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EA1C4720-E83E-4789-B17A-BB9929BF0ED2}" xr6:coauthVersionLast="47" xr6:coauthVersionMax="47" xr10:uidLastSave="{00000000-0000-0000-0000-000000000000}"/>
  <bookViews>
    <workbookView xWindow="-110" yWindow="-110" windowWidth="19420" windowHeight="10420" xr2:uid="{A4D0FE2C-5992-4A1B-9747-1EB7E69837A7}"/>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83" i="19" l="1"/>
  <c r="B1783" i="19"/>
  <c r="D1783" i="19"/>
  <c r="E1783" i="19"/>
  <c r="F1783" i="19"/>
  <c r="G1783" i="19"/>
  <c r="H1783" i="19"/>
  <c r="I1783" i="19"/>
  <c r="J1783" i="19"/>
  <c r="K1783" i="19"/>
  <c r="L1783" i="19"/>
  <c r="M1783" i="19"/>
  <c r="N1783" i="19"/>
  <c r="O1783" i="19"/>
  <c r="A1784" i="19"/>
  <c r="B1784" i="19"/>
  <c r="D1784" i="19"/>
  <c r="E1784" i="19"/>
  <c r="F1784" i="19"/>
  <c r="G1784" i="19"/>
  <c r="H1784" i="19"/>
  <c r="I1784" i="19"/>
  <c r="J1784" i="19"/>
  <c r="K1784" i="19"/>
  <c r="K596" i="18" s="1"/>
  <c r="L1784" i="19"/>
  <c r="M1784" i="19"/>
  <c r="N1784" i="19"/>
  <c r="O1784" i="19"/>
  <c r="A1785" i="19"/>
  <c r="B1785" i="19"/>
  <c r="D1785" i="19"/>
  <c r="E1785" i="19"/>
  <c r="E597" i="18" s="1"/>
  <c r="F1785" i="19"/>
  <c r="G1785" i="19"/>
  <c r="H1785" i="19"/>
  <c r="I1785" i="19"/>
  <c r="J1785" i="19"/>
  <c r="K1785" i="19"/>
  <c r="L1785" i="19"/>
  <c r="M1785" i="19"/>
  <c r="N1785" i="19"/>
  <c r="O1785" i="19"/>
  <c r="A1786" i="19"/>
  <c r="B1786" i="19"/>
  <c r="D1786" i="19"/>
  <c r="E1786" i="19"/>
  <c r="F1786" i="19"/>
  <c r="G1786" i="19"/>
  <c r="G598" i="18" s="1"/>
  <c r="H1786" i="19"/>
  <c r="I1786" i="19"/>
  <c r="J1786" i="19"/>
  <c r="K1786" i="19"/>
  <c r="K598" i="18" s="1"/>
  <c r="L1786" i="19"/>
  <c r="M1786" i="19"/>
  <c r="N1786" i="19"/>
  <c r="O1786" i="19"/>
  <c r="O598" i="18" s="1"/>
  <c r="A1787" i="19"/>
  <c r="B1787" i="19"/>
  <c r="D1787" i="19"/>
  <c r="E1787" i="19"/>
  <c r="E599" i="18" s="1"/>
  <c r="F1787" i="19"/>
  <c r="G1787" i="19"/>
  <c r="H1787" i="19"/>
  <c r="I1787" i="19"/>
  <c r="I599" i="18" s="1"/>
  <c r="J1787" i="19"/>
  <c r="K1787" i="19"/>
  <c r="L1787" i="19"/>
  <c r="M1787" i="19"/>
  <c r="M599" i="18" s="1"/>
  <c r="N1787" i="19"/>
  <c r="O1787" i="19"/>
  <c r="A1770" i="19"/>
  <c r="B1770" i="19"/>
  <c r="D1770" i="19"/>
  <c r="E1770" i="19"/>
  <c r="F1770" i="19"/>
  <c r="G1770" i="19"/>
  <c r="G582" i="18" s="1"/>
  <c r="H1770" i="19"/>
  <c r="I1770" i="19"/>
  <c r="J1770" i="19"/>
  <c r="K1770" i="19"/>
  <c r="K582" i="18" s="1"/>
  <c r="L1770" i="19"/>
  <c r="M1770" i="19"/>
  <c r="N1770" i="19"/>
  <c r="O1770" i="19"/>
  <c r="O582" i="18" s="1"/>
  <c r="A1771" i="19"/>
  <c r="B1771" i="19"/>
  <c r="D1771" i="19"/>
  <c r="E1771" i="19"/>
  <c r="E583" i="18" s="1"/>
  <c r="F1771" i="19"/>
  <c r="G1771" i="19"/>
  <c r="H1771" i="19"/>
  <c r="I1771" i="19"/>
  <c r="I583" i="18" s="1"/>
  <c r="J1771" i="19"/>
  <c r="K1771" i="19"/>
  <c r="L1771" i="19"/>
  <c r="M1771" i="19"/>
  <c r="M583" i="18" s="1"/>
  <c r="N1771" i="19"/>
  <c r="O1771" i="19"/>
  <c r="A1772" i="19"/>
  <c r="B1772" i="19"/>
  <c r="D1772" i="19"/>
  <c r="E1772" i="19"/>
  <c r="F1772" i="19"/>
  <c r="G1772" i="19"/>
  <c r="G584" i="18" s="1"/>
  <c r="H1772" i="19"/>
  <c r="I1772" i="19"/>
  <c r="J1772" i="19"/>
  <c r="K1772" i="19"/>
  <c r="K584" i="18" s="1"/>
  <c r="L1772" i="19"/>
  <c r="M1772" i="19"/>
  <c r="N1772" i="19"/>
  <c r="O1772" i="19"/>
  <c r="O584" i="18" s="1"/>
  <c r="A1773" i="19"/>
  <c r="B1773" i="19"/>
  <c r="D1773" i="19"/>
  <c r="E1773" i="19"/>
  <c r="E585" i="18" s="1"/>
  <c r="F1773" i="19"/>
  <c r="G1773" i="19"/>
  <c r="H1773" i="19"/>
  <c r="I1773" i="19"/>
  <c r="I585" i="18" s="1"/>
  <c r="J1773" i="19"/>
  <c r="K1773" i="19"/>
  <c r="L1773" i="19"/>
  <c r="M1773" i="19"/>
  <c r="M585" i="18" s="1"/>
  <c r="N1773" i="19"/>
  <c r="O1773" i="19"/>
  <c r="A1774" i="19"/>
  <c r="B1774" i="19"/>
  <c r="D1774" i="19"/>
  <c r="E1774" i="19"/>
  <c r="F1774" i="19"/>
  <c r="G1774" i="19"/>
  <c r="G586" i="18" s="1"/>
  <c r="H1774" i="19"/>
  <c r="I1774" i="19"/>
  <c r="J1774" i="19"/>
  <c r="K1774" i="19"/>
  <c r="K586" i="18" s="1"/>
  <c r="L1774" i="19"/>
  <c r="M1774" i="19"/>
  <c r="N1774" i="19"/>
  <c r="O1774" i="19"/>
  <c r="O586" i="18" s="1"/>
  <c r="A1775" i="19"/>
  <c r="B1775" i="19"/>
  <c r="D1775" i="19"/>
  <c r="E1775" i="19"/>
  <c r="E587" i="18" s="1"/>
  <c r="F1775" i="19"/>
  <c r="G1775" i="19"/>
  <c r="H1775" i="19"/>
  <c r="I1775" i="19"/>
  <c r="I587" i="18" s="1"/>
  <c r="J1775" i="19"/>
  <c r="K1775" i="19"/>
  <c r="L1775" i="19"/>
  <c r="M1775" i="19"/>
  <c r="M587" i="18" s="1"/>
  <c r="N1775" i="19"/>
  <c r="O1775" i="19"/>
  <c r="A1776" i="19"/>
  <c r="B1776" i="19"/>
  <c r="D1776" i="19"/>
  <c r="E1776" i="19"/>
  <c r="F1776" i="19"/>
  <c r="G1776" i="19"/>
  <c r="G588" i="18" s="1"/>
  <c r="H1776" i="19"/>
  <c r="I1776" i="19"/>
  <c r="J1776" i="19"/>
  <c r="K1776" i="19"/>
  <c r="K588" i="18" s="1"/>
  <c r="L1776" i="19"/>
  <c r="M1776" i="19"/>
  <c r="N1776" i="19"/>
  <c r="O1776" i="19"/>
  <c r="O588" i="18" s="1"/>
  <c r="A1777" i="19"/>
  <c r="B1777" i="19"/>
  <c r="D1777" i="19"/>
  <c r="E1777" i="19"/>
  <c r="E589" i="18" s="1"/>
  <c r="F1777" i="19"/>
  <c r="G1777" i="19"/>
  <c r="H1777" i="19"/>
  <c r="I1777" i="19"/>
  <c r="I589" i="18" s="1"/>
  <c r="J1777" i="19"/>
  <c r="K1777" i="19"/>
  <c r="L1777" i="19"/>
  <c r="M1777" i="19"/>
  <c r="M589" i="18" s="1"/>
  <c r="N1777" i="19"/>
  <c r="O1777" i="19"/>
  <c r="A1778" i="19"/>
  <c r="B1778" i="19"/>
  <c r="D1778" i="19"/>
  <c r="E1778" i="19"/>
  <c r="F1778" i="19"/>
  <c r="G1778" i="19"/>
  <c r="G590" i="18" s="1"/>
  <c r="H1778" i="19"/>
  <c r="I1778" i="19"/>
  <c r="J1778" i="19"/>
  <c r="K1778" i="19"/>
  <c r="K590" i="18" s="1"/>
  <c r="L1778" i="19"/>
  <c r="M1778" i="19"/>
  <c r="N1778" i="19"/>
  <c r="O1778" i="19"/>
  <c r="O590" i="18" s="1"/>
  <c r="A1779" i="19"/>
  <c r="B1779" i="19"/>
  <c r="D1779" i="19"/>
  <c r="E1779" i="19"/>
  <c r="E591" i="18" s="1"/>
  <c r="F1779" i="19"/>
  <c r="G1779" i="19"/>
  <c r="H1779" i="19"/>
  <c r="I1779" i="19"/>
  <c r="I591" i="18" s="1"/>
  <c r="J1779" i="19"/>
  <c r="K1779" i="19"/>
  <c r="L1779" i="19"/>
  <c r="M1779" i="19"/>
  <c r="M591" i="18" s="1"/>
  <c r="N1779" i="19"/>
  <c r="O1779" i="19"/>
  <c r="A1780" i="19"/>
  <c r="B1780" i="19"/>
  <c r="D1780" i="19"/>
  <c r="E1780" i="19"/>
  <c r="F1780" i="19"/>
  <c r="G1780" i="19"/>
  <c r="G592" i="18" s="1"/>
  <c r="H1780" i="19"/>
  <c r="I1780" i="19"/>
  <c r="J1780" i="19"/>
  <c r="K1780" i="19"/>
  <c r="K592" i="18" s="1"/>
  <c r="L1780" i="19"/>
  <c r="M1780" i="19"/>
  <c r="N1780" i="19"/>
  <c r="O1780" i="19"/>
  <c r="O592" i="18" s="1"/>
  <c r="A1781" i="19"/>
  <c r="B1781" i="19"/>
  <c r="D1781" i="19"/>
  <c r="E1781" i="19"/>
  <c r="E593" i="18" s="1"/>
  <c r="F1781" i="19"/>
  <c r="G1781" i="19"/>
  <c r="H1781" i="19"/>
  <c r="I1781" i="19"/>
  <c r="I593" i="18" s="1"/>
  <c r="J1781" i="19"/>
  <c r="K1781" i="19"/>
  <c r="L1781" i="19"/>
  <c r="M1781" i="19"/>
  <c r="M593" i="18" s="1"/>
  <c r="N1781" i="19"/>
  <c r="O1781" i="19"/>
  <c r="A1782" i="19"/>
  <c r="B1782" i="19"/>
  <c r="D1782" i="19"/>
  <c r="E1782" i="19"/>
  <c r="F1782" i="19"/>
  <c r="G1782" i="19"/>
  <c r="G594" i="18" s="1"/>
  <c r="H1782" i="19"/>
  <c r="I1782" i="19"/>
  <c r="J1782" i="19"/>
  <c r="K1782" i="19"/>
  <c r="K594" i="18" s="1"/>
  <c r="L1782" i="19"/>
  <c r="M1782" i="19"/>
  <c r="N1782" i="19"/>
  <c r="O1782" i="19"/>
  <c r="O594" i="18" s="1"/>
  <c r="A1744" i="19"/>
  <c r="B1744" i="19"/>
  <c r="D1744" i="19"/>
  <c r="E1744" i="19"/>
  <c r="F1744" i="19"/>
  <c r="G1744" i="19"/>
  <c r="H1744" i="19"/>
  <c r="I1744" i="19"/>
  <c r="J1744" i="19"/>
  <c r="K1744" i="19"/>
  <c r="L1744" i="19"/>
  <c r="M1744" i="19"/>
  <c r="N1744" i="19"/>
  <c r="O1744" i="19"/>
  <c r="A1745" i="19"/>
  <c r="B1745" i="19"/>
  <c r="D1745" i="19"/>
  <c r="E1745" i="19"/>
  <c r="F1745" i="19"/>
  <c r="G1745" i="19"/>
  <c r="H1745" i="19"/>
  <c r="I1745" i="19"/>
  <c r="J1745" i="19"/>
  <c r="K1745" i="19"/>
  <c r="L1745" i="19"/>
  <c r="M1745" i="19"/>
  <c r="N1745" i="19"/>
  <c r="O1745" i="19"/>
  <c r="A1746" i="19"/>
  <c r="B1746" i="19"/>
  <c r="D1746" i="19"/>
  <c r="E1746" i="19"/>
  <c r="F1746" i="19"/>
  <c r="G1746" i="19"/>
  <c r="H1746" i="19"/>
  <c r="I1746" i="19"/>
  <c r="J1746" i="19"/>
  <c r="K1746" i="19"/>
  <c r="L1746" i="19"/>
  <c r="M1746" i="19"/>
  <c r="N1746" i="19"/>
  <c r="O1746" i="19"/>
  <c r="A1747" i="19"/>
  <c r="B1747" i="19"/>
  <c r="D1747" i="19"/>
  <c r="E1747" i="19"/>
  <c r="F1747" i="19"/>
  <c r="G1747" i="19"/>
  <c r="H1747" i="19"/>
  <c r="I1747" i="19"/>
  <c r="J1747" i="19"/>
  <c r="K1747" i="19"/>
  <c r="L1747" i="19"/>
  <c r="M1747" i="19"/>
  <c r="N1747" i="19"/>
  <c r="O1747" i="19"/>
  <c r="A1748" i="19"/>
  <c r="B1748" i="19"/>
  <c r="D1748" i="19"/>
  <c r="E1748" i="19"/>
  <c r="F1748" i="19"/>
  <c r="G1748" i="19"/>
  <c r="H1748" i="19"/>
  <c r="I1748" i="19"/>
  <c r="J1748" i="19"/>
  <c r="K1748" i="19"/>
  <c r="L1748" i="19"/>
  <c r="M1748" i="19"/>
  <c r="N1748" i="19"/>
  <c r="O1748" i="19"/>
  <c r="A1749" i="19"/>
  <c r="B1749" i="19"/>
  <c r="D1749" i="19"/>
  <c r="E1749" i="19"/>
  <c r="F1749" i="19"/>
  <c r="G1749" i="19"/>
  <c r="H1749" i="19"/>
  <c r="I1749" i="19"/>
  <c r="J1749" i="19"/>
  <c r="K1749" i="19"/>
  <c r="L1749" i="19"/>
  <c r="M1749" i="19"/>
  <c r="N1749" i="19"/>
  <c r="O1749" i="19"/>
  <c r="A1750" i="19"/>
  <c r="B1750" i="19"/>
  <c r="D1750" i="19"/>
  <c r="E1750" i="19"/>
  <c r="F1750" i="19"/>
  <c r="G1750" i="19"/>
  <c r="H1750" i="19"/>
  <c r="I1750" i="19"/>
  <c r="J1750" i="19"/>
  <c r="K1750" i="19"/>
  <c r="L1750" i="19"/>
  <c r="M1750" i="19"/>
  <c r="N1750" i="19"/>
  <c r="O1750" i="19"/>
  <c r="A1751" i="19"/>
  <c r="B1751" i="19"/>
  <c r="D1751" i="19"/>
  <c r="E1751" i="19"/>
  <c r="F1751" i="19"/>
  <c r="G1751" i="19"/>
  <c r="H1751" i="19"/>
  <c r="I1751" i="19"/>
  <c r="J1751" i="19"/>
  <c r="K1751" i="19"/>
  <c r="L1751" i="19"/>
  <c r="M1751" i="19"/>
  <c r="N1751" i="19"/>
  <c r="O1751" i="19"/>
  <c r="A1752" i="19"/>
  <c r="B1752" i="19"/>
  <c r="D1752" i="19"/>
  <c r="E1752" i="19"/>
  <c r="F1752" i="19"/>
  <c r="G1752" i="19"/>
  <c r="H1752" i="19"/>
  <c r="I1752" i="19"/>
  <c r="J1752" i="19"/>
  <c r="K1752" i="19"/>
  <c r="L1752" i="19"/>
  <c r="M1752" i="19"/>
  <c r="N1752" i="19"/>
  <c r="O1752" i="19"/>
  <c r="A1753" i="19"/>
  <c r="B1753" i="19"/>
  <c r="D1753" i="19"/>
  <c r="E1753" i="19"/>
  <c r="F1753" i="19"/>
  <c r="G1753" i="19"/>
  <c r="H1753" i="19"/>
  <c r="I1753" i="19"/>
  <c r="J1753" i="19"/>
  <c r="K1753" i="19"/>
  <c r="L1753" i="19"/>
  <c r="M1753" i="19"/>
  <c r="N1753" i="19"/>
  <c r="O1753" i="19"/>
  <c r="A1754" i="19"/>
  <c r="B1754" i="19"/>
  <c r="D1754" i="19"/>
  <c r="E1754" i="19"/>
  <c r="F1754" i="19"/>
  <c r="G1754" i="19"/>
  <c r="H1754" i="19"/>
  <c r="I1754" i="19"/>
  <c r="J1754" i="19"/>
  <c r="K1754" i="19"/>
  <c r="L1754" i="19"/>
  <c r="M1754" i="19"/>
  <c r="N1754" i="19"/>
  <c r="O1754" i="19"/>
  <c r="A1755" i="19"/>
  <c r="B1755" i="19"/>
  <c r="D1755" i="19"/>
  <c r="E1755" i="19"/>
  <c r="F1755" i="19"/>
  <c r="G1755" i="19"/>
  <c r="H1755" i="19"/>
  <c r="I1755" i="19"/>
  <c r="J1755" i="19"/>
  <c r="K1755" i="19"/>
  <c r="L1755" i="19"/>
  <c r="M1755" i="19"/>
  <c r="N1755" i="19"/>
  <c r="O1755" i="19"/>
  <c r="A1756" i="19"/>
  <c r="B1756" i="19"/>
  <c r="D1756" i="19"/>
  <c r="E1756" i="19"/>
  <c r="F1756" i="19"/>
  <c r="G1756" i="19"/>
  <c r="H1756" i="19"/>
  <c r="I1756" i="19"/>
  <c r="J1756" i="19"/>
  <c r="K1756" i="19"/>
  <c r="L1756" i="19"/>
  <c r="M1756" i="19"/>
  <c r="N1756" i="19"/>
  <c r="O1756" i="19"/>
  <c r="A1757" i="19"/>
  <c r="B1757" i="19"/>
  <c r="D1757" i="19"/>
  <c r="E1757" i="19"/>
  <c r="F1757" i="19"/>
  <c r="G1757" i="19"/>
  <c r="H1757" i="19"/>
  <c r="I1757" i="19"/>
  <c r="J1757" i="19"/>
  <c r="K1757" i="19"/>
  <c r="L1757" i="19"/>
  <c r="M1757" i="19"/>
  <c r="N1757" i="19"/>
  <c r="O1757" i="19"/>
  <c r="A1758" i="19"/>
  <c r="B1758" i="19"/>
  <c r="D1758" i="19"/>
  <c r="E1758" i="19"/>
  <c r="F1758" i="19"/>
  <c r="G1758" i="19"/>
  <c r="H1758" i="19"/>
  <c r="I1758" i="19"/>
  <c r="J1758" i="19"/>
  <c r="K1758" i="19"/>
  <c r="L1758" i="19"/>
  <c r="M1758" i="19"/>
  <c r="N1758" i="19"/>
  <c r="O1758" i="19"/>
  <c r="A1759" i="19"/>
  <c r="B1759" i="19"/>
  <c r="D1759" i="19"/>
  <c r="E1759" i="19"/>
  <c r="F1759" i="19"/>
  <c r="G1759" i="19"/>
  <c r="H1759" i="19"/>
  <c r="I1759" i="19"/>
  <c r="J1759" i="19"/>
  <c r="K1759" i="19"/>
  <c r="L1759" i="19"/>
  <c r="M1759" i="19"/>
  <c r="N1759" i="19"/>
  <c r="O1759" i="19"/>
  <c r="A1760" i="19"/>
  <c r="B1760" i="19"/>
  <c r="D1760" i="19"/>
  <c r="E1760" i="19"/>
  <c r="F1760" i="19"/>
  <c r="G1760" i="19"/>
  <c r="H1760" i="19"/>
  <c r="I1760" i="19"/>
  <c r="J1760" i="19"/>
  <c r="K1760" i="19"/>
  <c r="L1760" i="19"/>
  <c r="M1760" i="19"/>
  <c r="N1760" i="19"/>
  <c r="O1760" i="19"/>
  <c r="A1761" i="19"/>
  <c r="B1761" i="19"/>
  <c r="D1761" i="19"/>
  <c r="E1761" i="19"/>
  <c r="F1761" i="19"/>
  <c r="G1761" i="19"/>
  <c r="H1761" i="19"/>
  <c r="I1761" i="19"/>
  <c r="J1761" i="19"/>
  <c r="K1761" i="19"/>
  <c r="L1761" i="19"/>
  <c r="M1761" i="19"/>
  <c r="N1761" i="19"/>
  <c r="O1761" i="19"/>
  <c r="A1762" i="19"/>
  <c r="B1762" i="19"/>
  <c r="D1762" i="19"/>
  <c r="E1762" i="19"/>
  <c r="F1762" i="19"/>
  <c r="G1762" i="19"/>
  <c r="H1762" i="19"/>
  <c r="I1762" i="19"/>
  <c r="J1762" i="19"/>
  <c r="K1762" i="19"/>
  <c r="L1762" i="19"/>
  <c r="M1762" i="19"/>
  <c r="N1762" i="19"/>
  <c r="O1762" i="19"/>
  <c r="A1763" i="19"/>
  <c r="B1763" i="19"/>
  <c r="D1763" i="19"/>
  <c r="E1763" i="19"/>
  <c r="F1763" i="19"/>
  <c r="G1763" i="19"/>
  <c r="H1763" i="19"/>
  <c r="I1763" i="19"/>
  <c r="J1763" i="19"/>
  <c r="K1763" i="19"/>
  <c r="L1763" i="19"/>
  <c r="M1763" i="19"/>
  <c r="N1763" i="19"/>
  <c r="O1763" i="19"/>
  <c r="A1764" i="19"/>
  <c r="B1764" i="19"/>
  <c r="D1764" i="19"/>
  <c r="E1764" i="19"/>
  <c r="F1764" i="19"/>
  <c r="G1764" i="19"/>
  <c r="H1764" i="19"/>
  <c r="I1764" i="19"/>
  <c r="J1764" i="19"/>
  <c r="K1764" i="19"/>
  <c r="L1764" i="19"/>
  <c r="M1764" i="19"/>
  <c r="N1764" i="19"/>
  <c r="O1764" i="19"/>
  <c r="A1765" i="19"/>
  <c r="B1765" i="19"/>
  <c r="D1765" i="19"/>
  <c r="E1765" i="19"/>
  <c r="F1765" i="19"/>
  <c r="G1765" i="19"/>
  <c r="H1765" i="19"/>
  <c r="I1765" i="19"/>
  <c r="J1765" i="19"/>
  <c r="K1765" i="19"/>
  <c r="L1765" i="19"/>
  <c r="M1765" i="19"/>
  <c r="N1765" i="19"/>
  <c r="O1765" i="19"/>
  <c r="A1766" i="19"/>
  <c r="B1766" i="19"/>
  <c r="D1766" i="19"/>
  <c r="D578" i="18" s="1"/>
  <c r="E1766" i="19"/>
  <c r="F1766" i="19"/>
  <c r="G1766" i="19"/>
  <c r="H1766" i="19"/>
  <c r="I1766" i="19"/>
  <c r="J1766" i="19"/>
  <c r="K1766" i="19"/>
  <c r="L1766" i="19"/>
  <c r="L578" i="18" s="1"/>
  <c r="M1766" i="19"/>
  <c r="N1766" i="19"/>
  <c r="O1766" i="19"/>
  <c r="A1767" i="19"/>
  <c r="B1767" i="19"/>
  <c r="D1767" i="19"/>
  <c r="E1767" i="19"/>
  <c r="F1767" i="19"/>
  <c r="G1767" i="19"/>
  <c r="H1767" i="19"/>
  <c r="I1767" i="19"/>
  <c r="I579" i="18" s="1"/>
  <c r="J1767" i="19"/>
  <c r="K1767" i="19"/>
  <c r="L1767" i="19"/>
  <c r="M1767" i="19"/>
  <c r="N1767" i="19"/>
  <c r="N579" i="18" s="1"/>
  <c r="O1767" i="19"/>
  <c r="A1768" i="19"/>
  <c r="B1768" i="19"/>
  <c r="D1768" i="19"/>
  <c r="E1768" i="19"/>
  <c r="F1768" i="19"/>
  <c r="G1768" i="19"/>
  <c r="H1768" i="19"/>
  <c r="H580" i="18" s="1"/>
  <c r="I1768" i="19"/>
  <c r="J1768" i="19"/>
  <c r="K1768" i="19"/>
  <c r="L1768" i="19"/>
  <c r="M1768" i="19"/>
  <c r="N1768" i="19"/>
  <c r="O1768" i="19"/>
  <c r="A1769" i="19"/>
  <c r="B1769" i="19"/>
  <c r="D1769" i="19"/>
  <c r="E1769" i="19"/>
  <c r="E581" i="18" s="1"/>
  <c r="F1769" i="19"/>
  <c r="G1769" i="19"/>
  <c r="H1769" i="19"/>
  <c r="I1769" i="19"/>
  <c r="J1769" i="19"/>
  <c r="J581" i="18" s="1"/>
  <c r="K1769" i="19"/>
  <c r="L1769" i="19"/>
  <c r="M1769" i="19"/>
  <c r="N1769" i="19"/>
  <c r="O1769" i="19"/>
  <c r="O1743" i="19"/>
  <c r="N1743" i="19"/>
  <c r="M1743" i="19"/>
  <c r="L1743" i="19"/>
  <c r="K1743" i="19"/>
  <c r="J1743" i="19"/>
  <c r="I1743" i="19"/>
  <c r="H1743" i="19"/>
  <c r="G1743" i="19"/>
  <c r="F1743" i="19"/>
  <c r="E1743" i="19"/>
  <c r="D1743" i="19"/>
  <c r="B1743" i="19"/>
  <c r="A1743" i="19"/>
  <c r="O1742" i="19"/>
  <c r="N1742" i="19"/>
  <c r="M1742" i="19"/>
  <c r="L1742" i="19"/>
  <c r="K1742" i="19"/>
  <c r="J1742" i="19"/>
  <c r="I1742" i="19"/>
  <c r="H1742" i="19"/>
  <c r="G1742" i="19"/>
  <c r="F1742" i="19"/>
  <c r="E1742" i="19"/>
  <c r="D1742" i="19"/>
  <c r="B1742" i="19"/>
  <c r="A1742" i="19"/>
  <c r="O1741" i="19"/>
  <c r="N1741" i="19"/>
  <c r="M1741" i="19"/>
  <c r="L1741" i="19"/>
  <c r="K1741" i="19"/>
  <c r="J1741" i="19"/>
  <c r="I1741" i="19"/>
  <c r="H1741" i="19"/>
  <c r="G1741" i="19"/>
  <c r="F1741" i="19"/>
  <c r="E1741" i="19"/>
  <c r="D1741" i="19"/>
  <c r="B1741" i="19"/>
  <c r="A1741" i="19"/>
  <c r="O1740" i="19"/>
  <c r="N1740" i="19"/>
  <c r="M1740" i="19"/>
  <c r="L1740" i="19"/>
  <c r="K1740" i="19"/>
  <c r="J1740" i="19"/>
  <c r="I1740" i="19"/>
  <c r="H1740" i="19"/>
  <c r="G1740" i="19"/>
  <c r="F1740" i="19"/>
  <c r="E1740" i="19"/>
  <c r="D1740" i="19"/>
  <c r="B1740" i="19"/>
  <c r="A1740" i="19"/>
  <c r="O1739" i="19"/>
  <c r="N1739" i="19"/>
  <c r="M1739" i="19"/>
  <c r="L1739" i="19"/>
  <c r="K1739" i="19"/>
  <c r="J1739" i="19"/>
  <c r="I1739" i="19"/>
  <c r="H1739" i="19"/>
  <c r="G1739" i="19"/>
  <c r="F1739" i="19"/>
  <c r="E1739" i="19"/>
  <c r="D1739" i="19"/>
  <c r="B1739" i="19"/>
  <c r="A1739" i="19"/>
  <c r="O1738" i="19"/>
  <c r="N1738" i="19"/>
  <c r="M1738" i="19"/>
  <c r="L1738" i="19"/>
  <c r="K1738" i="19"/>
  <c r="J1738" i="19"/>
  <c r="I1738" i="19"/>
  <c r="H1738" i="19"/>
  <c r="G1738" i="19"/>
  <c r="F1738" i="19"/>
  <c r="E1738" i="19"/>
  <c r="D1738" i="19"/>
  <c r="B1738" i="19"/>
  <c r="A1738" i="19"/>
  <c r="O1737" i="19"/>
  <c r="N1737" i="19"/>
  <c r="M1737" i="19"/>
  <c r="L1737" i="19"/>
  <c r="K1737" i="19"/>
  <c r="J1737" i="19"/>
  <c r="I1737" i="19"/>
  <c r="H1737" i="19"/>
  <c r="G1737" i="19"/>
  <c r="F1737" i="19"/>
  <c r="E1737" i="19"/>
  <c r="D1737" i="19"/>
  <c r="B1737" i="19"/>
  <c r="A1737" i="19"/>
  <c r="O1736" i="19"/>
  <c r="N1736" i="19"/>
  <c r="M1736" i="19"/>
  <c r="L1736" i="19"/>
  <c r="K1736" i="19"/>
  <c r="J1736" i="19"/>
  <c r="I1736" i="19"/>
  <c r="H1736" i="19"/>
  <c r="G1736" i="19"/>
  <c r="F1736" i="19"/>
  <c r="E1736" i="19"/>
  <c r="D1736" i="19"/>
  <c r="B1736" i="19"/>
  <c r="A1736" i="19"/>
  <c r="O1735" i="19"/>
  <c r="N1735" i="19"/>
  <c r="M1735" i="19"/>
  <c r="L1735" i="19"/>
  <c r="K1735" i="19"/>
  <c r="J1735" i="19"/>
  <c r="I1735" i="19"/>
  <c r="H1735" i="19"/>
  <c r="G1735" i="19"/>
  <c r="F1735" i="19"/>
  <c r="E1735" i="19"/>
  <c r="D1735" i="19"/>
  <c r="B1735" i="19"/>
  <c r="A1735" i="19"/>
  <c r="O1734" i="19"/>
  <c r="N1734" i="19"/>
  <c r="M1734" i="19"/>
  <c r="L1734" i="19"/>
  <c r="K1734" i="19"/>
  <c r="J1734" i="19"/>
  <c r="I1734" i="19"/>
  <c r="H1734" i="19"/>
  <c r="G1734" i="19"/>
  <c r="F1734" i="19"/>
  <c r="E1734" i="19"/>
  <c r="D1734" i="19"/>
  <c r="B1734" i="19"/>
  <c r="A1734" i="19"/>
  <c r="O1733" i="19"/>
  <c r="N1733" i="19"/>
  <c r="M1733" i="19"/>
  <c r="L1733" i="19"/>
  <c r="K1733" i="19"/>
  <c r="J1733" i="19"/>
  <c r="I1733" i="19"/>
  <c r="H1733" i="19"/>
  <c r="G1733" i="19"/>
  <c r="F1733" i="19"/>
  <c r="E1733" i="19"/>
  <c r="D1733" i="19"/>
  <c r="B1733" i="19"/>
  <c r="A1733" i="19"/>
  <c r="O1732" i="19"/>
  <c r="N1732" i="19"/>
  <c r="M1732" i="19"/>
  <c r="L1732" i="19"/>
  <c r="K1732" i="19"/>
  <c r="J1732" i="19"/>
  <c r="I1732" i="19"/>
  <c r="H1732" i="19"/>
  <c r="G1732" i="19"/>
  <c r="F1732" i="19"/>
  <c r="E1732" i="19"/>
  <c r="D1732" i="19"/>
  <c r="B1732" i="19"/>
  <c r="A1732" i="19"/>
  <c r="O1731" i="19"/>
  <c r="N1731" i="19"/>
  <c r="M1731" i="19"/>
  <c r="L1731" i="19"/>
  <c r="K1731" i="19"/>
  <c r="J1731" i="19"/>
  <c r="I1731" i="19"/>
  <c r="H1731" i="19"/>
  <c r="G1731" i="19"/>
  <c r="F1731" i="19"/>
  <c r="E1731" i="19"/>
  <c r="D1731" i="19"/>
  <c r="B1731" i="19"/>
  <c r="A1731" i="19"/>
  <c r="O1730" i="19"/>
  <c r="N1730" i="19"/>
  <c r="M1730" i="19"/>
  <c r="L1730" i="19"/>
  <c r="K1730" i="19"/>
  <c r="J1730" i="19"/>
  <c r="I1730" i="19"/>
  <c r="H1730" i="19"/>
  <c r="G1730" i="19"/>
  <c r="F1730" i="19"/>
  <c r="E1730" i="19"/>
  <c r="D1730" i="19"/>
  <c r="B1730" i="19"/>
  <c r="A1730" i="19"/>
  <c r="O1729" i="19"/>
  <c r="N1729" i="19"/>
  <c r="M1729" i="19"/>
  <c r="L1729" i="19"/>
  <c r="K1729" i="19"/>
  <c r="J1729" i="19"/>
  <c r="I1729" i="19"/>
  <c r="H1729" i="19"/>
  <c r="G1729" i="19"/>
  <c r="F1729" i="19"/>
  <c r="E1729" i="19"/>
  <c r="D1729" i="19"/>
  <c r="B1729" i="19"/>
  <c r="A1729" i="19"/>
  <c r="O1728" i="19"/>
  <c r="N1728" i="19"/>
  <c r="M1728" i="19"/>
  <c r="L1728" i="19"/>
  <c r="K1728" i="19"/>
  <c r="J1728" i="19"/>
  <c r="I1728" i="19"/>
  <c r="H1728" i="19"/>
  <c r="G1728" i="19"/>
  <c r="F1728" i="19"/>
  <c r="E1728" i="19"/>
  <c r="D1728" i="19"/>
  <c r="B1728" i="19"/>
  <c r="A1728" i="19"/>
  <c r="O1727" i="19"/>
  <c r="N1727" i="19"/>
  <c r="M1727" i="19"/>
  <c r="L1727" i="19"/>
  <c r="K1727" i="19"/>
  <c r="J1727" i="19"/>
  <c r="I1727" i="19"/>
  <c r="H1727" i="19"/>
  <c r="G1727" i="19"/>
  <c r="F1727" i="19"/>
  <c r="E1727" i="19"/>
  <c r="D1727" i="19"/>
  <c r="B1727" i="19"/>
  <c r="A1727" i="19"/>
  <c r="O1726" i="19"/>
  <c r="N1726" i="19"/>
  <c r="M1726" i="19"/>
  <c r="L1726" i="19"/>
  <c r="K1726" i="19"/>
  <c r="J1726" i="19"/>
  <c r="I1726" i="19"/>
  <c r="H1726" i="19"/>
  <c r="G1726" i="19"/>
  <c r="F1726" i="19"/>
  <c r="E1726" i="19"/>
  <c r="D1726" i="19"/>
  <c r="B1726" i="19"/>
  <c r="A1726" i="19"/>
  <c r="O1725" i="19"/>
  <c r="N1725" i="19"/>
  <c r="M1725" i="19"/>
  <c r="L1725" i="19"/>
  <c r="K1725" i="19"/>
  <c r="J1725" i="19"/>
  <c r="I1725" i="19"/>
  <c r="H1725" i="19"/>
  <c r="G1725" i="19"/>
  <c r="F1725" i="19"/>
  <c r="E1725" i="19"/>
  <c r="D1725" i="19"/>
  <c r="B1725" i="19"/>
  <c r="A1725" i="19"/>
  <c r="O1724" i="19"/>
  <c r="N1724" i="19"/>
  <c r="M1724" i="19"/>
  <c r="L1724" i="19"/>
  <c r="K1724" i="19"/>
  <c r="J1724" i="19"/>
  <c r="I1724" i="19"/>
  <c r="H1724" i="19"/>
  <c r="G1724" i="19"/>
  <c r="F1724" i="19"/>
  <c r="E1724" i="19"/>
  <c r="D1724" i="19"/>
  <c r="B1724" i="19"/>
  <c r="A1724" i="19"/>
  <c r="O1723" i="19"/>
  <c r="N1723" i="19"/>
  <c r="M1723" i="19"/>
  <c r="L1723" i="19"/>
  <c r="K1723" i="19"/>
  <c r="J1723" i="19"/>
  <c r="I1723" i="19"/>
  <c r="H1723" i="19"/>
  <c r="G1723" i="19"/>
  <c r="F1723" i="19"/>
  <c r="E1723" i="19"/>
  <c r="D1723" i="19"/>
  <c r="B1723" i="19"/>
  <c r="A1723" i="19"/>
  <c r="O1722" i="19"/>
  <c r="N1722" i="19"/>
  <c r="M1722" i="19"/>
  <c r="L1722" i="19"/>
  <c r="K1722" i="19"/>
  <c r="J1722" i="19"/>
  <c r="I1722" i="19"/>
  <c r="H1722" i="19"/>
  <c r="G1722" i="19"/>
  <c r="F1722" i="19"/>
  <c r="E1722" i="19"/>
  <c r="D1722" i="19"/>
  <c r="B1722" i="19"/>
  <c r="A1722" i="19"/>
  <c r="G581" i="18" l="1"/>
  <c r="K579" i="18"/>
  <c r="O581" i="18"/>
  <c r="I578" i="18"/>
  <c r="E580" i="18"/>
  <c r="I597" i="18"/>
  <c r="K581" i="18"/>
  <c r="M580" i="18"/>
  <c r="K580" i="18"/>
  <c r="I595" i="18"/>
  <c r="O596" i="18"/>
  <c r="F579" i="18"/>
  <c r="M581" i="18"/>
  <c r="M597" i="18"/>
  <c r="N581" i="18"/>
  <c r="F581" i="18"/>
  <c r="L580" i="18"/>
  <c r="D580" i="18"/>
  <c r="J579" i="18"/>
  <c r="H578" i="18"/>
  <c r="J594" i="18"/>
  <c r="H593" i="18"/>
  <c r="N592" i="18"/>
  <c r="F592" i="18"/>
  <c r="L591" i="18"/>
  <c r="D591" i="18"/>
  <c r="J590" i="18"/>
  <c r="H589" i="18"/>
  <c r="N588" i="18"/>
  <c r="F588" i="18"/>
  <c r="L587" i="18"/>
  <c r="D587" i="18"/>
  <c r="J586" i="18"/>
  <c r="H585" i="18"/>
  <c r="N584" i="18"/>
  <c r="F584" i="18"/>
  <c r="L583" i="18"/>
  <c r="D583" i="18"/>
  <c r="J582" i="18"/>
  <c r="H599" i="18"/>
  <c r="N598" i="18"/>
  <c r="F598" i="18"/>
  <c r="L597" i="18"/>
  <c r="D597" i="18"/>
  <c r="J596" i="18"/>
  <c r="H595" i="18"/>
  <c r="G578" i="18"/>
  <c r="G593" i="18"/>
  <c r="E592" i="18"/>
  <c r="K591" i="18"/>
  <c r="I590" i="18"/>
  <c r="O589" i="18"/>
  <c r="G589" i="18"/>
  <c r="M588" i="18"/>
  <c r="E588" i="18"/>
  <c r="K587" i="18"/>
  <c r="I586" i="18"/>
  <c r="O585" i="18"/>
  <c r="G585" i="18"/>
  <c r="M584" i="18"/>
  <c r="E584" i="18"/>
  <c r="K583" i="18"/>
  <c r="I582" i="18"/>
  <c r="O599" i="18"/>
  <c r="G599" i="18"/>
  <c r="M598" i="18"/>
  <c r="E598" i="18"/>
  <c r="K597" i="18"/>
  <c r="I596" i="18"/>
  <c r="O595" i="18"/>
  <c r="G595" i="18"/>
  <c r="O578" i="18"/>
  <c r="I594" i="18"/>
  <c r="O593" i="18"/>
  <c r="M592" i="18"/>
  <c r="L581" i="18"/>
  <c r="D581" i="18"/>
  <c r="J580" i="18"/>
  <c r="H579" i="18"/>
  <c r="N578" i="18"/>
  <c r="F578" i="18"/>
  <c r="H594" i="18"/>
  <c r="N593" i="18"/>
  <c r="F593" i="18"/>
  <c r="L592" i="18"/>
  <c r="D592" i="18"/>
  <c r="J591" i="18"/>
  <c r="H590" i="18"/>
  <c r="N589" i="18"/>
  <c r="F589" i="18"/>
  <c r="L588" i="18"/>
  <c r="D588" i="18"/>
  <c r="J587" i="18"/>
  <c r="H586" i="18"/>
  <c r="N585" i="18"/>
  <c r="F585" i="18"/>
  <c r="L584" i="18"/>
  <c r="D584" i="18"/>
  <c r="J583" i="18"/>
  <c r="H582" i="18"/>
  <c r="N599" i="18"/>
  <c r="F599" i="18"/>
  <c r="L598" i="18"/>
  <c r="D598" i="18"/>
  <c r="J597" i="18"/>
  <c r="H596" i="18"/>
  <c r="N595" i="18"/>
  <c r="F595" i="18"/>
  <c r="I580" i="18"/>
  <c r="G596" i="18"/>
  <c r="M595" i="18"/>
  <c r="E595" i="18"/>
  <c r="E578" i="18"/>
  <c r="N594" i="18"/>
  <c r="D593" i="18"/>
  <c r="J592" i="18"/>
  <c r="H591" i="18"/>
  <c r="N590" i="18"/>
  <c r="F590" i="18"/>
  <c r="L589" i="18"/>
  <c r="D589" i="18"/>
  <c r="J588" i="18"/>
  <c r="H587" i="18"/>
  <c r="N586" i="18"/>
  <c r="F586" i="18"/>
  <c r="L585" i="18"/>
  <c r="D585" i="18"/>
  <c r="J584" i="18"/>
  <c r="H583" i="18"/>
  <c r="N582" i="18"/>
  <c r="F582" i="18"/>
  <c r="L599" i="18"/>
  <c r="D599" i="18"/>
  <c r="J598" i="18"/>
  <c r="H597" i="18"/>
  <c r="N596" i="18"/>
  <c r="F596" i="18"/>
  <c r="L595" i="18"/>
  <c r="D595" i="18"/>
  <c r="G579" i="18"/>
  <c r="L593" i="18"/>
  <c r="G580" i="18"/>
  <c r="K578" i="18"/>
  <c r="K593" i="18"/>
  <c r="G591" i="18"/>
  <c r="E590" i="18"/>
  <c r="K589" i="18"/>
  <c r="I588" i="18"/>
  <c r="O587" i="18"/>
  <c r="G587" i="18"/>
  <c r="M586" i="18"/>
  <c r="E586" i="18"/>
  <c r="K585" i="18"/>
  <c r="I584" i="18"/>
  <c r="O583" i="18"/>
  <c r="G583" i="18"/>
  <c r="M582" i="18"/>
  <c r="E582" i="18"/>
  <c r="K599" i="18"/>
  <c r="I598" i="18"/>
  <c r="O597" i="18"/>
  <c r="G597" i="18"/>
  <c r="M596" i="18"/>
  <c r="E596" i="18"/>
  <c r="K595" i="18"/>
  <c r="O579" i="18"/>
  <c r="M578" i="18"/>
  <c r="F594" i="18"/>
  <c r="I581" i="18"/>
  <c r="O580" i="18"/>
  <c r="M579" i="18"/>
  <c r="E579" i="18"/>
  <c r="M594" i="18"/>
  <c r="E594" i="18"/>
  <c r="I592" i="18"/>
  <c r="O591" i="18"/>
  <c r="M590" i="18"/>
  <c r="H581" i="18"/>
  <c r="N580" i="18"/>
  <c r="F580" i="18"/>
  <c r="L579" i="18"/>
  <c r="D579" i="18"/>
  <c r="J578" i="18"/>
  <c r="L594" i="18"/>
  <c r="D594" i="18"/>
  <c r="J593" i="18"/>
  <c r="H592" i="18"/>
  <c r="N591" i="18"/>
  <c r="F591" i="18"/>
  <c r="L590" i="18"/>
  <c r="D590" i="18"/>
  <c r="J589" i="18"/>
  <c r="H588" i="18"/>
  <c r="N587" i="18"/>
  <c r="F587" i="18"/>
  <c r="L586" i="18"/>
  <c r="D586" i="18"/>
  <c r="J585" i="18"/>
  <c r="H584" i="18"/>
  <c r="N583" i="18"/>
  <c r="F583" i="18"/>
  <c r="L582" i="18"/>
  <c r="D582" i="18"/>
  <c r="J599" i="18"/>
  <c r="H598" i="18"/>
  <c r="N597" i="18"/>
  <c r="F597" i="18"/>
  <c r="L596" i="18"/>
  <c r="D596" i="18"/>
  <c r="J595" i="18"/>
  <c r="O1721" i="19"/>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C1326" i="19"/>
  <c r="D1326" i="19"/>
  <c r="E1326" i="19"/>
  <c r="F1326" i="19"/>
  <c r="G1326" i="19"/>
  <c r="H1326" i="19"/>
  <c r="I1326" i="19"/>
  <c r="J1326" i="19"/>
  <c r="K1326" i="19"/>
  <c r="L1326" i="19"/>
  <c r="M1326" i="19"/>
  <c r="N1326" i="19"/>
  <c r="O1326" i="19"/>
  <c r="A1327" i="19"/>
  <c r="B1327" i="19"/>
  <c r="Q1327" i="19" s="1"/>
  <c r="C1327" i="19"/>
  <c r="D1327" i="19"/>
  <c r="E1327" i="19"/>
  <c r="F1327" i="19"/>
  <c r="G1327" i="19"/>
  <c r="H1327" i="19"/>
  <c r="I1327" i="19"/>
  <c r="J1327" i="19"/>
  <c r="K1327" i="19"/>
  <c r="L1327" i="19"/>
  <c r="M1327" i="19"/>
  <c r="N1327" i="19"/>
  <c r="O1327" i="19"/>
  <c r="A1328" i="19"/>
  <c r="B1328" i="19"/>
  <c r="Q1328" i="19" s="1"/>
  <c r="C1328" i="19"/>
  <c r="D1328" i="19"/>
  <c r="E1328" i="19"/>
  <c r="F1328" i="19"/>
  <c r="G1328" i="19"/>
  <c r="H1328" i="19"/>
  <c r="I1328" i="19"/>
  <c r="J1328" i="19"/>
  <c r="K1328" i="19"/>
  <c r="L1328" i="19"/>
  <c r="M1328" i="19"/>
  <c r="N1328" i="19"/>
  <c r="O1328" i="19"/>
  <c r="A1329" i="19"/>
  <c r="B1329" i="19"/>
  <c r="Q1329" i="19" s="1"/>
  <c r="C1329" i="19"/>
  <c r="D1329" i="19"/>
  <c r="E1329" i="19"/>
  <c r="F1329" i="19"/>
  <c r="G1329" i="19"/>
  <c r="H1329" i="19"/>
  <c r="I1329" i="19"/>
  <c r="J1329" i="19"/>
  <c r="K1329" i="19"/>
  <c r="L1329" i="19"/>
  <c r="M1329" i="19"/>
  <c r="N1329" i="19"/>
  <c r="O1329" i="19"/>
  <c r="A1330" i="19"/>
  <c r="B1330" i="19"/>
  <c r="Q1330" i="19" s="1"/>
  <c r="C1330" i="19"/>
  <c r="D1330" i="19"/>
  <c r="E1330" i="19"/>
  <c r="F1330" i="19"/>
  <c r="G1330" i="19"/>
  <c r="H1330" i="19"/>
  <c r="I1330" i="19"/>
  <c r="J1330" i="19"/>
  <c r="K1330" i="19"/>
  <c r="L1330" i="19"/>
  <c r="M1330" i="19"/>
  <c r="N1330" i="19"/>
  <c r="O1330" i="19"/>
  <c r="A1331" i="19"/>
  <c r="B1331" i="19"/>
  <c r="Q1331" i="19" s="1"/>
  <c r="C1331" i="19"/>
  <c r="D1331" i="19"/>
  <c r="E1331" i="19"/>
  <c r="F1331" i="19"/>
  <c r="G1331" i="19"/>
  <c r="H1331" i="19"/>
  <c r="I1331" i="19"/>
  <c r="J1331" i="19"/>
  <c r="K1331" i="19"/>
  <c r="L1331" i="19"/>
  <c r="M1331" i="19"/>
  <c r="N1331" i="19"/>
  <c r="O1331" i="19"/>
  <c r="A1332" i="19"/>
  <c r="B1332" i="19"/>
  <c r="Q1332" i="19" s="1"/>
  <c r="C1332" i="19"/>
  <c r="D1332" i="19"/>
  <c r="E1332" i="19"/>
  <c r="F1332" i="19"/>
  <c r="G1332" i="19"/>
  <c r="H1332" i="19"/>
  <c r="I1332" i="19"/>
  <c r="J1332" i="19"/>
  <c r="K1332" i="19"/>
  <c r="L1332" i="19"/>
  <c r="M1332" i="19"/>
  <c r="N1332" i="19"/>
  <c r="O1332" i="19"/>
  <c r="A1333" i="19"/>
  <c r="B1333" i="19"/>
  <c r="Q1333" i="19" s="1"/>
  <c r="C1333" i="19"/>
  <c r="D1333" i="19"/>
  <c r="E1333" i="19"/>
  <c r="F1333" i="19"/>
  <c r="G1333" i="19"/>
  <c r="H1333" i="19"/>
  <c r="I1333" i="19"/>
  <c r="J1333" i="19"/>
  <c r="K1333" i="19"/>
  <c r="L1333" i="19"/>
  <c r="M1333" i="19"/>
  <c r="N1333" i="19"/>
  <c r="O1333" i="19"/>
  <c r="A1334" i="19"/>
  <c r="B1334" i="19"/>
  <c r="Q1334" i="19" s="1"/>
  <c r="C1334" i="19"/>
  <c r="D1334" i="19"/>
  <c r="E1334" i="19"/>
  <c r="F1334" i="19"/>
  <c r="G1334" i="19"/>
  <c r="H1334" i="19"/>
  <c r="I1334" i="19"/>
  <c r="J1334" i="19"/>
  <c r="K1334" i="19"/>
  <c r="L1334" i="19"/>
  <c r="M1334" i="19"/>
  <c r="N1334" i="19"/>
  <c r="O1334" i="19"/>
  <c r="A1335" i="19"/>
  <c r="B1335" i="19"/>
  <c r="Q1335" i="19" s="1"/>
  <c r="C1335" i="19"/>
  <c r="D1335" i="19"/>
  <c r="E1335" i="19"/>
  <c r="F1335" i="19"/>
  <c r="G1335" i="19"/>
  <c r="H1335" i="19"/>
  <c r="I1335" i="19"/>
  <c r="J1335" i="19"/>
  <c r="K1335" i="19"/>
  <c r="L1335" i="19"/>
  <c r="M1335" i="19"/>
  <c r="N1335" i="19"/>
  <c r="O1335" i="19"/>
  <c r="A1336" i="19"/>
  <c r="B1336" i="19"/>
  <c r="Q1336" i="19" s="1"/>
  <c r="C1336" i="19"/>
  <c r="D1336" i="19"/>
  <c r="E1336" i="19"/>
  <c r="F1336" i="19"/>
  <c r="G1336" i="19"/>
  <c r="H1336" i="19"/>
  <c r="I1336" i="19"/>
  <c r="J1336" i="19"/>
  <c r="K1336" i="19"/>
  <c r="L1336" i="19"/>
  <c r="M1336" i="19"/>
  <c r="N1336" i="19"/>
  <c r="O1336" i="19"/>
  <c r="A1337" i="19"/>
  <c r="B1337" i="19"/>
  <c r="Q1337" i="19" s="1"/>
  <c r="C1337" i="19"/>
  <c r="D1337" i="19"/>
  <c r="E1337" i="19"/>
  <c r="F1337" i="19"/>
  <c r="G1337" i="19"/>
  <c r="H1337" i="19"/>
  <c r="I1337" i="19"/>
  <c r="J1337" i="19"/>
  <c r="K1337" i="19"/>
  <c r="L1337" i="19"/>
  <c r="M1337" i="19"/>
  <c r="N1337" i="19"/>
  <c r="O1337" i="19"/>
  <c r="A1338" i="19"/>
  <c r="B1338" i="19"/>
  <c r="Q1338" i="19" s="1"/>
  <c r="C1338" i="19"/>
  <c r="D1338" i="19"/>
  <c r="E1338" i="19"/>
  <c r="F1338" i="19"/>
  <c r="G1338" i="19"/>
  <c r="H1338" i="19"/>
  <c r="I1338" i="19"/>
  <c r="J1338" i="19"/>
  <c r="K1338" i="19"/>
  <c r="L1338" i="19"/>
  <c r="M1338" i="19"/>
  <c r="N1338" i="19"/>
  <c r="O1338" i="19"/>
  <c r="A1339" i="19"/>
  <c r="B1339" i="19"/>
  <c r="Q1339" i="19" s="1"/>
  <c r="C1339" i="19"/>
  <c r="D1339" i="19"/>
  <c r="E1339" i="19"/>
  <c r="F1339" i="19"/>
  <c r="G1339" i="19"/>
  <c r="H1339" i="19"/>
  <c r="I1339" i="19"/>
  <c r="J1339" i="19"/>
  <c r="K1339" i="19"/>
  <c r="L1339" i="19"/>
  <c r="M1339" i="19"/>
  <c r="N1339" i="19"/>
  <c r="O1339" i="19"/>
  <c r="A1340" i="19"/>
  <c r="B1340" i="19"/>
  <c r="Q1340" i="19" s="1"/>
  <c r="C1340" i="19"/>
  <c r="D1340" i="19"/>
  <c r="E1340" i="19"/>
  <c r="F1340" i="19"/>
  <c r="G1340" i="19"/>
  <c r="H1340" i="19"/>
  <c r="I1340" i="19"/>
  <c r="J1340" i="19"/>
  <c r="K1340" i="19"/>
  <c r="L1340" i="19"/>
  <c r="M1340" i="19"/>
  <c r="N1340" i="19"/>
  <c r="O1340" i="19"/>
  <c r="A1341" i="19"/>
  <c r="B1341" i="19"/>
  <c r="Q1341" i="19" s="1"/>
  <c r="C1341" i="19"/>
  <c r="D1341" i="19"/>
  <c r="E1341" i="19"/>
  <c r="F1341" i="19"/>
  <c r="G1341" i="19"/>
  <c r="H1341" i="19"/>
  <c r="I1341" i="19"/>
  <c r="J1341" i="19"/>
  <c r="K1341" i="19"/>
  <c r="L1341" i="19"/>
  <c r="M1341" i="19"/>
  <c r="N1341" i="19"/>
  <c r="O1341" i="19"/>
  <c r="A1342" i="19"/>
  <c r="B1342" i="19"/>
  <c r="Q1342" i="19" s="1"/>
  <c r="C1342" i="19"/>
  <c r="D1342" i="19"/>
  <c r="E1342" i="19"/>
  <c r="F1342" i="19"/>
  <c r="G1342" i="19"/>
  <c r="H1342" i="19"/>
  <c r="I1342" i="19"/>
  <c r="J1342" i="19"/>
  <c r="K1342" i="19"/>
  <c r="L1342" i="19"/>
  <c r="M1342" i="19"/>
  <c r="N1342" i="19"/>
  <c r="O1342" i="19"/>
  <c r="A1343" i="19"/>
  <c r="B1343" i="19"/>
  <c r="Q1343" i="19" s="1"/>
  <c r="C1343" i="19"/>
  <c r="D1343" i="19"/>
  <c r="E1343" i="19"/>
  <c r="F1343" i="19"/>
  <c r="G1343" i="19"/>
  <c r="H1343" i="19"/>
  <c r="I1343" i="19"/>
  <c r="J1343" i="19"/>
  <c r="K1343" i="19"/>
  <c r="L1343" i="19"/>
  <c r="M1343" i="19"/>
  <c r="N1343" i="19"/>
  <c r="O1343" i="19"/>
  <c r="A1344" i="19"/>
  <c r="B1344" i="19"/>
  <c r="Q1344" i="19" s="1"/>
  <c r="C1344" i="19"/>
  <c r="D1344" i="19"/>
  <c r="E1344" i="19"/>
  <c r="F1344" i="19"/>
  <c r="G1344" i="19"/>
  <c r="H1344" i="19"/>
  <c r="I1344" i="19"/>
  <c r="J1344" i="19"/>
  <c r="K1344" i="19"/>
  <c r="L1344" i="19"/>
  <c r="M1344" i="19"/>
  <c r="N1344" i="19"/>
  <c r="O1344" i="19"/>
  <c r="A1345" i="19"/>
  <c r="B1345" i="19"/>
  <c r="Q1345" i="19" s="1"/>
  <c r="C1345" i="19"/>
  <c r="D1345" i="19"/>
  <c r="E1345" i="19"/>
  <c r="F1345" i="19"/>
  <c r="G1345" i="19"/>
  <c r="H1345" i="19"/>
  <c r="I1345" i="19"/>
  <c r="J1345" i="19"/>
  <c r="K1345" i="19"/>
  <c r="L1345" i="19"/>
  <c r="M1345" i="19"/>
  <c r="N1345" i="19"/>
  <c r="O1345" i="19"/>
  <c r="A1346" i="19"/>
  <c r="B1346" i="19"/>
  <c r="Q1346" i="19" s="1"/>
  <c r="C1346" i="19"/>
  <c r="D1346" i="19"/>
  <c r="E1346" i="19"/>
  <c r="F1346" i="19"/>
  <c r="G1346" i="19"/>
  <c r="H1346" i="19"/>
  <c r="I1346" i="19"/>
  <c r="J1346" i="19"/>
  <c r="K1346" i="19"/>
  <c r="L1346" i="19"/>
  <c r="M1346" i="19"/>
  <c r="N1346" i="19"/>
  <c r="O1346" i="19"/>
  <c r="A1347" i="19"/>
  <c r="B1347" i="19"/>
  <c r="Q1347" i="19" s="1"/>
  <c r="C1347" i="19"/>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C1404" i="19"/>
  <c r="D1404" i="19"/>
  <c r="E1404" i="19"/>
  <c r="F1404" i="19"/>
  <c r="G1404" i="19"/>
  <c r="H1404" i="19"/>
  <c r="I1404" i="19"/>
  <c r="J1404" i="19"/>
  <c r="K1404" i="19"/>
  <c r="L1404" i="19"/>
  <c r="M1404" i="19"/>
  <c r="N1404" i="19"/>
  <c r="O1404" i="19"/>
  <c r="A1405" i="19"/>
  <c r="B1405" i="19"/>
  <c r="C1405" i="19"/>
  <c r="D1405" i="19"/>
  <c r="E1405" i="19"/>
  <c r="F1405" i="19"/>
  <c r="G1405" i="19"/>
  <c r="H1405" i="19"/>
  <c r="I1405" i="19"/>
  <c r="J1405" i="19"/>
  <c r="K1405" i="19"/>
  <c r="L1405" i="19"/>
  <c r="M1405" i="19"/>
  <c r="N1405" i="19"/>
  <c r="O1405" i="19"/>
  <c r="A1406" i="19"/>
  <c r="B1406" i="19"/>
  <c r="C1406" i="19"/>
  <c r="D1406" i="19"/>
  <c r="E1406" i="19"/>
  <c r="F1406" i="19"/>
  <c r="G1406" i="19"/>
  <c r="H1406" i="19"/>
  <c r="I1406" i="19"/>
  <c r="J1406" i="19"/>
  <c r="K1406" i="19"/>
  <c r="L1406" i="19"/>
  <c r="M1406" i="19"/>
  <c r="N1406" i="19"/>
  <c r="O1406" i="19"/>
  <c r="A1407" i="19"/>
  <c r="B1407" i="19"/>
  <c r="C1407" i="19"/>
  <c r="D1407" i="19"/>
  <c r="E1407" i="19"/>
  <c r="F1407" i="19"/>
  <c r="G1407" i="19"/>
  <c r="H1407" i="19"/>
  <c r="I1407" i="19"/>
  <c r="J1407" i="19"/>
  <c r="K1407" i="19"/>
  <c r="L1407" i="19"/>
  <c r="M1407" i="19"/>
  <c r="N1407" i="19"/>
  <c r="O1407" i="19"/>
  <c r="A1408" i="19"/>
  <c r="B1408" i="19"/>
  <c r="C1408" i="19"/>
  <c r="D1408" i="19"/>
  <c r="E1408" i="19"/>
  <c r="F1408" i="19"/>
  <c r="G1408" i="19"/>
  <c r="H1408" i="19"/>
  <c r="I1408" i="19"/>
  <c r="J1408" i="19"/>
  <c r="K1408" i="19"/>
  <c r="L1408" i="19"/>
  <c r="M1408" i="19"/>
  <c r="N1408" i="19"/>
  <c r="O1408" i="19"/>
  <c r="A1409" i="19"/>
  <c r="B1409" i="19"/>
  <c r="C1409" i="19"/>
  <c r="D1409" i="19"/>
  <c r="E1409" i="19"/>
  <c r="F1409" i="19"/>
  <c r="G1409" i="19"/>
  <c r="H1409" i="19"/>
  <c r="I1409" i="19"/>
  <c r="J1409" i="19"/>
  <c r="K1409" i="19"/>
  <c r="L1409" i="19"/>
  <c r="M1409" i="19"/>
  <c r="N1409" i="19"/>
  <c r="O1409" i="19"/>
  <c r="A1410" i="19"/>
  <c r="B1410" i="19"/>
  <c r="C1410" i="19"/>
  <c r="D1410" i="19"/>
  <c r="E1410" i="19"/>
  <c r="F1410" i="19"/>
  <c r="G1410" i="19"/>
  <c r="H1410" i="19"/>
  <c r="I1410" i="19"/>
  <c r="J1410" i="19"/>
  <c r="K1410" i="19"/>
  <c r="L1410" i="19"/>
  <c r="M1410" i="19"/>
  <c r="N1410" i="19"/>
  <c r="O1410" i="19"/>
  <c r="A1411" i="19"/>
  <c r="B1411" i="19"/>
  <c r="C1411" i="19"/>
  <c r="D1411" i="19"/>
  <c r="E1411" i="19"/>
  <c r="F1411" i="19"/>
  <c r="G1411" i="19"/>
  <c r="H1411" i="19"/>
  <c r="I1411" i="19"/>
  <c r="J1411" i="19"/>
  <c r="K1411" i="19"/>
  <c r="L1411" i="19"/>
  <c r="M1411" i="19"/>
  <c r="N1411" i="19"/>
  <c r="O1411" i="19"/>
  <c r="A1412" i="19"/>
  <c r="B1412" i="19"/>
  <c r="C1412" i="19"/>
  <c r="D1412" i="19"/>
  <c r="E1412" i="19"/>
  <c r="F1412" i="19"/>
  <c r="G1412" i="19"/>
  <c r="H1412" i="19"/>
  <c r="I1412" i="19"/>
  <c r="J1412" i="19"/>
  <c r="K1412" i="19"/>
  <c r="L1412" i="19"/>
  <c r="M1412" i="19"/>
  <c r="N1412" i="19"/>
  <c r="O1412" i="19"/>
  <c r="A1413" i="19"/>
  <c r="B1413" i="19"/>
  <c r="C1413" i="19"/>
  <c r="D1413" i="19"/>
  <c r="E1413" i="19"/>
  <c r="F1413" i="19"/>
  <c r="G1413" i="19"/>
  <c r="H1413" i="19"/>
  <c r="I1413" i="19"/>
  <c r="J1413" i="19"/>
  <c r="K1413" i="19"/>
  <c r="L1413" i="19"/>
  <c r="M1413" i="19"/>
  <c r="N1413" i="19"/>
  <c r="O1413" i="19"/>
  <c r="A1414" i="19"/>
  <c r="B1414" i="19"/>
  <c r="C1414" i="19"/>
  <c r="D1414" i="19"/>
  <c r="E1414" i="19"/>
  <c r="F1414" i="19"/>
  <c r="G1414" i="19"/>
  <c r="H1414" i="19"/>
  <c r="I1414" i="19"/>
  <c r="J1414" i="19"/>
  <c r="K1414" i="19"/>
  <c r="L1414" i="19"/>
  <c r="M1414" i="19"/>
  <c r="N1414" i="19"/>
  <c r="O1414" i="19"/>
  <c r="A1415" i="19"/>
  <c r="B1415" i="19"/>
  <c r="C1415" i="19"/>
  <c r="D1415" i="19"/>
  <c r="E1415" i="19"/>
  <c r="F1415" i="19"/>
  <c r="G1415" i="19"/>
  <c r="H1415" i="19"/>
  <c r="I1415" i="19"/>
  <c r="J1415" i="19"/>
  <c r="K1415" i="19"/>
  <c r="L1415" i="19"/>
  <c r="M1415" i="19"/>
  <c r="N1415" i="19"/>
  <c r="O1415" i="19"/>
  <c r="A1416" i="19"/>
  <c r="B1416" i="19"/>
  <c r="C1416" i="19"/>
  <c r="D1416" i="19"/>
  <c r="E1416" i="19"/>
  <c r="F1416" i="19"/>
  <c r="G1416" i="19"/>
  <c r="H1416" i="19"/>
  <c r="I1416" i="19"/>
  <c r="J1416" i="19"/>
  <c r="K1416" i="19"/>
  <c r="L1416" i="19"/>
  <c r="M1416" i="19"/>
  <c r="N1416" i="19"/>
  <c r="O1416" i="19"/>
  <c r="A1417" i="19"/>
  <c r="B1417" i="19"/>
  <c r="C1417" i="19"/>
  <c r="D1417" i="19"/>
  <c r="E1417" i="19"/>
  <c r="F1417" i="19"/>
  <c r="G1417" i="19"/>
  <c r="H1417" i="19"/>
  <c r="I1417" i="19"/>
  <c r="J1417" i="19"/>
  <c r="K1417" i="19"/>
  <c r="L1417" i="19"/>
  <c r="M1417" i="19"/>
  <c r="N1417" i="19"/>
  <c r="O1417" i="19"/>
  <c r="A1418" i="19"/>
  <c r="B1418" i="19"/>
  <c r="C1418" i="19"/>
  <c r="D1418" i="19"/>
  <c r="E1418" i="19"/>
  <c r="F1418" i="19"/>
  <c r="G1418" i="19"/>
  <c r="H1418" i="19"/>
  <c r="I1418" i="19"/>
  <c r="J1418" i="19"/>
  <c r="K1418" i="19"/>
  <c r="L1418" i="19"/>
  <c r="M1418" i="19"/>
  <c r="N1418" i="19"/>
  <c r="O1418" i="19"/>
  <c r="A1419" i="19"/>
  <c r="B1419" i="19"/>
  <c r="C1419" i="19"/>
  <c r="D1419" i="19"/>
  <c r="E1419" i="19"/>
  <c r="F1419" i="19"/>
  <c r="G1419" i="19"/>
  <c r="H1419" i="19"/>
  <c r="I1419" i="19"/>
  <c r="J1419" i="19"/>
  <c r="K1419" i="19"/>
  <c r="L1419" i="19"/>
  <c r="M1419" i="19"/>
  <c r="N1419" i="19"/>
  <c r="O1419" i="19"/>
  <c r="A1420" i="19"/>
  <c r="B1420" i="19"/>
  <c r="C1420" i="19"/>
  <c r="D1420" i="19"/>
  <c r="E1420" i="19"/>
  <c r="F1420" i="19"/>
  <c r="G1420" i="19"/>
  <c r="H1420" i="19"/>
  <c r="I1420" i="19"/>
  <c r="J1420" i="19"/>
  <c r="K1420" i="19"/>
  <c r="L1420" i="19"/>
  <c r="M1420" i="19"/>
  <c r="N1420" i="19"/>
  <c r="O1420" i="19"/>
  <c r="A1421" i="19"/>
  <c r="B1421" i="19"/>
  <c r="C1421" i="19"/>
  <c r="D1421" i="19"/>
  <c r="E1421" i="19"/>
  <c r="F1421" i="19"/>
  <c r="G1421" i="19"/>
  <c r="H1421" i="19"/>
  <c r="I1421" i="19"/>
  <c r="J1421" i="19"/>
  <c r="K1421" i="19"/>
  <c r="L1421" i="19"/>
  <c r="M1421" i="19"/>
  <c r="N1421" i="19"/>
  <c r="O1421" i="19"/>
  <c r="A1422" i="19"/>
  <c r="B1422" i="19"/>
  <c r="C1422" i="19"/>
  <c r="D1422" i="19"/>
  <c r="E1422" i="19"/>
  <c r="F1422" i="19"/>
  <c r="G1422" i="19"/>
  <c r="H1422" i="19"/>
  <c r="I1422" i="19"/>
  <c r="J1422" i="19"/>
  <c r="K1422" i="19"/>
  <c r="L1422" i="19"/>
  <c r="M1422" i="19"/>
  <c r="N1422" i="19"/>
  <c r="O1422" i="19"/>
  <c r="A1423" i="19"/>
  <c r="B1423" i="19"/>
  <c r="C1423" i="19"/>
  <c r="D1423" i="19"/>
  <c r="E1423" i="19"/>
  <c r="F1423" i="19"/>
  <c r="G1423" i="19"/>
  <c r="H1423" i="19"/>
  <c r="I1423" i="19"/>
  <c r="J1423" i="19"/>
  <c r="K1423" i="19"/>
  <c r="L1423" i="19"/>
  <c r="M1423" i="19"/>
  <c r="N1423" i="19"/>
  <c r="O1423" i="19"/>
  <c r="A1424" i="19"/>
  <c r="B1424" i="19"/>
  <c r="C1424" i="19"/>
  <c r="D1424" i="19"/>
  <c r="E1424" i="19"/>
  <c r="F1424" i="19"/>
  <c r="G1424" i="19"/>
  <c r="H1424" i="19"/>
  <c r="I1424" i="19"/>
  <c r="J1424" i="19"/>
  <c r="K1424" i="19"/>
  <c r="L1424" i="19"/>
  <c r="M1424" i="19"/>
  <c r="N1424" i="19"/>
  <c r="O1424" i="19"/>
  <c r="A1425" i="19"/>
  <c r="B1425" i="19"/>
  <c r="C1425" i="19"/>
  <c r="D1425" i="19"/>
  <c r="E1425" i="19"/>
  <c r="F1425" i="19"/>
  <c r="G1425" i="19"/>
  <c r="H1425" i="19"/>
  <c r="I1425" i="19"/>
  <c r="J1425" i="19"/>
  <c r="K1425" i="19"/>
  <c r="L1425" i="19"/>
  <c r="M1425" i="19"/>
  <c r="N1425" i="19"/>
  <c r="O1425" i="19"/>
  <c r="A1426" i="19"/>
  <c r="B1426" i="19"/>
  <c r="C1426" i="19"/>
  <c r="D1426" i="19"/>
  <c r="E1426" i="19"/>
  <c r="F1426" i="19"/>
  <c r="G1426" i="19"/>
  <c r="H1426" i="19"/>
  <c r="I1426" i="19"/>
  <c r="J1426" i="19"/>
  <c r="K1426" i="19"/>
  <c r="L1426" i="19"/>
  <c r="M1426" i="19"/>
  <c r="N1426" i="19"/>
  <c r="O1426" i="19"/>
  <c r="A1427" i="19"/>
  <c r="B1427" i="19"/>
  <c r="C1427" i="19"/>
  <c r="D1427" i="19"/>
  <c r="E1427" i="19"/>
  <c r="F1427" i="19"/>
  <c r="G1427" i="19"/>
  <c r="H1427" i="19"/>
  <c r="I1427" i="19"/>
  <c r="J1427" i="19"/>
  <c r="K1427" i="19"/>
  <c r="L1427" i="19"/>
  <c r="M1427" i="19"/>
  <c r="N1427" i="19"/>
  <c r="O1427" i="19"/>
  <c r="A1428" i="19"/>
  <c r="B1428" i="19"/>
  <c r="C1428" i="19"/>
  <c r="D1428" i="19"/>
  <c r="E1428" i="19"/>
  <c r="F1428" i="19"/>
  <c r="G1428" i="19"/>
  <c r="H1428" i="19"/>
  <c r="I1428" i="19"/>
  <c r="J1428" i="19"/>
  <c r="K1428" i="19"/>
  <c r="L1428" i="19"/>
  <c r="M1428" i="19"/>
  <c r="N1428" i="19"/>
  <c r="O1428" i="19"/>
  <c r="A1429" i="19"/>
  <c r="B1429" i="19"/>
  <c r="C1429" i="19"/>
  <c r="D1429" i="19"/>
  <c r="E1429" i="19"/>
  <c r="F1429" i="19"/>
  <c r="G1429" i="19"/>
  <c r="H1429" i="19"/>
  <c r="I1429" i="19"/>
  <c r="J1429" i="19"/>
  <c r="K1429" i="19"/>
  <c r="L1429" i="19"/>
  <c r="M1429" i="19"/>
  <c r="N1429" i="19"/>
  <c r="O1429" i="19"/>
  <c r="A1430" i="19"/>
  <c r="B1430" i="19"/>
  <c r="C1430" i="19"/>
  <c r="D1430" i="19"/>
  <c r="E1430" i="19"/>
  <c r="F1430" i="19"/>
  <c r="G1430" i="19"/>
  <c r="H1430" i="19"/>
  <c r="I1430" i="19"/>
  <c r="J1430" i="19"/>
  <c r="K1430" i="19"/>
  <c r="L1430" i="19"/>
  <c r="M1430" i="19"/>
  <c r="N1430" i="19"/>
  <c r="O1430" i="19"/>
  <c r="A1431" i="19"/>
  <c r="B1431" i="19"/>
  <c r="C1431" i="19"/>
  <c r="D1431" i="19"/>
  <c r="E1431" i="19"/>
  <c r="F1431" i="19"/>
  <c r="G1431" i="19"/>
  <c r="H1431" i="19"/>
  <c r="I1431" i="19"/>
  <c r="J1431" i="19"/>
  <c r="K1431" i="19"/>
  <c r="L1431" i="19"/>
  <c r="M1431" i="19"/>
  <c r="N1431" i="19"/>
  <c r="O1431" i="19"/>
  <c r="A1432" i="19"/>
  <c r="B1432" i="19"/>
  <c r="C1432" i="19"/>
  <c r="D1432" i="19"/>
  <c r="E1432" i="19"/>
  <c r="F1432" i="19"/>
  <c r="G1432" i="19"/>
  <c r="H1432" i="19"/>
  <c r="I1432" i="19"/>
  <c r="J1432" i="19"/>
  <c r="K1432" i="19"/>
  <c r="L1432" i="19"/>
  <c r="M1432" i="19"/>
  <c r="N1432" i="19"/>
  <c r="O1432" i="19"/>
  <c r="A1433" i="19"/>
  <c r="B1433" i="19"/>
  <c r="C1433" i="19"/>
  <c r="D1433" i="19"/>
  <c r="E1433" i="19"/>
  <c r="F1433" i="19"/>
  <c r="G1433" i="19"/>
  <c r="H1433" i="19"/>
  <c r="I1433" i="19"/>
  <c r="J1433" i="19"/>
  <c r="K1433" i="19"/>
  <c r="L1433" i="19"/>
  <c r="M1433" i="19"/>
  <c r="N1433" i="19"/>
  <c r="O1433" i="19"/>
  <c r="A1434" i="19"/>
  <c r="B1434" i="19"/>
  <c r="C1434" i="19"/>
  <c r="D1434" i="19"/>
  <c r="E1434" i="19"/>
  <c r="F1434" i="19"/>
  <c r="G1434" i="19"/>
  <c r="H1434" i="19"/>
  <c r="I1434" i="19"/>
  <c r="J1434" i="19"/>
  <c r="K1434" i="19"/>
  <c r="L1434" i="19"/>
  <c r="M1434" i="19"/>
  <c r="N1434" i="19"/>
  <c r="O1434" i="19"/>
  <c r="A1435" i="19"/>
  <c r="B1435" i="19"/>
  <c r="C1435" i="19"/>
  <c r="D1435" i="19"/>
  <c r="E1435" i="19"/>
  <c r="F1435" i="19"/>
  <c r="G1435" i="19"/>
  <c r="H1435" i="19"/>
  <c r="I1435" i="19"/>
  <c r="J1435" i="19"/>
  <c r="K1435" i="19"/>
  <c r="L1435" i="19"/>
  <c r="M1435" i="19"/>
  <c r="N1435" i="19"/>
  <c r="O1435" i="19"/>
  <c r="A1436" i="19"/>
  <c r="B1436" i="19"/>
  <c r="C1436" i="19"/>
  <c r="D1436" i="19"/>
  <c r="E1436" i="19"/>
  <c r="F1436" i="19"/>
  <c r="G1436" i="19"/>
  <c r="H1436" i="19"/>
  <c r="I1436" i="19"/>
  <c r="J1436" i="19"/>
  <c r="K1436" i="19"/>
  <c r="L1436" i="19"/>
  <c r="M1436" i="19"/>
  <c r="N1436" i="19"/>
  <c r="O1436" i="19"/>
  <c r="A1437" i="19"/>
  <c r="B1437" i="19"/>
  <c r="C1437" i="19"/>
  <c r="D1437" i="19"/>
  <c r="E1437" i="19"/>
  <c r="F1437" i="19"/>
  <c r="G1437" i="19"/>
  <c r="H1437" i="19"/>
  <c r="I1437" i="19"/>
  <c r="J1437" i="19"/>
  <c r="K1437" i="19"/>
  <c r="L1437" i="19"/>
  <c r="M1437" i="19"/>
  <c r="N1437" i="19"/>
  <c r="O1437" i="19"/>
  <c r="A1438" i="19"/>
  <c r="B1438" i="19"/>
  <c r="C1438" i="19"/>
  <c r="D1438" i="19"/>
  <c r="E1438" i="19"/>
  <c r="F1438" i="19"/>
  <c r="G1438" i="19"/>
  <c r="H1438" i="19"/>
  <c r="I1438" i="19"/>
  <c r="J1438" i="19"/>
  <c r="K1438" i="19"/>
  <c r="L1438" i="19"/>
  <c r="M1438" i="19"/>
  <c r="N1438" i="19"/>
  <c r="O1438" i="19"/>
  <c r="A1439" i="19"/>
  <c r="B1439" i="19"/>
  <c r="C1439" i="19"/>
  <c r="D1439" i="19"/>
  <c r="E1439" i="19"/>
  <c r="F1439" i="19"/>
  <c r="G1439" i="19"/>
  <c r="H1439" i="19"/>
  <c r="I1439" i="19"/>
  <c r="J1439" i="19"/>
  <c r="K1439" i="19"/>
  <c r="L1439" i="19"/>
  <c r="M1439" i="19"/>
  <c r="N1439" i="19"/>
  <c r="O1439" i="19"/>
  <c r="A1440" i="19"/>
  <c r="B1440" i="19"/>
  <c r="C1440" i="19"/>
  <c r="D1440" i="19"/>
  <c r="E1440" i="19"/>
  <c r="F1440" i="19"/>
  <c r="G1440" i="19"/>
  <c r="H1440" i="19"/>
  <c r="I1440" i="19"/>
  <c r="J1440" i="19"/>
  <c r="K1440" i="19"/>
  <c r="L1440" i="19"/>
  <c r="M1440" i="19"/>
  <c r="N1440" i="19"/>
  <c r="O1440" i="19"/>
  <c r="A1441" i="19"/>
  <c r="B1441" i="19"/>
  <c r="C1441" i="19"/>
  <c r="D1441" i="19"/>
  <c r="E1441" i="19"/>
  <c r="F1441" i="19"/>
  <c r="G1441" i="19"/>
  <c r="H1441" i="19"/>
  <c r="I1441" i="19"/>
  <c r="J1441" i="19"/>
  <c r="K1441" i="19"/>
  <c r="L1441" i="19"/>
  <c r="M1441" i="19"/>
  <c r="N1441" i="19"/>
  <c r="O1441" i="19"/>
  <c r="A1442" i="19"/>
  <c r="B1442" i="19"/>
  <c r="C1442" i="19"/>
  <c r="D1442" i="19"/>
  <c r="E1442" i="19"/>
  <c r="F1442" i="19"/>
  <c r="G1442" i="19"/>
  <c r="H1442" i="19"/>
  <c r="I1442" i="19"/>
  <c r="J1442" i="19"/>
  <c r="K1442" i="19"/>
  <c r="L1442" i="19"/>
  <c r="M1442" i="19"/>
  <c r="N1442" i="19"/>
  <c r="O1442" i="19"/>
  <c r="A1443" i="19"/>
  <c r="B1443" i="19"/>
  <c r="C1443" i="19"/>
  <c r="D1443" i="19"/>
  <c r="E1443" i="19"/>
  <c r="F1443" i="19"/>
  <c r="G1443" i="19"/>
  <c r="H1443" i="19"/>
  <c r="I1443" i="19"/>
  <c r="J1443" i="19"/>
  <c r="K1443" i="19"/>
  <c r="L1443" i="19"/>
  <c r="M1443" i="19"/>
  <c r="N1443" i="19"/>
  <c r="O1443" i="19"/>
  <c r="A1444" i="19"/>
  <c r="B1444" i="19"/>
  <c r="C1444" i="19"/>
  <c r="D1444" i="19"/>
  <c r="E1444" i="19"/>
  <c r="F1444" i="19"/>
  <c r="G1444" i="19"/>
  <c r="H1444" i="19"/>
  <c r="I1444" i="19"/>
  <c r="J1444" i="19"/>
  <c r="K1444" i="19"/>
  <c r="L1444" i="19"/>
  <c r="M1444" i="19"/>
  <c r="N1444" i="19"/>
  <c r="O1444" i="19"/>
  <c r="A1445" i="19"/>
  <c r="B1445" i="19"/>
  <c r="C1445" i="19"/>
  <c r="D1445" i="19"/>
  <c r="E1445" i="19"/>
  <c r="F1445" i="19"/>
  <c r="G1445" i="19"/>
  <c r="H1445" i="19"/>
  <c r="I1445" i="19"/>
  <c r="J1445" i="19"/>
  <c r="K1445" i="19"/>
  <c r="L1445" i="19"/>
  <c r="M1445" i="19"/>
  <c r="N1445" i="19"/>
  <c r="O1445" i="19"/>
  <c r="A1446" i="19"/>
  <c r="B1446" i="19"/>
  <c r="C1446" i="19"/>
  <c r="D1446" i="19"/>
  <c r="E1446" i="19"/>
  <c r="F1446" i="19"/>
  <c r="G1446" i="19"/>
  <c r="H1446" i="19"/>
  <c r="I1446" i="19"/>
  <c r="J1446" i="19"/>
  <c r="K1446" i="19"/>
  <c r="L1446" i="19"/>
  <c r="M1446" i="19"/>
  <c r="N1446" i="19"/>
  <c r="O1446" i="19"/>
  <c r="A1447" i="19"/>
  <c r="B1447" i="19"/>
  <c r="C1447" i="19"/>
  <c r="D1447" i="19"/>
  <c r="E1447" i="19"/>
  <c r="F1447" i="19"/>
  <c r="G1447" i="19"/>
  <c r="H1447" i="19"/>
  <c r="I1447" i="19"/>
  <c r="J1447" i="19"/>
  <c r="K1447" i="19"/>
  <c r="L1447" i="19"/>
  <c r="M1447" i="19"/>
  <c r="N1447" i="19"/>
  <c r="O1447" i="19"/>
  <c r="A1448" i="19"/>
  <c r="B1448" i="19"/>
  <c r="C1448" i="19"/>
  <c r="D1448" i="19"/>
  <c r="E1448" i="19"/>
  <c r="F1448" i="19"/>
  <c r="G1448" i="19"/>
  <c r="H1448" i="19"/>
  <c r="I1448" i="19"/>
  <c r="J1448" i="19"/>
  <c r="K1448" i="19"/>
  <c r="L1448" i="19"/>
  <c r="M1448" i="19"/>
  <c r="N1448" i="19"/>
  <c r="O1448" i="19"/>
  <c r="A1449" i="19"/>
  <c r="B1449" i="19"/>
  <c r="C1449" i="19"/>
  <c r="D1449" i="19"/>
  <c r="E1449" i="19"/>
  <c r="F1449" i="19"/>
  <c r="G1449" i="19"/>
  <c r="H1449" i="19"/>
  <c r="I1449" i="19"/>
  <c r="J1449" i="19"/>
  <c r="K1449" i="19"/>
  <c r="L1449" i="19"/>
  <c r="M1449" i="19"/>
  <c r="N1449" i="19"/>
  <c r="O1449" i="19"/>
  <c r="A1450" i="19"/>
  <c r="B1450" i="19"/>
  <c r="C1450" i="19"/>
  <c r="D1450" i="19"/>
  <c r="E1450" i="19"/>
  <c r="F1450" i="19"/>
  <c r="G1450" i="19"/>
  <c r="H1450" i="19"/>
  <c r="I1450" i="19"/>
  <c r="J1450" i="19"/>
  <c r="K1450" i="19"/>
  <c r="L1450" i="19"/>
  <c r="M1450" i="19"/>
  <c r="N1450" i="19"/>
  <c r="O1450" i="19"/>
  <c r="A1451" i="19"/>
  <c r="B1451" i="19"/>
  <c r="C1451" i="19"/>
  <c r="D1451" i="19"/>
  <c r="E1451" i="19"/>
  <c r="F1451" i="19"/>
  <c r="G1451" i="19"/>
  <c r="H1451" i="19"/>
  <c r="I1451" i="19"/>
  <c r="J1451" i="19"/>
  <c r="K1451" i="19"/>
  <c r="L1451" i="19"/>
  <c r="M1451" i="19"/>
  <c r="N1451" i="19"/>
  <c r="O1451" i="19"/>
  <c r="A1452" i="19"/>
  <c r="B1452" i="19"/>
  <c r="C1452" i="19"/>
  <c r="D1452" i="19"/>
  <c r="E1452" i="19"/>
  <c r="F1452" i="19"/>
  <c r="G1452" i="19"/>
  <c r="H1452" i="19"/>
  <c r="I1452" i="19"/>
  <c r="J1452" i="19"/>
  <c r="K1452" i="19"/>
  <c r="L1452" i="19"/>
  <c r="M1452" i="19"/>
  <c r="N1452" i="19"/>
  <c r="O1452" i="19"/>
  <c r="A1453" i="19"/>
  <c r="B1453" i="19"/>
  <c r="C1453" i="19"/>
  <c r="D1453" i="19"/>
  <c r="E1453" i="19"/>
  <c r="F1453" i="19"/>
  <c r="G1453" i="19"/>
  <c r="H1453" i="19"/>
  <c r="I1453" i="19"/>
  <c r="J1453" i="19"/>
  <c r="K1453" i="19"/>
  <c r="L1453" i="19"/>
  <c r="M1453" i="19"/>
  <c r="N1453" i="19"/>
  <c r="O1453" i="19"/>
  <c r="A1454" i="19"/>
  <c r="B1454" i="19"/>
  <c r="C1454" i="19"/>
  <c r="D1454" i="19"/>
  <c r="E1454" i="19"/>
  <c r="F1454" i="19"/>
  <c r="G1454" i="19"/>
  <c r="H1454" i="19"/>
  <c r="I1454" i="19"/>
  <c r="J1454" i="19"/>
  <c r="K1454" i="19"/>
  <c r="L1454" i="19"/>
  <c r="M1454" i="19"/>
  <c r="N1454" i="19"/>
  <c r="O1454" i="19"/>
  <c r="A1455" i="19"/>
  <c r="B1455" i="19"/>
  <c r="C1455" i="19"/>
  <c r="D1455" i="19"/>
  <c r="E1455" i="19"/>
  <c r="F1455" i="19"/>
  <c r="G1455" i="19"/>
  <c r="H1455" i="19"/>
  <c r="I1455" i="19"/>
  <c r="J1455" i="19"/>
  <c r="K1455" i="19"/>
  <c r="L1455" i="19"/>
  <c r="M1455" i="19"/>
  <c r="N1455" i="19"/>
  <c r="O1455" i="19"/>
  <c r="A1456" i="19"/>
  <c r="B1456" i="19"/>
  <c r="C1456" i="19"/>
  <c r="D1456" i="19"/>
  <c r="E1456" i="19"/>
  <c r="F1456" i="19"/>
  <c r="G1456" i="19"/>
  <c r="H1456" i="19"/>
  <c r="I1456" i="19"/>
  <c r="J1456" i="19"/>
  <c r="K1456" i="19"/>
  <c r="L1456" i="19"/>
  <c r="M1456" i="19"/>
  <c r="N1456" i="19"/>
  <c r="O1456" i="19"/>
  <c r="A1457" i="19"/>
  <c r="B1457" i="19"/>
  <c r="C1457" i="19"/>
  <c r="D1457" i="19"/>
  <c r="E1457" i="19"/>
  <c r="F1457" i="19"/>
  <c r="G1457" i="19"/>
  <c r="H1457" i="19"/>
  <c r="I1457" i="19"/>
  <c r="J1457" i="19"/>
  <c r="K1457" i="19"/>
  <c r="L1457" i="19"/>
  <c r="M1457" i="19"/>
  <c r="N1457" i="19"/>
  <c r="O1457" i="19"/>
  <c r="A1458" i="19"/>
  <c r="B1458" i="19"/>
  <c r="C1458" i="19"/>
  <c r="D1458" i="19"/>
  <c r="E1458" i="19"/>
  <c r="F1458" i="19"/>
  <c r="G1458" i="19"/>
  <c r="H1458" i="19"/>
  <c r="I1458" i="19"/>
  <c r="J1458" i="19"/>
  <c r="K1458" i="19"/>
  <c r="L1458" i="19"/>
  <c r="M1458" i="19"/>
  <c r="N1458" i="19"/>
  <c r="O1458" i="19"/>
  <c r="A1459" i="19"/>
  <c r="B1459" i="19"/>
  <c r="C1459" i="19"/>
  <c r="D1459" i="19"/>
  <c r="E1459" i="19"/>
  <c r="F1459" i="19"/>
  <c r="G1459" i="19"/>
  <c r="H1459" i="19"/>
  <c r="I1459" i="19"/>
  <c r="J1459" i="19"/>
  <c r="K1459" i="19"/>
  <c r="L1459" i="19"/>
  <c r="M1459" i="19"/>
  <c r="N1459" i="19"/>
  <c r="O1459" i="19"/>
  <c r="A1460" i="19"/>
  <c r="B1460" i="19"/>
  <c r="C1460" i="19"/>
  <c r="D1460" i="19"/>
  <c r="E1460" i="19"/>
  <c r="F1460" i="19"/>
  <c r="G1460" i="19"/>
  <c r="H1460" i="19"/>
  <c r="I1460" i="19"/>
  <c r="J1460" i="19"/>
  <c r="K1460" i="19"/>
  <c r="L1460" i="19"/>
  <c r="M1460" i="19"/>
  <c r="N1460" i="19"/>
  <c r="O1460" i="19"/>
  <c r="A1461" i="19"/>
  <c r="B1461" i="19"/>
  <c r="C1461" i="19"/>
  <c r="D1461" i="19"/>
  <c r="E1461" i="19"/>
  <c r="F1461" i="19"/>
  <c r="G1461" i="19"/>
  <c r="H1461" i="19"/>
  <c r="I1461" i="19"/>
  <c r="J1461" i="19"/>
  <c r="K1461" i="19"/>
  <c r="L1461" i="19"/>
  <c r="M1461" i="19"/>
  <c r="N1461" i="19"/>
  <c r="O1461" i="19"/>
  <c r="A1462" i="19"/>
  <c r="B1462" i="19"/>
  <c r="C1462" i="19"/>
  <c r="D1462" i="19"/>
  <c r="E1462" i="19"/>
  <c r="F1462" i="19"/>
  <c r="G1462" i="19"/>
  <c r="H1462" i="19"/>
  <c r="I1462" i="19"/>
  <c r="J1462" i="19"/>
  <c r="K1462" i="19"/>
  <c r="L1462" i="19"/>
  <c r="M1462" i="19"/>
  <c r="N1462" i="19"/>
  <c r="O1462" i="19"/>
  <c r="A1463" i="19"/>
  <c r="B1463" i="19"/>
  <c r="C1463" i="19"/>
  <c r="D1463" i="19"/>
  <c r="E1463" i="19"/>
  <c r="F1463" i="19"/>
  <c r="G1463" i="19"/>
  <c r="H1463" i="19"/>
  <c r="I1463" i="19"/>
  <c r="J1463" i="19"/>
  <c r="K1463" i="19"/>
  <c r="L1463" i="19"/>
  <c r="M1463" i="19"/>
  <c r="N1463" i="19"/>
  <c r="O1463" i="19"/>
  <c r="A1464" i="19"/>
  <c r="B1464" i="19"/>
  <c r="C1464" i="19"/>
  <c r="D1464" i="19"/>
  <c r="E1464" i="19"/>
  <c r="F1464" i="19"/>
  <c r="G1464" i="19"/>
  <c r="H1464" i="19"/>
  <c r="I1464" i="19"/>
  <c r="J1464" i="19"/>
  <c r="K1464" i="19"/>
  <c r="L1464" i="19"/>
  <c r="M1464" i="19"/>
  <c r="N1464" i="19"/>
  <c r="O1464" i="19"/>
  <c r="A1465" i="19"/>
  <c r="B1465" i="19"/>
  <c r="C1465" i="19"/>
  <c r="D1465" i="19"/>
  <c r="E1465" i="19"/>
  <c r="F1465" i="19"/>
  <c r="G1465" i="19"/>
  <c r="H1465" i="19"/>
  <c r="I1465" i="19"/>
  <c r="J1465" i="19"/>
  <c r="K1465" i="19"/>
  <c r="L1465" i="19"/>
  <c r="M1465" i="19"/>
  <c r="N1465" i="19"/>
  <c r="O1465" i="19"/>
  <c r="A1466" i="19"/>
  <c r="B1466" i="19"/>
  <c r="C1466" i="19"/>
  <c r="D1466" i="19"/>
  <c r="E1466" i="19"/>
  <c r="F1466" i="19"/>
  <c r="G1466" i="19"/>
  <c r="H1466" i="19"/>
  <c r="I1466" i="19"/>
  <c r="J1466" i="19"/>
  <c r="K1466" i="19"/>
  <c r="L1466" i="19"/>
  <c r="M1466" i="19"/>
  <c r="N1466" i="19"/>
  <c r="O1466" i="19"/>
  <c r="A1467" i="19"/>
  <c r="B1467" i="19"/>
  <c r="C1467" i="19"/>
  <c r="D1467" i="19"/>
  <c r="E1467" i="19"/>
  <c r="F1467" i="19"/>
  <c r="G1467" i="19"/>
  <c r="H1467" i="19"/>
  <c r="I1467" i="19"/>
  <c r="J1467" i="19"/>
  <c r="K1467" i="19"/>
  <c r="L1467" i="19"/>
  <c r="M1467" i="19"/>
  <c r="N1467" i="19"/>
  <c r="O1467" i="19"/>
  <c r="A1468" i="19"/>
  <c r="B1468" i="19"/>
  <c r="C1468" i="19"/>
  <c r="D1468" i="19"/>
  <c r="E1468" i="19"/>
  <c r="F1468" i="19"/>
  <c r="G1468" i="19"/>
  <c r="H1468" i="19"/>
  <c r="I1468" i="19"/>
  <c r="J1468" i="19"/>
  <c r="K1468" i="19"/>
  <c r="L1468" i="19"/>
  <c r="M1468" i="19"/>
  <c r="N1468" i="19"/>
  <c r="O1468" i="19"/>
  <c r="A1469" i="19"/>
  <c r="B1469" i="19"/>
  <c r="C1469" i="19"/>
  <c r="D1469" i="19"/>
  <c r="E1469" i="19"/>
  <c r="F1469" i="19"/>
  <c r="G1469" i="19"/>
  <c r="H1469" i="19"/>
  <c r="I1469" i="19"/>
  <c r="J1469" i="19"/>
  <c r="K1469" i="19"/>
  <c r="L1469" i="19"/>
  <c r="M1469" i="19"/>
  <c r="N1469" i="19"/>
  <c r="O1469" i="19"/>
  <c r="A1470" i="19"/>
  <c r="B1470" i="19"/>
  <c r="C1470" i="19"/>
  <c r="D1470" i="19"/>
  <c r="E1470" i="19"/>
  <c r="F1470" i="19"/>
  <c r="G1470" i="19"/>
  <c r="H1470" i="19"/>
  <c r="I1470" i="19"/>
  <c r="J1470" i="19"/>
  <c r="K1470" i="19"/>
  <c r="L1470" i="19"/>
  <c r="M1470" i="19"/>
  <c r="N1470" i="19"/>
  <c r="O1470" i="19"/>
  <c r="A1471" i="19"/>
  <c r="B1471" i="19"/>
  <c r="C1471" i="19"/>
  <c r="D1471" i="19"/>
  <c r="E1471" i="19"/>
  <c r="F1471" i="19"/>
  <c r="G1471" i="19"/>
  <c r="H1471" i="19"/>
  <c r="I1471" i="19"/>
  <c r="J1471" i="19"/>
  <c r="K1471" i="19"/>
  <c r="L1471" i="19"/>
  <c r="M1471" i="19"/>
  <c r="N1471" i="19"/>
  <c r="O1471" i="19"/>
  <c r="A1472" i="19"/>
  <c r="B1472" i="19"/>
  <c r="C1472" i="19"/>
  <c r="D1472" i="19"/>
  <c r="E1472" i="19"/>
  <c r="F1472" i="19"/>
  <c r="G1472" i="19"/>
  <c r="H1472" i="19"/>
  <c r="I1472" i="19"/>
  <c r="J1472" i="19"/>
  <c r="K1472" i="19"/>
  <c r="L1472" i="19"/>
  <c r="M1472" i="19"/>
  <c r="N1472" i="19"/>
  <c r="O1472" i="19"/>
  <c r="A1473" i="19"/>
  <c r="B1473" i="19"/>
  <c r="C1473" i="19"/>
  <c r="D1473" i="19"/>
  <c r="E1473" i="19"/>
  <c r="F1473" i="19"/>
  <c r="G1473" i="19"/>
  <c r="H1473" i="19"/>
  <c r="I1473" i="19"/>
  <c r="J1473" i="19"/>
  <c r="K1473" i="19"/>
  <c r="L1473" i="19"/>
  <c r="M1473" i="19"/>
  <c r="N1473" i="19"/>
  <c r="O1473" i="19"/>
  <c r="A1474" i="19"/>
  <c r="B1474" i="19"/>
  <c r="C1474" i="19"/>
  <c r="D1474" i="19"/>
  <c r="E1474" i="19"/>
  <c r="F1474" i="19"/>
  <c r="G1474" i="19"/>
  <c r="H1474" i="19"/>
  <c r="I1474" i="19"/>
  <c r="J1474" i="19"/>
  <c r="K1474" i="19"/>
  <c r="L1474" i="19"/>
  <c r="M1474" i="19"/>
  <c r="N1474" i="19"/>
  <c r="O1474" i="19"/>
  <c r="A1475" i="19"/>
  <c r="B1475" i="19"/>
  <c r="C1475" i="19"/>
  <c r="D1475" i="19"/>
  <c r="E1475" i="19"/>
  <c r="F1475" i="19"/>
  <c r="G1475" i="19"/>
  <c r="H1475" i="19"/>
  <c r="I1475" i="19"/>
  <c r="J1475" i="19"/>
  <c r="K1475" i="19"/>
  <c r="L1475" i="19"/>
  <c r="M1475" i="19"/>
  <c r="N1475" i="19"/>
  <c r="O1475" i="19"/>
  <c r="A1476" i="19"/>
  <c r="B1476" i="19"/>
  <c r="C1476" i="19"/>
  <c r="D1476" i="19"/>
  <c r="E1476" i="19"/>
  <c r="F1476" i="19"/>
  <c r="G1476" i="19"/>
  <c r="H1476" i="19"/>
  <c r="I1476" i="19"/>
  <c r="J1476" i="19"/>
  <c r="K1476" i="19"/>
  <c r="L1476" i="19"/>
  <c r="M1476" i="19"/>
  <c r="N1476" i="19"/>
  <c r="O1476" i="19"/>
  <c r="A1477" i="19"/>
  <c r="B1477" i="19"/>
  <c r="C1477" i="19"/>
  <c r="D1477" i="19"/>
  <c r="E1477" i="19"/>
  <c r="F1477" i="19"/>
  <c r="G1477" i="19"/>
  <c r="H1477" i="19"/>
  <c r="I1477" i="19"/>
  <c r="J1477" i="19"/>
  <c r="K1477" i="19"/>
  <c r="L1477" i="19"/>
  <c r="M1477" i="19"/>
  <c r="N1477" i="19"/>
  <c r="O1477" i="19"/>
  <c r="A1478" i="19"/>
  <c r="B1478" i="19"/>
  <c r="C1478" i="19"/>
  <c r="D1478" i="19"/>
  <c r="E1478" i="19"/>
  <c r="F1478" i="19"/>
  <c r="G1478" i="19"/>
  <c r="H1478" i="19"/>
  <c r="I1478" i="19"/>
  <c r="J1478" i="19"/>
  <c r="K1478" i="19"/>
  <c r="L1478" i="19"/>
  <c r="M1478" i="19"/>
  <c r="N1478" i="19"/>
  <c r="O1478" i="19"/>
  <c r="A1479" i="19"/>
  <c r="B1479" i="19"/>
  <c r="C1479" i="19"/>
  <c r="D1479" i="19"/>
  <c r="E1479" i="19"/>
  <c r="F1479" i="19"/>
  <c r="G1479" i="19"/>
  <c r="H1479" i="19"/>
  <c r="I1479" i="19"/>
  <c r="J1479" i="19"/>
  <c r="K1479" i="19"/>
  <c r="L1479" i="19"/>
  <c r="M1479" i="19"/>
  <c r="N1479" i="19"/>
  <c r="O1479" i="19"/>
  <c r="Q1310" i="19"/>
  <c r="Q1322" i="19"/>
  <c r="Q1326" i="19"/>
  <c r="Q1373"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C41" i="22"/>
  <c r="C25" i="22"/>
  <c r="C26" i="22"/>
  <c r="C24" i="22"/>
  <c r="O1523" i="19" l="1"/>
  <c r="O1502" i="19"/>
  <c r="C29" i="22"/>
  <c r="C30" i="22"/>
  <c r="C31" i="22"/>
  <c r="C32" i="22"/>
  <c r="C33" i="22"/>
  <c r="C34" i="22"/>
  <c r="C35" i="22"/>
  <c r="C36" i="22"/>
  <c r="C37" i="22"/>
  <c r="C38" i="22"/>
  <c r="C39" i="22"/>
  <c r="C40" i="22"/>
  <c r="C42" i="22"/>
  <c r="C43" i="22"/>
  <c r="C44" i="22"/>
  <c r="C45" i="22"/>
  <c r="C46" i="22"/>
  <c r="C47" i="22"/>
  <c r="C48" i="22"/>
  <c r="C49" i="22"/>
  <c r="C28" i="22"/>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C69" i="22" l="1"/>
  <c r="C51" i="22" l="1"/>
  <c r="C52" i="22"/>
  <c r="C53" i="22"/>
  <c r="C54" i="22"/>
  <c r="C55" i="22"/>
  <c r="C56" i="22"/>
  <c r="C57" i="22"/>
  <c r="C58" i="22"/>
  <c r="C59" i="22"/>
  <c r="C60" i="22"/>
  <c r="C61" i="22"/>
  <c r="C62" i="22"/>
  <c r="C63" i="22"/>
  <c r="C64" i="22"/>
  <c r="C65" i="22"/>
  <c r="C66" i="22"/>
  <c r="C67" i="22"/>
  <c r="C68" i="22"/>
  <c r="C70" i="22"/>
  <c r="C71" i="22"/>
  <c r="C50" i="22"/>
  <c r="C7" i="22"/>
  <c r="C8" i="22"/>
  <c r="C9" i="22"/>
  <c r="C10" i="22"/>
  <c r="C11" i="22"/>
  <c r="C12" i="22"/>
  <c r="C13" i="22"/>
  <c r="C14" i="22"/>
  <c r="C15" i="22"/>
  <c r="C16" i="22"/>
  <c r="C17" i="22"/>
  <c r="C18" i="22"/>
  <c r="C19" i="22"/>
  <c r="C20" i="22"/>
  <c r="C21" i="22"/>
  <c r="C22" i="22"/>
  <c r="C23" i="22"/>
  <c r="C27" i="22"/>
  <c r="C6" i="22"/>
  <c r="B5" i="19"/>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B5" i="12"/>
  <c r="A5" i="12"/>
  <c r="E5" i="12" s="1"/>
  <c r="H571" i="18" l="1"/>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A17" i="12"/>
  <c r="W17" i="12" l="1"/>
  <c r="X17" i="12"/>
  <c r="Q17" i="12"/>
  <c r="Y17" i="12"/>
  <c r="T17" i="12"/>
  <c r="AB17" i="12"/>
  <c r="V17" i="12"/>
  <c r="R17" i="12"/>
  <c r="U17" i="12"/>
  <c r="AA17" i="12"/>
  <c r="S17" i="12"/>
  <c r="Z17" i="12"/>
  <c r="G17" i="12"/>
  <c r="O17" i="12"/>
  <c r="H17" i="12"/>
  <c r="P17" i="12"/>
  <c r="I17" i="12"/>
  <c r="J17" i="12"/>
  <c r="K17" i="12"/>
  <c r="L17" i="12"/>
  <c r="M17" i="12"/>
  <c r="E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s="1"/>
  <c r="E445" i="18" l="1"/>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O63"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O52" i="22" s="1"/>
  <c r="N442" i="18"/>
  <c r="AA66" i="12"/>
  <c r="AA90" i="12" s="1"/>
  <c r="N46" i="22" s="1"/>
  <c r="D1290" i="19"/>
  <c r="D432" i="18" s="1"/>
  <c r="Q56" i="12"/>
  <c r="Q80" i="12" s="1"/>
  <c r="D36" i="22" s="1"/>
  <c r="D58" i="22" s="1"/>
  <c r="L1296" i="19"/>
  <c r="L438" i="18" s="1"/>
  <c r="Y62" i="12"/>
  <c r="Y86" i="12" s="1"/>
  <c r="L42" i="22" s="1"/>
  <c r="L64" i="22" s="1"/>
  <c r="E71" i="22" l="1"/>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O62"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O60"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57" i="22" s="1"/>
  <c r="O442" i="18"/>
  <c r="AB66" i="12"/>
  <c r="AB90" i="12" s="1"/>
  <c r="O46" i="22" s="1"/>
  <c r="O68" i="22" s="1"/>
  <c r="O1299" i="19"/>
  <c r="O441" i="18" s="1"/>
  <c r="AB65" i="12"/>
  <c r="AB89" i="12" s="1"/>
  <c r="O45" i="22" s="1"/>
  <c r="O67" i="22" s="1"/>
  <c r="G71" i="22" l="1"/>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O66"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O64" i="22" s="1"/>
  <c r="F51" i="22"/>
  <c r="F69" i="22"/>
  <c r="G52" i="22"/>
  <c r="G61" i="22"/>
  <c r="M444" i="18"/>
  <c r="Z68" i="12"/>
  <c r="Z92" i="12" s="1"/>
  <c r="M48" i="22" s="1"/>
  <c r="O1286" i="19"/>
  <c r="O428" i="18" s="1"/>
  <c r="AB52" i="12"/>
  <c r="AB76" i="12" s="1"/>
  <c r="O32" i="22" s="1"/>
  <c r="O54" i="22" s="1"/>
  <c r="K53" i="22"/>
  <c r="K70" i="22"/>
  <c r="O443" i="18"/>
  <c r="AB67" i="12"/>
  <c r="AB91" i="12" s="1"/>
  <c r="O47" i="22" s="1"/>
  <c r="O69" i="22" s="1"/>
  <c r="L444" i="18"/>
  <c r="Y68" i="12"/>
  <c r="Y92" i="12" s="1"/>
  <c r="L48" i="22" s="1"/>
  <c r="O1285" i="19"/>
  <c r="O427" i="18" s="1"/>
  <c r="AB51" i="12"/>
  <c r="AB75" i="12" s="1"/>
  <c r="O31" i="22" s="1"/>
  <c r="O53" i="22" s="1"/>
  <c r="N445" i="18"/>
  <c r="AA69" i="12"/>
  <c r="AA93" i="12" s="1"/>
  <c r="N49" i="22" s="1"/>
  <c r="E53" i="22"/>
  <c r="E70" i="22"/>
  <c r="O1283" i="19"/>
  <c r="O425" i="18" s="1"/>
  <c r="AB49" i="12"/>
  <c r="AB73" i="12" s="1"/>
  <c r="O29" i="22" s="1"/>
  <c r="O51" i="22" s="1"/>
  <c r="O1290" i="19"/>
  <c r="O432" i="18" s="1"/>
  <c r="AB56" i="12"/>
  <c r="AB80" i="12" s="1"/>
  <c r="O36" i="22" s="1"/>
  <c r="O58" i="22" s="1"/>
  <c r="O1291" i="19"/>
  <c r="O433" i="18" s="1"/>
  <c r="AB57" i="12"/>
  <c r="AB81" i="12" s="1"/>
  <c r="O37" i="22" s="1"/>
  <c r="O59" i="22" s="1"/>
  <c r="J444" i="18"/>
  <c r="W68" i="12"/>
  <c r="W92" i="12" s="1"/>
  <c r="J48" i="22" s="1"/>
  <c r="N1282" i="19"/>
  <c r="N424" i="18" s="1"/>
  <c r="AA48" i="12"/>
  <c r="AA72" i="12" s="1"/>
  <c r="N28" i="22" s="1"/>
  <c r="N52" i="22" l="1"/>
  <c r="N61" i="22"/>
  <c r="J53" i="22"/>
  <c r="J70" i="22"/>
  <c r="L53" i="22"/>
  <c r="L70" i="22"/>
  <c r="O1287" i="19"/>
  <c r="O429" i="18" s="1"/>
  <c r="AB53" i="12"/>
  <c r="AB77" i="12" s="1"/>
  <c r="O33" i="22" s="1"/>
  <c r="O55" i="22" s="1"/>
  <c r="O1288" i="19"/>
  <c r="O430" i="18" s="1"/>
  <c r="AB54" i="12"/>
  <c r="AB78" i="12" s="1"/>
  <c r="O34" i="22" s="1"/>
  <c r="O56"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0" i="22" s="1"/>
  <c r="D71" i="22" l="1"/>
  <c r="F52" i="22"/>
  <c r="F61" i="22"/>
  <c r="D444" i="18"/>
  <c r="Q68" i="12"/>
  <c r="Q92" i="12" s="1"/>
  <c r="D48" i="22" s="1"/>
  <c r="N53" i="22"/>
  <c r="N70" i="22"/>
  <c r="F445" i="18"/>
  <c r="S69" i="12"/>
  <c r="S93" i="12" s="1"/>
  <c r="F49" i="22" s="1"/>
  <c r="F71" i="22" s="1"/>
  <c r="O1293" i="19"/>
  <c r="O435" i="18" s="1"/>
  <c r="AB59" i="12"/>
  <c r="AB83" i="12" s="1"/>
  <c r="O39" i="22" s="1"/>
  <c r="O61" i="22" s="1"/>
  <c r="F444" i="18" l="1"/>
  <c r="S68" i="12"/>
  <c r="S92" i="12" s="1"/>
  <c r="F48" i="22" s="1"/>
  <c r="D53" i="22"/>
  <c r="D70" i="22"/>
  <c r="O445" i="18"/>
  <c r="AB69" i="12"/>
  <c r="AB93" i="12" s="1"/>
  <c r="O49" i="22" s="1"/>
  <c r="O71" i="22" l="1"/>
  <c r="S6" i="19"/>
  <c r="O444" i="18"/>
  <c r="S7" i="19" s="1"/>
  <c r="AB68" i="12"/>
  <c r="AB92" i="12" s="1"/>
  <c r="O48" i="22" s="1"/>
  <c r="O70" i="22" s="1"/>
  <c r="S9" i="19"/>
  <c r="F53" i="22"/>
  <c r="F70" i="22"/>
</calcChain>
</file>

<file path=xl/sharedStrings.xml><?xml version="1.0" encoding="utf-8"?>
<sst xmlns="http://schemas.openxmlformats.org/spreadsheetml/2006/main" count="5222" uniqueCount="145">
  <si>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</si>
  <si>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</si>
  <si>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</si>
  <si>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</si>
  <si>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</si>
  <si>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</si>
  <si>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</si>
  <si>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</si>
  <si>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</si>
  <si>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</si>
  <si>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</si>
  <si>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</si>
  <si>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</si>
  <si>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</si>
  <si>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</si>
  <si>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</si>
  <si>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</si>
  <si>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</si>
  <si>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</si>
  <si>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</si>
  <si>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</si>
  <si>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</si>
  <si>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</si>
  <si>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</si>
  <si>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</si>
  <si>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</si>
  <si>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</si>
  <si>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</si>
  <si>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</si>
  <si>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</si>
  <si>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</si>
  <si>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</si>
  <si>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</si>
  <si>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</si>
  <si>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</si>
  <si>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</si>
  <si>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</si>
  <si>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</si>
  <si>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</si>
  <si>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</si>
  <si>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</si>
  <si>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</si>
  <si>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</si>
  <si>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</si>
  <si>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</si>
  <si>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</si>
  <si>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</si>
  <si>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</si>
  <si>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</si>
  <si>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</si>
  <si>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</si>
  <si>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</si>
  <si>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</si>
  <si>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</si>
  <si>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</si>
  <si>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</si>
  <si>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</si>
  <si>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</si>
  <si>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</si>
  <si>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</si>
  <si>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</si>
  <si>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</si>
  <si>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</si>
  <si>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</si>
  <si>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</si>
  <si>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</si>
  <si>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</si>
  <si>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</si>
  <si>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</si>
  <si>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</si>
  <si>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</si>
  <si>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</si>
  <si>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</si>
  <si>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</si>
  <si>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</si>
  <si>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</si>
  <si>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</si>
  <si>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</si>
  <si>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</si>
  <si>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</si>
  <si>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</si>
  <si>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</si>
  <si>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</si>
  <si>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</si>
  <si>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</si>
  <si>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</si>
  <si>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</si>
  <si>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</si>
  <si>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</si>
  <si>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</si>
  <si>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</si>
  <si>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</si>
  <si>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</si>
  <si>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</si>
  <si>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</si>
  <si>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</si>
  <si>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</si>
  <si>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</si>
  <si>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</si>
  <si>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</si>
  <si>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</si>
  <si>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</si>
  <si>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</si>
  <si>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</si>
  <si>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</si>
  <si>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</si>
  <si>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</si>
  <si>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</si>
  <si>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</si>
  <si>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</si>
  <si>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</si>
  <si>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</si>
  <si>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</si>
  <si>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</si>
  <si>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</si>
  <si>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</si>
  <si>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</si>
  <si>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</si>
  <si>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</si>
  <si>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</si>
  <si>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</si>
  <si>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</si>
  <si>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Origin [note 5]</t>
  </si>
  <si>
    <t>Note 5</t>
  </si>
  <si>
    <t>Some cells in the tables refer to notes which can be found in the notes worksheet
Note markers are presented in square brackets, for example [Note 1]</t>
  </si>
  <si>
    <t xml:space="preserve">This spreadsheet forms part of the National Statistics publication Energy Trends produced by the Department for Energy Security &amp; Net Zero (DESNZ).
The data presented is on UK imports of primary oil and petroleum products by country of origin; monthly data are published two month in arrears in thousand tonnes. </t>
  </si>
  <si>
    <t>newsdesk@energysecurity.gov.uk</t>
  </si>
  <si>
    <t>energy.stats@energysecurity.gov.uk</t>
  </si>
  <si>
    <t>Total imports</t>
  </si>
  <si>
    <t>Data on Import origins are collected from refiners and major importers on a country-of-origin basis. Note that HMRC data are sourced from customs declarations on a country-of-dispatch basis and as such differences between the two data sets can arise. Total imports refers to the total imports of all countries included in the data, not exclusive to those listed in table 3.14.</t>
  </si>
  <si>
    <t>White diesel</t>
  </si>
  <si>
    <t>Red diesel (Gas oil)</t>
  </si>
  <si>
    <t>Set cells A2 and B2 to row number for the first country of the first month in the three month period in the Month tab. Rows 72 to 93 will update the Main Table.</t>
  </si>
  <si>
    <t>In the latest three months</t>
  </si>
  <si>
    <t>Alasdair Campbell</t>
  </si>
  <si>
    <t>0751 116 4502</t>
  </si>
  <si>
    <t>oil.statistics@energysecurity.gov.uk</t>
  </si>
  <si>
    <t xml:space="preserve">April </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</si>
  <si>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</si>
  <si>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quarterly and annual data including </t>
    </r>
    <r>
      <rPr>
        <b/>
        <sz val="12"/>
        <rFont val="Calibri"/>
        <family val="2"/>
        <scheme val="minor"/>
      </rPr>
      <t>new data for October 2024</t>
    </r>
  </si>
  <si>
    <t>The revisions period is January to September 2024.
Revisions are due to updates from data suppliers or the receipt of data replacing estimates unless otherwise stated.</t>
  </si>
  <si>
    <t>August 2023 - October 2023</t>
  </si>
  <si>
    <t>August 2024 - October 2024</t>
  </si>
  <si>
    <t>Total imports down marginally with slight increase in products and decrease in primary oil imports</t>
  </si>
  <si>
    <t xml:space="preserve">In the three months to October 2024 total imports of oil were down by 1.8 per cent. Petroleum products were up by 1.9 per cent, driven by a 300 thousand tonne increase in petrol imports and a 400 thousand tonne increase in jet fuel imports. Imports of primary oils were down by half a million tonnes. This was driven by a 300 thousand tonne decrease in imports of feedstocks, and a 200 thousand tonne decrease in imports of crude and NGLs.
The top three single origin sources of imported oil were the United States, Norway and the Netherlands. October marked a record high month for imports of total and crude oil from the United Arab Emirates, and September marked a record high for imports of total oil, products and jet fuel from Kuwait.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</si>
</sst>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1">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21" fillId="0" borderId="0" applyFont="0" applyFill="0" applyBorder="0" applyAlignment="0" applyProtection="0"/>
  </cellStyleXfs>
  <cellXfs count="143">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0" fillId="0" borderId="0" xfId="4" applyFont="1">
      <alignmen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43" fontId="2" fillId="0" borderId="0" xfId="40" applyFont="1" applyAlignmen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0" fontId="2" fillId="4" borderId="14" xfId="4" applyFill="1" applyBorder="1" applyAlignment="1">
      <alignment horizontal="left" vertical="center" wrapText="1"/>
    </xf>
    <xf numFmtId="0" fontId="2" fillId="4" borderId="9" xfId="4" applyFill="1" applyBorder="1" applyAlignment="1">
      <alignment horizontal="left" vertical="center" wrapText="1"/>
    </xf>
    <xf numFmtId="38" fontId="2" fillId="4" borderId="1" xfId="4" applyNumberFormat="1" applyFill="1" applyBorder="1" applyAlignment="1">
      <alignment horizontal="right" vertical="center" wrapText="1"/>
    </xf>
    <xf numFmtId="38" fontId="2" fillId="4" borderId="9" xfId="4" applyNumberFormat="1" applyFill="1" applyBorder="1" applyAlignment="1">
      <alignment horizontal="right" vertical="center" wrapText="1"/>
    </xf>
    <xf numFmtId="38" fontId="15" fillId="4" borderId="1" xfId="4" applyNumberFormat="1" applyFont="1" applyFill="1" applyBorder="1" applyAlignment="1">
      <alignment horizontal="right" vertical="center" wrapText="1"/>
    </xf>
    <xf numFmtId="38" fontId="2" fillId="4" borderId="12" xfId="4" applyNumberFormat="1" applyFill="1" applyBorder="1" applyAlignment="1">
      <alignment horizontal="right" vertical="center" wrapText="1"/>
    </xf>
  </cellXfs>
  <cellStyles count="41">
    <cellStyle name="Comma" xfId="40" builtinId="3"/>
    <cellStyle name="Comma 2" xfId="6" xr:uid="{C022CCCB-5D29-465E-BBB5-B401B54F8153}"/>
    <cellStyle name="Comma 2 2" xfId="36" xr:uid="{2F3AD823-1AF2-4F22-8678-E200CDBD08F7}"/>
    <cellStyle name="Comma 2 3" xfId="12" xr:uid="{ECE84CB8-42E7-48C3-A50F-94D961733BB1}"/>
    <cellStyle name="Comma 3" xfId="33" xr:uid="{BCD28831-7D8D-4BF2-8ADE-46899FBC88A9}"/>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_3_Annual_Balance86"/>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3 Annual Balance"/>
      <sheetName val="3_3_Annual_Balance91"/>
      <sheetName val="3_3_Annual_Balance90"/>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91"/>
      <sheetData sheetId="9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 dataDxfId="80" totalsRowDxfId="79" dataCellStyle="Normal 4">
      <calculatedColumnFormula>Month!C974</calculatedColumnFormula>
    </tableColumn>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37"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1809"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31"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125</v>
      </c>
    </row>
    <row r="3" spans="1:257" s="3" customFormat="1" ht="30" customHeight="1">
      <c r="A3" s="13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138</v>
      </c>
    </row>
    <row r="5" spans="1:257" s="3" customFormat="1" ht="30" customHeight="1">
      <c r="A5" s="13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4" t="s">
        <v>139</v>
      </c>
    </row>
    <row r="7" spans="1:257" s="2" customFormat="1" ht="30" customHeight="1">
      <c r="A7" s="136"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4" t="s">
        <v>140</v>
      </c>
    </row>
    <row r="9" spans="1:257" s="2" customFormat="1" ht="30" customHeight="1">
      <c r="A9" s="122"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3" t="s">
        <v>127</v>
      </c>
    </row>
    <row r="12" spans="1:257" s="2" customFormat="1" ht="45" customHeight="1">
      <c r="A12" s="62" t="s">
        <v>124</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2"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4"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2"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134</v>
      </c>
    </row>
    <row r="22" spans="1:257" s="2" customFormat="1" ht="20.25" customHeight="1">
      <c r="A22" s="113" t="s">
        <v>136</v>
      </c>
    </row>
    <row r="23" spans="1:257" s="2" customFormat="1" ht="20.25" customHeight="1">
      <c r="A23" s="62" t="s">
        <v>135</v>
      </c>
    </row>
    <row r="24" spans="1:257" s="2" customFormat="1" ht="20.25" customHeight="1">
      <c r="A24" s="65" t="s">
        <v>10</v>
      </c>
    </row>
    <row r="25" spans="1:257" s="2" customFormat="1" ht="20.25" customHeight="1">
      <c r="A25" s="4" t="s">
        <v>126</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9" t="s">
        <v>13</v>
      </c>
    </row>
    <row r="2" spans="1:2" ht="20.25" customHeight="1">
      <c r="A2" s="1" t="s">
        <v>17</v>
      </c>
    </row>
    <row r="3" spans="1:2" ht="20.25" customHeight="1">
      <c r="A3" s="2" t="s">
        <v>16</v>
      </c>
    </row>
    <row r="4" spans="1:2" ht="30" customHeight="1">
      <c r="A4" s="118" t="s">
        <v>28</v>
      </c>
      <c r="B4" s="121"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 defaultRowHeight="15.5"/>
  <cols>
    <col min="1" max="1" width="10" style="1" customWidth="1"/>
    <col min="2" max="2" width="186.54296875" style="1" customWidth="1"/>
    <col min="3" max="16384" width="9" style="1"/>
  </cols>
  <sheetData>
    <row r="1" spans="1:2" ht="23.5">
      <c r="A1" s="119" t="s">
        <v>22</v>
      </c>
    </row>
    <row r="2" spans="1:2" s="2" customFormat="1" ht="20.25" customHeight="1">
      <c r="A2" s="2" t="s">
        <v>21</v>
      </c>
    </row>
    <row r="3" spans="1:2" s="2" customFormat="1" ht="20.25" customHeight="1">
      <c r="A3" s="2" t="s">
        <v>90</v>
      </c>
    </row>
    <row r="4" spans="1:2" s="2" customFormat="1" ht="30" customHeight="1">
      <c r="A4" s="120" t="s">
        <v>20</v>
      </c>
      <c r="B4" s="120" t="s">
        <v>15</v>
      </c>
    </row>
    <row r="5" spans="1:2" ht="20.25" customHeight="1">
      <c r="A5" s="1" t="s">
        <v>19</v>
      </c>
      <c r="B5" s="1" t="s">
        <v>36</v>
      </c>
    </row>
    <row r="6" spans="1:2" ht="20.25" customHeight="1">
      <c r="A6" s="1" t="s">
        <v>18</v>
      </c>
      <c r="B6" s="1" t="s">
        <v>91</v>
      </c>
    </row>
    <row r="7" spans="1:2" ht="20.25" customHeight="1">
      <c r="A7" s="1" t="s">
        <v>95</v>
      </c>
      <c r="B7" s="1" t="s">
        <v>96</v>
      </c>
    </row>
    <row r="8" spans="1:2" ht="20.25" customHeight="1">
      <c r="A8" s="22" t="s">
        <v>113</v>
      </c>
      <c r="B8" s="22" t="s">
        <v>120</v>
      </c>
    </row>
    <row r="9" spans="1:2" s="22" customFormat="1" ht="31">
      <c r="A9" s="22" t="s">
        <v>123</v>
      </c>
      <c r="B9" s="22" t="s">
        <v>129</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4"/>
  <sheetViews>
    <sheetView showGridLines="0" zoomScaleNormal="100" workbookViewId="0"/>
  </sheetViews>
  <sheetFormatPr defaultColWidth="9" defaultRowHeight="15.5"/>
  <cols>
    <col min="1" max="1" width="150.54296875" style="1" customWidth="1"/>
    <col min="2" max="2" width="35.453125" style="22" customWidth="1"/>
    <col min="3" max="16384" width="9" style="1"/>
  </cols>
  <sheetData>
    <row r="1" spans="1:2" ht="23.5">
      <c r="A1" s="117" t="s">
        <v>23</v>
      </c>
    </row>
    <row r="2" spans="1:2" ht="30" customHeight="1">
      <c r="A2" s="118" t="s">
        <v>133</v>
      </c>
      <c r="B2" s="118"/>
    </row>
    <row r="3" spans="1:2" ht="30" customHeight="1">
      <c r="A3" s="104" t="s">
        <v>143</v>
      </c>
      <c r="B3" s="104"/>
    </row>
    <row r="4" spans="1:2" ht="124">
      <c r="A4" s="22" t="s">
        <v>144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R81"/>
  <sheetViews>
    <sheetView showGridLines="0" workbookViewId="0"/>
  </sheetViews>
  <sheetFormatPr defaultColWidth="9.1796875" defaultRowHeight="15.5"/>
  <cols>
    <col min="1" max="1" width="27.7265625" style="1" customWidth="1"/>
    <col min="2" max="2" width="27.54296875" style="1" bestFit="1" customWidth="1"/>
    <col min="3" max="3" width="24.7265625" style="1" customWidth="1"/>
    <col min="4" max="4" width="11.453125" style="1" customWidth="1"/>
    <col min="5" max="5" width="12.1796875" style="1" customWidth="1"/>
    <col min="6" max="6" width="13.7265625" style="1" customWidth="1"/>
    <col min="7" max="7" width="14" style="1" bestFit="1" customWidth="1"/>
    <col min="8" max="12" width="11.453125" style="1" customWidth="1"/>
    <col min="13" max="13" width="14.7265625" style="1" bestFit="1" customWidth="1"/>
    <col min="14" max="14" width="14.1796875" style="1" bestFit="1" customWidth="1"/>
    <col min="15" max="15" width="11.453125" style="1" customWidth="1"/>
    <col min="16" max="16" width="9.1796875" style="1"/>
    <col min="17" max="17" width="12.81640625" style="1" bestFit="1" customWidth="1"/>
    <col min="18" max="16384" width="9.1796875" style="1"/>
  </cols>
  <sheetData>
    <row r="1" spans="1:15" customFormat="1" ht="23.5">
      <c r="A1" s="116" t="s">
        <v>76</v>
      </c>
      <c r="C1" s="16"/>
    </row>
    <row r="2" spans="1:15" s="2" customFormat="1">
      <c r="A2" s="2" t="s">
        <v>17</v>
      </c>
    </row>
    <row r="3" spans="1:15" s="2" customFormat="1">
      <c r="A3" s="2" t="s">
        <v>32</v>
      </c>
    </row>
    <row r="4" spans="1:15" s="2" customFormat="1">
      <c r="A4" s="2" t="s">
        <v>35</v>
      </c>
      <c r="I4" s="124"/>
    </row>
    <row r="5" spans="1:15" ht="46.5">
      <c r="A5" s="47" t="s">
        <v>77</v>
      </c>
      <c r="B5" s="66" t="s">
        <v>71</v>
      </c>
      <c r="C5" s="46" t="s">
        <v>122</v>
      </c>
      <c r="D5" s="46" t="s">
        <v>68</v>
      </c>
      <c r="E5" s="46" t="s">
        <v>92</v>
      </c>
      <c r="F5" s="49" t="s">
        <v>117</v>
      </c>
      <c r="G5" s="46" t="s">
        <v>85</v>
      </c>
      <c r="H5" s="46" t="s">
        <v>67</v>
      </c>
      <c r="I5" s="46" t="s">
        <v>24</v>
      </c>
      <c r="J5" s="46" t="s">
        <v>73</v>
      </c>
      <c r="K5" s="46" t="s">
        <v>130</v>
      </c>
      <c r="L5" s="46" t="s">
        <v>131</v>
      </c>
      <c r="M5" s="46" t="s">
        <v>93</v>
      </c>
      <c r="N5" s="49" t="s">
        <v>118</v>
      </c>
      <c r="O5" s="47" t="s">
        <v>70</v>
      </c>
    </row>
    <row r="6" spans="1:15" ht="18.75" customHeight="1">
      <c r="A6" s="95" t="s">
        <v>78</v>
      </c>
      <c r="B6" s="89" t="s">
        <v>141</v>
      </c>
      <c r="C6" s="89" t="str">
        <f>Month!C1062</f>
        <v>Belgium</v>
      </c>
      <c r="D6" s="67">
        <f>Calculation!E72</f>
        <v>0</v>
      </c>
      <c r="E6" s="67">
        <f>Calculation!F72</f>
        <v>237.55</v>
      </c>
      <c r="F6" s="68">
        <f>Calculation!G72</f>
        <v>237.55</v>
      </c>
      <c r="G6" s="67">
        <f>Calculation!H72</f>
        <v>4.66</v>
      </c>
      <c r="H6" s="67">
        <f>Calculation!I72</f>
        <v>60.15</v>
      </c>
      <c r="I6" s="67">
        <f>Calculation!J72</f>
        <v>29.340000000000003</v>
      </c>
      <c r="J6" s="67">
        <f>Calculation!K72</f>
        <v>19.7</v>
      </c>
      <c r="K6" s="67">
        <f>Calculation!L72</f>
        <v>479.68</v>
      </c>
      <c r="L6" s="67">
        <f>Calculation!M72</f>
        <v>15.41</v>
      </c>
      <c r="M6" s="67">
        <f>Calculation!N72</f>
        <v>67.47</v>
      </c>
      <c r="N6" s="68">
        <f>Calculation!O72</f>
        <v>676.41</v>
      </c>
      <c r="O6" s="69">
        <f>Calculation!P72</f>
        <v>913.96</v>
      </c>
    </row>
    <row r="7" spans="1:15" ht="18.75" customHeight="1">
      <c r="A7" s="96" t="s">
        <v>78</v>
      </c>
      <c r="B7" s="106" t="s">
        <v>141</v>
      </c>
      <c r="C7" s="93" t="str">
        <f>Month!C1063</f>
        <v>Canada</v>
      </c>
      <c r="D7" s="70">
        <f>Calculation!E73</f>
        <v>462.34000000000003</v>
      </c>
      <c r="E7" s="70">
        <f>Calculation!F73</f>
        <v>88.18</v>
      </c>
      <c r="F7" s="71">
        <f>Calculation!G73</f>
        <v>550.52</v>
      </c>
      <c r="G7" s="70">
        <f>Calculation!H73</f>
        <v>0</v>
      </c>
      <c r="H7" s="70">
        <f>Calculation!I73</f>
        <v>0</v>
      </c>
      <c r="I7" s="70">
        <f>Calculation!J73</f>
        <v>0</v>
      </c>
      <c r="J7" s="70">
        <f>Calculation!K73</f>
        <v>0</v>
      </c>
      <c r="K7" s="70">
        <f>Calculation!L73</f>
        <v>0</v>
      </c>
      <c r="L7" s="70">
        <f>Calculation!M73</f>
        <v>0</v>
      </c>
      <c r="M7" s="70">
        <f>Calculation!N73</f>
        <v>0.33999999999999997</v>
      </c>
      <c r="N7" s="71">
        <f>Calculation!O73</f>
        <v>0.33999999999999997</v>
      </c>
      <c r="O7" s="72">
        <f>Calculation!P73</f>
        <v>550.86</v>
      </c>
    </row>
    <row r="8" spans="1:15" ht="18.75" customHeight="1">
      <c r="A8" s="96" t="s">
        <v>78</v>
      </c>
      <c r="B8" s="90" t="s">
        <v>141</v>
      </c>
      <c r="C8" s="90" t="str">
        <f>Month!C1064</f>
        <v>Finland</v>
      </c>
      <c r="D8" s="70">
        <f>Calculation!E74</f>
        <v>0</v>
      </c>
      <c r="E8" s="70">
        <f>Calculation!F74</f>
        <v>1.34</v>
      </c>
      <c r="F8" s="71">
        <f>Calculation!G74</f>
        <v>1.34</v>
      </c>
      <c r="G8" s="70">
        <f>Calculation!H74</f>
        <v>0</v>
      </c>
      <c r="H8" s="70">
        <f>Calculation!I74</f>
        <v>30.97</v>
      </c>
      <c r="I8" s="70">
        <f>Calculation!J74</f>
        <v>0</v>
      </c>
      <c r="J8" s="70">
        <f>Calculation!K74</f>
        <v>0</v>
      </c>
      <c r="K8" s="70">
        <f>Calculation!L74</f>
        <v>0</v>
      </c>
      <c r="L8" s="70">
        <f>Calculation!M74</f>
        <v>0</v>
      </c>
      <c r="M8" s="70">
        <f>Calculation!N74</f>
        <v>0.01</v>
      </c>
      <c r="N8" s="71">
        <f>Calculation!O74</f>
        <v>30.98</v>
      </c>
      <c r="O8" s="72">
        <f>Calculation!P74</f>
        <v>32.32</v>
      </c>
    </row>
    <row r="9" spans="1:15" ht="18.75" customHeight="1">
      <c r="A9" s="96" t="s">
        <v>78</v>
      </c>
      <c r="B9" s="90" t="s">
        <v>141</v>
      </c>
      <c r="C9" s="90" t="str">
        <f>Month!C1065</f>
        <v>France</v>
      </c>
      <c r="D9" s="70">
        <f>Calculation!E75</f>
        <v>0</v>
      </c>
      <c r="E9" s="70">
        <f>Calculation!F75</f>
        <v>20.18</v>
      </c>
      <c r="F9" s="71">
        <f>Calculation!G75</f>
        <v>20.18</v>
      </c>
      <c r="G9" s="70">
        <f>Calculation!H75</f>
        <v>1.32</v>
      </c>
      <c r="H9" s="70">
        <f>Calculation!I75</f>
        <v>4.01</v>
      </c>
      <c r="I9" s="70">
        <f>Calculation!J75</f>
        <v>0</v>
      </c>
      <c r="J9" s="70">
        <f>Calculation!K75</f>
        <v>0</v>
      </c>
      <c r="K9" s="70">
        <f>Calculation!L75</f>
        <v>41.559999999999995</v>
      </c>
      <c r="L9" s="70">
        <f>Calculation!M75</f>
        <v>0</v>
      </c>
      <c r="M9" s="70">
        <f>Calculation!N75</f>
        <v>62.449999999999996</v>
      </c>
      <c r="N9" s="71">
        <f>Calculation!O75</f>
        <v>109.34</v>
      </c>
      <c r="O9" s="72">
        <f>Calculation!P75</f>
        <v>129.52000000000001</v>
      </c>
    </row>
    <row r="10" spans="1:15" ht="18.75" customHeight="1">
      <c r="A10" s="96" t="s">
        <v>78</v>
      </c>
      <c r="B10" s="90" t="s">
        <v>141</v>
      </c>
      <c r="C10" s="90" t="str">
        <f>Month!C1066</f>
        <v>Germany</v>
      </c>
      <c r="D10" s="70">
        <f>Calculation!E76</f>
        <v>0</v>
      </c>
      <c r="E10" s="70">
        <f>Calculation!F76</f>
        <v>52.230000000000004</v>
      </c>
      <c r="F10" s="71">
        <f>Calculation!G76</f>
        <v>52.230000000000004</v>
      </c>
      <c r="G10" s="70">
        <f>Calculation!H76</f>
        <v>0.01</v>
      </c>
      <c r="H10" s="70">
        <f>Calculation!I76</f>
        <v>9.0000000000000011E-2</v>
      </c>
      <c r="I10" s="70">
        <f>Calculation!J76</f>
        <v>0</v>
      </c>
      <c r="J10" s="70">
        <f>Calculation!K76</f>
        <v>0</v>
      </c>
      <c r="K10" s="70">
        <f>Calculation!L76</f>
        <v>14.87</v>
      </c>
      <c r="L10" s="70">
        <f>Calculation!M76</f>
        <v>0</v>
      </c>
      <c r="M10" s="70">
        <f>Calculation!N76</f>
        <v>37.21</v>
      </c>
      <c r="N10" s="71">
        <f>Calculation!O76</f>
        <v>52.180000000000007</v>
      </c>
      <c r="O10" s="72">
        <f>Calculation!P76</f>
        <v>104.41</v>
      </c>
    </row>
    <row r="11" spans="1:15" ht="18.75" customHeight="1">
      <c r="A11" s="96" t="s">
        <v>78</v>
      </c>
      <c r="B11" s="90" t="s">
        <v>141</v>
      </c>
      <c r="C11" s="90" t="str">
        <f>Month!C1067</f>
        <v>India</v>
      </c>
      <c r="D11" s="70">
        <f>Calculation!E77</f>
        <v>0</v>
      </c>
      <c r="E11" s="70">
        <f>Calculation!F77</f>
        <v>0</v>
      </c>
      <c r="F11" s="71">
        <f>Calculation!G77</f>
        <v>0</v>
      </c>
      <c r="G11" s="70">
        <f>Calculation!H77</f>
        <v>0</v>
      </c>
      <c r="H11" s="70">
        <f>Calculation!I77</f>
        <v>0</v>
      </c>
      <c r="I11" s="70">
        <f>Calculation!J77</f>
        <v>538.5</v>
      </c>
      <c r="J11" s="70">
        <f>Calculation!K77</f>
        <v>0</v>
      </c>
      <c r="K11" s="70">
        <f>Calculation!L77</f>
        <v>213.32</v>
      </c>
      <c r="L11" s="70">
        <f>Calculation!M77</f>
        <v>0</v>
      </c>
      <c r="M11" s="70">
        <f>Calculation!N77</f>
        <v>2.57</v>
      </c>
      <c r="N11" s="71">
        <f>Calculation!O77</f>
        <v>754.3900000000001</v>
      </c>
      <c r="O11" s="72">
        <f>Calculation!P77</f>
        <v>754.3900000000001</v>
      </c>
    </row>
    <row r="12" spans="1:15" ht="18.75" customHeight="1">
      <c r="A12" s="96" t="s">
        <v>78</v>
      </c>
      <c r="B12" s="90" t="s">
        <v>141</v>
      </c>
      <c r="C12" s="90" t="str">
        <f>Month!C1068</f>
        <v>Ireland</v>
      </c>
      <c r="D12" s="70">
        <f>Calculation!E78</f>
        <v>0</v>
      </c>
      <c r="E12" s="70">
        <f>Calculation!F78</f>
        <v>97.31</v>
      </c>
      <c r="F12" s="71">
        <f>Calculation!G78</f>
        <v>97.31</v>
      </c>
      <c r="G12" s="70">
        <f>Calculation!H78</f>
        <v>0.15</v>
      </c>
      <c r="H12" s="70">
        <f>Calculation!I78</f>
        <v>29.14</v>
      </c>
      <c r="I12" s="70">
        <f>Calculation!J78</f>
        <v>0</v>
      </c>
      <c r="J12" s="70">
        <f>Calculation!K78</f>
        <v>21.8</v>
      </c>
      <c r="K12" s="70">
        <f>Calculation!L78</f>
        <v>4.37</v>
      </c>
      <c r="L12" s="70">
        <f>Calculation!M78</f>
        <v>0.08</v>
      </c>
      <c r="M12" s="70">
        <f>Calculation!N78</f>
        <v>16.52</v>
      </c>
      <c r="N12" s="71">
        <f>Calculation!O78</f>
        <v>72.06</v>
      </c>
      <c r="O12" s="72">
        <f>Calculation!P78</f>
        <v>169.37</v>
      </c>
    </row>
    <row r="13" spans="1:15" ht="18.75" customHeight="1">
      <c r="A13" s="96" t="s">
        <v>78</v>
      </c>
      <c r="B13" s="90" t="s">
        <v>141</v>
      </c>
      <c r="C13" s="90" t="str">
        <f>Month!C1069</f>
        <v>Kuwait</v>
      </c>
      <c r="D13" s="70">
        <f>Calculation!E79</f>
        <v>0</v>
      </c>
      <c r="E13" s="70">
        <f>Calculation!F79</f>
        <v>3.11</v>
      </c>
      <c r="F13" s="71">
        <f>Calculation!G79</f>
        <v>3.11</v>
      </c>
      <c r="G13" s="70">
        <f>Calculation!H79</f>
        <v>0</v>
      </c>
      <c r="H13" s="70">
        <f>Calculation!I79</f>
        <v>0</v>
      </c>
      <c r="I13" s="70">
        <f>Calculation!J79</f>
        <v>678.02</v>
      </c>
      <c r="J13" s="70">
        <f>Calculation!K79</f>
        <v>10.47</v>
      </c>
      <c r="K13" s="70">
        <f>Calculation!L79</f>
        <v>195.09</v>
      </c>
      <c r="L13" s="70">
        <f>Calculation!M79</f>
        <v>0</v>
      </c>
      <c r="M13" s="70">
        <f>Calculation!N79</f>
        <v>0</v>
      </c>
      <c r="N13" s="71">
        <f>Calculation!O79</f>
        <v>883.57999999999993</v>
      </c>
      <c r="O13" s="72">
        <f>Calculation!P79</f>
        <v>886.69</v>
      </c>
    </row>
    <row r="14" spans="1:15" ht="18.75" customHeight="1">
      <c r="A14" s="96" t="s">
        <v>78</v>
      </c>
      <c r="B14" s="90" t="s">
        <v>141</v>
      </c>
      <c r="C14" s="90" t="str">
        <f>Month!C1070</f>
        <v>Libya</v>
      </c>
      <c r="D14" s="70">
        <f>Calculation!E80</f>
        <v>159.96</v>
      </c>
      <c r="E14" s="70">
        <f>Calculation!F80</f>
        <v>0</v>
      </c>
      <c r="F14" s="71">
        <f>Calculation!G80</f>
        <v>159.96</v>
      </c>
      <c r="G14" s="70">
        <f>Calculation!H80</f>
        <v>0</v>
      </c>
      <c r="H14" s="70">
        <f>Calculation!I80</f>
        <v>0</v>
      </c>
      <c r="I14" s="70">
        <f>Calculation!J80</f>
        <v>0</v>
      </c>
      <c r="J14" s="70">
        <f>Calculation!K80</f>
        <v>0</v>
      </c>
      <c r="K14" s="70">
        <f>Calculation!L80</f>
        <v>0</v>
      </c>
      <c r="L14" s="70">
        <f>Calculation!M80</f>
        <v>0</v>
      </c>
      <c r="M14" s="70">
        <f>Calculation!N80</f>
        <v>0</v>
      </c>
      <c r="N14" s="71">
        <f>Calculation!O80</f>
        <v>0</v>
      </c>
      <c r="O14" s="72">
        <f>Calculation!P80</f>
        <v>159.96</v>
      </c>
    </row>
    <row r="15" spans="1:15" ht="18.75" customHeight="1">
      <c r="A15" s="96" t="s">
        <v>78</v>
      </c>
      <c r="B15" s="90" t="s">
        <v>141</v>
      </c>
      <c r="C15" s="90" t="str">
        <f>Month!C1071</f>
        <v>Netherlands</v>
      </c>
      <c r="D15" s="70">
        <f>Calculation!E81</f>
        <v>0</v>
      </c>
      <c r="E15" s="70">
        <f>Calculation!F81</f>
        <v>282.82</v>
      </c>
      <c r="F15" s="71">
        <f>Calculation!G81</f>
        <v>282.82</v>
      </c>
      <c r="G15" s="70">
        <f>Calculation!H81</f>
        <v>0.72</v>
      </c>
      <c r="H15" s="70">
        <f>Calculation!I81</f>
        <v>205.24</v>
      </c>
      <c r="I15" s="70">
        <f>Calculation!J81</f>
        <v>192.22</v>
      </c>
      <c r="J15" s="70">
        <f>Calculation!K81</f>
        <v>86.6</v>
      </c>
      <c r="K15" s="70">
        <f>Calculation!L81</f>
        <v>917.51</v>
      </c>
      <c r="L15" s="70">
        <f>Calculation!M81</f>
        <v>0</v>
      </c>
      <c r="M15" s="70">
        <f>Calculation!N81</f>
        <v>343.23</v>
      </c>
      <c r="N15" s="71">
        <f>Calculation!O81</f>
        <v>1745.52</v>
      </c>
      <c r="O15" s="72">
        <f>Calculation!P81</f>
        <v>2028.34</v>
      </c>
    </row>
    <row r="16" spans="1:15" ht="18.75" customHeight="1">
      <c r="A16" s="96" t="s">
        <v>78</v>
      </c>
      <c r="B16" s="90" t="s">
        <v>141</v>
      </c>
      <c r="C16" s="90" t="str">
        <f>Month!C1072</f>
        <v>Nigeria</v>
      </c>
      <c r="D16" s="70">
        <f>Calculation!E82</f>
        <v>855.94</v>
      </c>
      <c r="E16" s="70">
        <f>Calculation!F82</f>
        <v>0</v>
      </c>
      <c r="F16" s="71">
        <f>Calculation!G82</f>
        <v>855.94</v>
      </c>
      <c r="G16" s="70">
        <f>Calculation!H82</f>
        <v>0</v>
      </c>
      <c r="H16" s="70">
        <f>Calculation!I82</f>
        <v>0</v>
      </c>
      <c r="I16" s="70">
        <f>Calculation!J82</f>
        <v>0</v>
      </c>
      <c r="J16" s="70">
        <f>Calculation!K82</f>
        <v>0</v>
      </c>
      <c r="K16" s="70">
        <f>Calculation!L82</f>
        <v>0</v>
      </c>
      <c r="L16" s="70">
        <f>Calculation!M82</f>
        <v>0</v>
      </c>
      <c r="M16" s="70">
        <f>Calculation!N82</f>
        <v>0</v>
      </c>
      <c r="N16" s="71">
        <f>Calculation!O82</f>
        <v>0</v>
      </c>
      <c r="O16" s="72">
        <f>Calculation!P82</f>
        <v>855.94</v>
      </c>
    </row>
    <row r="17" spans="1:17" ht="18.75" customHeight="1">
      <c r="A17" s="96" t="s">
        <v>78</v>
      </c>
      <c r="B17" s="90" t="s">
        <v>141</v>
      </c>
      <c r="C17" s="90" t="str">
        <f>Month!C1073</f>
        <v>Norway</v>
      </c>
      <c r="D17" s="70">
        <f>Calculation!E83</f>
        <v>3184.48</v>
      </c>
      <c r="E17" s="70">
        <f>Calculation!F83</f>
        <v>0</v>
      </c>
      <c r="F17" s="71">
        <f>Calculation!G83</f>
        <v>3184.48</v>
      </c>
      <c r="G17" s="70">
        <f>Calculation!H83</f>
        <v>0</v>
      </c>
      <c r="H17" s="70">
        <f>Calculation!I83</f>
        <v>207.41000000000003</v>
      </c>
      <c r="I17" s="70">
        <f>Calculation!J83</f>
        <v>12.71</v>
      </c>
      <c r="J17" s="70">
        <f>Calculation!K83</f>
        <v>0</v>
      </c>
      <c r="K17" s="70">
        <f>Calculation!L83</f>
        <v>0</v>
      </c>
      <c r="L17" s="70">
        <f>Calculation!M83</f>
        <v>0</v>
      </c>
      <c r="M17" s="70">
        <f>Calculation!N83</f>
        <v>53.26</v>
      </c>
      <c r="N17" s="71">
        <f>Calculation!O83</f>
        <v>273.38</v>
      </c>
      <c r="O17" s="72">
        <f>Calculation!P83</f>
        <v>3457.8599999999997</v>
      </c>
    </row>
    <row r="18" spans="1:17" ht="18.75" customHeight="1">
      <c r="A18" s="96" t="s">
        <v>78</v>
      </c>
      <c r="B18" s="90" t="s">
        <v>141</v>
      </c>
      <c r="C18" s="90" t="str">
        <f>Month!C1074</f>
        <v>Qatar</v>
      </c>
      <c r="D18" s="70">
        <f>Calculation!E84</f>
        <v>0</v>
      </c>
      <c r="E18" s="70">
        <f>Calculation!F84</f>
        <v>0</v>
      </c>
      <c r="F18" s="71">
        <f>Calculation!G84</f>
        <v>0</v>
      </c>
      <c r="G18" s="70">
        <f>Calculation!H84</f>
        <v>0</v>
      </c>
      <c r="H18" s="70">
        <f>Calculation!I84</f>
        <v>0</v>
      </c>
      <c r="I18" s="70">
        <f>Calculation!J84</f>
        <v>0</v>
      </c>
      <c r="J18" s="70">
        <f>Calculation!K84</f>
        <v>0</v>
      </c>
      <c r="K18" s="70">
        <f>Calculation!L84</f>
        <v>42.4</v>
      </c>
      <c r="L18" s="70">
        <f>Calculation!M84</f>
        <v>0</v>
      </c>
      <c r="M18" s="70">
        <f>Calculation!N84</f>
        <v>0</v>
      </c>
      <c r="N18" s="71">
        <f>Calculation!O84</f>
        <v>42.4</v>
      </c>
      <c r="O18" s="72">
        <f>Calculation!P84</f>
        <v>42.4</v>
      </c>
    </row>
    <row r="19" spans="1:17" ht="18.75" customHeight="1">
      <c r="A19" s="96" t="s">
        <v>78</v>
      </c>
      <c r="B19" s="90" t="s">
        <v>141</v>
      </c>
      <c r="C19" s="90" t="str">
        <f>Month!C1075</f>
        <v>Russian Federation</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c r="Q19" s="88"/>
    </row>
    <row r="20" spans="1:17" ht="18.75" customHeight="1">
      <c r="A20" s="96" t="s">
        <v>78</v>
      </c>
      <c r="B20" s="90" t="s">
        <v>141</v>
      </c>
      <c r="C20" s="90" t="str">
        <f>Month!C1076</f>
        <v>Saudi Arabia</v>
      </c>
      <c r="D20" s="70">
        <f>Calculation!E86</f>
        <v>0</v>
      </c>
      <c r="E20" s="70">
        <f>Calculation!F86</f>
        <v>33.010000000000005</v>
      </c>
      <c r="F20" s="71">
        <f>Calculation!G86</f>
        <v>33.010000000000005</v>
      </c>
      <c r="G20" s="70">
        <f>Calculation!H86</f>
        <v>0</v>
      </c>
      <c r="H20" s="70">
        <f>Calculation!I86</f>
        <v>0</v>
      </c>
      <c r="I20" s="70">
        <f>Calculation!J86</f>
        <v>362.26</v>
      </c>
      <c r="J20" s="70">
        <f>Calculation!K86</f>
        <v>0</v>
      </c>
      <c r="K20" s="70">
        <f>Calculation!L86</f>
        <v>277.56</v>
      </c>
      <c r="L20" s="70">
        <f>Calculation!M86</f>
        <v>0</v>
      </c>
      <c r="M20" s="70">
        <f>Calculation!N86</f>
        <v>0</v>
      </c>
      <c r="N20" s="71">
        <f>Calculation!O86</f>
        <v>639.81999999999994</v>
      </c>
      <c r="O20" s="72">
        <f>Calculation!P86</f>
        <v>672.83</v>
      </c>
      <c r="Q20" s="88"/>
    </row>
    <row r="21" spans="1:17" ht="18.75" customHeight="1">
      <c r="A21" s="96" t="s">
        <v>78</v>
      </c>
      <c r="B21" s="90" t="s">
        <v>141</v>
      </c>
      <c r="C21" s="90" t="str">
        <f>Month!C1077</f>
        <v>Spain</v>
      </c>
      <c r="D21" s="70">
        <f>Calculation!E87</f>
        <v>0</v>
      </c>
      <c r="E21" s="70">
        <f>Calculation!F87</f>
        <v>0</v>
      </c>
      <c r="F21" s="71">
        <f>Calculation!G87</f>
        <v>0</v>
      </c>
      <c r="G21" s="70">
        <f>Calculation!H87</f>
        <v>0</v>
      </c>
      <c r="H21" s="70">
        <f>Calculation!I87</f>
        <v>73.56</v>
      </c>
      <c r="I21" s="70">
        <f>Calculation!J87</f>
        <v>0</v>
      </c>
      <c r="J21" s="70">
        <f>Calculation!K87</f>
        <v>0</v>
      </c>
      <c r="K21" s="70">
        <f>Calculation!L87</f>
        <v>0</v>
      </c>
      <c r="L21" s="70">
        <f>Calculation!M87</f>
        <v>0</v>
      </c>
      <c r="M21" s="70">
        <f>Calculation!N87</f>
        <v>73.38</v>
      </c>
      <c r="N21" s="71">
        <f>Calculation!O87</f>
        <v>146.94</v>
      </c>
      <c r="O21" s="72">
        <f>Calculation!P87</f>
        <v>146.94</v>
      </c>
    </row>
    <row r="22" spans="1:17" ht="18.75" customHeight="1">
      <c r="A22" s="96" t="s">
        <v>78</v>
      </c>
      <c r="B22" s="90" t="s">
        <v>141</v>
      </c>
      <c r="C22" s="90" t="str">
        <f>Month!C1078</f>
        <v>Sweden</v>
      </c>
      <c r="D22" s="70">
        <f>Calculation!E88</f>
        <v>0.2</v>
      </c>
      <c r="E22" s="70">
        <f>Calculation!F88</f>
        <v>47.4</v>
      </c>
      <c r="F22" s="71">
        <f>Calculation!G88</f>
        <v>47.6</v>
      </c>
      <c r="G22" s="70">
        <f>Calculation!H88</f>
        <v>0</v>
      </c>
      <c r="H22" s="70">
        <f>Calculation!I88</f>
        <v>75.5</v>
      </c>
      <c r="I22" s="70">
        <f>Calculation!J88</f>
        <v>0</v>
      </c>
      <c r="J22" s="70">
        <f>Calculation!K88</f>
        <v>0</v>
      </c>
      <c r="K22" s="70">
        <f>Calculation!L88</f>
        <v>41.61</v>
      </c>
      <c r="L22" s="70">
        <f>Calculation!M88</f>
        <v>0</v>
      </c>
      <c r="M22" s="70">
        <f>Calculation!N88</f>
        <v>38.629999999999995</v>
      </c>
      <c r="N22" s="71">
        <f>Calculation!O88</f>
        <v>155.74</v>
      </c>
      <c r="O22" s="72">
        <f>Calculation!P88</f>
        <v>203.34</v>
      </c>
    </row>
    <row r="23" spans="1:17" ht="18.75" customHeight="1">
      <c r="A23" s="96" t="s">
        <v>78</v>
      </c>
      <c r="B23" s="90" t="s">
        <v>141</v>
      </c>
      <c r="C23" s="90" t="str">
        <f>Month!C1079</f>
        <v>Turkey</v>
      </c>
      <c r="D23" s="70">
        <f>Calculation!E89</f>
        <v>379.47</v>
      </c>
      <c r="E23" s="70">
        <f>Calculation!F89</f>
        <v>0</v>
      </c>
      <c r="F23" s="71">
        <f>Calculation!G89</f>
        <v>379.47</v>
      </c>
      <c r="G23" s="70">
        <f>Calculation!H89</f>
        <v>0</v>
      </c>
      <c r="H23" s="70">
        <f>Calculation!I89</f>
        <v>0</v>
      </c>
      <c r="I23" s="70">
        <f>Calculation!J89</f>
        <v>0</v>
      </c>
      <c r="J23" s="70">
        <f>Calculation!K89</f>
        <v>0</v>
      </c>
      <c r="K23" s="70">
        <f>Calculation!L89</f>
        <v>0</v>
      </c>
      <c r="L23" s="70">
        <f>Calculation!M89</f>
        <v>0</v>
      </c>
      <c r="M23" s="70">
        <f>Calculation!N89</f>
        <v>13.75</v>
      </c>
      <c r="N23" s="71">
        <f>Calculation!O89</f>
        <v>13.75</v>
      </c>
      <c r="O23" s="72">
        <f>Calculation!P89</f>
        <v>393.22</v>
      </c>
    </row>
    <row r="24" spans="1:17" ht="18.75" customHeight="1">
      <c r="A24" s="96" t="s">
        <v>78</v>
      </c>
      <c r="B24" s="90" t="s">
        <v>141</v>
      </c>
      <c r="C24" s="90" t="str">
        <f>Month!C1080</f>
        <v>United Arab Emirates</v>
      </c>
      <c r="D24" s="70">
        <f>Calculation!E90</f>
        <v>73.3</v>
      </c>
      <c r="E24" s="70">
        <f>Calculation!F90</f>
        <v>0</v>
      </c>
      <c r="F24" s="71">
        <f>Calculation!G90</f>
        <v>73.3</v>
      </c>
      <c r="G24" s="70">
        <f>Calculation!H90</f>
        <v>0</v>
      </c>
      <c r="H24" s="70">
        <f>Calculation!I90</f>
        <v>0</v>
      </c>
      <c r="I24" s="70">
        <f>Calculation!J90</f>
        <v>568.52</v>
      </c>
      <c r="J24" s="70">
        <f>Calculation!K90</f>
        <v>0</v>
      </c>
      <c r="K24" s="70">
        <f>Calculation!L90</f>
        <v>113.96000000000001</v>
      </c>
      <c r="L24" s="70">
        <f>Calculation!M90</f>
        <v>0.21999999999999997</v>
      </c>
      <c r="M24" s="70">
        <f>Calculation!N90</f>
        <v>2.08</v>
      </c>
      <c r="N24" s="71">
        <f>Calculation!O90</f>
        <v>684.78</v>
      </c>
      <c r="O24" s="72">
        <f>Calculation!P90</f>
        <v>758.07999999999993</v>
      </c>
    </row>
    <row r="25" spans="1:17" ht="18.75" customHeight="1">
      <c r="A25" s="96" t="s">
        <v>78</v>
      </c>
      <c r="B25" s="90" t="s">
        <v>141</v>
      </c>
      <c r="C25" s="90" t="str">
        <f>Month!C1081</f>
        <v>United States</v>
      </c>
      <c r="D25" s="70">
        <f>Calculation!E91</f>
        <v>2894.94</v>
      </c>
      <c r="E25" s="70">
        <f>Calculation!F91</f>
        <v>0</v>
      </c>
      <c r="F25" s="71">
        <f>Calculation!G91</f>
        <v>2894.94</v>
      </c>
      <c r="G25" s="70">
        <f>Calculation!H91</f>
        <v>1.36</v>
      </c>
      <c r="H25" s="70">
        <f>Calculation!I91</f>
        <v>122.19</v>
      </c>
      <c r="I25" s="70">
        <f>Calculation!J91</f>
        <v>62.96</v>
      </c>
      <c r="J25" s="70">
        <f>Calculation!K91</f>
        <v>0</v>
      </c>
      <c r="K25" s="70">
        <f>Calculation!L91</f>
        <v>966.08999999999992</v>
      </c>
      <c r="L25" s="70">
        <f>Calculation!M91</f>
        <v>22.33</v>
      </c>
      <c r="M25" s="70">
        <f>Calculation!N91</f>
        <v>126.1</v>
      </c>
      <c r="N25" s="71">
        <f>Calculation!O91</f>
        <v>1301.03</v>
      </c>
      <c r="O25" s="72">
        <f>Calculation!P91</f>
        <v>4195.97</v>
      </c>
    </row>
    <row r="26" spans="1:17" ht="18.75" customHeight="1">
      <c r="A26" s="96" t="s">
        <v>78</v>
      </c>
      <c r="B26" s="90" t="s">
        <v>141</v>
      </c>
      <c r="C26" s="90" t="str">
        <f>Month!C1082</f>
        <v>Other</v>
      </c>
      <c r="D26" s="70">
        <f>Calculation!E92</f>
        <v>1719.39</v>
      </c>
      <c r="E26" s="70">
        <f>Calculation!F92</f>
        <v>402.75</v>
      </c>
      <c r="F26" s="71">
        <f>Calculation!G92</f>
        <v>2122.14</v>
      </c>
      <c r="G26" s="70">
        <f>Calculation!H92</f>
        <v>23.98</v>
      </c>
      <c r="H26" s="70">
        <f>Calculation!I92</f>
        <v>49.010000000000005</v>
      </c>
      <c r="I26" s="70">
        <f>Calculation!J92</f>
        <v>371.89</v>
      </c>
      <c r="J26" s="70">
        <f>Calculation!K92</f>
        <v>13.46</v>
      </c>
      <c r="K26" s="70">
        <f>Calculation!L92</f>
        <v>26.830000000000002</v>
      </c>
      <c r="L26" s="70">
        <f>Calculation!M92</f>
        <v>0</v>
      </c>
      <c r="M26" s="70">
        <f>Calculation!N92</f>
        <v>156.36000000000001</v>
      </c>
      <c r="N26" s="71">
        <f>Calculation!O92</f>
        <v>641.53</v>
      </c>
      <c r="O26" s="72">
        <f>Calculation!P92</f>
        <v>2763.67</v>
      </c>
    </row>
    <row r="27" spans="1:17" ht="18.75" customHeight="1">
      <c r="A27" s="125" t="s">
        <v>78</v>
      </c>
      <c r="B27" s="125" t="s">
        <v>141</v>
      </c>
      <c r="C27" s="94" t="str">
        <f>Month!C1083</f>
        <v>Total imports</v>
      </c>
      <c r="D27" s="73">
        <f>Calculation!E93</f>
        <v>9730.02</v>
      </c>
      <c r="E27" s="73">
        <f>Calculation!F93</f>
        <v>1265.8800000000001</v>
      </c>
      <c r="F27" s="74">
        <f>Calculation!G93</f>
        <v>10995.9</v>
      </c>
      <c r="G27" s="73">
        <f>Calculation!H93</f>
        <v>32.200000000000003</v>
      </c>
      <c r="H27" s="73">
        <f>Calculation!I93</f>
        <v>857.2700000000001</v>
      </c>
      <c r="I27" s="73">
        <f>Calculation!J93</f>
        <v>2816.42</v>
      </c>
      <c r="J27" s="73">
        <f>Calculation!K93</f>
        <v>152.03</v>
      </c>
      <c r="K27" s="73">
        <f>Calculation!L93</f>
        <v>3334.8500000000004</v>
      </c>
      <c r="L27" s="73">
        <f>Calculation!M93</f>
        <v>38.040000000000006</v>
      </c>
      <c r="M27" s="73">
        <f>Calculation!N93</f>
        <v>993.36000000000013</v>
      </c>
      <c r="N27" s="74">
        <f>Calculation!O93</f>
        <v>8224.17</v>
      </c>
      <c r="O27" s="75">
        <f>Calculation!P93</f>
        <v>19220.07</v>
      </c>
      <c r="Q27" s="111"/>
    </row>
    <row r="28" spans="1:17" ht="18.75" customHeight="1">
      <c r="A28" s="96" t="s">
        <v>78</v>
      </c>
      <c r="B28" s="90" t="s">
        <v>142</v>
      </c>
      <c r="C28" s="89" t="str">
        <f>Month!C1062</f>
        <v>Belgium</v>
      </c>
      <c r="D28" s="67">
        <f>Calculation!Q72</f>
        <v>0</v>
      </c>
      <c r="E28" s="67">
        <f>Calculation!R72</f>
        <v>44.38</v>
      </c>
      <c r="F28" s="68">
        <f>Calculation!S72</f>
        <v>44.38</v>
      </c>
      <c r="G28" s="67">
        <f>Calculation!T72</f>
        <v>20.350000000000001</v>
      </c>
      <c r="H28" s="67">
        <f>Calculation!U72</f>
        <v>50.19</v>
      </c>
      <c r="I28" s="67">
        <f>Calculation!V72</f>
        <v>64.430000000000007</v>
      </c>
      <c r="J28" s="67">
        <f>Calculation!W72</f>
        <v>49.94</v>
      </c>
      <c r="K28" s="67">
        <f>Calculation!X72</f>
        <v>535.57999999999993</v>
      </c>
      <c r="L28" s="67">
        <f>Calculation!Y72</f>
        <v>22.41</v>
      </c>
      <c r="M28" s="67">
        <f>Calculation!Z72</f>
        <v>68.19</v>
      </c>
      <c r="N28" s="68">
        <f>Calculation!AA72</f>
        <v>811.09</v>
      </c>
      <c r="O28" s="69">
        <f>Calculation!AB72</f>
        <v>855.47</v>
      </c>
      <c r="Q28" s="87"/>
    </row>
    <row r="29" spans="1:17" ht="18.75" customHeight="1">
      <c r="A29" s="96" t="s">
        <v>78</v>
      </c>
      <c r="B29" s="90" t="s">
        <v>142</v>
      </c>
      <c r="C29" s="90" t="str">
        <f>Month!C1063</f>
        <v>Canada</v>
      </c>
      <c r="D29" s="70">
        <f>Calculation!Q73</f>
        <v>180.94</v>
      </c>
      <c r="E29" s="70">
        <f>Calculation!R73</f>
        <v>0</v>
      </c>
      <c r="F29" s="71">
        <f>Calculation!S73</f>
        <v>180.94</v>
      </c>
      <c r="G29" s="70">
        <f>Calculation!T73</f>
        <v>0</v>
      </c>
      <c r="H29" s="70">
        <f>Calculation!U73</f>
        <v>0</v>
      </c>
      <c r="I29" s="70">
        <f>Calculation!V73</f>
        <v>0</v>
      </c>
      <c r="J29" s="70">
        <f>Calculation!W73</f>
        <v>0</v>
      </c>
      <c r="K29" s="70">
        <f>Calculation!X73</f>
        <v>36.82</v>
      </c>
      <c r="L29" s="70">
        <f>Calculation!Y73</f>
        <v>0</v>
      </c>
      <c r="M29" s="70">
        <f>Calculation!Z73</f>
        <v>0.08</v>
      </c>
      <c r="N29" s="71">
        <f>Calculation!AA73</f>
        <v>36.9</v>
      </c>
      <c r="O29" s="72">
        <f>Calculation!AB73</f>
        <v>217.84</v>
      </c>
      <c r="Q29" s="87"/>
    </row>
    <row r="30" spans="1:17" ht="18.75" customHeight="1">
      <c r="A30" s="96" t="s">
        <v>78</v>
      </c>
      <c r="B30" s="90" t="s">
        <v>142</v>
      </c>
      <c r="C30" s="90" t="str">
        <f>Month!C1064</f>
        <v>Finland</v>
      </c>
      <c r="D30" s="70">
        <f>Calculation!Q74</f>
        <v>0</v>
      </c>
      <c r="E30" s="70">
        <f>Calculation!R74</f>
        <v>0</v>
      </c>
      <c r="F30" s="71">
        <f>Calculation!S74</f>
        <v>0</v>
      </c>
      <c r="G30" s="70">
        <f>Calculation!T74</f>
        <v>0</v>
      </c>
      <c r="H30" s="70">
        <f>Calculation!U74</f>
        <v>134</v>
      </c>
      <c r="I30" s="70">
        <f>Calculation!V74</f>
        <v>0</v>
      </c>
      <c r="J30" s="70">
        <f>Calculation!W74</f>
        <v>0</v>
      </c>
      <c r="K30" s="70">
        <f>Calculation!X74</f>
        <v>0</v>
      </c>
      <c r="L30" s="70">
        <f>Calculation!Y74</f>
        <v>0</v>
      </c>
      <c r="M30" s="70">
        <f>Calculation!Z74</f>
        <v>0</v>
      </c>
      <c r="N30" s="71">
        <f>Calculation!AA74</f>
        <v>134</v>
      </c>
      <c r="O30" s="72">
        <f>Calculation!AB74</f>
        <v>134</v>
      </c>
      <c r="Q30" s="87"/>
    </row>
    <row r="31" spans="1:17" ht="18.75" customHeight="1">
      <c r="A31" s="96" t="s">
        <v>78</v>
      </c>
      <c r="B31" s="90" t="s">
        <v>142</v>
      </c>
      <c r="C31" s="90" t="str">
        <f>Month!C1065</f>
        <v>France</v>
      </c>
      <c r="D31" s="70">
        <f>Calculation!Q75</f>
        <v>0</v>
      </c>
      <c r="E31" s="70">
        <f>Calculation!R75</f>
        <v>0</v>
      </c>
      <c r="F31" s="71">
        <f>Calculation!S75</f>
        <v>0</v>
      </c>
      <c r="G31" s="70">
        <f>Calculation!T75</f>
        <v>2.68</v>
      </c>
      <c r="H31" s="70">
        <f>Calculation!U75</f>
        <v>5.04</v>
      </c>
      <c r="I31" s="70">
        <f>Calculation!V75</f>
        <v>10.029999999999999</v>
      </c>
      <c r="J31" s="70">
        <f>Calculation!W75</f>
        <v>0</v>
      </c>
      <c r="K31" s="70">
        <f>Calculation!X75</f>
        <v>57.31</v>
      </c>
      <c r="L31" s="70">
        <f>Calculation!Y75</f>
        <v>3.78</v>
      </c>
      <c r="M31" s="70">
        <f>Calculation!Z75</f>
        <v>54.19</v>
      </c>
      <c r="N31" s="71">
        <f>Calculation!AA75</f>
        <v>133.03</v>
      </c>
      <c r="O31" s="72">
        <f>Calculation!AB75</f>
        <v>133.03</v>
      </c>
      <c r="Q31" s="87"/>
    </row>
    <row r="32" spans="1:17" ht="18.75" customHeight="1">
      <c r="A32" s="96" t="s">
        <v>78</v>
      </c>
      <c r="B32" s="90" t="s">
        <v>142</v>
      </c>
      <c r="C32" s="90" t="str">
        <f>Month!C1066</f>
        <v>Germany</v>
      </c>
      <c r="D32" s="70">
        <f>Calculation!Q76</f>
        <v>0</v>
      </c>
      <c r="E32" s="70">
        <f>Calculation!R76</f>
        <v>21.03</v>
      </c>
      <c r="F32" s="71">
        <f>Calculation!S76</f>
        <v>21.03</v>
      </c>
      <c r="G32" s="70">
        <f>Calculation!T76</f>
        <v>0</v>
      </c>
      <c r="H32" s="70">
        <f>Calculation!U76</f>
        <v>0.06</v>
      </c>
      <c r="I32" s="70">
        <f>Calculation!V76</f>
        <v>0</v>
      </c>
      <c r="J32" s="70">
        <f>Calculation!W76</f>
        <v>0</v>
      </c>
      <c r="K32" s="70">
        <f>Calculation!X76</f>
        <v>25.47</v>
      </c>
      <c r="L32" s="70">
        <f>Calculation!Y76</f>
        <v>1.69</v>
      </c>
      <c r="M32" s="70">
        <f>Calculation!Z76</f>
        <v>56.62</v>
      </c>
      <c r="N32" s="71">
        <f>Calculation!AA76</f>
        <v>83.84</v>
      </c>
      <c r="O32" s="72">
        <f>Calculation!AB76</f>
        <v>104.87</v>
      </c>
      <c r="Q32" s="87"/>
    </row>
    <row r="33" spans="1:18" ht="18.75" customHeight="1">
      <c r="A33" s="96" t="s">
        <v>78</v>
      </c>
      <c r="B33" s="90" t="s">
        <v>142</v>
      </c>
      <c r="C33" s="90" t="str">
        <f>Month!C1067</f>
        <v>India</v>
      </c>
      <c r="D33" s="70">
        <f>Calculation!Q77</f>
        <v>0</v>
      </c>
      <c r="E33" s="70">
        <f>Calculation!R77</f>
        <v>0</v>
      </c>
      <c r="F33" s="71">
        <f>Calculation!S77</f>
        <v>0</v>
      </c>
      <c r="G33" s="70">
        <f>Calculation!T77</f>
        <v>0</v>
      </c>
      <c r="H33" s="70">
        <f>Calculation!U77</f>
        <v>0</v>
      </c>
      <c r="I33" s="70">
        <f>Calculation!V77</f>
        <v>502.32</v>
      </c>
      <c r="J33" s="70">
        <f>Calculation!W77</f>
        <v>0</v>
      </c>
      <c r="K33" s="70">
        <f>Calculation!X77</f>
        <v>214.2</v>
      </c>
      <c r="L33" s="70">
        <f>Calculation!Y77</f>
        <v>18.82</v>
      </c>
      <c r="M33" s="70">
        <f>Calculation!Z77</f>
        <v>0.72</v>
      </c>
      <c r="N33" s="71">
        <f>Calculation!AA77</f>
        <v>736.06000000000006</v>
      </c>
      <c r="O33" s="72">
        <f>Calculation!AB77</f>
        <v>736.06000000000006</v>
      </c>
      <c r="Q33" s="87"/>
    </row>
    <row r="34" spans="1:18" ht="18.75" customHeight="1">
      <c r="A34" s="96" t="s">
        <v>78</v>
      </c>
      <c r="B34" s="90" t="s">
        <v>142</v>
      </c>
      <c r="C34" s="90" t="str">
        <f>Month!C1068</f>
        <v>Ireland</v>
      </c>
      <c r="D34" s="70">
        <f>Calculation!Q78</f>
        <v>0</v>
      </c>
      <c r="E34" s="70">
        <f>Calculation!R78</f>
        <v>40.15</v>
      </c>
      <c r="F34" s="71">
        <f>Calculation!S78</f>
        <v>40.15</v>
      </c>
      <c r="G34" s="70">
        <f>Calculation!T78</f>
        <v>0.14000000000000001</v>
      </c>
      <c r="H34" s="70">
        <f>Calculation!U78</f>
        <v>0</v>
      </c>
      <c r="I34" s="70">
        <f>Calculation!V78</f>
        <v>0</v>
      </c>
      <c r="J34" s="70">
        <f>Calculation!W78</f>
        <v>24.07</v>
      </c>
      <c r="K34" s="70">
        <f>Calculation!X78</f>
        <v>6.5</v>
      </c>
      <c r="L34" s="70">
        <f>Calculation!Y78</f>
        <v>0.02</v>
      </c>
      <c r="M34" s="70">
        <f>Calculation!Z78</f>
        <v>4.9000000000000004</v>
      </c>
      <c r="N34" s="71">
        <f>Calculation!AA78</f>
        <v>35.630000000000003</v>
      </c>
      <c r="O34" s="72">
        <f>Calculation!AB78</f>
        <v>75.78</v>
      </c>
      <c r="Q34" s="87"/>
    </row>
    <row r="35" spans="1:18" ht="18.75" customHeight="1">
      <c r="A35" s="96" t="s">
        <v>78</v>
      </c>
      <c r="B35" s="90" t="s">
        <v>142</v>
      </c>
      <c r="C35" s="90" t="str">
        <f>Month!C1069</f>
        <v>Kuwait</v>
      </c>
      <c r="D35" s="70">
        <f>Calculation!Q79</f>
        <v>0</v>
      </c>
      <c r="E35" s="70">
        <f>Calculation!R79</f>
        <v>0</v>
      </c>
      <c r="F35" s="71">
        <f>Calculation!S79</f>
        <v>0</v>
      </c>
      <c r="G35" s="70">
        <f>Calculation!T79</f>
        <v>0</v>
      </c>
      <c r="H35" s="70">
        <f>Calculation!U79</f>
        <v>0</v>
      </c>
      <c r="I35" s="70">
        <f>Calculation!V79</f>
        <v>1217.0999999999999</v>
      </c>
      <c r="J35" s="70">
        <f>Calculation!W79</f>
        <v>4.3600000000000003</v>
      </c>
      <c r="K35" s="70">
        <f>Calculation!X79</f>
        <v>102.76</v>
      </c>
      <c r="L35" s="70">
        <f>Calculation!Y79</f>
        <v>0</v>
      </c>
      <c r="M35" s="70">
        <f>Calculation!Z79</f>
        <v>0</v>
      </c>
      <c r="N35" s="71">
        <f>Calculation!AA79</f>
        <v>1324.22</v>
      </c>
      <c r="O35" s="72">
        <f>Calculation!AB79</f>
        <v>1324.22</v>
      </c>
      <c r="Q35" s="88"/>
    </row>
    <row r="36" spans="1:18" ht="18.75" customHeight="1">
      <c r="A36" s="96" t="s">
        <v>78</v>
      </c>
      <c r="B36" s="90" t="s">
        <v>142</v>
      </c>
      <c r="C36" s="90" t="str">
        <f>Month!C1070</f>
        <v>Libya</v>
      </c>
      <c r="D36" s="70">
        <f>Calculation!Q80</f>
        <v>685.99</v>
      </c>
      <c r="E36" s="70">
        <f>Calculation!R80</f>
        <v>0</v>
      </c>
      <c r="F36" s="71">
        <f>Calculation!S80</f>
        <v>685.99</v>
      </c>
      <c r="G36" s="70">
        <f>Calculation!T80</f>
        <v>0</v>
      </c>
      <c r="H36" s="70">
        <f>Calculation!U80</f>
        <v>0</v>
      </c>
      <c r="I36" s="70">
        <f>Calculation!V80</f>
        <v>0</v>
      </c>
      <c r="J36" s="70">
        <f>Calculation!W80</f>
        <v>0</v>
      </c>
      <c r="K36" s="70">
        <f>Calculation!X80</f>
        <v>0</v>
      </c>
      <c r="L36" s="70">
        <f>Calculation!Y80</f>
        <v>0</v>
      </c>
      <c r="M36" s="70">
        <f>Calculation!Z80</f>
        <v>0</v>
      </c>
      <c r="N36" s="71">
        <f>Calculation!AA80</f>
        <v>0</v>
      </c>
      <c r="O36" s="72">
        <f>Calculation!AB80</f>
        <v>685.99</v>
      </c>
      <c r="Q36" s="87"/>
    </row>
    <row r="37" spans="1:18" ht="18.75" customHeight="1">
      <c r="A37" s="96" t="s">
        <v>78</v>
      </c>
      <c r="B37" s="90" t="s">
        <v>142</v>
      </c>
      <c r="C37" s="90" t="str">
        <f>Month!C1071</f>
        <v>Netherlands</v>
      </c>
      <c r="D37" s="70">
        <f>Calculation!Q81</f>
        <v>0.52</v>
      </c>
      <c r="E37" s="70">
        <f>Calculation!R81</f>
        <v>425.75</v>
      </c>
      <c r="F37" s="71">
        <f>Calculation!S81</f>
        <v>426.27000000000004</v>
      </c>
      <c r="G37" s="70">
        <f>Calculation!T81</f>
        <v>26.669999999999998</v>
      </c>
      <c r="H37" s="70">
        <f>Calculation!U81</f>
        <v>591.56000000000006</v>
      </c>
      <c r="I37" s="70">
        <f>Calculation!V81</f>
        <v>171.65</v>
      </c>
      <c r="J37" s="70">
        <f>Calculation!W81</f>
        <v>45.09</v>
      </c>
      <c r="K37" s="70">
        <f>Calculation!X81</f>
        <v>543.96</v>
      </c>
      <c r="L37" s="70">
        <f>Calculation!Y81</f>
        <v>2.62</v>
      </c>
      <c r="M37" s="70">
        <f>Calculation!Z81</f>
        <v>370.63</v>
      </c>
      <c r="N37" s="71">
        <f>Calculation!AA81</f>
        <v>1752.1799999999998</v>
      </c>
      <c r="O37" s="72">
        <f>Calculation!AB81</f>
        <v>2178.4499999999998</v>
      </c>
      <c r="Q37" s="87"/>
    </row>
    <row r="38" spans="1:18" ht="18.75" customHeight="1">
      <c r="A38" s="96" t="s">
        <v>78</v>
      </c>
      <c r="B38" s="90" t="s">
        <v>142</v>
      </c>
      <c r="C38" s="90" t="str">
        <f>Month!C1072</f>
        <v>Nigeria</v>
      </c>
      <c r="D38" s="70">
        <f>Calculation!Q82</f>
        <v>982.79</v>
      </c>
      <c r="E38" s="70">
        <f>Calculation!R82</f>
        <v>0</v>
      </c>
      <c r="F38" s="71">
        <f>Calculation!S82</f>
        <v>982.79</v>
      </c>
      <c r="G38" s="70">
        <f>Calculation!T82</f>
        <v>0</v>
      </c>
      <c r="H38" s="70">
        <f>Calculation!U82</f>
        <v>0</v>
      </c>
      <c r="I38" s="70">
        <f>Calculation!V82</f>
        <v>0</v>
      </c>
      <c r="J38" s="70">
        <f>Calculation!W82</f>
        <v>0</v>
      </c>
      <c r="K38" s="70">
        <f>Calculation!X82</f>
        <v>24.91</v>
      </c>
      <c r="L38" s="70">
        <f>Calculation!Y82</f>
        <v>0</v>
      </c>
      <c r="M38" s="70">
        <f>Calculation!Z82</f>
        <v>0</v>
      </c>
      <c r="N38" s="71">
        <f>Calculation!AA82</f>
        <v>24.91</v>
      </c>
      <c r="O38" s="72">
        <f>Calculation!AB82</f>
        <v>1007.7</v>
      </c>
      <c r="Q38" s="87"/>
    </row>
    <row r="39" spans="1:18" ht="18.75" customHeight="1">
      <c r="A39" s="96" t="s">
        <v>78</v>
      </c>
      <c r="B39" s="90" t="s">
        <v>142</v>
      </c>
      <c r="C39" s="90" t="str">
        <f>Month!C1073</f>
        <v>Norway</v>
      </c>
      <c r="D39" s="70">
        <f>Calculation!Q83</f>
        <v>2232.7799999999997</v>
      </c>
      <c r="E39" s="70">
        <f>Calculation!R83</f>
        <v>0</v>
      </c>
      <c r="F39" s="71">
        <f>Calculation!S83</f>
        <v>2232.7799999999997</v>
      </c>
      <c r="G39" s="70">
        <f>Calculation!T83</f>
        <v>2.04</v>
      </c>
      <c r="H39" s="70">
        <f>Calculation!U83</f>
        <v>172.01</v>
      </c>
      <c r="I39" s="70">
        <f>Calculation!V83</f>
        <v>0</v>
      </c>
      <c r="J39" s="70">
        <f>Calculation!W83</f>
        <v>0</v>
      </c>
      <c r="K39" s="70">
        <f>Calculation!X83</f>
        <v>0</v>
      </c>
      <c r="L39" s="70">
        <f>Calculation!Y83</f>
        <v>0</v>
      </c>
      <c r="M39" s="70">
        <f>Calculation!Z83</f>
        <v>54.68</v>
      </c>
      <c r="N39" s="71">
        <f>Calculation!AA83</f>
        <v>228.73</v>
      </c>
      <c r="O39" s="72">
        <f>Calculation!AB83</f>
        <v>2461.5100000000002</v>
      </c>
      <c r="Q39" s="88"/>
    </row>
    <row r="40" spans="1:18" ht="18.75" customHeight="1">
      <c r="A40" s="96" t="s">
        <v>78</v>
      </c>
      <c r="B40" s="90" t="s">
        <v>142</v>
      </c>
      <c r="C40" s="90" t="str">
        <f>Month!C1074</f>
        <v>Qatar</v>
      </c>
      <c r="D40" s="70">
        <f>Calculation!Q84</f>
        <v>0</v>
      </c>
      <c r="E40" s="70">
        <f>Calculation!R84</f>
        <v>0</v>
      </c>
      <c r="F40" s="71">
        <f>Calculation!S84</f>
        <v>0</v>
      </c>
      <c r="G40" s="70">
        <f>Calculation!T84</f>
        <v>0</v>
      </c>
      <c r="H40" s="70">
        <f>Calculation!U84</f>
        <v>0</v>
      </c>
      <c r="I40" s="70">
        <f>Calculation!V84</f>
        <v>0</v>
      </c>
      <c r="J40" s="70">
        <f>Calculation!W84</f>
        <v>0</v>
      </c>
      <c r="K40" s="70">
        <f>Calculation!X84</f>
        <v>46.13</v>
      </c>
      <c r="L40" s="70">
        <f>Calculation!Y84</f>
        <v>0</v>
      </c>
      <c r="M40" s="70">
        <f>Calculation!Z84</f>
        <v>0</v>
      </c>
      <c r="N40" s="71">
        <f>Calculation!AA84</f>
        <v>46.13</v>
      </c>
      <c r="O40" s="72">
        <f>Calculation!AB84</f>
        <v>46.13</v>
      </c>
      <c r="Q40" s="87"/>
    </row>
    <row r="41" spans="1:18" ht="18.75" customHeight="1">
      <c r="A41" s="96" t="s">
        <v>78</v>
      </c>
      <c r="B41" s="90" t="s">
        <v>142</v>
      </c>
      <c r="C41" s="90" t="str">
        <f>Month!C1075</f>
        <v>Russian Federation</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135"/>
      <c r="R41" s="111"/>
    </row>
    <row r="42" spans="1:18" ht="18.75" customHeight="1">
      <c r="A42" s="96" t="s">
        <v>78</v>
      </c>
      <c r="B42" s="90" t="s">
        <v>142</v>
      </c>
      <c r="C42" s="90" t="str">
        <f>Month!C1076</f>
        <v>Saudi Arabia</v>
      </c>
      <c r="D42" s="70">
        <f>Calculation!Q86</f>
        <v>0</v>
      </c>
      <c r="E42" s="70">
        <f>Calculation!R86</f>
        <v>197.37</v>
      </c>
      <c r="F42" s="71">
        <f>Calculation!S86</f>
        <v>197.37</v>
      </c>
      <c r="G42" s="70">
        <f>Calculation!T86</f>
        <v>0</v>
      </c>
      <c r="H42" s="70">
        <f>Calculation!U86</f>
        <v>0</v>
      </c>
      <c r="I42" s="70">
        <f>Calculation!V86</f>
        <v>387.92999999999995</v>
      </c>
      <c r="J42" s="70">
        <f>Calculation!W86</f>
        <v>0</v>
      </c>
      <c r="K42" s="70">
        <f>Calculation!X86</f>
        <v>31.87</v>
      </c>
      <c r="L42" s="70">
        <f>Calculation!Y86</f>
        <v>0</v>
      </c>
      <c r="M42" s="70">
        <f>Calculation!Z86</f>
        <v>6.94</v>
      </c>
      <c r="N42" s="71">
        <f>Calculation!AA86</f>
        <v>426.74</v>
      </c>
      <c r="O42" s="72">
        <f>Calculation!AB86</f>
        <v>624.11</v>
      </c>
      <c r="Q42" s="87"/>
    </row>
    <row r="43" spans="1:18" ht="18.75" customHeight="1">
      <c r="A43" s="96" t="s">
        <v>78</v>
      </c>
      <c r="B43" s="90" t="s">
        <v>142</v>
      </c>
      <c r="C43" s="90" t="str">
        <f>Month!C1077</f>
        <v>Spain</v>
      </c>
      <c r="D43" s="70">
        <f>Calculation!Q87</f>
        <v>0</v>
      </c>
      <c r="E43" s="70">
        <f>Calculation!R87</f>
        <v>0</v>
      </c>
      <c r="F43" s="71">
        <f>Calculation!S87</f>
        <v>0</v>
      </c>
      <c r="G43" s="70">
        <f>Calculation!T87</f>
        <v>0</v>
      </c>
      <c r="H43" s="70">
        <f>Calculation!U87</f>
        <v>110.4</v>
      </c>
      <c r="I43" s="70">
        <f>Calculation!V87</f>
        <v>0</v>
      </c>
      <c r="J43" s="70">
        <f>Calculation!W87</f>
        <v>0</v>
      </c>
      <c r="K43" s="70">
        <f>Calculation!X87</f>
        <v>0</v>
      </c>
      <c r="L43" s="70">
        <f>Calculation!Y87</f>
        <v>0</v>
      </c>
      <c r="M43" s="70">
        <f>Calculation!Z87</f>
        <v>37.93</v>
      </c>
      <c r="N43" s="71">
        <f>Calculation!AA87</f>
        <v>148.33000000000001</v>
      </c>
      <c r="O43" s="72">
        <f>Calculation!AB87</f>
        <v>148.33000000000001</v>
      </c>
      <c r="Q43" s="87"/>
    </row>
    <row r="44" spans="1:18" ht="18.75" customHeight="1">
      <c r="A44" s="96" t="s">
        <v>78</v>
      </c>
      <c r="B44" s="90" t="s">
        <v>142</v>
      </c>
      <c r="C44" s="90" t="str">
        <f>Month!C1078</f>
        <v>Sweden</v>
      </c>
      <c r="D44" s="70">
        <f>Calculation!Q88</f>
        <v>0.1</v>
      </c>
      <c r="E44" s="70">
        <f>Calculation!R88</f>
        <v>116.45000000000002</v>
      </c>
      <c r="F44" s="71">
        <f>Calculation!S88</f>
        <v>116.54999999999998</v>
      </c>
      <c r="G44" s="70">
        <f>Calculation!T88</f>
        <v>0</v>
      </c>
      <c r="H44" s="70">
        <f>Calculation!U88</f>
        <v>41.4</v>
      </c>
      <c r="I44" s="70">
        <f>Calculation!V88</f>
        <v>43.129999999999995</v>
      </c>
      <c r="J44" s="70">
        <f>Calculation!W88</f>
        <v>0</v>
      </c>
      <c r="K44" s="70">
        <f>Calculation!X88</f>
        <v>0</v>
      </c>
      <c r="L44" s="70">
        <f>Calculation!Y88</f>
        <v>0</v>
      </c>
      <c r="M44" s="70">
        <f>Calculation!Z88</f>
        <v>24.240000000000002</v>
      </c>
      <c r="N44" s="71">
        <f>Calculation!AA88</f>
        <v>108.77</v>
      </c>
      <c r="O44" s="72">
        <f>Calculation!AB88</f>
        <v>225.32</v>
      </c>
      <c r="Q44" s="87"/>
    </row>
    <row r="45" spans="1:18" ht="18.75" customHeight="1">
      <c r="A45" s="96" t="s">
        <v>78</v>
      </c>
      <c r="B45" s="90" t="s">
        <v>142</v>
      </c>
      <c r="C45" s="90" t="str">
        <f>Month!C1079</f>
        <v>Turkey</v>
      </c>
      <c r="D45" s="70">
        <f>Calculation!Q89</f>
        <v>140.02000000000001</v>
      </c>
      <c r="E45" s="70">
        <f>Calculation!R89</f>
        <v>0</v>
      </c>
      <c r="F45" s="71">
        <f>Calculation!S89</f>
        <v>140.02000000000001</v>
      </c>
      <c r="G45" s="70">
        <f>Calculation!T89</f>
        <v>0</v>
      </c>
      <c r="H45" s="70">
        <f>Calculation!U89</f>
        <v>0</v>
      </c>
      <c r="I45" s="70">
        <f>Calculation!V89</f>
        <v>0</v>
      </c>
      <c r="J45" s="70">
        <f>Calculation!W89</f>
        <v>0</v>
      </c>
      <c r="K45" s="70">
        <f>Calculation!X89</f>
        <v>11.73</v>
      </c>
      <c r="L45" s="70">
        <f>Calculation!Y89</f>
        <v>0</v>
      </c>
      <c r="M45" s="70">
        <f>Calculation!Z89</f>
        <v>25.67</v>
      </c>
      <c r="N45" s="71">
        <f>Calculation!AA89</f>
        <v>37.400000000000006</v>
      </c>
      <c r="O45" s="72">
        <f>Calculation!AB89</f>
        <v>177.42</v>
      </c>
      <c r="Q45" s="87"/>
    </row>
    <row r="46" spans="1:18" ht="18.75" customHeight="1">
      <c r="A46" s="96" t="s">
        <v>78</v>
      </c>
      <c r="B46" s="90" t="s">
        <v>142</v>
      </c>
      <c r="C46" s="90" t="str">
        <f>Month!C1080</f>
        <v>United Arab Emirates</v>
      </c>
      <c r="D46" s="70">
        <f>Calculation!Q90</f>
        <v>258.17</v>
      </c>
      <c r="E46" s="70">
        <f>Calculation!R90</f>
        <v>0</v>
      </c>
      <c r="F46" s="71">
        <f>Calculation!S90</f>
        <v>258.17</v>
      </c>
      <c r="G46" s="70">
        <f>Calculation!T90</f>
        <v>0</v>
      </c>
      <c r="H46" s="70">
        <f>Calculation!U90</f>
        <v>0</v>
      </c>
      <c r="I46" s="70">
        <f>Calculation!V90</f>
        <v>302.64999999999998</v>
      </c>
      <c r="J46" s="70">
        <f>Calculation!W90</f>
        <v>0</v>
      </c>
      <c r="K46" s="70">
        <f>Calculation!X90</f>
        <v>82.240000000000009</v>
      </c>
      <c r="L46" s="70">
        <f>Calculation!Y90</f>
        <v>8.1</v>
      </c>
      <c r="M46" s="70">
        <f>Calculation!Z90</f>
        <v>0.08</v>
      </c>
      <c r="N46" s="71">
        <f>Calculation!AA90</f>
        <v>393.07</v>
      </c>
      <c r="O46" s="72">
        <f>Calculation!AB90</f>
        <v>651.24</v>
      </c>
      <c r="Q46" s="87"/>
    </row>
    <row r="47" spans="1:18" ht="18.75" customHeight="1">
      <c r="A47" s="96" t="s">
        <v>78</v>
      </c>
      <c r="B47" s="90" t="s">
        <v>142</v>
      </c>
      <c r="C47" s="90" t="str">
        <f>Month!C1081</f>
        <v>United States</v>
      </c>
      <c r="D47" s="70">
        <f>Calculation!Q91</f>
        <v>3674.1400000000003</v>
      </c>
      <c r="E47" s="70">
        <f>Calculation!R91</f>
        <v>0</v>
      </c>
      <c r="F47" s="71">
        <f>Calculation!S91</f>
        <v>3674.1400000000003</v>
      </c>
      <c r="G47" s="70">
        <f>Calculation!T91</f>
        <v>0</v>
      </c>
      <c r="H47" s="70">
        <f>Calculation!U91</f>
        <v>9.879999999999999</v>
      </c>
      <c r="I47" s="70">
        <f>Calculation!V91</f>
        <v>83.46</v>
      </c>
      <c r="J47" s="70">
        <f>Calculation!W91</f>
        <v>0</v>
      </c>
      <c r="K47" s="70">
        <f>Calculation!X91</f>
        <v>1037.97</v>
      </c>
      <c r="L47" s="70">
        <f>Calculation!Y91</f>
        <v>0</v>
      </c>
      <c r="M47" s="70">
        <f>Calculation!Z91</f>
        <v>15.69</v>
      </c>
      <c r="N47" s="71">
        <f>Calculation!AA91</f>
        <v>1147</v>
      </c>
      <c r="O47" s="72">
        <f>Calculation!AB91</f>
        <v>4821.1399999999994</v>
      </c>
      <c r="Q47" s="88"/>
    </row>
    <row r="48" spans="1:18" ht="18.75" customHeight="1">
      <c r="A48" s="97" t="s">
        <v>78</v>
      </c>
      <c r="B48" s="90" t="s">
        <v>142</v>
      </c>
      <c r="C48" s="90" t="str">
        <f>Month!C1082</f>
        <v>Other</v>
      </c>
      <c r="D48" s="70">
        <f>Calculation!Q92</f>
        <v>1402.1599999999999</v>
      </c>
      <c r="E48" s="70">
        <f>Calculation!R92</f>
        <v>101.42</v>
      </c>
      <c r="F48" s="71">
        <f>Calculation!S92</f>
        <v>1503.58</v>
      </c>
      <c r="G48" s="70">
        <f>Calculation!T92</f>
        <v>55.959999999999994</v>
      </c>
      <c r="H48" s="70">
        <f>Calculation!U92</f>
        <v>42.699999999999996</v>
      </c>
      <c r="I48" s="70">
        <f>Calculation!V92</f>
        <v>437.34000000000003</v>
      </c>
      <c r="J48" s="70">
        <f>Calculation!W92</f>
        <v>10.100000000000001</v>
      </c>
      <c r="K48" s="70">
        <f>Calculation!X92</f>
        <v>152.86000000000001</v>
      </c>
      <c r="L48" s="70">
        <f>Calculation!Y92</f>
        <v>0</v>
      </c>
      <c r="M48" s="70">
        <f>Calculation!Z92</f>
        <v>71.19</v>
      </c>
      <c r="N48" s="71">
        <f>Calculation!AA92</f>
        <v>770.15</v>
      </c>
      <c r="O48" s="72">
        <f>Calculation!AB92</f>
        <v>2273.73</v>
      </c>
      <c r="Q48" s="87"/>
    </row>
    <row r="49" spans="1:17" ht="18.75" customHeight="1">
      <c r="A49" s="98" t="s">
        <v>78</v>
      </c>
      <c r="B49" s="91" t="s">
        <v>142</v>
      </c>
      <c r="C49" s="91" t="str">
        <f>Month!C1083</f>
        <v>Total imports</v>
      </c>
      <c r="D49" s="73">
        <f>Calculation!Q93</f>
        <v>9557.61</v>
      </c>
      <c r="E49" s="73">
        <f>Calculation!R93</f>
        <v>946.55</v>
      </c>
      <c r="F49" s="74">
        <f>Calculation!S93</f>
        <v>10504.16</v>
      </c>
      <c r="G49" s="73">
        <f>Calculation!T93</f>
        <v>107.84</v>
      </c>
      <c r="H49" s="73">
        <f>Calculation!U93</f>
        <v>1157.24</v>
      </c>
      <c r="I49" s="73">
        <f>Calculation!V93</f>
        <v>3220.04</v>
      </c>
      <c r="J49" s="73">
        <f>Calculation!W93</f>
        <v>133.56</v>
      </c>
      <c r="K49" s="73">
        <f>Calculation!X93</f>
        <v>2910.31</v>
      </c>
      <c r="L49" s="73">
        <f>Calculation!Y93</f>
        <v>57.440000000000005</v>
      </c>
      <c r="M49" s="73">
        <f>Calculation!Z93</f>
        <v>791.75</v>
      </c>
      <c r="N49" s="74">
        <f>Calculation!AA93</f>
        <v>8378.18</v>
      </c>
      <c r="O49" s="75">
        <f>Calculation!AB93</f>
        <v>18882.34</v>
      </c>
      <c r="Q49" s="87"/>
    </row>
    <row r="50" spans="1:17" ht="18.75" customHeight="1">
      <c r="A50" s="95" t="s">
        <v>94</v>
      </c>
      <c r="B50" s="43"/>
      <c r="C50" s="92" t="str">
        <f>Month!C1018</f>
        <v>Belgium</v>
      </c>
      <c r="D50" s="52" t="str">
        <f t="shared" ref="D50:O50" si="0">IFERROR(IF(((D28-D6)/D6*100)&gt;100,"+",IF(((D28-D6)/D6*100)&lt;-100,"-",IF(ROUND(((D28-D6)/D6*100),1)=0,"0",IF(((D28-D6)/D6*100)&gt;0,TEXT(((D28-D6)/D6*100),"+0.0 "),TEXT(((D28-D6)/D6*100),"0.0 "))))),"")</f>
        <v/>
      </c>
      <c r="E50" s="52" t="str">
        <f t="shared" si="0"/>
        <v xml:space="preserve">-81.3 </v>
      </c>
      <c r="F50" s="51" t="str">
        <f t="shared" si="0"/>
        <v xml:space="preserve">-81.3 </v>
      </c>
      <c r="G50" s="55" t="str">
        <f t="shared" si="0"/>
        <v>+</v>
      </c>
      <c r="H50" s="55" t="str">
        <f t="shared" si="0"/>
        <v xml:space="preserve">-16.6 </v>
      </c>
      <c r="I50" s="55" t="str">
        <f t="shared" si="0"/>
        <v>+</v>
      </c>
      <c r="J50" s="55" t="str">
        <f t="shared" si="0"/>
        <v>+</v>
      </c>
      <c r="K50" s="55" t="str">
        <f t="shared" si="0"/>
        <v xml:space="preserve">+11.7 </v>
      </c>
      <c r="L50" s="55" t="str">
        <f t="shared" si="0"/>
        <v xml:space="preserve">+45.4 </v>
      </c>
      <c r="M50" s="55" t="str">
        <f t="shared" si="0"/>
        <v xml:space="preserve">+1.1 </v>
      </c>
      <c r="N50" s="51" t="str">
        <f t="shared" si="0"/>
        <v xml:space="preserve">+19.9 </v>
      </c>
      <c r="O50" s="50" t="str">
        <f t="shared" si="0"/>
        <v xml:space="preserve">-6.4 </v>
      </c>
    </row>
    <row r="51" spans="1:17" ht="18.75" customHeight="1">
      <c r="A51" s="96" t="s">
        <v>94</v>
      </c>
      <c r="B51" s="44"/>
      <c r="C51" s="93" t="str">
        <f>Month!C1019</f>
        <v>Canada</v>
      </c>
      <c r="D51" s="55" t="str">
        <f t="shared" ref="D51:O51" si="1">IFERROR(IF(((D29-D7)/D7*100)&gt;100,"+",IF(((D29-D7)/D7*100)&lt;-100,"-",IF(ROUND(((D29-D7)/D7*100),1)=0,"0",IF(((D29-D7)/D7*100)&gt;0,TEXT(((D29-D7)/D7*100),"+0.0 "),TEXT(((D29-D7)/D7*100),"0.0 "))))),"")</f>
        <v xml:space="preserve">-60.9 </v>
      </c>
      <c r="E51" s="55" t="str">
        <f t="shared" si="1"/>
        <v xml:space="preserve">-100.0 </v>
      </c>
      <c r="F51" s="54" t="str">
        <f t="shared" si="1"/>
        <v xml:space="preserve">-67.1 </v>
      </c>
      <c r="G51" s="55" t="str">
        <f t="shared" si="1"/>
        <v/>
      </c>
      <c r="H51" s="55" t="str">
        <f t="shared" si="1"/>
        <v/>
      </c>
      <c r="I51" s="55" t="str">
        <f t="shared" si="1"/>
        <v/>
      </c>
      <c r="J51" s="55" t="str">
        <f t="shared" si="1"/>
        <v/>
      </c>
      <c r="K51" s="55" t="str">
        <f t="shared" si="1"/>
        <v/>
      </c>
      <c r="L51" s="55" t="str">
        <f t="shared" si="1"/>
        <v/>
      </c>
      <c r="M51" s="55" t="str">
        <f t="shared" si="1"/>
        <v xml:space="preserve">-76.5 </v>
      </c>
      <c r="N51" s="54" t="str">
        <f t="shared" si="1"/>
        <v>+</v>
      </c>
      <c r="O51" s="53" t="str">
        <f t="shared" si="1"/>
        <v xml:space="preserve">-60.5 </v>
      </c>
    </row>
    <row r="52" spans="1:17" ht="18.75" customHeight="1">
      <c r="A52" s="96" t="s">
        <v>94</v>
      </c>
      <c r="B52" s="44"/>
      <c r="C52" s="93" t="str">
        <f>Month!C1020</f>
        <v>Finland</v>
      </c>
      <c r="D52" s="55" t="str">
        <f t="shared" ref="D52:O52" si="2">IFERROR(IF(((D30-D8)/D8*100)&gt;100,"+",IF(((D30-D8)/D8*100)&lt;-100,"-",IF(ROUND(((D30-D8)/D8*100),1)=0,"0",IF(((D30-D8)/D8*100)&gt;0,TEXT(((D30-D8)/D8*100),"+0.0 "),TEXT(((D30-D8)/D8*100),"0.0 "))))),"")</f>
        <v/>
      </c>
      <c r="E52" s="55" t="str">
        <f t="shared" si="2"/>
        <v xml:space="preserve">-100.0 </v>
      </c>
      <c r="F52" s="54" t="str">
        <f t="shared" si="2"/>
        <v xml:space="preserve">-100.0 </v>
      </c>
      <c r="G52" s="55" t="str">
        <f t="shared" si="2"/>
        <v/>
      </c>
      <c r="H52" s="55" t="str">
        <f t="shared" si="2"/>
        <v>+</v>
      </c>
      <c r="I52" s="55" t="str">
        <f t="shared" si="2"/>
        <v/>
      </c>
      <c r="J52" s="55" t="str">
        <f t="shared" si="2"/>
        <v/>
      </c>
      <c r="K52" s="55" t="str">
        <f t="shared" si="2"/>
        <v/>
      </c>
      <c r="L52" s="55" t="str">
        <f t="shared" si="2"/>
        <v/>
      </c>
      <c r="M52" s="55" t="str">
        <f t="shared" si="2"/>
        <v xml:space="preserve">-100.0 </v>
      </c>
      <c r="N52" s="54" t="str">
        <f t="shared" si="2"/>
        <v>+</v>
      </c>
      <c r="O52" s="53" t="str">
        <f t="shared" si="2"/>
        <v>+</v>
      </c>
    </row>
    <row r="53" spans="1:17" ht="18.75" customHeight="1">
      <c r="A53" s="96" t="s">
        <v>94</v>
      </c>
      <c r="B53" s="44"/>
      <c r="C53" s="93" t="str">
        <f>Month!C1021</f>
        <v>France</v>
      </c>
      <c r="D53" s="55" t="str">
        <f t="shared" ref="D53:O53" si="3">IFERROR(IF(((D31-D9)/D9*100)&gt;100,"+",IF(((D31-D9)/D9*100)&lt;-100,"-",IF(ROUND(((D31-D9)/D9*100),1)=0,"0",IF(((D31-D9)/D9*100)&gt;0,TEXT(((D31-D9)/D9*100),"+0.0 "),TEXT(((D31-D9)/D9*100),"0.0 "))))),"")</f>
        <v/>
      </c>
      <c r="E53" s="55" t="str">
        <f t="shared" si="3"/>
        <v xml:space="preserve">-100.0 </v>
      </c>
      <c r="F53" s="54" t="str">
        <f t="shared" si="3"/>
        <v xml:space="preserve">-100.0 </v>
      </c>
      <c r="G53" s="55" t="str">
        <f t="shared" si="3"/>
        <v>+</v>
      </c>
      <c r="H53" s="55" t="str">
        <f t="shared" si="3"/>
        <v xml:space="preserve">+25.7 </v>
      </c>
      <c r="I53" s="55" t="str">
        <f t="shared" si="3"/>
        <v/>
      </c>
      <c r="J53" s="55" t="str">
        <f t="shared" si="3"/>
        <v/>
      </c>
      <c r="K53" s="55" t="str">
        <f t="shared" si="3"/>
        <v xml:space="preserve">+37.9 </v>
      </c>
      <c r="L53" s="55" t="str">
        <f t="shared" si="3"/>
        <v/>
      </c>
      <c r="M53" s="55" t="str">
        <f t="shared" si="3"/>
        <v xml:space="preserve">-13.2 </v>
      </c>
      <c r="N53" s="54" t="str">
        <f t="shared" si="3"/>
        <v xml:space="preserve">+21.7 </v>
      </c>
      <c r="O53" s="53" t="str">
        <f t="shared" si="3"/>
        <v xml:space="preserve">+2.7 </v>
      </c>
    </row>
    <row r="54" spans="1:17" ht="18.75" customHeight="1">
      <c r="A54" s="96" t="s">
        <v>94</v>
      </c>
      <c r="B54" s="44"/>
      <c r="C54" s="93" t="str">
        <f>Month!C1022</f>
        <v>Germany</v>
      </c>
      <c r="D54" s="55" t="str">
        <f t="shared" ref="D54:O54" si="4">IFERROR(IF(((D32-D10)/D10*100)&gt;100,"+",IF(((D32-D10)/D10*100)&lt;-100,"-",IF(ROUND(((D32-D10)/D10*100),1)=0,"0",IF(((D32-D10)/D10*100)&gt;0,TEXT(((D32-D10)/D10*100),"+0.0 "),TEXT(((D32-D10)/D10*100),"0.0 "))))),"")</f>
        <v/>
      </c>
      <c r="E54" s="55" t="str">
        <f t="shared" si="4"/>
        <v xml:space="preserve">-59.7 </v>
      </c>
      <c r="F54" s="54" t="str">
        <f t="shared" si="4"/>
        <v xml:space="preserve">-59.7 </v>
      </c>
      <c r="G54" s="55" t="str">
        <f t="shared" si="4"/>
        <v xml:space="preserve">-100.0 </v>
      </c>
      <c r="H54" s="55" t="str">
        <f t="shared" si="4"/>
        <v xml:space="preserve">-33.3 </v>
      </c>
      <c r="I54" s="55" t="str">
        <f t="shared" si="4"/>
        <v/>
      </c>
      <c r="J54" s="55" t="str">
        <f t="shared" si="4"/>
        <v/>
      </c>
      <c r="K54" s="55" t="str">
        <f t="shared" si="4"/>
        <v xml:space="preserve">+71.3 </v>
      </c>
      <c r="L54" s="55" t="str">
        <f t="shared" si="4"/>
        <v/>
      </c>
      <c r="M54" s="55" t="str">
        <f t="shared" si="4"/>
        <v xml:space="preserve">+52.2 </v>
      </c>
      <c r="N54" s="54" t="str">
        <f t="shared" si="4"/>
        <v xml:space="preserve">+60.7 </v>
      </c>
      <c r="O54" s="53" t="str">
        <f t="shared" si="4"/>
        <v xml:space="preserve">+0.4 </v>
      </c>
    </row>
    <row r="55" spans="1:17" ht="18.75" customHeight="1">
      <c r="A55" s="96" t="s">
        <v>94</v>
      </c>
      <c r="B55" s="44"/>
      <c r="C55" s="93" t="str">
        <f>Month!C1023</f>
        <v>India</v>
      </c>
      <c r="D55" s="55" t="str">
        <f t="shared" ref="D55:O55" si="5">IFERROR(IF(((D33-D11)/D11*100)&gt;100,"+",IF(((D33-D11)/D11*100)&lt;-100,"-",IF(ROUND(((D33-D11)/D11*100),1)=0,"0",IF(((D33-D11)/D11*100)&gt;0,TEXT(((D33-D11)/D11*100),"+0.0 "),TEXT(((D33-D11)/D11*100),"0.0 "))))),"")</f>
        <v/>
      </c>
      <c r="E55" s="55" t="str">
        <f t="shared" si="5"/>
        <v/>
      </c>
      <c r="F55" s="54" t="str">
        <f t="shared" si="5"/>
        <v/>
      </c>
      <c r="G55" s="55" t="str">
        <f t="shared" si="5"/>
        <v/>
      </c>
      <c r="H55" s="55" t="str">
        <f t="shared" si="5"/>
        <v/>
      </c>
      <c r="I55" s="55" t="str">
        <f t="shared" si="5"/>
        <v xml:space="preserve">-6.7 </v>
      </c>
      <c r="J55" s="55" t="str">
        <f t="shared" si="5"/>
        <v/>
      </c>
      <c r="K55" s="55" t="str">
        <f t="shared" si="5"/>
        <v xml:space="preserve">+0.4 </v>
      </c>
      <c r="L55" s="55" t="str">
        <f>IFERROR(IF(((L33-L11)/L11*100)&gt;100,"+",IF(((L33-L11)/L11*100)&lt;-100,"-",IF(ROUND(((L33-L11)/L11*100),1)=0,"0",IF(((L33-L11)/L11*100)&gt;0,TEXT(((L33-L11)/L11*100),"+0.0 "),TEXT(((L33-L11)/L11*100),"0.0 "))))),"")</f>
        <v/>
      </c>
      <c r="M55" s="55" t="str">
        <f t="shared" si="5"/>
        <v xml:space="preserve">-72.0 </v>
      </c>
      <c r="N55" s="54" t="str">
        <f t="shared" si="5"/>
        <v xml:space="preserve">-2.4 </v>
      </c>
      <c r="O55" s="53" t="str">
        <f t="shared" si="5"/>
        <v xml:space="preserve">-2.4 </v>
      </c>
    </row>
    <row r="56" spans="1:17" ht="18.75" customHeight="1">
      <c r="A56" s="96" t="s">
        <v>94</v>
      </c>
      <c r="B56" s="44"/>
      <c r="C56" s="93" t="str">
        <f>Month!C1024</f>
        <v>Ireland</v>
      </c>
      <c r="D56" s="55" t="str">
        <f t="shared" ref="D56:O56" si="6">IFERROR(IF(((D34-D12)/D12*100)&gt;100,"+",IF(((D34-D12)/D12*100)&lt;-100,"-",IF(ROUND(((D34-D12)/D12*100),1)=0,"0",IF(((D34-D12)/D12*100)&gt;0,TEXT(((D34-D12)/D12*100),"+0.0 "),TEXT(((D34-D12)/D12*100),"0.0 "))))),"")</f>
        <v/>
      </c>
      <c r="E56" s="55" t="str">
        <f t="shared" si="6"/>
        <v xml:space="preserve">-58.7 </v>
      </c>
      <c r="F56" s="54" t="str">
        <f t="shared" si="6"/>
        <v xml:space="preserve">-58.7 </v>
      </c>
      <c r="G56" s="55" t="str">
        <f t="shared" si="6"/>
        <v xml:space="preserve">-6.7 </v>
      </c>
      <c r="H56" s="55" t="str">
        <f t="shared" si="6"/>
        <v xml:space="preserve">-100.0 </v>
      </c>
      <c r="I56" s="55" t="str">
        <f t="shared" si="6"/>
        <v/>
      </c>
      <c r="J56" s="55" t="str">
        <f t="shared" si="6"/>
        <v xml:space="preserve">+10.4 </v>
      </c>
      <c r="K56" s="55" t="str">
        <f t="shared" si="6"/>
        <v xml:space="preserve">+48.7 </v>
      </c>
      <c r="L56" s="55" t="str">
        <f t="shared" si="6"/>
        <v xml:space="preserve">-75.0 </v>
      </c>
      <c r="M56" s="55" t="str">
        <f t="shared" si="6"/>
        <v xml:space="preserve">-70.3 </v>
      </c>
      <c r="N56" s="54" t="str">
        <f t="shared" si="6"/>
        <v xml:space="preserve">-50.6 </v>
      </c>
      <c r="O56" s="53" t="str">
        <f t="shared" si="6"/>
        <v xml:space="preserve">-55.3 </v>
      </c>
    </row>
    <row r="57" spans="1:17" ht="18.75" customHeight="1">
      <c r="A57" s="96" t="s">
        <v>94</v>
      </c>
      <c r="B57" s="44"/>
      <c r="C57" s="93" t="str">
        <f>Month!C1025</f>
        <v>Kuwait</v>
      </c>
      <c r="D57" s="55" t="str">
        <f t="shared" ref="D57:O57" si="7">IFERROR(IF(((D35-D13)/D13*100)&gt;100,"+",IF(((D35-D13)/D13*100)&lt;-100,"-",IF(ROUND(((D35-D13)/D13*100),1)=0,"0",IF(((D35-D13)/D13*100)&gt;0,TEXT(((D35-D13)/D13*100),"+0.0 "),TEXT(((D35-D13)/D13*100),"0.0 "))))),"")</f>
        <v/>
      </c>
      <c r="E57" s="55" t="str">
        <f t="shared" si="7"/>
        <v xml:space="preserve">-100.0 </v>
      </c>
      <c r="F57" s="54" t="str">
        <f t="shared" si="7"/>
        <v xml:space="preserve">-100.0 </v>
      </c>
      <c r="G57" s="55" t="str">
        <f t="shared" si="7"/>
        <v/>
      </c>
      <c r="H57" s="55" t="str">
        <f t="shared" si="7"/>
        <v/>
      </c>
      <c r="I57" s="55" t="str">
        <f t="shared" si="7"/>
        <v xml:space="preserve">+79.5 </v>
      </c>
      <c r="J57" s="55" t="str">
        <f t="shared" si="7"/>
        <v xml:space="preserve">-58.4 </v>
      </c>
      <c r="K57" s="55" t="str">
        <f t="shared" si="7"/>
        <v xml:space="preserve">-47.3 </v>
      </c>
      <c r="L57" s="55" t="str">
        <f t="shared" si="7"/>
        <v/>
      </c>
      <c r="M57" s="55" t="str">
        <f t="shared" si="7"/>
        <v/>
      </c>
      <c r="N57" s="54" t="str">
        <f t="shared" si="7"/>
        <v xml:space="preserve">+49.9 </v>
      </c>
      <c r="O57" s="53" t="str">
        <f t="shared" si="7"/>
        <v xml:space="preserve">+49.3 </v>
      </c>
    </row>
    <row r="58" spans="1:17" ht="18.75" customHeight="1">
      <c r="A58" s="96" t="s">
        <v>94</v>
      </c>
      <c r="B58" s="44"/>
      <c r="C58" s="93" t="str">
        <f>Month!C1026</f>
        <v>Libya</v>
      </c>
      <c r="D58" s="55" t="str">
        <f t="shared" ref="D58:O58" si="8">IFERROR(IF(((D36-D14)/D14*100)&gt;100,"+",IF(((D36-D14)/D14*100)&lt;-100,"-",IF(ROUND(((D36-D14)/D14*100),1)=0,"0",IF(((D36-D14)/D14*100)&gt;0,TEXT(((D36-D14)/D14*100),"+0.0 "),TEXT(((D36-D14)/D14*100),"0.0 "))))),"")</f>
        <v>+</v>
      </c>
      <c r="E58" s="55" t="str">
        <f t="shared" si="8"/>
        <v/>
      </c>
      <c r="F58" s="54" t="str">
        <f t="shared" si="8"/>
        <v>+</v>
      </c>
      <c r="G58" s="55" t="str">
        <f t="shared" si="8"/>
        <v/>
      </c>
      <c r="H58" s="55" t="str">
        <f t="shared" si="8"/>
        <v/>
      </c>
      <c r="I58" s="55" t="str">
        <f t="shared" si="8"/>
        <v/>
      </c>
      <c r="J58" s="55" t="str">
        <f t="shared" si="8"/>
        <v/>
      </c>
      <c r="K58" s="55" t="str">
        <f t="shared" si="8"/>
        <v/>
      </c>
      <c r="L58" s="55" t="str">
        <f t="shared" si="8"/>
        <v/>
      </c>
      <c r="M58" s="55" t="str">
        <f t="shared" si="8"/>
        <v/>
      </c>
      <c r="N58" s="54" t="str">
        <f t="shared" si="8"/>
        <v/>
      </c>
      <c r="O58" s="53" t="str">
        <f t="shared" si="8"/>
        <v>+</v>
      </c>
    </row>
    <row r="59" spans="1:17" ht="18.75" customHeight="1">
      <c r="A59" s="96" t="s">
        <v>94</v>
      </c>
      <c r="B59" s="44"/>
      <c r="C59" s="93" t="str">
        <f>Month!C1027</f>
        <v>Netherlands</v>
      </c>
      <c r="D59" s="55" t="str">
        <f t="shared" ref="D59:O59" si="9">IFERROR(IF(((D37-D15)/D15*100)&gt;100,"+",IF(((D37-D15)/D15*100)&lt;-100,"-",IF(ROUND(((D37-D15)/D15*100),1)=0,"0",IF(((D37-D15)/D15*100)&gt;0,TEXT(((D37-D15)/D15*100),"+0.0 "),TEXT(((D37-D15)/D15*100),"0.0 "))))),"")</f>
        <v/>
      </c>
      <c r="E59" s="55" t="str">
        <f t="shared" si="9"/>
        <v xml:space="preserve">+50.5 </v>
      </c>
      <c r="F59" s="54" t="str">
        <f t="shared" si="9"/>
        <v xml:space="preserve">+50.7 </v>
      </c>
      <c r="G59" s="55" t="str">
        <f t="shared" si="9"/>
        <v>+</v>
      </c>
      <c r="H59" s="55" t="str">
        <f t="shared" si="9"/>
        <v>+</v>
      </c>
      <c r="I59" s="55" t="str">
        <f t="shared" si="9"/>
        <v xml:space="preserve">-10.7 </v>
      </c>
      <c r="J59" s="55" t="str">
        <f t="shared" si="9"/>
        <v xml:space="preserve">-47.9 </v>
      </c>
      <c r="K59" s="55" t="str">
        <f t="shared" si="9"/>
        <v xml:space="preserve">-40.7 </v>
      </c>
      <c r="L59" s="55" t="str">
        <f t="shared" si="9"/>
        <v/>
      </c>
      <c r="M59" s="55" t="str">
        <f t="shared" si="9"/>
        <v xml:space="preserve">+8.0 </v>
      </c>
      <c r="N59" s="54" t="str">
        <f t="shared" si="9"/>
        <v xml:space="preserve">+0.4 </v>
      </c>
      <c r="O59" s="53" t="str">
        <f t="shared" si="9"/>
        <v xml:space="preserve">+7.4 </v>
      </c>
    </row>
    <row r="60" spans="1:17" ht="18.75" customHeight="1">
      <c r="A60" s="96" t="s">
        <v>94</v>
      </c>
      <c r="B60" s="44"/>
      <c r="C60" s="93" t="str">
        <f>Month!C1028</f>
        <v>Nigeria</v>
      </c>
      <c r="D60" s="55" t="str">
        <f t="shared" ref="D60:O60" si="10">IFERROR(IF(((D38-D16)/D16*100)&gt;100,"+",IF(((D38-D16)/D16*100)&lt;-100,"-",IF(ROUND(((D38-D16)/D16*100),1)=0,"0",IF(((D38-D16)/D16*100)&gt;0,TEXT(((D38-D16)/D16*100),"+0.0 "),TEXT(((D38-D16)/D16*100),"0.0 "))))),"")</f>
        <v xml:space="preserve">+14.8 </v>
      </c>
      <c r="E60" s="55" t="str">
        <f t="shared" si="10"/>
        <v/>
      </c>
      <c r="F60" s="54" t="str">
        <f t="shared" si="10"/>
        <v xml:space="preserve">+14.8 </v>
      </c>
      <c r="G60" s="55" t="str">
        <f t="shared" si="10"/>
        <v/>
      </c>
      <c r="H60" s="55" t="str">
        <f t="shared" si="10"/>
        <v/>
      </c>
      <c r="I60" s="55" t="str">
        <f t="shared" si="10"/>
        <v/>
      </c>
      <c r="J60" s="55" t="str">
        <f t="shared" si="10"/>
        <v/>
      </c>
      <c r="K60" s="55" t="str">
        <f t="shared" si="10"/>
        <v/>
      </c>
      <c r="L60" s="55" t="str">
        <f t="shared" si="10"/>
        <v/>
      </c>
      <c r="M60" s="55" t="str">
        <f t="shared" si="10"/>
        <v/>
      </c>
      <c r="N60" s="54" t="str">
        <f t="shared" si="10"/>
        <v/>
      </c>
      <c r="O60" s="53" t="str">
        <f t="shared" si="10"/>
        <v xml:space="preserve">+17.7 </v>
      </c>
    </row>
    <row r="61" spans="1:17" ht="18.75" customHeight="1">
      <c r="A61" s="96" t="s">
        <v>94</v>
      </c>
      <c r="B61" s="44"/>
      <c r="C61" s="93" t="str">
        <f>Month!C1029</f>
        <v>Norway</v>
      </c>
      <c r="D61" s="55" t="str">
        <f t="shared" ref="D61:O61" si="11">IFERROR(IF(((D39-D17)/D17*100)&gt;100,"+",IF(((D39-D17)/D17*100)&lt;-100,"-",IF(ROUND(((D39-D17)/D17*100),1)=0,"0",IF(((D39-D17)/D17*100)&gt;0,TEXT(((D39-D17)/D17*100),"+0.0 "),TEXT(((D39-D17)/D17*100),"0.0 "))))),"")</f>
        <v xml:space="preserve">-29.9 </v>
      </c>
      <c r="E61" s="55" t="str">
        <f t="shared" si="11"/>
        <v/>
      </c>
      <c r="F61" s="54" t="str">
        <f t="shared" si="11"/>
        <v xml:space="preserve">-29.9 </v>
      </c>
      <c r="G61" s="55" t="str">
        <f t="shared" si="11"/>
        <v/>
      </c>
      <c r="H61" s="55" t="str">
        <f t="shared" si="11"/>
        <v xml:space="preserve">-17.1 </v>
      </c>
      <c r="I61" s="55" t="str">
        <f t="shared" si="11"/>
        <v xml:space="preserve">-100.0 </v>
      </c>
      <c r="J61" s="55" t="str">
        <f t="shared" si="11"/>
        <v/>
      </c>
      <c r="K61" s="55" t="str">
        <f t="shared" si="11"/>
        <v/>
      </c>
      <c r="L61" s="55" t="str">
        <f t="shared" si="11"/>
        <v/>
      </c>
      <c r="M61" s="55" t="str">
        <f t="shared" si="11"/>
        <v xml:space="preserve">+2.7 </v>
      </c>
      <c r="N61" s="54" t="str">
        <f t="shared" si="11"/>
        <v xml:space="preserve">-16.3 </v>
      </c>
      <c r="O61" s="53" t="str">
        <f t="shared" si="11"/>
        <v xml:space="preserve">-28.8 </v>
      </c>
    </row>
    <row r="62" spans="1:17" ht="18.75" customHeight="1">
      <c r="A62" s="96" t="s">
        <v>94</v>
      </c>
      <c r="B62" s="44"/>
      <c r="C62" s="93" t="str">
        <f>Month!C1030</f>
        <v>Qatar</v>
      </c>
      <c r="D62" s="55" t="str">
        <f t="shared" ref="D62:O62" si="12">IFERROR(IF(((D40-D18)/D18*100)&gt;100,"+",IF(((D40-D18)/D18*100)&lt;-100,"-",IF(ROUND(((D40-D18)/D18*100),1)=0,"0",IF(((D40-D18)/D18*100)&gt;0,TEXT(((D40-D18)/D18*100),"+0.0 "),TEXT(((D40-D18)/D18*100),"0.0 "))))),"")</f>
        <v/>
      </c>
      <c r="E62" s="55" t="str">
        <f t="shared" si="12"/>
        <v/>
      </c>
      <c r="F62" s="54" t="str">
        <f t="shared" si="12"/>
        <v/>
      </c>
      <c r="G62" s="55" t="str">
        <f t="shared" si="12"/>
        <v/>
      </c>
      <c r="H62" s="55" t="str">
        <f t="shared" si="12"/>
        <v/>
      </c>
      <c r="I62" s="55" t="str">
        <f t="shared" si="12"/>
        <v/>
      </c>
      <c r="J62" s="55" t="str">
        <f t="shared" si="12"/>
        <v/>
      </c>
      <c r="K62" s="55" t="str">
        <f t="shared" si="12"/>
        <v xml:space="preserve">+8.8 </v>
      </c>
      <c r="L62" s="55" t="str">
        <f t="shared" si="12"/>
        <v/>
      </c>
      <c r="M62" s="55" t="str">
        <f t="shared" si="12"/>
        <v/>
      </c>
      <c r="N62" s="54" t="str">
        <f t="shared" si="12"/>
        <v xml:space="preserve">+8.8 </v>
      </c>
      <c r="O62" s="53" t="str">
        <f t="shared" si="12"/>
        <v xml:space="preserve">+8.8 </v>
      </c>
    </row>
    <row r="63" spans="1:17" ht="18.75" customHeight="1">
      <c r="A63" s="96" t="s">
        <v>94</v>
      </c>
      <c r="B63" s="44"/>
      <c r="C63" s="93" t="str">
        <f>Month!C1031</f>
        <v>Russian Federation</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7" ht="18.75" customHeight="1">
      <c r="A64" s="96" t="s">
        <v>94</v>
      </c>
      <c r="B64" s="44"/>
      <c r="C64" s="93" t="str">
        <f>Month!C1032</f>
        <v>Saudi Arabia</v>
      </c>
      <c r="D64" s="55" t="str">
        <f t="shared" ref="D64:O64" si="14">IFERROR(IF(((D42-D20)/D20*100)&gt;100,"+",IF(((D42-D20)/D20*100)&lt;-100,"-",IF(ROUND(((D42-D20)/D20*100),1)=0,"0",IF(((D42-D20)/D20*100)&gt;0,TEXT(((D42-D20)/D20*100),"+0.0 "),TEXT(((D42-D20)/D20*100),"0.0 "))))),"")</f>
        <v/>
      </c>
      <c r="E64" s="55" t="str">
        <f t="shared" si="14"/>
        <v>+</v>
      </c>
      <c r="F64" s="54" t="str">
        <f t="shared" si="14"/>
        <v>+</v>
      </c>
      <c r="G64" s="55" t="str">
        <f t="shared" si="14"/>
        <v/>
      </c>
      <c r="H64" s="55" t="str">
        <f t="shared" si="14"/>
        <v/>
      </c>
      <c r="I64" s="55" t="str">
        <f t="shared" si="14"/>
        <v xml:space="preserve">+7.1 </v>
      </c>
      <c r="J64" s="55" t="str">
        <f t="shared" si="14"/>
        <v/>
      </c>
      <c r="K64" s="55" t="str">
        <f t="shared" si="14"/>
        <v xml:space="preserve">-88.5 </v>
      </c>
      <c r="L64" s="55" t="str">
        <f t="shared" si="14"/>
        <v/>
      </c>
      <c r="M64" s="55" t="str">
        <f t="shared" si="14"/>
        <v/>
      </c>
      <c r="N64" s="54" t="str">
        <f t="shared" si="14"/>
        <v xml:space="preserve">-33.3 </v>
      </c>
      <c r="O64" s="53" t="str">
        <f t="shared" si="14"/>
        <v xml:space="preserve">-7.2 </v>
      </c>
    </row>
    <row r="65" spans="1:15" ht="18.75" customHeight="1">
      <c r="A65" s="96" t="s">
        <v>94</v>
      </c>
      <c r="B65" s="44"/>
      <c r="C65" s="93" t="str">
        <f>Month!C1033</f>
        <v>Spain</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xml:space="preserve">+50.1 </v>
      </c>
      <c r="I65" s="55" t="str">
        <f t="shared" si="15"/>
        <v/>
      </c>
      <c r="J65" s="55" t="str">
        <f t="shared" si="15"/>
        <v/>
      </c>
      <c r="K65" s="55" t="str">
        <f t="shared" si="15"/>
        <v/>
      </c>
      <c r="L65" s="55" t="str">
        <f t="shared" si="15"/>
        <v/>
      </c>
      <c r="M65" s="55" t="str">
        <f t="shared" si="15"/>
        <v xml:space="preserve">-48.3 </v>
      </c>
      <c r="N65" s="54" t="str">
        <f t="shared" si="15"/>
        <v xml:space="preserve">+0.9 </v>
      </c>
      <c r="O65" s="53" t="str">
        <f t="shared" si="15"/>
        <v xml:space="preserve">+0.9 </v>
      </c>
    </row>
    <row r="66" spans="1:15" ht="18.75" customHeight="1">
      <c r="A66" s="96" t="s">
        <v>94</v>
      </c>
      <c r="B66" s="44"/>
      <c r="C66" s="93" t="str">
        <f>Month!C1034</f>
        <v>Sweden</v>
      </c>
      <c r="D66" s="55" t="str">
        <f t="shared" ref="D66:O66" si="16">IFERROR(IF(((D44-D22)/D22*100)&gt;100,"+",IF(((D44-D22)/D22*100)&lt;-100,"-",IF(ROUND(((D44-D22)/D22*100),1)=0,"0",IF(((D44-D22)/D22*100)&gt;0,TEXT(((D44-D22)/D22*100),"+0.0 "),TEXT(((D44-D22)/D22*100),"0.0 "))))),"")</f>
        <v xml:space="preserve">-50.0 </v>
      </c>
      <c r="E66" s="55" t="str">
        <f t="shared" si="16"/>
        <v>+</v>
      </c>
      <c r="F66" s="54" t="str">
        <f t="shared" si="16"/>
        <v>+</v>
      </c>
      <c r="G66" s="55" t="str">
        <f t="shared" si="16"/>
        <v/>
      </c>
      <c r="H66" s="55" t="str">
        <f t="shared" si="16"/>
        <v xml:space="preserve">-45.2 </v>
      </c>
      <c r="I66" s="55" t="str">
        <f t="shared" si="16"/>
        <v/>
      </c>
      <c r="J66" s="55" t="str">
        <f t="shared" si="16"/>
        <v/>
      </c>
      <c r="K66" s="55" t="str">
        <f t="shared" si="16"/>
        <v xml:space="preserve">-100.0 </v>
      </c>
      <c r="L66" s="55" t="str">
        <f t="shared" si="16"/>
        <v/>
      </c>
      <c r="M66" s="55" t="str">
        <f t="shared" si="16"/>
        <v xml:space="preserve">-37.3 </v>
      </c>
      <c r="N66" s="54" t="str">
        <f t="shared" si="16"/>
        <v xml:space="preserve">-30.2 </v>
      </c>
      <c r="O66" s="53" t="str">
        <f t="shared" si="16"/>
        <v xml:space="preserve">+10.8 </v>
      </c>
    </row>
    <row r="67" spans="1:15" ht="18.75" customHeight="1">
      <c r="A67" s="96" t="s">
        <v>94</v>
      </c>
      <c r="B67" s="44"/>
      <c r="C67" s="93" t="str">
        <f>Month!C1035</f>
        <v>Turkey</v>
      </c>
      <c r="D67" s="55" t="str">
        <f t="shared" ref="D67:O67" si="17">IFERROR(IF(((D45-D23)/D23*100)&gt;100,"+",IF(((D45-D23)/D23*100)&lt;-100,"-",IF(ROUND(((D45-D23)/D23*100),1)=0,"0",IF(((D45-D23)/D23*100)&gt;0,TEXT(((D45-D23)/D23*100),"+0.0 "),TEXT(((D45-D23)/D23*100),"0.0 "))))),"")</f>
        <v xml:space="preserve">-63.1 </v>
      </c>
      <c r="E67" s="55" t="str">
        <f t="shared" si="17"/>
        <v/>
      </c>
      <c r="F67" s="54" t="str">
        <f t="shared" si="17"/>
        <v xml:space="preserve">-63.1 </v>
      </c>
      <c r="G67" s="55" t="str">
        <f t="shared" si="17"/>
        <v/>
      </c>
      <c r="H67" s="55" t="str">
        <f t="shared" si="17"/>
        <v/>
      </c>
      <c r="I67" s="55" t="str">
        <f t="shared" si="17"/>
        <v/>
      </c>
      <c r="J67" s="55" t="str">
        <f t="shared" si="17"/>
        <v/>
      </c>
      <c r="K67" s="55" t="str">
        <f t="shared" si="17"/>
        <v/>
      </c>
      <c r="L67" s="55" t="str">
        <f t="shared" si="17"/>
        <v/>
      </c>
      <c r="M67" s="55" t="str">
        <f t="shared" si="17"/>
        <v xml:space="preserve">+86.7 </v>
      </c>
      <c r="N67" s="54" t="str">
        <f t="shared" si="17"/>
        <v>+</v>
      </c>
      <c r="O67" s="53" t="str">
        <f t="shared" si="17"/>
        <v xml:space="preserve">-54.9 </v>
      </c>
    </row>
    <row r="68" spans="1:15" ht="18.75" customHeight="1">
      <c r="A68" s="96" t="s">
        <v>94</v>
      </c>
      <c r="B68" s="44"/>
      <c r="C68" s="93" t="str">
        <f>Month!C1036</f>
        <v>United Arab Emirates</v>
      </c>
      <c r="D68" s="55" t="str">
        <f t="shared" ref="D68:O68" si="18">IFERROR(IF(((D46-D24)/D24*100)&gt;100,"+",IF(((D46-D24)/D24*100)&lt;-100,"-",IF(ROUND(((D46-D24)/D24*100),1)=0,"0",IF(((D46-D24)/D24*100)&gt;0,TEXT(((D46-D24)/D24*100),"+0.0 "),TEXT(((D46-D24)/D24*100),"0.0 "))))),"")</f>
        <v>+</v>
      </c>
      <c r="E68" s="55" t="str">
        <f t="shared" si="18"/>
        <v/>
      </c>
      <c r="F68" s="54" t="str">
        <f t="shared" si="18"/>
        <v>+</v>
      </c>
      <c r="G68" s="55" t="str">
        <f t="shared" si="18"/>
        <v/>
      </c>
      <c r="H68" s="55" t="str">
        <f t="shared" si="18"/>
        <v/>
      </c>
      <c r="I68" s="55" t="str">
        <f t="shared" si="18"/>
        <v xml:space="preserve">-46.8 </v>
      </c>
      <c r="J68" s="55" t="str">
        <f t="shared" si="18"/>
        <v/>
      </c>
      <c r="K68" s="55" t="str">
        <f t="shared" si="18"/>
        <v xml:space="preserve">-27.8 </v>
      </c>
      <c r="L68" s="55" t="str">
        <f t="shared" si="18"/>
        <v>+</v>
      </c>
      <c r="M68" s="55" t="str">
        <f t="shared" si="18"/>
        <v xml:space="preserve">-96.2 </v>
      </c>
      <c r="N68" s="54" t="str">
        <f t="shared" si="18"/>
        <v xml:space="preserve">-42.6 </v>
      </c>
      <c r="O68" s="53" t="str">
        <f t="shared" si="18"/>
        <v xml:space="preserve">-14.1 </v>
      </c>
    </row>
    <row r="69" spans="1:15" ht="18.75" customHeight="1">
      <c r="A69" s="96" t="s">
        <v>94</v>
      </c>
      <c r="B69" s="44"/>
      <c r="C69" s="93" t="str">
        <f>Month!C1037</f>
        <v>United States</v>
      </c>
      <c r="D69" s="55" t="str">
        <f t="shared" ref="D69:O69" si="19">IFERROR(IF(((D47-D25)/D25*100)&gt;100,"+",IF(((D47-D25)/D25*100)&lt;-100,"-",IF(ROUND(((D47-D25)/D25*100),1)=0,"0",IF(((D47-D25)/D25*100)&gt;0,TEXT(((D47-D25)/D25*100),"+0.0 "),TEXT(((D47-D25)/D25*100),"0.0 "))))),"")</f>
        <v xml:space="preserve">+26.9 </v>
      </c>
      <c r="E69" s="55" t="str">
        <f t="shared" si="19"/>
        <v/>
      </c>
      <c r="F69" s="54" t="str">
        <f t="shared" si="19"/>
        <v xml:space="preserve">+26.9 </v>
      </c>
      <c r="G69" s="55" t="str">
        <f t="shared" si="19"/>
        <v xml:space="preserve">-100.0 </v>
      </c>
      <c r="H69" s="55" t="str">
        <f t="shared" si="19"/>
        <v xml:space="preserve">-91.9 </v>
      </c>
      <c r="I69" s="55" t="str">
        <f t="shared" si="19"/>
        <v xml:space="preserve">+32.6 </v>
      </c>
      <c r="J69" s="55" t="str">
        <f t="shared" si="19"/>
        <v/>
      </c>
      <c r="K69" s="55" t="str">
        <f t="shared" si="19"/>
        <v xml:space="preserve">+7.4 </v>
      </c>
      <c r="L69" s="55" t="str">
        <f t="shared" si="19"/>
        <v xml:space="preserve">-100.0 </v>
      </c>
      <c r="M69" s="55" t="str">
        <f t="shared" si="19"/>
        <v xml:space="preserve">-87.6 </v>
      </c>
      <c r="N69" s="54" t="str">
        <f t="shared" si="19"/>
        <v xml:space="preserve">-11.8 </v>
      </c>
      <c r="O69" s="53" t="str">
        <f t="shared" si="19"/>
        <v xml:space="preserve">+14.9 </v>
      </c>
    </row>
    <row r="70" spans="1:15" ht="18.75" customHeight="1">
      <c r="A70" s="96" t="s">
        <v>94</v>
      </c>
      <c r="B70" s="44"/>
      <c r="C70" s="93" t="str">
        <f>Month!C1038</f>
        <v>Other</v>
      </c>
      <c r="D70" s="55" t="str">
        <f t="shared" ref="D70:O70" si="20">IFERROR(IF(((D48-D26)/D26*100)&gt;100,"+",IF(((D48-D26)/D26*100)&lt;-100,"-",IF(ROUND(((D48-D26)/D26*100),1)=0,"0",IF(((D48-D26)/D26*100)&gt;0,TEXT(((D48-D26)/D26*100),"+0.0 "),TEXT(((D48-D26)/D26*100),"0.0 "))))),"")</f>
        <v xml:space="preserve">-18.5 </v>
      </c>
      <c r="E70" s="55" t="str">
        <f t="shared" si="20"/>
        <v xml:space="preserve">-74.8 </v>
      </c>
      <c r="F70" s="54" t="str">
        <f t="shared" si="20"/>
        <v xml:space="preserve">-29.1 </v>
      </c>
      <c r="G70" s="55" t="str">
        <f t="shared" si="20"/>
        <v>+</v>
      </c>
      <c r="H70" s="55" t="str">
        <f t="shared" si="20"/>
        <v xml:space="preserve">-12.9 </v>
      </c>
      <c r="I70" s="55" t="str">
        <f t="shared" si="20"/>
        <v xml:space="preserve">+17.6 </v>
      </c>
      <c r="J70" s="55" t="str">
        <f t="shared" si="20"/>
        <v xml:space="preserve">-25.0 </v>
      </c>
      <c r="K70" s="55" t="str">
        <f t="shared" si="20"/>
        <v>+</v>
      </c>
      <c r="L70" s="55" t="str">
        <f t="shared" si="20"/>
        <v/>
      </c>
      <c r="M70" s="55" t="str">
        <f t="shared" si="20"/>
        <v xml:space="preserve">-54.5 </v>
      </c>
      <c r="N70" s="54" t="str">
        <f t="shared" si="20"/>
        <v xml:space="preserve">+20.0 </v>
      </c>
      <c r="O70" s="53" t="str">
        <f t="shared" si="20"/>
        <v xml:space="preserve">-17.7 </v>
      </c>
    </row>
    <row r="71" spans="1:15" ht="18.75" customHeight="1">
      <c r="A71" s="99" t="s">
        <v>94</v>
      </c>
      <c r="B71" s="45"/>
      <c r="C71" s="94" t="str">
        <f>Month!C1039</f>
        <v>Total imports</v>
      </c>
      <c r="D71" s="58" t="str">
        <f t="shared" ref="D71:N71" si="21">IFERROR(IF(((D49-D27)/D27*100)&gt;100,"+",IF(((D49-D27)/D27*100)&lt;-100,"-",IF(ROUND(((D49-D27)/D27*100),1)=0,"0",IF(((D49-D27)/D27*100)&gt;0,TEXT(((D49-D27)/D27*100),"+0.0 "),TEXT(((D49-D27)/D27*100),"0.0 "))))),"")</f>
        <v xml:space="preserve">-1.8 </v>
      </c>
      <c r="E71" s="58" t="str">
        <f t="shared" si="21"/>
        <v xml:space="preserve">-25.2 </v>
      </c>
      <c r="F71" s="57" t="str">
        <f>IFERROR(IF(((F49-F27)/F27*100)&gt;100,"+",IF(((F49-F27)/F27*100)&lt;-100,"-",IF(ROUND(((F49-F27)/F27*100),1)=0,"0",IF(((F49-F27)/F27*100)&gt;0,TEXT(((F49-F27)/F27*100),"+0.0 "),TEXT(((F49-F27)/F27*100),"0.0 "))))),"")</f>
        <v xml:space="preserve">-4.5 </v>
      </c>
      <c r="G71" s="58" t="str">
        <f t="shared" si="21"/>
        <v>+</v>
      </c>
      <c r="H71" s="58" t="str">
        <f t="shared" si="21"/>
        <v xml:space="preserve">+35.0 </v>
      </c>
      <c r="I71" s="58" t="str">
        <f t="shared" si="21"/>
        <v xml:space="preserve">+14.3 </v>
      </c>
      <c r="J71" s="58" t="str">
        <f t="shared" si="21"/>
        <v xml:space="preserve">-12.1 </v>
      </c>
      <c r="K71" s="58" t="str">
        <f t="shared" si="21"/>
        <v xml:space="preserve">-12.7 </v>
      </c>
      <c r="L71" s="58" t="str">
        <f t="shared" si="21"/>
        <v xml:space="preserve">+51.0 </v>
      </c>
      <c r="M71" s="58" t="str">
        <f t="shared" si="21"/>
        <v xml:space="preserve">-20.3 </v>
      </c>
      <c r="N71" s="57" t="str">
        <f t="shared" si="21"/>
        <v xml:space="preserve">+1.9 </v>
      </c>
      <c r="O71" s="56" t="str">
        <f>IFERROR(IF(((O49-O27)/O27*100)&gt;100,"+",IF(((O49-O27)/O27*100)&lt;-100,"-",IF(ROUND(((O49-O27)/O27*100),1)=0,"0",IF(((O49-O27)/O27*100)&gt;0,TEXT(((O49-O27)/O27*100),"+0.0 "),TEXT(((O49-O27)/O27*100),"0.0 "))))),"")</f>
        <v xml:space="preserve">-1.8 </v>
      </c>
    </row>
    <row r="72" spans="1:15">
      <c r="A72" s="126"/>
      <c r="B72" s="52"/>
      <c r="C72" s="126"/>
      <c r="D72" s="52"/>
      <c r="E72" s="52"/>
      <c r="F72" s="52"/>
      <c r="G72" s="52"/>
      <c r="H72" s="52"/>
      <c r="I72" s="52"/>
      <c r="J72" s="52"/>
      <c r="K72" s="52"/>
      <c r="L72" s="52"/>
      <c r="M72" s="52"/>
      <c r="N72" s="52"/>
      <c r="O72" s="52"/>
    </row>
    <row r="73" spans="1:15">
      <c r="D73" s="111"/>
      <c r="E73" s="111"/>
      <c r="F73" s="111"/>
      <c r="G73" s="111"/>
      <c r="H73" s="111"/>
      <c r="I73" s="111"/>
      <c r="J73" s="111"/>
      <c r="K73" s="111"/>
      <c r="L73" s="111"/>
      <c r="M73" s="111"/>
      <c r="N73" s="111"/>
      <c r="O73" s="111"/>
    </row>
    <row r="74" spans="1:15">
      <c r="D74" s="111"/>
      <c r="E74" s="111"/>
      <c r="F74" s="111"/>
      <c r="G74" s="111"/>
      <c r="H74" s="111"/>
      <c r="I74" s="111"/>
      <c r="J74" s="111"/>
      <c r="K74" s="111"/>
      <c r="L74" s="111"/>
      <c r="M74" s="111"/>
      <c r="N74" s="111"/>
      <c r="O74" s="111"/>
    </row>
    <row r="75" spans="1:15">
      <c r="D75" s="111"/>
      <c r="E75" s="111"/>
      <c r="F75" s="111"/>
      <c r="G75" s="111"/>
      <c r="H75" s="111"/>
      <c r="I75" s="111"/>
      <c r="J75" s="111"/>
      <c r="K75" s="111"/>
      <c r="L75" s="111"/>
      <c r="M75" s="111"/>
      <c r="N75" s="111"/>
      <c r="O75" s="111"/>
    </row>
    <row r="80" spans="1:15">
      <c r="H80" s="111"/>
      <c r="I80" s="88"/>
    </row>
    <row r="81" spans="8:8">
      <c r="H81" s="111"/>
    </row>
  </sheetData>
  <phoneticPr fontId="14" type="noConversion"/>
  <pageMargins left="0.7" right="0.7" top="0.75" bottom="0.75" header="0.3" footer="0.3"/>
  <pageSetup paperSize="9" orientation="portrait" verticalDpi="0" r:id="rId1"/>
  <ignoredErrors>
    <ignoredError sqref="C6:C24 C39 C50:C68 C27 C70:C71 C25:C26 C28:C38 C69 C40:C49"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O159"/>
  <sheetViews>
    <sheetView showGridLines="0" workbookViewId="0"/>
  </sheetViews>
  <sheetFormatPr defaultColWidth="9.1796875" defaultRowHeight="15.5"/>
  <cols>
    <col min="1" max="1" width="12.453125" style="1" customWidth="1"/>
    <col min="2" max="2" width="30.54296875" style="1" customWidth="1"/>
    <col min="3" max="13" width="13.54296875" style="1" customWidth="1"/>
    <col min="14" max="14" width="11.7265625" style="1" customWidth="1"/>
    <col min="15" max="15" width="12.1796875" style="1" bestFit="1" customWidth="1"/>
    <col min="16" max="16384" width="9.1796875" style="1"/>
  </cols>
  <sheetData>
    <row r="1" spans="1:14" customFormat="1" ht="23.5">
      <c r="A1" s="116" t="s">
        <v>75</v>
      </c>
    </row>
    <row r="2" spans="1:14" customFormat="1">
      <c r="A2" s="19" t="s">
        <v>17</v>
      </c>
    </row>
    <row r="3" spans="1:14" customFormat="1">
      <c r="A3" s="19" t="s">
        <v>32</v>
      </c>
    </row>
    <row r="4" spans="1:14" customFormat="1">
      <c r="A4" s="19" t="s">
        <v>35</v>
      </c>
    </row>
    <row r="5" spans="1:14" customFormat="1" ht="46.5">
      <c r="A5" s="47" t="s">
        <v>25</v>
      </c>
      <c r="B5" s="100" t="s">
        <v>122</v>
      </c>
      <c r="C5" s="46" t="s">
        <v>68</v>
      </c>
      <c r="D5" s="46" t="s">
        <v>92</v>
      </c>
      <c r="E5" s="46" t="s">
        <v>117</v>
      </c>
      <c r="F5" s="49" t="s">
        <v>85</v>
      </c>
      <c r="G5" s="46" t="s">
        <v>67</v>
      </c>
      <c r="H5" s="46" t="s">
        <v>24</v>
      </c>
      <c r="I5" s="46" t="s">
        <v>73</v>
      </c>
      <c r="J5" s="46" t="s">
        <v>130</v>
      </c>
      <c r="K5" s="46" t="s">
        <v>131</v>
      </c>
      <c r="L5" s="46" t="s">
        <v>93</v>
      </c>
      <c r="M5" s="46" t="s">
        <v>118</v>
      </c>
      <c r="N5" s="49" t="s">
        <v>119</v>
      </c>
    </row>
    <row r="6" spans="1:14">
      <c r="A6" s="95">
        <v>2018</v>
      </c>
      <c r="B6" s="101"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2"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2"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2"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2"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2"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2"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2"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2"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2"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2"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2"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2"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2"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2"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2"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2"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2"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2"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2"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2"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3" t="s">
        <v>128</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1"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2"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2"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2"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2"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2"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2"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2"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2"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2"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2"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2"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2"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2"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2"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2"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2"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2"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2"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2"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2"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3" t="s">
        <v>128</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1"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2"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2"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2"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2"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2"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2"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2"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2"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2"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2"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2"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2"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2"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2"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2"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2"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2"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2"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2"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2"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3" t="s">
        <v>128</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1" t="s">
        <v>37</v>
      </c>
      <c r="C72" s="68">
        <f>SUMIFS(Month!D:D,Month!$C:$C,$B72,Month!$A:$A,$A72)</f>
        <v>0</v>
      </c>
      <c r="D72" s="67">
        <f>SUMIFS(Month!E:E,Month!$C:$C,$B72,Month!$A:$A,$A72)</f>
        <v>235.43</v>
      </c>
      <c r="E72" s="67">
        <f>SUMIFS(Month!F:F,Month!$C:$C,$B72,Month!$A:$A,$A72)</f>
        <v>235.43</v>
      </c>
      <c r="F72" s="68">
        <f>SUMIFS(Month!G:G,Month!$C:$C,$B72,Month!$A:$A,$A72)</f>
        <v>65.259999999999991</v>
      </c>
      <c r="G72" s="67">
        <f>SUMIFS(Month!H:H,Month!$C:$C,$B72,Month!$A:$A,$A72)</f>
        <v>285.89999999999998</v>
      </c>
      <c r="H72" s="67">
        <f>SUMIFS(Month!I:I,Month!$C:$C,$B72,Month!$A:$A,$A72)</f>
        <v>102.9</v>
      </c>
      <c r="I72" s="67">
        <f>SUMIFS(Month!J:J,Month!$C:$C,$B72,Month!$A:$A,$A72)</f>
        <v>41.269999999999996</v>
      </c>
      <c r="J72" s="67">
        <f>SUMIFS(Month!K:K,Month!$C:$C,$B72,Month!$A:$A,$A72)</f>
        <v>1315.24</v>
      </c>
      <c r="K72" s="67">
        <f>SUMIFS(Month!L:L,Month!$C:$C,$B72,Month!$A:$A,$A72)</f>
        <v>263.8</v>
      </c>
      <c r="L72" s="67">
        <f>SUMIFS(Month!M:M,Month!$C:$C,$B72,Month!$A:$A,$A72)</f>
        <v>305.39999999999998</v>
      </c>
      <c r="M72" s="67">
        <f>SUMIFS(Month!N:N,Month!$C:$C,$B72,Month!$A:$A,$A72)</f>
        <v>2379.7700000000004</v>
      </c>
      <c r="N72" s="68">
        <f>SUMIFS(Month!O:O,Month!$C:$C,$B72,Month!$A:$A,$A72)</f>
        <v>2615.1999999999998</v>
      </c>
    </row>
    <row r="73" spans="1:14">
      <c r="A73" s="96">
        <v>2021</v>
      </c>
      <c r="B73" s="102"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2"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2" t="s">
        <v>40</v>
      </c>
      <c r="C75" s="71">
        <f>SUMIFS(Month!D:D,Month!$C:$C,$B75,Month!$A:$A,$A75)</f>
        <v>79.7</v>
      </c>
      <c r="D75" s="70">
        <f>SUMIFS(Month!E:E,Month!$C:$C,$B75,Month!$A:$A,$A75)</f>
        <v>11.19</v>
      </c>
      <c r="E75" s="70">
        <f>SUMIFS(Month!F:F,Month!$C:$C,$B75,Month!$A:$A,$A75)</f>
        <v>90.89</v>
      </c>
      <c r="F75" s="71">
        <f>SUMIFS(Month!G:G,Month!$C:$C,$B75,Month!$A:$A,$A75)</f>
        <v>0.5</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198.91</v>
      </c>
      <c r="N75" s="71">
        <f>SUMIFS(Month!O:O,Month!$C:$C,$B75,Month!$A:$A,$A75)</f>
        <v>289.79999999999995</v>
      </c>
    </row>
    <row r="76" spans="1:14">
      <c r="A76" s="96">
        <v>2021</v>
      </c>
      <c r="B76" s="102" t="s">
        <v>41</v>
      </c>
      <c r="C76" s="71">
        <f>SUMIFS(Month!D:D,Month!$C:$C,$B76,Month!$A:$A,$A76)</f>
        <v>0</v>
      </c>
      <c r="D76" s="70">
        <f>SUMIFS(Month!E:E,Month!$C:$C,$B76,Month!$A:$A,$A76)</f>
        <v>251.10000000000002</v>
      </c>
      <c r="E76" s="70">
        <f>SUMIFS(Month!F:F,Month!$C:$C,$B76,Month!$A:$A,$A76)</f>
        <v>251.10000000000002</v>
      </c>
      <c r="F76" s="71">
        <f>SUMIFS(Month!G:G,Month!$C:$C,$B76,Month!$A:$A,$A76)</f>
        <v>1.0100000000000005</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532.49</v>
      </c>
      <c r="N76" s="71">
        <f>SUMIFS(Month!O:O,Month!$C:$C,$B76,Month!$A:$A,$A76)</f>
        <v>783.59</v>
      </c>
    </row>
    <row r="77" spans="1:14">
      <c r="A77" s="96">
        <v>2021</v>
      </c>
      <c r="B77" s="102" t="s">
        <v>42</v>
      </c>
      <c r="C77" s="71">
        <f>SUMIFS(Month!D:D,Month!$C:$C,$B77,Month!$A:$A,$A77)</f>
        <v>0</v>
      </c>
      <c r="D77" s="70">
        <f>SUMIFS(Month!E:E,Month!$C:$C,$B77,Month!$A:$A,$A77)</f>
        <v>0</v>
      </c>
      <c r="E77" s="70">
        <f>SUMIFS(Month!F:F,Month!$C:$C,$B77,Month!$A:$A,$A77)</f>
        <v>0</v>
      </c>
      <c r="F77" s="71">
        <f>SUMIFS(Month!G:G,Month!$C:$C,$B77,Month!$A:$A,$A77)</f>
        <v>0.01</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691.36000000000013</v>
      </c>
      <c r="N77" s="71">
        <f>SUMIFS(Month!O:O,Month!$C:$C,$B77,Month!$A:$A,$A77)</f>
        <v>691.36000000000013</v>
      </c>
    </row>
    <row r="78" spans="1:14">
      <c r="A78" s="96">
        <v>2021</v>
      </c>
      <c r="B78" s="102" t="s">
        <v>86</v>
      </c>
      <c r="C78" s="71">
        <f>SUMIFS(Month!D:D,Month!$C:$C,$B78,Month!$A:$A,$A78)</f>
        <v>0</v>
      </c>
      <c r="D78" s="70">
        <f>SUMIFS(Month!E:E,Month!$C:$C,$B78,Month!$A:$A,$A78)</f>
        <v>338.81</v>
      </c>
      <c r="E78" s="70">
        <f>SUMIFS(Month!F:F,Month!$C:$C,$B78,Month!$A:$A,$A78)</f>
        <v>338.81</v>
      </c>
      <c r="F78" s="71">
        <f>SUMIFS(Month!G:G,Month!$C:$C,$B78,Month!$A:$A,$A78)</f>
        <v>3.41</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215.44</v>
      </c>
      <c r="N78" s="71">
        <f>SUMIFS(Month!O:O,Month!$C:$C,$B78,Month!$A:$A,$A78)</f>
        <v>554.25</v>
      </c>
    </row>
    <row r="79" spans="1:14">
      <c r="A79" s="96">
        <v>2021</v>
      </c>
      <c r="B79" s="102"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2"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2" t="s">
        <v>44</v>
      </c>
      <c r="C81" s="71">
        <f>SUMIFS(Month!D:D,Month!$C:$C,$B81,Month!$A:$A,$A81)</f>
        <v>0</v>
      </c>
      <c r="D81" s="70">
        <f>SUMIFS(Month!E:E,Month!$C:$C,$B81,Month!$A:$A,$A81)</f>
        <v>368.69</v>
      </c>
      <c r="E81" s="70">
        <f>SUMIFS(Month!F:F,Month!$C:$C,$B81,Month!$A:$A,$A81)</f>
        <v>368.69</v>
      </c>
      <c r="F81" s="71">
        <f>SUMIFS(Month!G:G,Month!$C:$C,$B81,Month!$A:$A,$A81)</f>
        <v>58.03</v>
      </c>
      <c r="G81" s="70">
        <f>SUMIFS(Month!H:H,Month!$C:$C,$B81,Month!$A:$A,$A81)</f>
        <v>398.09000000000003</v>
      </c>
      <c r="H81" s="70">
        <f>SUMIFS(Month!I:I,Month!$C:$C,$B81,Month!$A:$A,$A81)</f>
        <v>551.75</v>
      </c>
      <c r="I81" s="70">
        <f>SUMIFS(Month!J:J,Month!$C:$C,$B81,Month!$A:$A,$A81)</f>
        <v>332.88</v>
      </c>
      <c r="J81" s="70">
        <f>SUMIFS(Month!K:K,Month!$C:$C,$B81,Month!$A:$A,$A81)</f>
        <v>2312.83</v>
      </c>
      <c r="K81" s="70">
        <f>SUMIFS(Month!L:L,Month!$C:$C,$B81,Month!$A:$A,$A81)</f>
        <v>164.86</v>
      </c>
      <c r="L81" s="70">
        <f>SUMIFS(Month!M:M,Month!$C:$C,$B81,Month!$A:$A,$A81)</f>
        <v>1499.71</v>
      </c>
      <c r="M81" s="70">
        <f>SUMIFS(Month!N:N,Month!$C:$C,$B81,Month!$A:$A,$A81)</f>
        <v>5318.1500000000005</v>
      </c>
      <c r="N81" s="71">
        <f>SUMIFS(Month!O:O,Month!$C:$C,$B81,Month!$A:$A,$A81)</f>
        <v>5686.84</v>
      </c>
    </row>
    <row r="82" spans="1:15">
      <c r="A82" s="96">
        <v>2021</v>
      </c>
      <c r="B82" s="102"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2" t="s">
        <v>46</v>
      </c>
      <c r="C83" s="71">
        <f>SUMIFS(Month!D:D,Month!$C:$C,$B83,Month!$A:$A,$A83)</f>
        <v>13049.14</v>
      </c>
      <c r="D83" s="70">
        <f>SUMIFS(Month!E:E,Month!$C:$C,$B83,Month!$A:$A,$A83)</f>
        <v>231.47000000000003</v>
      </c>
      <c r="E83" s="70">
        <f>SUMIFS(Month!F:F,Month!$C:$C,$B83,Month!$A:$A,$A83)</f>
        <v>13280.61</v>
      </c>
      <c r="F83" s="71">
        <f>SUMIFS(Month!G:G,Month!$C:$C,$B83,Month!$A:$A,$A83)</f>
        <v>0</v>
      </c>
      <c r="G83" s="70">
        <f>SUMIFS(Month!H:H,Month!$C:$C,$B83,Month!$A:$A,$A83)</f>
        <v>687.85000000000014</v>
      </c>
      <c r="H83" s="70">
        <f>SUMIFS(Month!I:I,Month!$C:$C,$B83,Month!$A:$A,$A83)</f>
        <v>78.23</v>
      </c>
      <c r="I83" s="70">
        <f>SUMIFS(Month!J:J,Month!$C:$C,$B83,Month!$A:$A,$A83)</f>
        <v>0</v>
      </c>
      <c r="J83" s="70">
        <f>SUMIFS(Month!K:K,Month!$C:$C,$B83,Month!$A:$A,$A83)</f>
        <v>505.19</v>
      </c>
      <c r="K83" s="70">
        <f>SUMIFS(Month!L:L,Month!$C:$C,$B83,Month!$A:$A,$A83)</f>
        <v>11.94</v>
      </c>
      <c r="L83" s="70">
        <f>SUMIFS(Month!M:M,Month!$C:$C,$B83,Month!$A:$A,$A83)</f>
        <v>38.71</v>
      </c>
      <c r="M83" s="70">
        <f>SUMIFS(Month!N:N,Month!$C:$C,$B83,Month!$A:$A,$A83)</f>
        <v>1321.92</v>
      </c>
      <c r="N83" s="71">
        <f>SUMIFS(Month!O:O,Month!$C:$C,$B83,Month!$A:$A,$A83)</f>
        <v>14602.53</v>
      </c>
    </row>
    <row r="84" spans="1:15">
      <c r="A84" s="96">
        <v>2021</v>
      </c>
      <c r="B84" s="102"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2" t="s">
        <v>47</v>
      </c>
      <c r="C85" s="71">
        <f>SUMIFS(Month!D:D,Month!$C:$C,$B85,Month!$A:$A,$A85)</f>
        <v>2810.17</v>
      </c>
      <c r="D85" s="70">
        <f>SUMIFS(Month!E:E,Month!$C:$C,$B85,Month!$A:$A,$A85)</f>
        <v>732.68</v>
      </c>
      <c r="E85" s="70">
        <f>SUMIFS(Month!F:F,Month!$C:$C,$B85,Month!$A:$A,$A85)</f>
        <v>3542.85</v>
      </c>
      <c r="F85" s="71">
        <f>SUMIFS(Month!G:G,Month!$C:$C,$B85,Month!$A:$A,$A85)</f>
        <v>0</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98.67</v>
      </c>
      <c r="L85" s="70">
        <f>SUMIFS(Month!M:M,Month!$C:$C,$B85,Month!$A:$A,$A85)</f>
        <v>165.31</v>
      </c>
      <c r="M85" s="70">
        <f>SUMIFS(Month!N:N,Month!$C:$C,$B85,Month!$A:$A,$A85)</f>
        <v>5391.5699999999988</v>
      </c>
      <c r="N85" s="71">
        <f>SUMIFS(Month!O:O,Month!$C:$C,$B85,Month!$A:$A,$A85)</f>
        <v>8934.42</v>
      </c>
      <c r="O85" s="88"/>
    </row>
    <row r="86" spans="1:15">
      <c r="A86" s="96">
        <v>2021</v>
      </c>
      <c r="B86" s="102"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790.36</v>
      </c>
      <c r="I86" s="70">
        <f>SUMIFS(Month!J:J,Month!$C:$C,$B86,Month!$A:$A,$A86)</f>
        <v>0</v>
      </c>
      <c r="J86" s="70">
        <f>SUMIFS(Month!K:K,Month!$C:$C,$B86,Month!$A:$A,$A86)</f>
        <v>359.36</v>
      </c>
      <c r="K86" s="70">
        <f>SUMIFS(Month!L:L,Month!$C:$C,$B86,Month!$A:$A,$A86)</f>
        <v>124.06</v>
      </c>
      <c r="L86" s="70">
        <f>SUMIFS(Month!M:M,Month!$C:$C,$B86,Month!$A:$A,$A86)</f>
        <v>0</v>
      </c>
      <c r="M86" s="70">
        <f>SUMIFS(Month!N:N,Month!$C:$C,$B86,Month!$A:$A,$A86)</f>
        <v>1273.78</v>
      </c>
      <c r="N86" s="71">
        <f>SUMIFS(Month!O:O,Month!$C:$C,$B86,Month!$A:$A,$A86)</f>
        <v>1352.1699999999998</v>
      </c>
    </row>
    <row r="87" spans="1:15">
      <c r="A87" s="96">
        <v>2021</v>
      </c>
      <c r="B87" s="102" t="s">
        <v>87</v>
      </c>
      <c r="C87" s="71">
        <f>SUMIFS(Month!D:D,Month!$C:$C,$B87,Month!$A:$A,$A87)</f>
        <v>0</v>
      </c>
      <c r="D87" s="70">
        <f>SUMIFS(Month!E:E,Month!$C:$C,$B87,Month!$A:$A,$A87)</f>
        <v>0</v>
      </c>
      <c r="E87" s="70">
        <f>SUMIFS(Month!F:F,Month!$C:$C,$B87,Month!$A:$A,$A87)</f>
        <v>0</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219.23999999999998</v>
      </c>
    </row>
    <row r="88" spans="1:15">
      <c r="A88" s="96">
        <v>2021</v>
      </c>
      <c r="B88" s="102" t="s">
        <v>49</v>
      </c>
      <c r="C88" s="71">
        <f>SUMIFS(Month!D:D,Month!$C:$C,$B88,Month!$A:$A,$A88)</f>
        <v>0</v>
      </c>
      <c r="D88" s="70">
        <f>SUMIFS(Month!E:E,Month!$C:$C,$B88,Month!$A:$A,$A88)</f>
        <v>534.81000000000006</v>
      </c>
      <c r="E88" s="70">
        <f>SUMIFS(Month!F:F,Month!$C:$C,$B88,Month!$A:$A,$A88)</f>
        <v>534.81000000000006</v>
      </c>
      <c r="F88" s="71">
        <f>SUMIFS(Month!G:G,Month!$C:$C,$B88,Month!$A:$A,$A88)</f>
        <v>0</v>
      </c>
      <c r="G88" s="70">
        <f>SUMIFS(Month!H:H,Month!$C:$C,$B88,Month!$A:$A,$A88)</f>
        <v>307.61</v>
      </c>
      <c r="H88" s="70">
        <f>SUMIFS(Month!I:I,Month!$C:$C,$B88,Month!$A:$A,$A88)</f>
        <v>28.19</v>
      </c>
      <c r="I88" s="70">
        <f>SUMIFS(Month!J:J,Month!$C:$C,$B88,Month!$A:$A,$A88)</f>
        <v>14.97</v>
      </c>
      <c r="J88" s="70">
        <f>SUMIFS(Month!K:K,Month!$C:$C,$B88,Month!$A:$A,$A88)</f>
        <v>1257.19</v>
      </c>
      <c r="K88" s="70">
        <f>SUMIFS(Month!L:L,Month!$C:$C,$B88,Month!$A:$A,$A88)</f>
        <v>49.19</v>
      </c>
      <c r="L88" s="70">
        <f>SUMIFS(Month!M:M,Month!$C:$C,$B88,Month!$A:$A,$A88)</f>
        <v>52.480000000000004</v>
      </c>
      <c r="M88" s="70">
        <f>SUMIFS(Month!N:N,Month!$C:$C,$B88,Month!$A:$A,$A88)</f>
        <v>1709.6299999999999</v>
      </c>
      <c r="N88" s="71">
        <f>SUMIFS(Month!O:O,Month!$C:$C,$B88,Month!$A:$A,$A88)</f>
        <v>2244.44</v>
      </c>
    </row>
    <row r="89" spans="1:15">
      <c r="A89" s="96">
        <v>2021</v>
      </c>
      <c r="B89" s="102"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2"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2" t="s">
        <v>52</v>
      </c>
      <c r="C91" s="71">
        <f>SUMIFS(Month!D:D,Month!$C:$C,$B91,Month!$A:$A,$A91)</f>
        <v>10979.56</v>
      </c>
      <c r="D91" s="70">
        <f>SUMIFS(Month!E:E,Month!$C:$C,$B91,Month!$A:$A,$A91)</f>
        <v>48.26</v>
      </c>
      <c r="E91" s="70">
        <f>SUMIFS(Month!F:F,Month!$C:$C,$B91,Month!$A:$A,$A91)</f>
        <v>11027.820000000002</v>
      </c>
      <c r="F91" s="71">
        <f>SUMIFS(Month!G:G,Month!$C:$C,$B91,Month!$A:$A,$A91)</f>
        <v>0</v>
      </c>
      <c r="G91" s="70">
        <f>SUMIFS(Month!H:H,Month!$C:$C,$B91,Month!$A:$A,$A91)</f>
        <v>4.76</v>
      </c>
      <c r="H91" s="70">
        <f>SUMIFS(Month!I:I,Month!$C:$C,$B91,Month!$A:$A,$A91)</f>
        <v>0</v>
      </c>
      <c r="I91" s="70">
        <f>SUMIFS(Month!J:J,Month!$C:$C,$B91,Month!$A:$A,$A91)</f>
        <v>72.960000000000008</v>
      </c>
      <c r="J91" s="70">
        <f>SUMIFS(Month!K:K,Month!$C:$C,$B91,Month!$A:$A,$A91)</f>
        <v>613.23</v>
      </c>
      <c r="K91" s="70">
        <f>SUMIFS(Month!L:L,Month!$C:$C,$B91,Month!$A:$A,$A91)</f>
        <v>0</v>
      </c>
      <c r="L91" s="70">
        <f>SUMIFS(Month!M:M,Month!$C:$C,$B91,Month!$A:$A,$A91)</f>
        <v>257.93</v>
      </c>
      <c r="M91" s="70">
        <f>SUMIFS(Month!N:N,Month!$C:$C,$B91,Month!$A:$A,$A91)</f>
        <v>948.88000000000011</v>
      </c>
      <c r="N91" s="71">
        <f>SUMIFS(Month!O:O,Month!$C:$C,$B91,Month!$A:$A,$A91)</f>
        <v>11976.699999999999</v>
      </c>
    </row>
    <row r="92" spans="1:15">
      <c r="A92" s="96">
        <v>2021</v>
      </c>
      <c r="B92" s="102" t="s">
        <v>69</v>
      </c>
      <c r="C92" s="71">
        <f>SUMIFS(Month!D:D,Month!$C:$C,$B92,Month!$A:$A,$A92)</f>
        <v>4363.5499999999993</v>
      </c>
      <c r="D92" s="70">
        <f>SUMIFS(Month!E:E,Month!$C:$C,$B92,Month!$A:$A,$A92)</f>
        <v>900.07999999999981</v>
      </c>
      <c r="E92" s="70">
        <f>SUMIFS(Month!F:F,Month!$C:$C,$B92,Month!$A:$A,$A92)</f>
        <v>5263.63</v>
      </c>
      <c r="F92" s="71">
        <f>SUMIFS(Month!G:G,Month!$C:$C,$B92,Month!$A:$A,$A92)</f>
        <v>577.95000000000005</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150.15</v>
      </c>
      <c r="L92" s="70">
        <f>SUMIFS(Month!M:M,Month!$C:$C,$B92,Month!$A:$A,$A92)</f>
        <v>173.76</v>
      </c>
      <c r="M92" s="70">
        <f>SUMIFS(Month!N:N,Month!$C:$C,$B92,Month!$A:$A,$A92)</f>
        <v>2229.9500000000003</v>
      </c>
      <c r="N92" s="71">
        <f>SUMIFS(Month!O:O,Month!$C:$C,$B92,Month!$A:$A,$A92)</f>
        <v>7493.58</v>
      </c>
    </row>
    <row r="93" spans="1:15">
      <c r="A93" s="99">
        <v>2021</v>
      </c>
      <c r="B93" s="103" t="s">
        <v>128</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4445.1000000000004</v>
      </c>
      <c r="I93" s="73">
        <f>SUMIFS(Month!J:J,Month!$C:$C,$B93,Month!$A:$A,$A93)</f>
        <v>791.07999999999993</v>
      </c>
      <c r="J93" s="73">
        <f>SUMIFS(Month!K:K,Month!$C:$C,$B93,Month!$A:$A,$A93)</f>
        <v>12734.169999999998</v>
      </c>
      <c r="K93" s="73">
        <f>SUMIFS(Month!L:L,Month!$C:$C,$B93,Month!$A:$A,$A93)</f>
        <v>1017.0600000000001</v>
      </c>
      <c r="L93" s="73">
        <f>SUMIFS(Month!M:M,Month!$C:$C,$B93,Month!$A:$A,$A93)</f>
        <v>3056.4200000000005</v>
      </c>
      <c r="M93" s="73">
        <f>SUMIFS(Month!N:N,Month!$C:$C,$B93,Month!$A:$A,$A93)</f>
        <v>25339.480000000003</v>
      </c>
      <c r="N93" s="74">
        <f>SUMIFS(Month!O:O,Month!$C:$C,$B93,Month!$A:$A,$A93)</f>
        <v>67071.81</v>
      </c>
    </row>
    <row r="94" spans="1:15">
      <c r="A94" s="95">
        <v>2022</v>
      </c>
      <c r="B94" s="101" t="s">
        <v>37</v>
      </c>
      <c r="C94" s="68">
        <f>SUMIFS(Month!D:D,Month!$C:$C,$B94,Month!$A:$A,$A94)</f>
        <v>0</v>
      </c>
      <c r="D94" s="67">
        <f>SUMIFS(Month!E:E,Month!$C:$C,$B94,Month!$A:$A,$A94)</f>
        <v>173.48</v>
      </c>
      <c r="E94" s="67">
        <f>SUMIFS(Month!F:F,Month!$C:$C,$B94,Month!$A:$A,$A94)</f>
        <v>173.48</v>
      </c>
      <c r="F94" s="68">
        <f>SUMIFS(Month!G:G,Month!$C:$C,$B94,Month!$A:$A,$A94)</f>
        <v>61.33</v>
      </c>
      <c r="G94" s="67">
        <f>SUMIFS(Month!H:H,Month!$C:$C,$B94,Month!$A:$A,$A94)</f>
        <v>198.77</v>
      </c>
      <c r="H94" s="67">
        <f>SUMIFS(Month!I:I,Month!$C:$C,$B94,Month!$A:$A,$A94)</f>
        <v>90.37</v>
      </c>
      <c r="I94" s="67">
        <f>SUMIFS(Month!J:J,Month!$C:$C,$B94,Month!$A:$A,$A94)</f>
        <v>0.04</v>
      </c>
      <c r="J94" s="67">
        <f>SUMIFS(Month!K:K,Month!$C:$C,$B94,Month!$A:$A,$A94)</f>
        <v>2040.9299999999998</v>
      </c>
      <c r="K94" s="67">
        <f>SUMIFS(Month!L:L,Month!$C:$C,$B94,Month!$A:$A,$A94)</f>
        <v>145.35</v>
      </c>
      <c r="L94" s="67">
        <f>SUMIFS(Month!M:M,Month!$C:$C,$B94,Month!$A:$A,$A94)</f>
        <v>400.74</v>
      </c>
      <c r="M94" s="67">
        <f>SUMIFS(Month!N:N,Month!$C:$C,$B94,Month!$A:$A,$A94)</f>
        <v>2937.53</v>
      </c>
      <c r="N94" s="68">
        <f>SUMIFS(Month!O:O,Month!$C:$C,$B94,Month!$A:$A,$A94)</f>
        <v>3111.01</v>
      </c>
    </row>
    <row r="95" spans="1:15">
      <c r="A95" s="96">
        <v>2022</v>
      </c>
      <c r="B95" s="102"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2"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2" t="s">
        <v>40</v>
      </c>
      <c r="C97" s="71">
        <f>SUMIFS(Month!D:D,Month!$C:$C,$B97,Month!$A:$A,$A97)</f>
        <v>0</v>
      </c>
      <c r="D97" s="70">
        <f>SUMIFS(Month!E:E,Month!$C:$C,$B97,Month!$A:$A,$A97)</f>
        <v>80.64</v>
      </c>
      <c r="E97" s="70">
        <f>SUMIFS(Month!F:F,Month!$C:$C,$B97,Month!$A:$A,$A97)</f>
        <v>80.64</v>
      </c>
      <c r="F97" s="71">
        <f>SUMIFS(Month!G:G,Month!$C:$C,$B97,Month!$A:$A,$A97)</f>
        <v>0.25</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295.12</v>
      </c>
      <c r="N97" s="71">
        <f>SUMIFS(Month!O:O,Month!$C:$C,$B97,Month!$A:$A,$A97)</f>
        <v>375.76</v>
      </c>
    </row>
    <row r="98" spans="1:15">
      <c r="A98" s="96">
        <v>2022</v>
      </c>
      <c r="B98" s="102" t="s">
        <v>41</v>
      </c>
      <c r="C98" s="71">
        <f>SUMIFS(Month!D:D,Month!$C:$C,$B98,Month!$A:$A,$A98)</f>
        <v>0</v>
      </c>
      <c r="D98" s="70">
        <f>SUMIFS(Month!E:E,Month!$C:$C,$B98,Month!$A:$A,$A98)</f>
        <v>275.76</v>
      </c>
      <c r="E98" s="70">
        <f>SUMIFS(Month!F:F,Month!$C:$C,$B98,Month!$A:$A,$A98)</f>
        <v>275.76</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743.62</v>
      </c>
    </row>
    <row r="99" spans="1:15">
      <c r="A99" s="96">
        <v>2022</v>
      </c>
      <c r="B99" s="102"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2" t="s">
        <v>86</v>
      </c>
      <c r="C100" s="71">
        <f>SUMIFS(Month!D:D,Month!$C:$C,$B100,Month!$A:$A,$A100)</f>
        <v>0</v>
      </c>
      <c r="D100" s="70">
        <f>SUMIFS(Month!E:E,Month!$C:$C,$B100,Month!$A:$A,$A100)</f>
        <v>311.27000000000004</v>
      </c>
      <c r="E100" s="70">
        <f>SUMIFS(Month!F:F,Month!$C:$C,$B100,Month!$A:$A,$A100)</f>
        <v>311.27000000000004</v>
      </c>
      <c r="F100" s="71">
        <f>SUMIFS(Month!G:G,Month!$C:$C,$B100,Month!$A:$A,$A100)</f>
        <v>2.7300000000000004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513.11999999999989</v>
      </c>
      <c r="N100" s="71">
        <f>SUMIFS(Month!O:O,Month!$C:$C,$B100,Month!$A:$A,$A100)</f>
        <v>824.38999999999987</v>
      </c>
    </row>
    <row r="101" spans="1:15">
      <c r="A101" s="96">
        <v>2022</v>
      </c>
      <c r="B101" s="102"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2"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2" t="s">
        <v>44</v>
      </c>
      <c r="C103" s="71">
        <f>SUMIFS(Month!D:D,Month!$C:$C,$B103,Month!$A:$A,$A103)</f>
        <v>0</v>
      </c>
      <c r="D103" s="70">
        <f>SUMIFS(Month!E:E,Month!$C:$C,$B103,Month!$A:$A,$A103)</f>
        <v>399.21000000000004</v>
      </c>
      <c r="E103" s="70">
        <f>SUMIFS(Month!F:F,Month!$C:$C,$B103,Month!$A:$A,$A103)</f>
        <v>399.21000000000004</v>
      </c>
      <c r="F103" s="71">
        <f>SUMIFS(Month!G:G,Month!$C:$C,$B103,Month!$A:$A,$A103)</f>
        <v>74.69</v>
      </c>
      <c r="G103" s="70">
        <f>SUMIFS(Month!H:H,Month!$C:$C,$B103,Month!$A:$A,$A103)</f>
        <v>501.68</v>
      </c>
      <c r="H103" s="70">
        <f>SUMIFS(Month!I:I,Month!$C:$C,$B103,Month!$A:$A,$A103)</f>
        <v>497.10999999999996</v>
      </c>
      <c r="I103" s="70">
        <f>SUMIFS(Month!J:J,Month!$C:$C,$B103,Month!$A:$A,$A103)</f>
        <v>243.32</v>
      </c>
      <c r="J103" s="70">
        <f>SUMIFS(Month!K:K,Month!$C:$C,$B103,Month!$A:$A,$A103)</f>
        <v>2408.77</v>
      </c>
      <c r="K103" s="70">
        <f>SUMIFS(Month!L:L,Month!$C:$C,$B103,Month!$A:$A,$A103)</f>
        <v>22.07</v>
      </c>
      <c r="L103" s="70">
        <f>SUMIFS(Month!M:M,Month!$C:$C,$B103,Month!$A:$A,$A103)</f>
        <v>1319.3600000000001</v>
      </c>
      <c r="M103" s="70">
        <f>SUMIFS(Month!N:N,Month!$C:$C,$B103,Month!$A:$A,$A103)</f>
        <v>5067</v>
      </c>
      <c r="N103" s="71">
        <f>SUMIFS(Month!O:O,Month!$C:$C,$B103,Month!$A:$A,$A103)</f>
        <v>5466.21</v>
      </c>
    </row>
    <row r="104" spans="1:15">
      <c r="A104" s="96">
        <v>2022</v>
      </c>
      <c r="B104" s="102"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2" t="s">
        <v>46</v>
      </c>
      <c r="C105" s="71">
        <f>SUMIFS(Month!D:D,Month!$C:$C,$B105,Month!$A:$A,$A105)</f>
        <v>13782.690000000002</v>
      </c>
      <c r="D105" s="70">
        <f>SUMIFS(Month!E:E,Month!$C:$C,$B105,Month!$A:$A,$A105)</f>
        <v>64.83</v>
      </c>
      <c r="E105" s="70">
        <f>SUMIFS(Month!F:F,Month!$C:$C,$B105,Month!$A:$A,$A105)</f>
        <v>13847.52</v>
      </c>
      <c r="F105" s="71">
        <f>SUMIFS(Month!G:G,Month!$C:$C,$B105,Month!$A:$A,$A105)</f>
        <v>8.42</v>
      </c>
      <c r="G105" s="70">
        <f>SUMIFS(Month!H:H,Month!$C:$C,$B105,Month!$A:$A,$A105)</f>
        <v>579.56999999999994</v>
      </c>
      <c r="H105" s="70">
        <f>SUMIFS(Month!I:I,Month!$C:$C,$B105,Month!$A:$A,$A105)</f>
        <v>0</v>
      </c>
      <c r="I105" s="70">
        <f>SUMIFS(Month!J:J,Month!$C:$C,$B105,Month!$A:$A,$A105)</f>
        <v>0</v>
      </c>
      <c r="J105" s="70">
        <f>SUMIFS(Month!K:K,Month!$C:$C,$B105,Month!$A:$A,$A105)</f>
        <v>17.899999999999999</v>
      </c>
      <c r="K105" s="70">
        <f>SUMIFS(Month!L:L,Month!$C:$C,$B105,Month!$A:$A,$A105)</f>
        <v>0</v>
      </c>
      <c r="L105" s="70">
        <f>SUMIFS(Month!M:M,Month!$C:$C,$B105,Month!$A:$A,$A105)</f>
        <v>133.20999999999998</v>
      </c>
      <c r="M105" s="70">
        <f>SUMIFS(Month!N:N,Month!$C:$C,$B105,Month!$A:$A,$A105)</f>
        <v>739.09999999999991</v>
      </c>
      <c r="N105" s="71">
        <f>SUMIFS(Month!O:O,Month!$C:$C,$B105,Month!$A:$A,$A105)</f>
        <v>14586.619999999999</v>
      </c>
    </row>
    <row r="106" spans="1:15">
      <c r="A106" s="96">
        <v>2022</v>
      </c>
      <c r="B106" s="102"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2" t="s">
        <v>47</v>
      </c>
      <c r="C107" s="71">
        <f>SUMIFS(Month!D:D,Month!$C:$C,$B107,Month!$A:$A,$A107)</f>
        <v>514.11</v>
      </c>
      <c r="D107" s="70">
        <f>SUMIFS(Month!E:E,Month!$C:$C,$B107,Month!$A:$A,$A107)</f>
        <v>548.52</v>
      </c>
      <c r="E107" s="70">
        <f>SUMIFS(Month!F:F,Month!$C:$C,$B107,Month!$A:$A,$A107)</f>
        <v>1062.6300000000001</v>
      </c>
      <c r="F107" s="71">
        <f>SUMIFS(Month!G:G,Month!$C:$C,$B107,Month!$A:$A,$A107)</f>
        <v>0</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1995.75</v>
      </c>
      <c r="N107" s="71">
        <f>SUMIFS(Month!O:O,Month!$C:$C,$B107,Month!$A:$A,$A107)</f>
        <v>3058.3799999999997</v>
      </c>
      <c r="O107" s="88"/>
    </row>
    <row r="108" spans="1:15">
      <c r="A108" s="96">
        <v>2022</v>
      </c>
      <c r="B108" s="102" t="s">
        <v>48</v>
      </c>
      <c r="C108" s="71">
        <f>SUMIFS(Month!D:D,Month!$C:$C,$B108,Month!$A:$A,$A108)</f>
        <v>152.69999999999999</v>
      </c>
      <c r="D108" s="70">
        <f>SUMIFS(Month!E:E,Month!$C:$C,$B108,Month!$A:$A,$A108)</f>
        <v>21.98</v>
      </c>
      <c r="E108" s="70">
        <f>SUMIFS(Month!F:F,Month!$C:$C,$B108,Month!$A:$A,$A108)</f>
        <v>174.67999999999998</v>
      </c>
      <c r="F108" s="71">
        <f>SUMIFS(Month!G:G,Month!$C:$C,$B108,Month!$A:$A,$A108)</f>
        <v>0</v>
      </c>
      <c r="G108" s="70">
        <f>SUMIFS(Month!H:H,Month!$C:$C,$B108,Month!$A:$A,$A108)</f>
        <v>0</v>
      </c>
      <c r="H108" s="70">
        <f>SUMIFS(Month!I:I,Month!$C:$C,$B108,Month!$A:$A,$A108)</f>
        <v>1386.5900000000001</v>
      </c>
      <c r="I108" s="70">
        <f>SUMIFS(Month!J:J,Month!$C:$C,$B108,Month!$A:$A,$A108)</f>
        <v>4.589999999999999</v>
      </c>
      <c r="J108" s="70">
        <f>SUMIFS(Month!K:K,Month!$C:$C,$B108,Month!$A:$A,$A108)</f>
        <v>672.74</v>
      </c>
      <c r="K108" s="70">
        <f>SUMIFS(Month!L:L,Month!$C:$C,$B108,Month!$A:$A,$A108)</f>
        <v>23.38</v>
      </c>
      <c r="L108" s="70">
        <f>SUMIFS(Month!M:M,Month!$C:$C,$B108,Month!$A:$A,$A108)</f>
        <v>0</v>
      </c>
      <c r="M108" s="70">
        <f>SUMIFS(Month!N:N,Month!$C:$C,$B108,Month!$A:$A,$A108)</f>
        <v>2087.3000000000002</v>
      </c>
      <c r="N108" s="71">
        <f>SUMIFS(Month!O:O,Month!$C:$C,$B108,Month!$A:$A,$A108)</f>
        <v>2261.98</v>
      </c>
    </row>
    <row r="109" spans="1:15">
      <c r="A109" s="96">
        <v>2022</v>
      </c>
      <c r="B109" s="102" t="s">
        <v>87</v>
      </c>
      <c r="C109" s="71">
        <f>SUMIFS(Month!D:D,Month!$C:$C,$B109,Month!$A:$A,$A109)</f>
        <v>0</v>
      </c>
      <c r="D109" s="70">
        <f>SUMIFS(Month!E:E,Month!$C:$C,$B109,Month!$A:$A,$A109)</f>
        <v>44.6</v>
      </c>
      <c r="E109" s="70">
        <f>SUMIFS(Month!F:F,Month!$C:$C,$B109,Month!$A:$A,$A109)</f>
        <v>44.6</v>
      </c>
      <c r="F109" s="71">
        <f>SUMIFS(Month!G:G,Month!$C:$C,$B109,Month!$A:$A,$A109)</f>
        <v>0</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442.85999999999996</v>
      </c>
      <c r="N109" s="71">
        <f>SUMIFS(Month!O:O,Month!$C:$C,$B109,Month!$A:$A,$A109)</f>
        <v>487.45999999999992</v>
      </c>
    </row>
    <row r="110" spans="1:15">
      <c r="A110" s="96">
        <v>2022</v>
      </c>
      <c r="B110" s="102" t="s">
        <v>49</v>
      </c>
      <c r="C110" s="71">
        <f>SUMIFS(Month!D:D,Month!$C:$C,$B110,Month!$A:$A,$A110)</f>
        <v>0.19</v>
      </c>
      <c r="D110" s="70">
        <f>SUMIFS(Month!E:E,Month!$C:$C,$B110,Month!$A:$A,$A110)</f>
        <v>698.69</v>
      </c>
      <c r="E110" s="70">
        <f>SUMIFS(Month!F:F,Month!$C:$C,$B110,Month!$A:$A,$A110)</f>
        <v>698.88</v>
      </c>
      <c r="F110" s="71">
        <f>SUMIFS(Month!G:G,Month!$C:$C,$B110,Month!$A:$A,$A110)</f>
        <v>0</v>
      </c>
      <c r="G110" s="70">
        <f>SUMIFS(Month!H:H,Month!$C:$C,$B110,Month!$A:$A,$A110)</f>
        <v>449.77</v>
      </c>
      <c r="H110" s="70">
        <f>SUMIFS(Month!I:I,Month!$C:$C,$B110,Month!$A:$A,$A110)</f>
        <v>0</v>
      </c>
      <c r="I110" s="70">
        <f>SUMIFS(Month!J:J,Month!$C:$C,$B110,Month!$A:$A,$A110)</f>
        <v>0</v>
      </c>
      <c r="J110" s="70">
        <f>SUMIFS(Month!K:K,Month!$C:$C,$B110,Month!$A:$A,$A110)</f>
        <v>912.90999999999985</v>
      </c>
      <c r="K110" s="70">
        <f>SUMIFS(Month!L:L,Month!$C:$C,$B110,Month!$A:$A,$A110)</f>
        <v>2.48</v>
      </c>
      <c r="L110" s="70">
        <f>SUMIFS(Month!M:M,Month!$C:$C,$B110,Month!$A:$A,$A110)</f>
        <v>123.65</v>
      </c>
      <c r="M110" s="70">
        <f>SUMIFS(Month!N:N,Month!$C:$C,$B110,Month!$A:$A,$A110)</f>
        <v>1488.8100000000002</v>
      </c>
      <c r="N110" s="71">
        <f>SUMIFS(Month!O:O,Month!$C:$C,$B110,Month!$A:$A,$A110)</f>
        <v>2187.6899999999996</v>
      </c>
    </row>
    <row r="111" spans="1:15">
      <c r="A111" s="96">
        <v>2022</v>
      </c>
      <c r="B111" s="102"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2"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2" t="s">
        <v>52</v>
      </c>
      <c r="C113" s="71">
        <f>SUMIFS(Month!D:D,Month!$C:$C,$B113,Month!$A:$A,$A113)</f>
        <v>15076.230000000001</v>
      </c>
      <c r="D113" s="70">
        <f>SUMIFS(Month!E:E,Month!$C:$C,$B113,Month!$A:$A,$A113)</f>
        <v>0</v>
      </c>
      <c r="E113" s="70">
        <f>SUMIFS(Month!F:F,Month!$C:$C,$B113,Month!$A:$A,$A113)</f>
        <v>15076.230000000001</v>
      </c>
      <c r="F113" s="71">
        <f>SUMIFS(Month!G:G,Month!$C:$C,$B113,Month!$A:$A,$A113)</f>
        <v>0.01</v>
      </c>
      <c r="G113" s="70">
        <f>SUMIFS(Month!H:H,Month!$C:$C,$B113,Month!$A:$A,$A113)</f>
        <v>6.3599999999999994</v>
      </c>
      <c r="H113" s="70">
        <f>SUMIFS(Month!I:I,Month!$C:$C,$B113,Month!$A:$A,$A113)</f>
        <v>81.67</v>
      </c>
      <c r="I113" s="70">
        <f>SUMIFS(Month!J:J,Month!$C:$C,$B113,Month!$A:$A,$A113)</f>
        <v>36.090000000000003</v>
      </c>
      <c r="J113" s="70">
        <f>SUMIFS(Month!K:K,Month!$C:$C,$B113,Month!$A:$A,$A113)</f>
        <v>1683.11</v>
      </c>
      <c r="K113" s="70">
        <f>SUMIFS(Month!L:L,Month!$C:$C,$B113,Month!$A:$A,$A113)</f>
        <v>17.37</v>
      </c>
      <c r="L113" s="70">
        <f>SUMIFS(Month!M:M,Month!$C:$C,$B113,Month!$A:$A,$A113)</f>
        <v>246.66000000000003</v>
      </c>
      <c r="M113" s="70">
        <f>SUMIFS(Month!N:N,Month!$C:$C,$B113,Month!$A:$A,$A113)</f>
        <v>2071.27</v>
      </c>
      <c r="N113" s="71">
        <f>SUMIFS(Month!O:O,Month!$C:$C,$B113,Month!$A:$A,$A113)</f>
        <v>17147.5</v>
      </c>
    </row>
    <row r="114" spans="1:14">
      <c r="A114" s="96">
        <v>2022</v>
      </c>
      <c r="B114" s="102" t="s">
        <v>69</v>
      </c>
      <c r="C114" s="71">
        <f>SUMIFS(Month!D:D,Month!$C:$C,$B114,Month!$A:$A,$A114)</f>
        <v>7392.2899999999991</v>
      </c>
      <c r="D114" s="70">
        <f>SUMIFS(Month!E:E,Month!$C:$C,$B114,Month!$A:$A,$A114)</f>
        <v>857.58</v>
      </c>
      <c r="E114" s="70">
        <f>SUMIFS(Month!F:F,Month!$C:$C,$B114,Month!$A:$A,$A114)</f>
        <v>8249.869999999999</v>
      </c>
      <c r="F114" s="71">
        <f>SUMIFS(Month!G:G,Month!$C:$C,$B114,Month!$A:$A,$A114)</f>
        <v>459.63999999999993</v>
      </c>
      <c r="G114" s="70">
        <f>SUMIFS(Month!H:H,Month!$C:$C,$B114,Month!$A:$A,$A114)</f>
        <v>254.37</v>
      </c>
      <c r="H114" s="70">
        <f>SUMIFS(Month!I:I,Month!$C:$C,$B114,Month!$A:$A,$A114)</f>
        <v>1146.2199999999998</v>
      </c>
      <c r="I114" s="70">
        <f>SUMIFS(Month!J:J,Month!$C:$C,$B114,Month!$A:$A,$A114)</f>
        <v>34.11</v>
      </c>
      <c r="J114" s="70">
        <f>SUMIFS(Month!K:K,Month!$C:$C,$B114,Month!$A:$A,$A114)</f>
        <v>699.31000000000006</v>
      </c>
      <c r="K114" s="70">
        <f>SUMIFS(Month!L:L,Month!$C:$C,$B114,Month!$A:$A,$A114)</f>
        <v>131.44999999999999</v>
      </c>
      <c r="L114" s="70">
        <f>SUMIFS(Month!M:M,Month!$C:$C,$B114,Month!$A:$A,$A114)</f>
        <v>249.74999999999994</v>
      </c>
      <c r="M114" s="70">
        <f>SUMIFS(Month!N:N,Month!$C:$C,$B114,Month!$A:$A,$A114)</f>
        <v>2974.85</v>
      </c>
      <c r="N114" s="71">
        <f>SUMIFS(Month!O:O,Month!$C:$C,$B114,Month!$A:$A,$A114)</f>
        <v>11224.730000000001</v>
      </c>
    </row>
    <row r="115" spans="1:14">
      <c r="A115" s="99">
        <v>2022</v>
      </c>
      <c r="B115" s="103" t="s">
        <v>128</v>
      </c>
      <c r="C115" s="74">
        <f>SUMIFS(Month!D:D,Month!$C:$C,$B115,Month!$A:$A,$A115)</f>
        <v>43100.91</v>
      </c>
      <c r="D115" s="73">
        <f>SUMIFS(Month!E:E,Month!$C:$C,$B115,Month!$A:$A,$A115)</f>
        <v>3497.0700000000006</v>
      </c>
      <c r="E115" s="73">
        <f>SUMIFS(Month!F:F,Month!$C:$C,$B115,Month!$A:$A,$A115)</f>
        <v>46597.979999999996</v>
      </c>
      <c r="F115" s="74">
        <f>SUMIFS(Month!G:G,Month!$C:$C,$B115,Month!$A:$A,$A115)</f>
        <v>607.59</v>
      </c>
      <c r="G115" s="73">
        <f>SUMIFS(Month!H:H,Month!$C:$C,$B115,Month!$A:$A,$A115)</f>
        <v>2799</v>
      </c>
      <c r="H115" s="73">
        <f>SUMIFS(Month!I:I,Month!$C:$C,$B115,Month!$A:$A,$A115)</f>
        <v>7748.1100000000006</v>
      </c>
      <c r="I115" s="73">
        <f>SUMIFS(Month!J:J,Month!$C:$C,$B115,Month!$A:$A,$A115)</f>
        <v>505.35999999999996</v>
      </c>
      <c r="J115" s="73">
        <f>SUMIFS(Month!K:K,Month!$C:$C,$B115,Month!$A:$A,$A115)</f>
        <v>12946.259999999998</v>
      </c>
      <c r="K115" s="73">
        <f>SUMIFS(Month!L:L,Month!$C:$C,$B115,Month!$A:$A,$A115)</f>
        <v>531.96</v>
      </c>
      <c r="L115" s="73">
        <f>SUMIFS(Month!M:M,Month!$C:$C,$B115,Month!$A:$A,$A115)</f>
        <v>3112.26</v>
      </c>
      <c r="M115" s="73">
        <f>SUMIFS(Month!N:N,Month!$C:$C,$B115,Month!$A:$A,$A115)</f>
        <v>28250.539999999997</v>
      </c>
      <c r="N115" s="74">
        <f>SUMIFS(Month!O:O,Month!$C:$C,$B115,Month!$A:$A,$A115)</f>
        <v>74848.53</v>
      </c>
    </row>
    <row r="116" spans="1:14">
      <c r="A116" s="95">
        <v>2023</v>
      </c>
      <c r="B116" s="101" t="s">
        <v>37</v>
      </c>
      <c r="C116" s="68">
        <f>SUMIFS(Month!D:D,Month!$C:$C,$B116,Month!$A:$A,$A116)</f>
        <v>0</v>
      </c>
      <c r="D116" s="67">
        <f>SUMIFS(Month!E:E,Month!$C:$C,$B116,Month!$A:$A,$A116)</f>
        <v>497.25999999999993</v>
      </c>
      <c r="E116" s="67">
        <f>SUMIFS(Month!F:F,Month!$C:$C,$B116,Month!$A:$A,$A116)</f>
        <v>497.25999999999993</v>
      </c>
      <c r="F116" s="68">
        <f>SUMIFS(Month!G:G,Month!$C:$C,$B116,Month!$A:$A,$A116)</f>
        <v>20.819999999999997</v>
      </c>
      <c r="G116" s="67">
        <f>SUMIFS(Month!H:H,Month!$C:$C,$B116,Month!$A:$A,$A116)</f>
        <v>150.5</v>
      </c>
      <c r="H116" s="67">
        <f>SUMIFS(Month!I:I,Month!$C:$C,$B116,Month!$A:$A,$A116)</f>
        <v>42.410000000000004</v>
      </c>
      <c r="I116" s="67">
        <f>SUMIFS(Month!J:J,Month!$C:$C,$B116,Month!$A:$A,$A116)</f>
        <v>21.68</v>
      </c>
      <c r="J116" s="67">
        <f>SUMIFS(Month!K:K,Month!$C:$C,$B116,Month!$A:$A,$A116)</f>
        <v>1564.0400000000002</v>
      </c>
      <c r="K116" s="67">
        <f>SUMIFS(Month!L:L,Month!$C:$C,$B116,Month!$A:$A,$A116)</f>
        <v>110.96</v>
      </c>
      <c r="L116" s="67">
        <f>SUMIFS(Month!M:M,Month!$C:$C,$B116,Month!$A:$A,$A116)</f>
        <v>400.24999999999994</v>
      </c>
      <c r="M116" s="67">
        <f>SUMIFS(Month!N:N,Month!$C:$C,$B116,Month!$A:$A,$A116)</f>
        <v>2310.6600000000003</v>
      </c>
      <c r="N116" s="68">
        <f>SUMIFS(Month!O:O,Month!$C:$C,$B116,Month!$A:$A,$A116)</f>
        <v>2807.92</v>
      </c>
    </row>
    <row r="117" spans="1:14">
      <c r="A117" s="96">
        <v>2023</v>
      </c>
      <c r="B117" s="102" t="s">
        <v>38</v>
      </c>
      <c r="C117" s="71">
        <f>SUMIFS(Month!D:D,Month!$C:$C,$B117,Month!$A:$A,$A117)</f>
        <v>1698.27</v>
      </c>
      <c r="D117" s="70">
        <f>SUMIFS(Month!E:E,Month!$C:$C,$B117,Month!$A:$A,$A117)</f>
        <v>88.18</v>
      </c>
      <c r="E117" s="70">
        <f>SUMIFS(Month!F:F,Month!$C:$C,$B117,Month!$A:$A,$A117)</f>
        <v>1786.45</v>
      </c>
      <c r="F117" s="71">
        <f>SUMIFS(Month!G:G,Month!$C:$C,$B117,Month!$A:$A,$A117)</f>
        <v>0</v>
      </c>
      <c r="G117" s="70">
        <f>SUMIFS(Month!H:H,Month!$C:$C,$B117,Month!$A:$A,$A117)</f>
        <v>0</v>
      </c>
      <c r="H117" s="70">
        <f>SUMIFS(Month!I:I,Month!$C:$C,$B117,Month!$A:$A,$A117)</f>
        <v>0</v>
      </c>
      <c r="I117" s="70">
        <f>SUMIFS(Month!J:J,Month!$C:$C,$B117,Month!$A:$A,$A117)</f>
        <v>0</v>
      </c>
      <c r="J117" s="70">
        <f>SUMIFS(Month!K:K,Month!$C:$C,$B117,Month!$A:$A,$A117)</f>
        <v>0.63</v>
      </c>
      <c r="K117" s="70">
        <f>SUMIFS(Month!L:L,Month!$C:$C,$B117,Month!$A:$A,$A117)</f>
        <v>0</v>
      </c>
      <c r="L117" s="70">
        <f>SUMIFS(Month!M:M,Month!$C:$C,$B117,Month!$A:$A,$A117)</f>
        <v>1.3800000000000001</v>
      </c>
      <c r="M117" s="70">
        <f>SUMIFS(Month!N:N,Month!$C:$C,$B117,Month!$A:$A,$A117)</f>
        <v>2.0099999999999998</v>
      </c>
      <c r="N117" s="71">
        <f>SUMIFS(Month!O:O,Month!$C:$C,$B117,Month!$A:$A,$A117)</f>
        <v>1788.46</v>
      </c>
    </row>
    <row r="118" spans="1:14">
      <c r="A118" s="96">
        <v>2023</v>
      </c>
      <c r="B118" s="102" t="s">
        <v>39</v>
      </c>
      <c r="C118" s="71">
        <f>SUMIFS(Month!D:D,Month!$C:$C,$B118,Month!$A:$A,$A118)</f>
        <v>0</v>
      </c>
      <c r="D118" s="70">
        <f>SUMIFS(Month!E:E,Month!$C:$C,$B118,Month!$A:$A,$A118)</f>
        <v>4.0900000000000007</v>
      </c>
      <c r="E118" s="70">
        <f>SUMIFS(Month!F:F,Month!$C:$C,$B118,Month!$A:$A,$A118)</f>
        <v>4.0900000000000007</v>
      </c>
      <c r="F118" s="71">
        <f>SUMIFS(Month!G:G,Month!$C:$C,$B118,Month!$A:$A,$A118)</f>
        <v>0</v>
      </c>
      <c r="G118" s="70">
        <f>SUMIFS(Month!H:H,Month!$C:$C,$B118,Month!$A:$A,$A118)</f>
        <v>347.28999999999996</v>
      </c>
      <c r="H118" s="70">
        <f>SUMIFS(Month!I:I,Month!$C:$C,$B118,Month!$A:$A,$A118)</f>
        <v>0</v>
      </c>
      <c r="I118" s="70">
        <f>SUMIFS(Month!J:J,Month!$C:$C,$B118,Month!$A:$A,$A118)</f>
        <v>0</v>
      </c>
      <c r="J118" s="70">
        <f>SUMIFS(Month!K:K,Month!$C:$C,$B118,Month!$A:$A,$A118)</f>
        <v>103.73</v>
      </c>
      <c r="K118" s="70">
        <f>SUMIFS(Month!L:L,Month!$C:$C,$B118,Month!$A:$A,$A118)</f>
        <v>0</v>
      </c>
      <c r="L118" s="70">
        <f>SUMIFS(Month!M:M,Month!$C:$C,$B118,Month!$A:$A,$A118)</f>
        <v>8.9999999999999983E-2</v>
      </c>
      <c r="M118" s="70">
        <f>SUMIFS(Month!N:N,Month!$C:$C,$B118,Month!$A:$A,$A118)</f>
        <v>451.11</v>
      </c>
      <c r="N118" s="71">
        <f>SUMIFS(Month!O:O,Month!$C:$C,$B118,Month!$A:$A,$A118)</f>
        <v>455.20000000000005</v>
      </c>
    </row>
    <row r="119" spans="1:14">
      <c r="A119" s="96">
        <v>2023</v>
      </c>
      <c r="B119" s="102" t="s">
        <v>40</v>
      </c>
      <c r="C119" s="71">
        <f>SUMIFS(Month!D:D,Month!$C:$C,$B119,Month!$A:$A,$A119)</f>
        <v>0</v>
      </c>
      <c r="D119" s="70">
        <f>SUMIFS(Month!E:E,Month!$C:$C,$B119,Month!$A:$A,$A119)</f>
        <v>86.960000000000008</v>
      </c>
      <c r="E119" s="70">
        <f>SUMIFS(Month!F:F,Month!$C:$C,$B119,Month!$A:$A,$A119)</f>
        <v>86.960000000000008</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520.29</v>
      </c>
    </row>
    <row r="120" spans="1:14">
      <c r="A120" s="96">
        <v>2023</v>
      </c>
      <c r="B120" s="102" t="s">
        <v>41</v>
      </c>
      <c r="C120" s="71">
        <f>SUMIFS(Month!D:D,Month!$C:$C,$B120,Month!$A:$A,$A120)</f>
        <v>0</v>
      </c>
      <c r="D120" s="70">
        <f>SUMIFS(Month!E:E,Month!$C:$C,$B120,Month!$A:$A,$A120)</f>
        <v>202.25</v>
      </c>
      <c r="E120" s="70">
        <f>SUMIFS(Month!F:F,Month!$C:$C,$B120,Month!$A:$A,$A120)</f>
        <v>202.25</v>
      </c>
      <c r="F120" s="71">
        <f>SUMIFS(Month!G:G,Month!$C:$C,$B120,Month!$A:$A,$A120)</f>
        <v>0.08</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232.24000000000004</v>
      </c>
      <c r="N120" s="71">
        <f>SUMIFS(Month!O:O,Month!$C:$C,$B120,Month!$A:$A,$A120)</f>
        <v>434.48999999999995</v>
      </c>
    </row>
    <row r="121" spans="1:14">
      <c r="A121" s="96">
        <v>2023</v>
      </c>
      <c r="B121" s="102"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2" t="s">
        <v>86</v>
      </c>
      <c r="C122" s="71">
        <f>SUMIFS(Month!D:D,Month!$C:$C,$B122,Month!$A:$A,$A122)</f>
        <v>0</v>
      </c>
      <c r="D122" s="70">
        <f>SUMIFS(Month!E:E,Month!$C:$C,$B122,Month!$A:$A,$A122)</f>
        <v>342.03</v>
      </c>
      <c r="E122" s="70">
        <f>SUMIFS(Month!F:F,Month!$C:$C,$B122,Month!$A:$A,$A122)</f>
        <v>342.03</v>
      </c>
      <c r="F122" s="71">
        <f>SUMIFS(Month!G:G,Month!$C:$C,$B122,Month!$A:$A,$A122)</f>
        <v>0.8</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38.819999999999993</v>
      </c>
      <c r="M122" s="70">
        <f>SUMIFS(Month!N:N,Month!$C:$C,$B122,Month!$A:$A,$A122)</f>
        <v>307.56</v>
      </c>
      <c r="N122" s="71">
        <f>SUMIFS(Month!O:O,Month!$C:$C,$B122,Month!$A:$A,$A122)</f>
        <v>649.59</v>
      </c>
    </row>
    <row r="123" spans="1:14">
      <c r="A123" s="96">
        <v>2023</v>
      </c>
      <c r="B123" s="102"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83.43</v>
      </c>
      <c r="J123" s="70">
        <f>SUMIFS(Month!K:K,Month!$C:$C,$B123,Month!$A:$A,$A123)</f>
        <v>486.01000000000005</v>
      </c>
      <c r="K123" s="70">
        <f>SUMIFS(Month!L:L,Month!$C:$C,$B123,Month!$A:$A,$A123)</f>
        <v>0</v>
      </c>
      <c r="L123" s="70">
        <f>SUMIFS(Month!M:M,Month!$C:$C,$B123,Month!$A:$A,$A123)</f>
        <v>0</v>
      </c>
      <c r="M123" s="70">
        <f>SUMIFS(Month!N:N,Month!$C:$C,$B123,Month!$A:$A,$A123)</f>
        <v>3140.11</v>
      </c>
      <c r="N123" s="71">
        <f>SUMIFS(Month!O:O,Month!$C:$C,$B123,Month!$A:$A,$A123)</f>
        <v>3165.9700000000003</v>
      </c>
    </row>
    <row r="124" spans="1:14">
      <c r="A124" s="96">
        <v>2023</v>
      </c>
      <c r="B124" s="102"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2" t="s">
        <v>44</v>
      </c>
      <c r="C125" s="71">
        <f>SUMIFS(Month!D:D,Month!$C:$C,$B125,Month!$A:$A,$A125)</f>
        <v>54.87</v>
      </c>
      <c r="D125" s="70">
        <f>SUMIFS(Month!E:E,Month!$C:$C,$B125,Month!$A:$A,$A125)</f>
        <v>571.67999999999995</v>
      </c>
      <c r="E125" s="70">
        <f>SUMIFS(Month!F:F,Month!$C:$C,$B125,Month!$A:$A,$A125)</f>
        <v>626.54999999999995</v>
      </c>
      <c r="F125" s="71">
        <f>SUMIFS(Month!G:G,Month!$C:$C,$B125,Month!$A:$A,$A125)</f>
        <v>35.14</v>
      </c>
      <c r="G125" s="70">
        <f>SUMIFS(Month!H:H,Month!$C:$C,$B125,Month!$A:$A,$A125)</f>
        <v>725.68000000000006</v>
      </c>
      <c r="H125" s="70">
        <f>SUMIFS(Month!I:I,Month!$C:$C,$B125,Month!$A:$A,$A125)</f>
        <v>929.56999999999982</v>
      </c>
      <c r="I125" s="70">
        <f>SUMIFS(Month!J:J,Month!$C:$C,$B125,Month!$A:$A,$A125)</f>
        <v>266.59000000000003</v>
      </c>
      <c r="J125" s="70">
        <f>SUMIFS(Month!K:K,Month!$C:$C,$B125,Month!$A:$A,$A125)</f>
        <v>3186.3599999999997</v>
      </c>
      <c r="K125" s="70">
        <f>SUMIFS(Month!L:L,Month!$C:$C,$B125,Month!$A:$A,$A125)</f>
        <v>5</v>
      </c>
      <c r="L125" s="70">
        <f>SUMIFS(Month!M:M,Month!$C:$C,$B125,Month!$A:$A,$A125)</f>
        <v>1306.1900000000003</v>
      </c>
      <c r="M125" s="70">
        <f>SUMIFS(Month!N:N,Month!$C:$C,$B125,Month!$A:$A,$A125)</f>
        <v>6454.5300000000007</v>
      </c>
      <c r="N125" s="71">
        <f>SUMIFS(Month!O:O,Month!$C:$C,$B125,Month!$A:$A,$A125)</f>
        <v>7081.08</v>
      </c>
    </row>
    <row r="126" spans="1:14">
      <c r="A126" s="96">
        <v>2023</v>
      </c>
      <c r="B126" s="102"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2" t="s">
        <v>46</v>
      </c>
      <c r="C127" s="71">
        <f>SUMIFS(Month!D:D,Month!$C:$C,$B127,Month!$A:$A,$A127)</f>
        <v>14648.73</v>
      </c>
      <c r="D127" s="70">
        <f>SUMIFS(Month!E:E,Month!$C:$C,$B127,Month!$A:$A,$A127)</f>
        <v>0</v>
      </c>
      <c r="E127" s="70">
        <f>SUMIFS(Month!F:F,Month!$C:$C,$B127,Month!$A:$A,$A127)</f>
        <v>14648.73</v>
      </c>
      <c r="F127" s="71">
        <f>SUMIFS(Month!G:G,Month!$C:$C,$B127,Month!$A:$A,$A127)</f>
        <v>37.54</v>
      </c>
      <c r="G127" s="70">
        <f>SUMIFS(Month!H:H,Month!$C:$C,$B127,Month!$A:$A,$A127)</f>
        <v>755.62999999999988</v>
      </c>
      <c r="H127" s="70">
        <f>SUMIFS(Month!I:I,Month!$C:$C,$B127,Month!$A:$A,$A127)</f>
        <v>44.59</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1114.8400000000001</v>
      </c>
      <c r="N127" s="71">
        <f>SUMIFS(Month!O:O,Month!$C:$C,$B127,Month!$A:$A,$A127)</f>
        <v>15763.570000000003</v>
      </c>
    </row>
    <row r="128" spans="1:14">
      <c r="A128" s="96">
        <v>2023</v>
      </c>
      <c r="B128" s="102" t="s">
        <v>89</v>
      </c>
      <c r="C128" s="71">
        <f>SUMIFS(Month!D:D,Month!$C:$C,$B128,Month!$A:$A,$A128)</f>
        <v>0</v>
      </c>
      <c r="D128" s="70">
        <f>SUMIFS(Month!E:E,Month!$C:$C,$B128,Month!$A:$A,$A128)</f>
        <v>0</v>
      </c>
      <c r="E128" s="70">
        <f>SUMIFS(Month!F:F,Month!$C:$C,$B128,Month!$A:$A,$A128)</f>
        <v>0</v>
      </c>
      <c r="F128" s="71">
        <f>SUMIFS(Month!G:G,Month!$C:$C,$B128,Month!$A:$A,$A128)</f>
        <v>0</v>
      </c>
      <c r="G128" s="70">
        <f>SUMIFS(Month!H:H,Month!$C:$C,$B128,Month!$A:$A,$A128)</f>
        <v>0</v>
      </c>
      <c r="H128" s="70">
        <f>SUMIFS(Month!I:I,Month!$C:$C,$B128,Month!$A:$A,$A128)</f>
        <v>0</v>
      </c>
      <c r="I128" s="70">
        <f>SUMIFS(Month!J:J,Month!$C:$C,$B128,Month!$A:$A,$A128)</f>
        <v>0</v>
      </c>
      <c r="J128" s="70">
        <f>SUMIFS(Month!K:K,Month!$C:$C,$B128,Month!$A:$A,$A128)</f>
        <v>234.96999999999997</v>
      </c>
      <c r="K128" s="70">
        <f>SUMIFS(Month!L:L,Month!$C:$C,$B128,Month!$A:$A,$A128)</f>
        <v>0</v>
      </c>
      <c r="L128" s="70">
        <f>SUMIFS(Month!M:M,Month!$C:$C,$B128,Month!$A:$A,$A128)</f>
        <v>0</v>
      </c>
      <c r="M128" s="70">
        <f>SUMIFS(Month!N:N,Month!$C:$C,$B128,Month!$A:$A,$A128)</f>
        <v>234.96999999999997</v>
      </c>
      <c r="N128" s="71">
        <f>SUMIFS(Month!O:O,Month!$C:$C,$B128,Month!$A:$A,$A128)</f>
        <v>234.96999999999997</v>
      </c>
    </row>
    <row r="129" spans="1:14">
      <c r="A129" s="96">
        <v>2023</v>
      </c>
      <c r="B129" s="102"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4">
      <c r="A130" s="96">
        <v>2023</v>
      </c>
      <c r="B130" s="102" t="s">
        <v>48</v>
      </c>
      <c r="C130" s="71">
        <f>SUMIFS(Month!D:D,Month!$C:$C,$B130,Month!$A:$A,$A130)</f>
        <v>44.53</v>
      </c>
      <c r="D130" s="70">
        <f>SUMIFS(Month!E:E,Month!$C:$C,$B130,Month!$A:$A,$A130)</f>
        <v>288.04999999999995</v>
      </c>
      <c r="E130" s="70">
        <f>SUMIFS(Month!F:F,Month!$C:$C,$B130,Month!$A:$A,$A130)</f>
        <v>332.58</v>
      </c>
      <c r="F130" s="71">
        <f>SUMIFS(Month!G:G,Month!$C:$C,$B130,Month!$A:$A,$A130)</f>
        <v>0</v>
      </c>
      <c r="G130" s="70">
        <f>SUMIFS(Month!H:H,Month!$C:$C,$B130,Month!$A:$A,$A130)</f>
        <v>0</v>
      </c>
      <c r="H130" s="70">
        <f>SUMIFS(Month!I:I,Month!$C:$C,$B130,Month!$A:$A,$A130)</f>
        <v>1207.8699999999999</v>
      </c>
      <c r="I130" s="70">
        <f>SUMIFS(Month!J:J,Month!$C:$C,$B130,Month!$A:$A,$A130)</f>
        <v>0</v>
      </c>
      <c r="J130" s="70">
        <f>SUMIFS(Month!K:K,Month!$C:$C,$B130,Month!$A:$A,$A130)</f>
        <v>1523.42</v>
      </c>
      <c r="K130" s="70">
        <f>SUMIFS(Month!L:L,Month!$C:$C,$B130,Month!$A:$A,$A130)</f>
        <v>38.32</v>
      </c>
      <c r="L130" s="70">
        <f>SUMIFS(Month!M:M,Month!$C:$C,$B130,Month!$A:$A,$A130)</f>
        <v>0</v>
      </c>
      <c r="M130" s="70">
        <f>SUMIFS(Month!N:N,Month!$C:$C,$B130,Month!$A:$A,$A130)</f>
        <v>2769.61</v>
      </c>
      <c r="N130" s="71">
        <f>SUMIFS(Month!O:O,Month!$C:$C,$B130,Month!$A:$A,$A130)</f>
        <v>3102.19</v>
      </c>
    </row>
    <row r="131" spans="1:14">
      <c r="A131" s="96">
        <v>2023</v>
      </c>
      <c r="B131" s="102" t="s">
        <v>87</v>
      </c>
      <c r="C131" s="71">
        <f>SUMIFS(Month!D:D,Month!$C:$C,$B131,Month!$A:$A,$A131)</f>
        <v>0</v>
      </c>
      <c r="D131" s="70">
        <f>SUMIFS(Month!E:E,Month!$C:$C,$B131,Month!$A:$A,$A131)</f>
        <v>0</v>
      </c>
      <c r="E131" s="70">
        <f>SUMIFS(Month!F:F,Month!$C:$C,$B131,Month!$A:$A,$A131)</f>
        <v>0</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412.31000000000006</v>
      </c>
    </row>
    <row r="132" spans="1:14">
      <c r="A132" s="96">
        <v>2023</v>
      </c>
      <c r="B132" s="102" t="s">
        <v>49</v>
      </c>
      <c r="C132" s="71">
        <f>SUMIFS(Month!D:D,Month!$C:$C,$B132,Month!$A:$A,$A132)</f>
        <v>0.51</v>
      </c>
      <c r="D132" s="70">
        <f>SUMIFS(Month!E:E,Month!$C:$C,$B132,Month!$A:$A,$A132)</f>
        <v>286.74</v>
      </c>
      <c r="E132" s="70">
        <f>SUMIFS(Month!F:F,Month!$C:$C,$B132,Month!$A:$A,$A132)</f>
        <v>287.25</v>
      </c>
      <c r="F132" s="71">
        <f>SUMIFS(Month!G:G,Month!$C:$C,$B132,Month!$A:$A,$A132)</f>
        <v>0</v>
      </c>
      <c r="G132" s="70">
        <f>SUMIFS(Month!H:H,Month!$C:$C,$B132,Month!$A:$A,$A132)</f>
        <v>484.41999999999996</v>
      </c>
      <c r="H132" s="70">
        <f>SUMIFS(Month!I:I,Month!$C:$C,$B132,Month!$A:$A,$A132)</f>
        <v>0</v>
      </c>
      <c r="I132" s="70">
        <f>SUMIFS(Month!J:J,Month!$C:$C,$B132,Month!$A:$A,$A132)</f>
        <v>0</v>
      </c>
      <c r="J132" s="70">
        <f>SUMIFS(Month!K:K,Month!$C:$C,$B132,Month!$A:$A,$A132)</f>
        <v>304.73</v>
      </c>
      <c r="K132" s="70">
        <f>SUMIFS(Month!L:L,Month!$C:$C,$B132,Month!$A:$A,$A132)</f>
        <v>0</v>
      </c>
      <c r="L132" s="70">
        <f>SUMIFS(Month!M:M,Month!$C:$C,$B132,Month!$A:$A,$A132)</f>
        <v>99.2</v>
      </c>
      <c r="M132" s="70">
        <f>SUMIFS(Month!N:N,Month!$C:$C,$B132,Month!$A:$A,$A132)</f>
        <v>888.34999999999991</v>
      </c>
      <c r="N132" s="71">
        <f>SUMIFS(Month!O:O,Month!$C:$C,$B132,Month!$A:$A,$A132)</f>
        <v>1175.5999999999999</v>
      </c>
    </row>
    <row r="133" spans="1:14">
      <c r="A133" s="96">
        <v>2023</v>
      </c>
      <c r="B133" s="102"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4">
      <c r="A134" s="96">
        <v>2023</v>
      </c>
      <c r="B134" s="102"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4">
      <c r="A135" s="96">
        <v>2023</v>
      </c>
      <c r="B135" s="102" t="s">
        <v>52</v>
      </c>
      <c r="C135" s="71">
        <f>SUMIFS(Month!D:D,Month!$C:$C,$B135,Month!$A:$A,$A135)</f>
        <v>13460.54</v>
      </c>
      <c r="D135" s="70">
        <f>SUMIFS(Month!E:E,Month!$C:$C,$B135,Month!$A:$A,$A135)</f>
        <v>15.59</v>
      </c>
      <c r="E135" s="70">
        <f>SUMIFS(Month!F:F,Month!$C:$C,$B135,Month!$A:$A,$A135)</f>
        <v>13476.130000000001</v>
      </c>
      <c r="F135" s="71">
        <f>SUMIFS(Month!G:G,Month!$C:$C,$B135,Month!$A:$A,$A135)</f>
        <v>1.57</v>
      </c>
      <c r="G135" s="70">
        <f>SUMIFS(Month!H:H,Month!$C:$C,$B135,Month!$A:$A,$A135)</f>
        <v>159.51</v>
      </c>
      <c r="H135" s="70">
        <f>SUMIFS(Month!I:I,Month!$C:$C,$B135,Month!$A:$A,$A135)</f>
        <v>103.43</v>
      </c>
      <c r="I135" s="70">
        <f>SUMIFS(Month!J:J,Month!$C:$C,$B135,Month!$A:$A,$A135)</f>
        <v>0</v>
      </c>
      <c r="J135" s="70">
        <f>SUMIFS(Month!K:K,Month!$C:$C,$B135,Month!$A:$A,$A135)</f>
        <v>2773.7999999999997</v>
      </c>
      <c r="K135" s="70">
        <f>SUMIFS(Month!L:L,Month!$C:$C,$B135,Month!$A:$A,$A135)</f>
        <v>56.25</v>
      </c>
      <c r="L135" s="70">
        <f>SUMIFS(Month!M:M,Month!$C:$C,$B135,Month!$A:$A,$A135)</f>
        <v>379.67</v>
      </c>
      <c r="M135" s="70">
        <f>SUMIFS(Month!N:N,Month!$C:$C,$B135,Month!$A:$A,$A135)</f>
        <v>3474.2299999999996</v>
      </c>
      <c r="N135" s="71">
        <f>SUMIFS(Month!O:O,Month!$C:$C,$B135,Month!$A:$A,$A135)</f>
        <v>16950.36</v>
      </c>
    </row>
    <row r="136" spans="1:14">
      <c r="A136" s="96">
        <v>2023</v>
      </c>
      <c r="B136" s="102" t="s">
        <v>69</v>
      </c>
      <c r="C136" s="71">
        <f>SUMIFS(Month!D:D,Month!$C:$C,$B136,Month!$A:$A,$A136)</f>
        <v>5907.53</v>
      </c>
      <c r="D136" s="70">
        <f>SUMIFS(Month!E:E,Month!$C:$C,$B136,Month!$A:$A,$A136)</f>
        <v>1243.3699999999999</v>
      </c>
      <c r="E136" s="70">
        <f>SUMIFS(Month!F:F,Month!$C:$C,$B136,Month!$A:$A,$A136)</f>
        <v>7150.9</v>
      </c>
      <c r="F136" s="71">
        <f>SUMIFS(Month!G:G,Month!$C:$C,$B136,Month!$A:$A,$A136)</f>
        <v>388.47</v>
      </c>
      <c r="G136" s="70">
        <f>SUMIFS(Month!H:H,Month!$C:$C,$B136,Month!$A:$A,$A136)</f>
        <v>266.45999999999998</v>
      </c>
      <c r="H136" s="70">
        <f>SUMIFS(Month!I:I,Month!$C:$C,$B136,Month!$A:$A,$A136)</f>
        <v>2154.2799999999997</v>
      </c>
      <c r="I136" s="70">
        <f>SUMIFS(Month!J:J,Month!$C:$C,$B136,Month!$A:$A,$A136)</f>
        <v>68.539999999999992</v>
      </c>
      <c r="J136" s="70">
        <f>SUMIFS(Month!K:K,Month!$C:$C,$B136,Month!$A:$A,$A136)</f>
        <v>238.65999999999997</v>
      </c>
      <c r="K136" s="70">
        <f>SUMIFS(Month!L:L,Month!$C:$C,$B136,Month!$A:$A,$A136)</f>
        <v>42.72</v>
      </c>
      <c r="L136" s="70">
        <f>SUMIFS(Month!M:M,Month!$C:$C,$B136,Month!$A:$A,$A136)</f>
        <v>401.3</v>
      </c>
      <c r="M136" s="70">
        <f>SUMIFS(Month!N:N,Month!$C:$C,$B136,Month!$A:$A,$A136)</f>
        <v>3560.4299999999994</v>
      </c>
      <c r="N136" s="71">
        <f>SUMIFS(Month!O:O,Month!$C:$C,$B136,Month!$A:$A,$A136)</f>
        <v>10711.33</v>
      </c>
    </row>
    <row r="137" spans="1:14">
      <c r="A137" s="99">
        <v>2023</v>
      </c>
      <c r="B137" s="103" t="s">
        <v>128</v>
      </c>
      <c r="C137" s="74">
        <f>SUMIFS(Month!D:D,Month!$C:$C,$B137,Month!$A:$A,$A137)</f>
        <v>41938.510000000009</v>
      </c>
      <c r="D137" s="73">
        <f>SUMIFS(Month!E:E,Month!$C:$C,$B137,Month!$A:$A,$A137)</f>
        <v>3697.81</v>
      </c>
      <c r="E137" s="73">
        <f>SUMIFS(Month!F:F,Month!$C:$C,$B137,Month!$A:$A,$A137)</f>
        <v>45636.32</v>
      </c>
      <c r="F137" s="74">
        <f>SUMIFS(Month!G:G,Month!$C:$C,$B137,Month!$A:$A,$A137)</f>
        <v>488.11</v>
      </c>
      <c r="G137" s="73">
        <f>SUMIFS(Month!H:H,Month!$C:$C,$B137,Month!$A:$A,$A137)</f>
        <v>3211.81</v>
      </c>
      <c r="H137" s="73">
        <f>SUMIFS(Month!I:I,Month!$C:$C,$B137,Month!$A:$A,$A137)</f>
        <v>9855.2800000000007</v>
      </c>
      <c r="I137" s="73">
        <f>SUMIFS(Month!J:J,Month!$C:$C,$B137,Month!$A:$A,$A137)</f>
        <v>479.35</v>
      </c>
      <c r="J137" s="73">
        <f>SUMIFS(Month!K:K,Month!$C:$C,$B137,Month!$A:$A,$A137)</f>
        <v>12618.639999999998</v>
      </c>
      <c r="K137" s="73">
        <f>SUMIFS(Month!L:L,Month!$C:$C,$B137,Month!$A:$A,$A137)</f>
        <v>270.52999999999997</v>
      </c>
      <c r="L137" s="73">
        <f>SUMIFS(Month!M:M,Month!$C:$C,$B137,Month!$A:$A,$A137)</f>
        <v>3446.8099999999995</v>
      </c>
      <c r="M137" s="73">
        <f>SUMIFS(Month!N:N,Month!$C:$C,$B137,Month!$A:$A,$A137)</f>
        <v>30370.529999999995</v>
      </c>
      <c r="N137" s="74">
        <f>SUMIFS(Month!O:O,Month!$C:$C,$B137,Month!$A:$A,$A137)</f>
        <v>76006.849999999991</v>
      </c>
    </row>
    <row r="139" spans="1:14">
      <c r="C139" s="88"/>
      <c r="D139" s="88"/>
      <c r="E139" s="88"/>
      <c r="F139" s="88"/>
      <c r="G139" s="88"/>
      <c r="H139" s="88"/>
      <c r="I139" s="88"/>
      <c r="J139" s="88"/>
      <c r="K139" s="88"/>
      <c r="L139" s="88"/>
      <c r="M139" s="88"/>
      <c r="N139" s="88"/>
    </row>
    <row r="140" spans="1:14">
      <c r="E140" s="88"/>
      <c r="F140" s="88"/>
      <c r="G140" s="88"/>
      <c r="H140" s="88"/>
      <c r="I140" s="88"/>
      <c r="J140" s="88"/>
      <c r="K140" s="88"/>
      <c r="L140" s="88"/>
      <c r="M140" s="88"/>
      <c r="N140" s="88"/>
    </row>
    <row r="141" spans="1:14">
      <c r="C141" s="88"/>
      <c r="D141" s="88"/>
      <c r="E141" s="88"/>
      <c r="F141" s="88"/>
      <c r="G141" s="130"/>
      <c r="H141" s="130"/>
      <c r="I141" s="130"/>
      <c r="J141" s="130"/>
      <c r="K141" s="130"/>
      <c r="L141" s="130"/>
      <c r="M141" s="130"/>
      <c r="N141" s="88"/>
    </row>
    <row r="142" spans="1:14">
      <c r="N142" s="88"/>
    </row>
    <row r="143" spans="1:14">
      <c r="N143" s="88"/>
    </row>
    <row r="144" spans="1:14">
      <c r="N144" s="88"/>
    </row>
    <row r="145" spans="14:14">
      <c r="N145" s="88"/>
    </row>
    <row r="146" spans="14:14">
      <c r="N146" s="88"/>
    </row>
    <row r="147" spans="14:14">
      <c r="N147" s="88"/>
    </row>
    <row r="148" spans="14:14">
      <c r="N148" s="88"/>
    </row>
    <row r="149" spans="14:14">
      <c r="N149" s="88"/>
    </row>
    <row r="150" spans="14:14">
      <c r="N150" s="88"/>
    </row>
    <row r="151" spans="14:14">
      <c r="N151" s="88"/>
    </row>
    <row r="152" spans="14:14">
      <c r="N152" s="88"/>
    </row>
    <row r="153" spans="14:14">
      <c r="N153" s="88"/>
    </row>
    <row r="154" spans="14:14">
      <c r="N154" s="88"/>
    </row>
    <row r="155" spans="14:14">
      <c r="N155" s="88"/>
    </row>
    <row r="156" spans="14:14">
      <c r="N156" s="88"/>
    </row>
    <row r="157" spans="14:14">
      <c r="N157" s="88"/>
    </row>
    <row r="158" spans="14:14">
      <c r="N158" s="88"/>
    </row>
    <row r="159" spans="14:14">
      <c r="N159" s="88"/>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599"/>
  <sheetViews>
    <sheetView showGridLines="0" workbookViewId="0"/>
  </sheetViews>
  <sheetFormatPr defaultColWidth="9.1796875" defaultRowHeight="16.5" customHeight="1"/>
  <cols>
    <col min="1" max="1" width="9.1796875" style="55" customWidth="1"/>
    <col min="2" max="2" width="10.453125" style="55" customWidth="1"/>
    <col min="3" max="3" width="21" style="55" bestFit="1" customWidth="1"/>
    <col min="4" max="4" width="11.1796875" style="55" customWidth="1"/>
    <col min="5" max="5" width="11.81640625" style="55" customWidth="1"/>
    <col min="6" max="6" width="13.54296875" style="55" customWidth="1"/>
    <col min="7" max="7" width="11.54296875" style="55" customWidth="1"/>
    <col min="8" max="14" width="11.81640625" style="55" customWidth="1"/>
    <col min="15" max="15" width="9.7265625" style="55" customWidth="1"/>
    <col min="16" max="16" width="9.1796875" style="55"/>
    <col min="17" max="17" width="12.1796875" style="55" bestFit="1" customWidth="1"/>
    <col min="18" max="16384" width="9.1796875" style="55"/>
  </cols>
  <sheetData>
    <row r="1" spans="1:15" customFormat="1" ht="22.5" customHeight="1">
      <c r="A1" s="116" t="s">
        <v>74</v>
      </c>
      <c r="B1" s="18"/>
      <c r="C1" s="16"/>
    </row>
    <row r="2" spans="1:15" customFormat="1" ht="22.5" customHeight="1">
      <c r="A2" s="19" t="s">
        <v>17</v>
      </c>
      <c r="B2" s="18"/>
      <c r="C2" s="16"/>
    </row>
    <row r="3" spans="1:15" customFormat="1" ht="22.5" customHeight="1">
      <c r="A3" s="19" t="s">
        <v>32</v>
      </c>
      <c r="B3" s="18"/>
      <c r="C3" s="16"/>
    </row>
    <row r="4" spans="1:15" customFormat="1" ht="22.5" customHeight="1">
      <c r="A4" s="19" t="s">
        <v>35</v>
      </c>
      <c r="B4" s="18"/>
      <c r="C4" s="16"/>
    </row>
    <row r="5" spans="1:15" customFormat="1" ht="56.25" customHeight="1">
      <c r="A5" s="47" t="s">
        <v>25</v>
      </c>
      <c r="B5" s="48" t="s">
        <v>26</v>
      </c>
      <c r="C5" s="46" t="s">
        <v>122</v>
      </c>
      <c r="D5" s="46" t="s">
        <v>68</v>
      </c>
      <c r="E5" s="46" t="s">
        <v>92</v>
      </c>
      <c r="F5" s="49" t="s">
        <v>117</v>
      </c>
      <c r="G5" s="46" t="s">
        <v>85</v>
      </c>
      <c r="H5" s="46" t="s">
        <v>67</v>
      </c>
      <c r="I5" s="46" t="s">
        <v>24</v>
      </c>
      <c r="J5" s="46" t="s">
        <v>73</v>
      </c>
      <c r="K5" s="46" t="s">
        <v>130</v>
      </c>
      <c r="L5" s="46" t="s">
        <v>131</v>
      </c>
      <c r="M5" s="46" t="s">
        <v>93</v>
      </c>
      <c r="N5" s="49" t="s">
        <v>118</v>
      </c>
      <c r="O5" s="46" t="s">
        <v>119</v>
      </c>
    </row>
    <row r="6" spans="1:15" ht="16.5" customHeight="1">
      <c r="A6" s="95">
        <v>2018</v>
      </c>
      <c r="B6" s="107">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ht="16.5" customHeight="1">
      <c r="A7" s="96">
        <v>2018</v>
      </c>
      <c r="B7" s="108">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ht="16.5" customHeight="1">
      <c r="A8" s="96">
        <v>2018</v>
      </c>
      <c r="B8" s="108">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ht="16.5" customHeight="1">
      <c r="A9" s="96">
        <v>2018</v>
      </c>
      <c r="B9" s="108">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ht="16.5" customHeight="1">
      <c r="A10" s="96">
        <v>2018</v>
      </c>
      <c r="B10" s="108">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ht="16.5" customHeight="1">
      <c r="A11" s="96">
        <v>2018</v>
      </c>
      <c r="B11" s="108">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ht="16.5" customHeight="1">
      <c r="A12" s="96">
        <v>2018</v>
      </c>
      <c r="B12" s="108">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ht="16.5" customHeight="1">
      <c r="A13" s="96">
        <v>2018</v>
      </c>
      <c r="B13" s="108">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ht="16.5" customHeight="1">
      <c r="A14" s="96">
        <v>2018</v>
      </c>
      <c r="B14" s="108">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ht="16.5" customHeight="1">
      <c r="A15" s="96">
        <v>2018</v>
      </c>
      <c r="B15" s="108">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ht="16.5" customHeight="1">
      <c r="A16" s="96">
        <v>2018</v>
      </c>
      <c r="B16" s="108">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ht="16.5" customHeight="1">
      <c r="A17" s="96">
        <v>2018</v>
      </c>
      <c r="B17" s="108">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ht="16.5" customHeight="1">
      <c r="A18" s="96">
        <v>2018</v>
      </c>
      <c r="B18" s="108">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ht="16.5" customHeight="1">
      <c r="A19" s="96">
        <v>2018</v>
      </c>
      <c r="B19" s="108">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ht="16.5" customHeight="1">
      <c r="A20" s="96">
        <v>2018</v>
      </c>
      <c r="B20" s="108">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ht="16.5" customHeight="1">
      <c r="A21" s="96">
        <v>2018</v>
      </c>
      <c r="B21" s="108">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ht="16.5" customHeight="1">
      <c r="A22" s="96">
        <v>2018</v>
      </c>
      <c r="B22" s="108">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ht="16.5" customHeight="1">
      <c r="A23" s="96">
        <v>2018</v>
      </c>
      <c r="B23" s="108">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ht="16.5" customHeight="1">
      <c r="A24" s="96">
        <v>2018</v>
      </c>
      <c r="B24" s="108">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ht="16.5" customHeight="1">
      <c r="A25" s="96">
        <v>2018</v>
      </c>
      <c r="B25" s="108">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ht="16.5" customHeight="1">
      <c r="A26" s="96">
        <v>2018</v>
      </c>
      <c r="B26" s="108">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ht="16.5" customHeight="1">
      <c r="A27" s="99">
        <v>2018</v>
      </c>
      <c r="B27" s="109">
        <v>1</v>
      </c>
      <c r="C27" s="94" t="s">
        <v>128</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ht="16.5" customHeight="1">
      <c r="A28" s="95">
        <v>2018</v>
      </c>
      <c r="B28" s="107">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ht="16.5" customHeight="1">
      <c r="A29" s="96">
        <v>2018</v>
      </c>
      <c r="B29" s="108">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ht="16.5" customHeight="1">
      <c r="A30" s="96">
        <v>2018</v>
      </c>
      <c r="B30" s="108">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ht="16.5" customHeight="1">
      <c r="A31" s="96">
        <v>2018</v>
      </c>
      <c r="B31" s="108">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ht="16.5" customHeight="1">
      <c r="A32" s="96">
        <v>2018</v>
      </c>
      <c r="B32" s="108">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ht="16.5" customHeight="1">
      <c r="A33" s="96">
        <v>2018</v>
      </c>
      <c r="B33" s="108">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ht="16.5" customHeight="1">
      <c r="A34" s="96">
        <v>2018</v>
      </c>
      <c r="B34" s="108">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ht="16.5" customHeight="1">
      <c r="A35" s="96">
        <v>2018</v>
      </c>
      <c r="B35" s="108">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ht="16.5" customHeight="1">
      <c r="A36" s="96">
        <v>2018</v>
      </c>
      <c r="B36" s="108">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ht="16.5" customHeight="1">
      <c r="A37" s="96">
        <v>2018</v>
      </c>
      <c r="B37" s="108">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ht="16.5" customHeight="1">
      <c r="A38" s="96">
        <v>2018</v>
      </c>
      <c r="B38" s="108">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ht="16.5" customHeight="1">
      <c r="A39" s="96">
        <v>2018</v>
      </c>
      <c r="B39" s="108">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ht="16.5" customHeight="1">
      <c r="A40" s="96">
        <v>2018</v>
      </c>
      <c r="B40" s="108">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ht="16.5" customHeight="1">
      <c r="A41" s="96">
        <v>2018</v>
      </c>
      <c r="B41" s="108">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ht="16.5" customHeight="1">
      <c r="A42" s="96">
        <v>2018</v>
      </c>
      <c r="B42" s="108">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ht="16.5" customHeight="1">
      <c r="A43" s="96">
        <v>2018</v>
      </c>
      <c r="B43" s="108">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ht="16.5" customHeight="1">
      <c r="A44" s="96">
        <v>2018</v>
      </c>
      <c r="B44" s="108">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ht="16.5" customHeight="1">
      <c r="A45" s="96">
        <v>2018</v>
      </c>
      <c r="B45" s="108">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ht="16.5" customHeight="1">
      <c r="A46" s="96">
        <v>2018</v>
      </c>
      <c r="B46" s="108">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ht="16.5" customHeight="1">
      <c r="A47" s="96">
        <v>2018</v>
      </c>
      <c r="B47" s="108">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ht="16.5" customHeight="1">
      <c r="A48" s="96">
        <v>2018</v>
      </c>
      <c r="B48" s="108">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ht="16.5" customHeight="1">
      <c r="A49" s="99">
        <v>2018</v>
      </c>
      <c r="B49" s="109">
        <v>2</v>
      </c>
      <c r="C49" s="94" t="s">
        <v>128</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ht="16.5" customHeight="1">
      <c r="A50" s="95">
        <v>2018</v>
      </c>
      <c r="B50" s="107">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ht="16.5" customHeight="1">
      <c r="A51" s="96">
        <v>2018</v>
      </c>
      <c r="B51" s="108">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ht="16.5" customHeight="1">
      <c r="A52" s="96">
        <v>2018</v>
      </c>
      <c r="B52" s="108">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ht="16.5" customHeight="1">
      <c r="A53" s="96">
        <v>2018</v>
      </c>
      <c r="B53" s="108">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ht="16.5" customHeight="1">
      <c r="A54" s="96">
        <v>2018</v>
      </c>
      <c r="B54" s="108">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ht="16.5" customHeight="1">
      <c r="A55" s="96">
        <v>2018</v>
      </c>
      <c r="B55" s="108">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ht="16.5" customHeight="1">
      <c r="A56" s="96">
        <v>2018</v>
      </c>
      <c r="B56" s="108">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ht="16.5" customHeight="1">
      <c r="A57" s="96">
        <v>2018</v>
      </c>
      <c r="B57" s="108">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ht="16.5" customHeight="1">
      <c r="A58" s="96">
        <v>2018</v>
      </c>
      <c r="B58" s="108">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ht="16.5" customHeight="1">
      <c r="A59" s="96">
        <v>2018</v>
      </c>
      <c r="B59" s="108">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ht="16.5" customHeight="1">
      <c r="A60" s="96">
        <v>2018</v>
      </c>
      <c r="B60" s="108">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ht="16.5" customHeight="1">
      <c r="A61" s="96">
        <v>2018</v>
      </c>
      <c r="B61" s="108">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ht="16.5" customHeight="1">
      <c r="A62" s="96">
        <v>2018</v>
      </c>
      <c r="B62" s="108">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ht="16.5" customHeight="1">
      <c r="A63" s="96">
        <v>2018</v>
      </c>
      <c r="B63" s="108">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ht="16.5" customHeight="1">
      <c r="A64" s="96">
        <v>2018</v>
      </c>
      <c r="B64" s="108">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ht="16.5" customHeight="1">
      <c r="A65" s="96">
        <v>2018</v>
      </c>
      <c r="B65" s="108">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ht="16.5" customHeight="1">
      <c r="A66" s="96">
        <v>2018</v>
      </c>
      <c r="B66" s="108">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ht="16.5" customHeight="1">
      <c r="A67" s="96">
        <v>2018</v>
      </c>
      <c r="B67" s="108">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ht="16.5" customHeight="1">
      <c r="A68" s="96">
        <v>2018</v>
      </c>
      <c r="B68" s="108">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ht="16.5" customHeight="1">
      <c r="A69" s="96">
        <v>2018</v>
      </c>
      <c r="B69" s="108">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ht="16.5" customHeight="1">
      <c r="A70" s="96">
        <v>2018</v>
      </c>
      <c r="B70" s="108">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ht="16.5" customHeight="1">
      <c r="A71" s="99">
        <v>2018</v>
      </c>
      <c r="B71" s="109">
        <v>3</v>
      </c>
      <c r="C71" s="94" t="s">
        <v>128</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ht="16.5" customHeight="1">
      <c r="A72" s="95">
        <v>2018</v>
      </c>
      <c r="B72" s="107">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ht="16.5" customHeight="1">
      <c r="A73" s="96">
        <v>2018</v>
      </c>
      <c r="B73" s="108">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ht="16.5" customHeight="1">
      <c r="A74" s="96">
        <v>2018</v>
      </c>
      <c r="B74" s="108">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ht="16.5" customHeight="1">
      <c r="A75" s="96">
        <v>2018</v>
      </c>
      <c r="B75" s="108">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ht="16.5" customHeight="1">
      <c r="A76" s="96">
        <v>2018</v>
      </c>
      <c r="B76" s="108">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ht="16.5" customHeight="1">
      <c r="A77" s="96">
        <v>2018</v>
      </c>
      <c r="B77" s="108">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ht="16.5" customHeight="1">
      <c r="A78" s="96">
        <v>2018</v>
      </c>
      <c r="B78" s="108">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ht="16.5" customHeight="1">
      <c r="A79" s="96">
        <v>2018</v>
      </c>
      <c r="B79" s="108">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ht="16.5" customHeight="1">
      <c r="A80" s="96">
        <v>2018</v>
      </c>
      <c r="B80" s="108">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ht="16.5" customHeight="1">
      <c r="A81" s="96">
        <v>2018</v>
      </c>
      <c r="B81" s="108">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ht="16.5" customHeight="1">
      <c r="A82" s="96">
        <v>2018</v>
      </c>
      <c r="B82" s="108">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ht="16.5" customHeight="1">
      <c r="A83" s="96">
        <v>2018</v>
      </c>
      <c r="B83" s="108">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ht="16.5" customHeight="1">
      <c r="A84" s="96">
        <v>2018</v>
      </c>
      <c r="B84" s="108">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ht="16.5" customHeight="1">
      <c r="A85" s="96">
        <v>2018</v>
      </c>
      <c r="B85" s="108">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ht="16.5" customHeight="1">
      <c r="A86" s="96">
        <v>2018</v>
      </c>
      <c r="B86" s="108">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ht="16.5" customHeight="1">
      <c r="A87" s="96">
        <v>2018</v>
      </c>
      <c r="B87" s="108">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ht="16.5" customHeight="1">
      <c r="A88" s="96">
        <v>2018</v>
      </c>
      <c r="B88" s="108">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ht="16.5" customHeight="1">
      <c r="A89" s="96">
        <v>2018</v>
      </c>
      <c r="B89" s="108">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ht="16.5" customHeight="1">
      <c r="A90" s="96">
        <v>2018</v>
      </c>
      <c r="B90" s="108">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ht="16.5" customHeight="1">
      <c r="A91" s="96">
        <v>2018</v>
      </c>
      <c r="B91" s="108">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ht="16.5" customHeight="1">
      <c r="A92" s="96">
        <v>2018</v>
      </c>
      <c r="B92" s="108">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ht="16.5" customHeight="1">
      <c r="A93" s="99">
        <v>2018</v>
      </c>
      <c r="B93" s="109">
        <v>4</v>
      </c>
      <c r="C93" s="94" t="s">
        <v>128</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ht="16.5" customHeight="1">
      <c r="A94" s="95">
        <v>2019</v>
      </c>
      <c r="B94" s="107">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ht="16.5" customHeight="1">
      <c r="A95" s="96">
        <v>2019</v>
      </c>
      <c r="B95" s="108">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ht="16.5" customHeight="1">
      <c r="A96" s="96">
        <v>2019</v>
      </c>
      <c r="B96" s="108">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ht="16.5" customHeight="1">
      <c r="A97" s="96">
        <v>2019</v>
      </c>
      <c r="B97" s="108">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ht="16.5" customHeight="1">
      <c r="A98" s="96">
        <v>2019</v>
      </c>
      <c r="B98" s="108">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ht="16.5" customHeight="1">
      <c r="A99" s="96">
        <v>2019</v>
      </c>
      <c r="B99" s="108">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ht="16.5" customHeight="1">
      <c r="A100" s="96">
        <v>2019</v>
      </c>
      <c r="B100" s="108">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ht="16.5" customHeight="1">
      <c r="A101" s="96">
        <v>2019</v>
      </c>
      <c r="B101" s="108">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ht="16.5" customHeight="1">
      <c r="A102" s="96">
        <v>2019</v>
      </c>
      <c r="B102" s="108">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ht="16.5" customHeight="1">
      <c r="A103" s="96">
        <v>2019</v>
      </c>
      <c r="B103" s="108">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ht="16.5" customHeight="1">
      <c r="A104" s="96">
        <v>2019</v>
      </c>
      <c r="B104" s="108">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ht="16.5" customHeight="1">
      <c r="A105" s="96">
        <v>2019</v>
      </c>
      <c r="B105" s="108">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ht="16.5" customHeight="1">
      <c r="A106" s="96">
        <v>2019</v>
      </c>
      <c r="B106" s="108">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ht="16.5" customHeight="1">
      <c r="A107" s="96">
        <v>2019</v>
      </c>
      <c r="B107" s="108">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ht="16.5" customHeight="1">
      <c r="A108" s="96">
        <v>2019</v>
      </c>
      <c r="B108" s="108">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ht="16.5" customHeight="1">
      <c r="A109" s="96">
        <v>2019</v>
      </c>
      <c r="B109" s="108">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ht="16.5" customHeight="1">
      <c r="A110" s="96">
        <v>2019</v>
      </c>
      <c r="B110" s="108">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ht="16.5" customHeight="1">
      <c r="A111" s="96">
        <v>2019</v>
      </c>
      <c r="B111" s="108">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ht="16.5" customHeight="1">
      <c r="A112" s="96">
        <v>2019</v>
      </c>
      <c r="B112" s="108">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ht="16.5" customHeight="1">
      <c r="A113" s="96">
        <v>2019</v>
      </c>
      <c r="B113" s="108">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ht="16.5" customHeight="1">
      <c r="A114" s="96">
        <v>2019</v>
      </c>
      <c r="B114" s="108">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ht="16.5" customHeight="1">
      <c r="A115" s="99">
        <v>2019</v>
      </c>
      <c r="B115" s="109">
        <v>1</v>
      </c>
      <c r="C115" s="94" t="s">
        <v>128</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ht="16.5" customHeight="1">
      <c r="A116" s="95">
        <v>2019</v>
      </c>
      <c r="B116" s="107">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ht="16.5" customHeight="1">
      <c r="A117" s="96">
        <v>2019</v>
      </c>
      <c r="B117" s="108">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ht="16.5" customHeight="1">
      <c r="A118" s="96">
        <v>2019</v>
      </c>
      <c r="B118" s="108">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ht="16.5" customHeight="1">
      <c r="A119" s="96">
        <v>2019</v>
      </c>
      <c r="B119" s="108">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ht="16.5" customHeight="1">
      <c r="A120" s="96">
        <v>2019</v>
      </c>
      <c r="B120" s="108">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ht="16.5" customHeight="1">
      <c r="A121" s="96">
        <v>2019</v>
      </c>
      <c r="B121" s="108">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ht="16.5" customHeight="1">
      <c r="A122" s="96">
        <v>2019</v>
      </c>
      <c r="B122" s="108">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ht="16.5" customHeight="1">
      <c r="A123" s="96">
        <v>2019</v>
      </c>
      <c r="B123" s="108">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ht="16.5" customHeight="1">
      <c r="A124" s="96">
        <v>2019</v>
      </c>
      <c r="B124" s="108">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ht="16.5" customHeight="1">
      <c r="A125" s="96">
        <v>2019</v>
      </c>
      <c r="B125" s="108">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ht="16.5" customHeight="1">
      <c r="A126" s="96">
        <v>2019</v>
      </c>
      <c r="B126" s="108">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ht="16.5" customHeight="1">
      <c r="A127" s="96">
        <v>2019</v>
      </c>
      <c r="B127" s="108">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ht="16.5" customHeight="1">
      <c r="A128" s="96">
        <v>2019</v>
      </c>
      <c r="B128" s="108">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ht="16.5" customHeight="1">
      <c r="A129" s="96">
        <v>2019</v>
      </c>
      <c r="B129" s="108">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ht="16.5" customHeight="1">
      <c r="A130" s="96">
        <v>2019</v>
      </c>
      <c r="B130" s="108">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ht="16.5" customHeight="1">
      <c r="A131" s="96">
        <v>2019</v>
      </c>
      <c r="B131" s="108">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ht="16.5" customHeight="1">
      <c r="A132" s="96">
        <v>2019</v>
      </c>
      <c r="B132" s="108">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ht="16.5" customHeight="1">
      <c r="A133" s="96">
        <v>2019</v>
      </c>
      <c r="B133" s="108">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ht="16.5" customHeight="1">
      <c r="A134" s="96">
        <v>2019</v>
      </c>
      <c r="B134" s="108">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ht="16.5" customHeight="1">
      <c r="A135" s="96">
        <v>2019</v>
      </c>
      <c r="B135" s="108">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ht="16.5" customHeight="1">
      <c r="A136" s="96">
        <v>2019</v>
      </c>
      <c r="B136" s="108">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ht="16.5" customHeight="1">
      <c r="A137" s="99">
        <v>2019</v>
      </c>
      <c r="B137" s="109">
        <v>2</v>
      </c>
      <c r="C137" s="94" t="s">
        <v>128</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ht="16.5" customHeight="1">
      <c r="A138" s="95">
        <v>2019</v>
      </c>
      <c r="B138" s="107">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ht="16.5" customHeight="1">
      <c r="A139" s="96">
        <v>2019</v>
      </c>
      <c r="B139" s="108">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ht="16.5" customHeight="1">
      <c r="A140" s="96">
        <v>2019</v>
      </c>
      <c r="B140" s="108">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ht="16.5" customHeight="1">
      <c r="A141" s="96">
        <v>2019</v>
      </c>
      <c r="B141" s="108">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ht="16.5" customHeight="1">
      <c r="A142" s="96">
        <v>2019</v>
      </c>
      <c r="B142" s="108">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ht="16.5" customHeight="1">
      <c r="A143" s="96">
        <v>2019</v>
      </c>
      <c r="B143" s="108">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ht="16.5" customHeight="1">
      <c r="A144" s="96">
        <v>2019</v>
      </c>
      <c r="B144" s="108">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ht="16.5" customHeight="1">
      <c r="A145" s="96">
        <v>2019</v>
      </c>
      <c r="B145" s="108">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ht="16.5" customHeight="1">
      <c r="A146" s="96">
        <v>2019</v>
      </c>
      <c r="B146" s="108">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ht="16.5" customHeight="1">
      <c r="A147" s="96">
        <v>2019</v>
      </c>
      <c r="B147" s="108">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ht="16.5" customHeight="1">
      <c r="A148" s="96">
        <v>2019</v>
      </c>
      <c r="B148" s="108">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ht="16.5" customHeight="1">
      <c r="A149" s="96">
        <v>2019</v>
      </c>
      <c r="B149" s="108">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ht="16.5" customHeight="1">
      <c r="A150" s="96">
        <v>2019</v>
      </c>
      <c r="B150" s="108">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ht="16.5" customHeight="1">
      <c r="A151" s="96">
        <v>2019</v>
      </c>
      <c r="B151" s="108">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ht="16.5" customHeight="1">
      <c r="A152" s="96">
        <v>2019</v>
      </c>
      <c r="B152" s="108">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ht="16.5" customHeight="1">
      <c r="A153" s="96">
        <v>2019</v>
      </c>
      <c r="B153" s="108">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ht="16.5" customHeight="1">
      <c r="A154" s="96">
        <v>2019</v>
      </c>
      <c r="B154" s="108">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ht="16.5" customHeight="1">
      <c r="A155" s="96">
        <v>2019</v>
      </c>
      <c r="B155" s="108">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ht="16.5" customHeight="1">
      <c r="A156" s="96">
        <v>2019</v>
      </c>
      <c r="B156" s="108">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ht="16.5" customHeight="1">
      <c r="A157" s="96">
        <v>2019</v>
      </c>
      <c r="B157" s="108">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ht="16.5" customHeight="1">
      <c r="A158" s="96">
        <v>2019</v>
      </c>
      <c r="B158" s="108">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ht="16.5" customHeight="1">
      <c r="A159" s="99">
        <v>2019</v>
      </c>
      <c r="B159" s="109">
        <v>3</v>
      </c>
      <c r="C159" s="94" t="s">
        <v>128</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ht="16.5" customHeight="1">
      <c r="A160" s="95">
        <v>2019</v>
      </c>
      <c r="B160" s="107">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ht="16.5" customHeight="1">
      <c r="A161" s="96">
        <v>2019</v>
      </c>
      <c r="B161" s="108">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ht="16.5" customHeight="1">
      <c r="A162" s="96">
        <v>2019</v>
      </c>
      <c r="B162" s="108">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ht="16.5" customHeight="1">
      <c r="A163" s="96">
        <v>2019</v>
      </c>
      <c r="B163" s="108">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ht="16.5" customHeight="1">
      <c r="A164" s="96">
        <v>2019</v>
      </c>
      <c r="B164" s="108">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ht="16.5" customHeight="1">
      <c r="A165" s="96">
        <v>2019</v>
      </c>
      <c r="B165" s="108">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ht="16.5" customHeight="1">
      <c r="A166" s="96">
        <v>2019</v>
      </c>
      <c r="B166" s="108">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ht="16.5" customHeight="1">
      <c r="A167" s="96">
        <v>2019</v>
      </c>
      <c r="B167" s="108">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ht="16.5" customHeight="1">
      <c r="A168" s="96">
        <v>2019</v>
      </c>
      <c r="B168" s="108">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ht="16.5" customHeight="1">
      <c r="A169" s="96">
        <v>2019</v>
      </c>
      <c r="B169" s="108">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ht="16.5" customHeight="1">
      <c r="A170" s="96">
        <v>2019</v>
      </c>
      <c r="B170" s="108">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ht="16.5" customHeight="1">
      <c r="A171" s="96">
        <v>2019</v>
      </c>
      <c r="B171" s="108">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ht="16.5" customHeight="1">
      <c r="A172" s="96">
        <v>2019</v>
      </c>
      <c r="B172" s="108">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ht="16.5" customHeight="1">
      <c r="A173" s="96">
        <v>2019</v>
      </c>
      <c r="B173" s="108">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ht="16.5" customHeight="1">
      <c r="A174" s="96">
        <v>2019</v>
      </c>
      <c r="B174" s="108">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ht="16.5" customHeight="1">
      <c r="A175" s="96">
        <v>2019</v>
      </c>
      <c r="B175" s="108">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ht="16.5" customHeight="1">
      <c r="A176" s="96">
        <v>2019</v>
      </c>
      <c r="B176" s="108">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ht="16.5" customHeight="1">
      <c r="A177" s="96">
        <v>2019</v>
      </c>
      <c r="B177" s="108">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ht="16.5" customHeight="1">
      <c r="A178" s="96">
        <v>2019</v>
      </c>
      <c r="B178" s="108">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ht="16.5" customHeight="1">
      <c r="A179" s="96">
        <v>2019</v>
      </c>
      <c r="B179" s="108">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ht="16.5" customHeight="1">
      <c r="A180" s="96">
        <v>2019</v>
      </c>
      <c r="B180" s="108">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ht="16.5" customHeight="1">
      <c r="A181" s="99">
        <v>2019</v>
      </c>
      <c r="B181" s="109">
        <v>4</v>
      </c>
      <c r="C181" s="94" t="s">
        <v>128</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ht="16.5" customHeight="1">
      <c r="A182" s="95">
        <v>2020</v>
      </c>
      <c r="B182" s="107">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ht="16.5" customHeight="1">
      <c r="A183" s="96">
        <v>2020</v>
      </c>
      <c r="B183" s="108">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ht="16.5" customHeight="1">
      <c r="A184" s="96">
        <v>2020</v>
      </c>
      <c r="B184" s="108">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ht="16.5" customHeight="1">
      <c r="A185" s="96">
        <v>2020</v>
      </c>
      <c r="B185" s="108">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ht="16.5" customHeight="1">
      <c r="A186" s="96">
        <v>2020</v>
      </c>
      <c r="B186" s="108">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ht="16.5" customHeight="1">
      <c r="A187" s="96">
        <v>2020</v>
      </c>
      <c r="B187" s="108">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ht="16.5" customHeight="1">
      <c r="A188" s="96">
        <v>2020</v>
      </c>
      <c r="B188" s="108">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ht="16.5" customHeight="1">
      <c r="A189" s="96">
        <v>2020</v>
      </c>
      <c r="B189" s="108">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ht="16.5" customHeight="1">
      <c r="A190" s="96">
        <v>2020</v>
      </c>
      <c r="B190" s="108">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ht="16.5" customHeight="1">
      <c r="A191" s="96">
        <v>2020</v>
      </c>
      <c r="B191" s="108">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ht="16.5" customHeight="1">
      <c r="A192" s="96">
        <v>2020</v>
      </c>
      <c r="B192" s="108">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ht="16.5" customHeight="1">
      <c r="A193" s="96">
        <v>2020</v>
      </c>
      <c r="B193" s="108">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ht="16.5" customHeight="1">
      <c r="A194" s="96">
        <v>2020</v>
      </c>
      <c r="B194" s="108">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ht="16.5" customHeight="1">
      <c r="A195" s="96">
        <v>2020</v>
      </c>
      <c r="B195" s="108">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ht="16.5" customHeight="1">
      <c r="A196" s="96">
        <v>2020</v>
      </c>
      <c r="B196" s="108">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ht="16.5" customHeight="1">
      <c r="A197" s="96">
        <v>2020</v>
      </c>
      <c r="B197" s="108">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ht="16.5" customHeight="1">
      <c r="A198" s="96">
        <v>2020</v>
      </c>
      <c r="B198" s="108">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ht="16.5" customHeight="1">
      <c r="A199" s="96">
        <v>2020</v>
      </c>
      <c r="B199" s="108">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ht="16.5" customHeight="1">
      <c r="A200" s="96">
        <v>2020</v>
      </c>
      <c r="B200" s="108">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ht="16.5" customHeight="1">
      <c r="A201" s="96">
        <v>2020</v>
      </c>
      <c r="B201" s="108">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ht="16.5" customHeight="1">
      <c r="A202" s="96">
        <v>2020</v>
      </c>
      <c r="B202" s="108">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ht="16.5" customHeight="1">
      <c r="A203" s="99">
        <v>2020</v>
      </c>
      <c r="B203" s="109">
        <v>1</v>
      </c>
      <c r="C203" s="94" t="s">
        <v>128</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ht="16.5" customHeight="1">
      <c r="A204" s="95">
        <v>2020</v>
      </c>
      <c r="B204" s="107">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ht="16.5" customHeight="1">
      <c r="A205" s="96">
        <v>2020</v>
      </c>
      <c r="B205" s="108">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ht="16.5" customHeight="1">
      <c r="A206" s="96">
        <v>2020</v>
      </c>
      <c r="B206" s="108">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ht="16.5" customHeight="1">
      <c r="A207" s="96">
        <v>2020</v>
      </c>
      <c r="B207" s="108">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ht="16.5" customHeight="1">
      <c r="A208" s="96">
        <v>2020</v>
      </c>
      <c r="B208" s="108">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ht="16.5" customHeight="1">
      <c r="A209" s="96">
        <v>2020</v>
      </c>
      <c r="B209" s="108">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ht="16.5" customHeight="1">
      <c r="A210" s="96">
        <v>2020</v>
      </c>
      <c r="B210" s="108">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ht="16.5" customHeight="1">
      <c r="A211" s="96">
        <v>2020</v>
      </c>
      <c r="B211" s="108">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ht="16.5" customHeight="1">
      <c r="A212" s="96">
        <v>2020</v>
      </c>
      <c r="B212" s="108">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ht="16.5" customHeight="1">
      <c r="A213" s="96">
        <v>2020</v>
      </c>
      <c r="B213" s="108">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ht="16.5" customHeight="1">
      <c r="A214" s="96">
        <v>2020</v>
      </c>
      <c r="B214" s="108">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ht="16.5" customHeight="1">
      <c r="A215" s="96">
        <v>2020</v>
      </c>
      <c r="B215" s="108">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ht="16.5" customHeight="1">
      <c r="A216" s="96">
        <v>2020</v>
      </c>
      <c r="B216" s="108">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ht="16.5" customHeight="1">
      <c r="A217" s="96">
        <v>2020</v>
      </c>
      <c r="B217" s="108">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ht="16.5" customHeight="1">
      <c r="A218" s="96">
        <v>2020</v>
      </c>
      <c r="B218" s="108">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ht="16.5" customHeight="1">
      <c r="A219" s="96">
        <v>2020</v>
      </c>
      <c r="B219" s="108">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ht="16.5" customHeight="1">
      <c r="A220" s="96">
        <v>2020</v>
      </c>
      <c r="B220" s="108">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ht="16.5" customHeight="1">
      <c r="A221" s="96">
        <v>2020</v>
      </c>
      <c r="B221" s="108">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ht="16.5" customHeight="1">
      <c r="A222" s="96">
        <v>2020</v>
      </c>
      <c r="B222" s="108">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ht="16.5" customHeight="1">
      <c r="A223" s="96">
        <v>2020</v>
      </c>
      <c r="B223" s="108">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ht="16.5" customHeight="1">
      <c r="A224" s="96">
        <v>2020</v>
      </c>
      <c r="B224" s="108">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ht="16.5" customHeight="1">
      <c r="A225" s="99">
        <v>2020</v>
      </c>
      <c r="B225" s="109">
        <v>2</v>
      </c>
      <c r="C225" s="94" t="s">
        <v>128</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ht="16.5" customHeight="1">
      <c r="A226" s="95">
        <v>2020</v>
      </c>
      <c r="B226" s="107">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ht="16.5" customHeight="1">
      <c r="A227" s="96">
        <v>2020</v>
      </c>
      <c r="B227" s="108">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ht="16.5" customHeight="1">
      <c r="A228" s="96">
        <v>2020</v>
      </c>
      <c r="B228" s="108">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ht="16.5" customHeight="1">
      <c r="A229" s="96">
        <v>2020</v>
      </c>
      <c r="B229" s="108">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ht="16.5" customHeight="1">
      <c r="A230" s="96">
        <v>2020</v>
      </c>
      <c r="B230" s="108">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ht="16.5" customHeight="1">
      <c r="A231" s="96">
        <v>2020</v>
      </c>
      <c r="B231" s="108">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ht="16.5" customHeight="1">
      <c r="A232" s="96">
        <v>2020</v>
      </c>
      <c r="B232" s="108">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ht="16.5" customHeight="1">
      <c r="A233" s="96">
        <v>2020</v>
      </c>
      <c r="B233" s="108">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ht="16.5" customHeight="1">
      <c r="A234" s="96">
        <v>2020</v>
      </c>
      <c r="B234" s="108">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ht="16.5" customHeight="1">
      <c r="A235" s="96">
        <v>2020</v>
      </c>
      <c r="B235" s="108">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ht="16.5" customHeight="1">
      <c r="A236" s="96">
        <v>2020</v>
      </c>
      <c r="B236" s="108">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ht="16.5" customHeight="1">
      <c r="A237" s="96">
        <v>2020</v>
      </c>
      <c r="B237" s="108">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ht="16.5" customHeight="1">
      <c r="A238" s="96">
        <v>2020</v>
      </c>
      <c r="B238" s="108">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ht="16.5" customHeight="1">
      <c r="A239" s="96">
        <v>2020</v>
      </c>
      <c r="B239" s="108">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ht="16.5" customHeight="1">
      <c r="A240" s="96">
        <v>2020</v>
      </c>
      <c r="B240" s="108">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ht="16.5" customHeight="1">
      <c r="A241" s="96">
        <v>2020</v>
      </c>
      <c r="B241" s="108">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ht="16.5" customHeight="1">
      <c r="A242" s="96">
        <v>2020</v>
      </c>
      <c r="B242" s="108">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ht="16.5" customHeight="1">
      <c r="A243" s="96">
        <v>2020</v>
      </c>
      <c r="B243" s="108">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ht="16.5" customHeight="1">
      <c r="A244" s="96">
        <v>2020</v>
      </c>
      <c r="B244" s="108">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ht="16.5" customHeight="1">
      <c r="A245" s="96">
        <v>2020</v>
      </c>
      <c r="B245" s="108">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ht="16.5" customHeight="1">
      <c r="A246" s="96">
        <v>2020</v>
      </c>
      <c r="B246" s="108">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ht="16.5" customHeight="1">
      <c r="A247" s="99">
        <v>2020</v>
      </c>
      <c r="B247" s="109">
        <v>3</v>
      </c>
      <c r="C247" s="94" t="s">
        <v>128</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ht="16.5" customHeight="1">
      <c r="A248" s="95">
        <v>2020</v>
      </c>
      <c r="B248" s="107">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ht="16.5" customHeight="1">
      <c r="A249" s="96">
        <v>2020</v>
      </c>
      <c r="B249" s="108">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ht="16.5" customHeight="1">
      <c r="A250" s="96">
        <v>2020</v>
      </c>
      <c r="B250" s="108">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ht="16.5" customHeight="1">
      <c r="A251" s="96">
        <v>2020</v>
      </c>
      <c r="B251" s="108">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ht="16.5" customHeight="1">
      <c r="A252" s="96">
        <v>2020</v>
      </c>
      <c r="B252" s="108">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ht="16.5" customHeight="1">
      <c r="A253" s="96">
        <v>2020</v>
      </c>
      <c r="B253" s="108">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ht="16.5" customHeight="1">
      <c r="A254" s="96">
        <v>2020</v>
      </c>
      <c r="B254" s="108">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ht="16.5" customHeight="1">
      <c r="A255" s="96">
        <v>2020</v>
      </c>
      <c r="B255" s="108">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ht="16.5" customHeight="1">
      <c r="A256" s="96">
        <v>2020</v>
      </c>
      <c r="B256" s="108">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ht="16.5" customHeight="1">
      <c r="A257" s="96">
        <v>2020</v>
      </c>
      <c r="B257" s="108">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ht="16.5" customHeight="1">
      <c r="A258" s="96">
        <v>2020</v>
      </c>
      <c r="B258" s="108">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ht="16.5" customHeight="1">
      <c r="A259" s="96">
        <v>2020</v>
      </c>
      <c r="B259" s="108">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ht="16.5" customHeight="1">
      <c r="A260" s="96">
        <v>2020</v>
      </c>
      <c r="B260" s="108">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ht="16.5" customHeight="1">
      <c r="A261" s="96">
        <v>2020</v>
      </c>
      <c r="B261" s="108">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ht="16.5" customHeight="1">
      <c r="A262" s="96">
        <v>2020</v>
      </c>
      <c r="B262" s="108">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ht="16.5" customHeight="1">
      <c r="A263" s="96">
        <v>2020</v>
      </c>
      <c r="B263" s="108">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ht="16.5" customHeight="1">
      <c r="A264" s="96">
        <v>2020</v>
      </c>
      <c r="B264" s="108">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ht="16.5" customHeight="1">
      <c r="A265" s="96">
        <v>2020</v>
      </c>
      <c r="B265" s="108">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ht="16.5" customHeight="1">
      <c r="A266" s="96">
        <v>2020</v>
      </c>
      <c r="B266" s="108">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ht="16.5" customHeight="1">
      <c r="A267" s="96">
        <v>2020</v>
      </c>
      <c r="B267" s="108">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ht="16.5" customHeight="1">
      <c r="A268" s="96">
        <v>2020</v>
      </c>
      <c r="B268" s="108">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ht="16.5" customHeight="1">
      <c r="A269" s="99">
        <v>2020</v>
      </c>
      <c r="B269" s="109">
        <v>4</v>
      </c>
      <c r="C269" s="94" t="s">
        <v>128</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ht="16.5" customHeight="1">
      <c r="A270" s="95">
        <v>2021</v>
      </c>
      <c r="B270" s="107">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22.47</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307.15999999999997</v>
      </c>
      <c r="O270" s="68">
        <f>SUMIFS(CALCULATION_quarterly_data!O:O,CALCULATION_quarterly_data!$A:$A,Quarter!$A270,CALCULATION_quarterly_data!$P:$P,Quarter!$B270,CALCULATION_quarterly_data!$C:$C,Quarter!$C270)</f>
        <v>411.24999999999994</v>
      </c>
    </row>
    <row r="271" spans="1:15" ht="16.5" customHeight="1">
      <c r="A271" s="96">
        <v>2021</v>
      </c>
      <c r="B271" s="108">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ht="16.5" customHeight="1">
      <c r="A272" s="96">
        <v>2021</v>
      </c>
      <c r="B272" s="108">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ht="16.5" customHeight="1">
      <c r="A273" s="96">
        <v>2021</v>
      </c>
      <c r="B273" s="108">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v>
      </c>
      <c r="F273" s="71">
        <f>SUMIFS(CALCULATION_quarterly_data!F:F,CALCULATION_quarterly_data!$A:$A,Quarter!$A273,CALCULATION_quarterly_data!$P:$P,Quarter!$B273,CALCULATION_quarterly_data!$C:$C,Quarter!$C273)</f>
        <v>79.7</v>
      </c>
      <c r="G273" s="70">
        <f>SUMIFS(CALCULATION_quarterly_data!G:G,CALCULATION_quarterly_data!$A:$A,Quarter!$A273,CALCULATION_quarterly_data!$P:$P,Quarter!$B273,CALCULATION_quarterly_data!$C:$C,Quarter!$C273)</f>
        <v>0</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79.62</v>
      </c>
      <c r="O273" s="71">
        <f>SUMIFS(CALCULATION_quarterly_data!O:O,CALCULATION_quarterly_data!$A:$A,Quarter!$A273,CALCULATION_quarterly_data!$P:$P,Quarter!$B273,CALCULATION_quarterly_data!$C:$C,Quarter!$C273)</f>
        <v>159.31999999999996</v>
      </c>
    </row>
    <row r="274" spans="1:15" ht="16.5" customHeight="1">
      <c r="A274" s="96">
        <v>2021</v>
      </c>
      <c r="B274" s="108">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44.430000000000007</v>
      </c>
      <c r="F274" s="71">
        <f>SUMIFS(CALCULATION_quarterly_data!F:F,CALCULATION_quarterly_data!$A:$A,Quarter!$A274,CALCULATION_quarterly_data!$P:$P,Quarter!$B274,CALCULATION_quarterly_data!$C:$C,Quarter!$C274)</f>
        <v>44.430000000000007</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162.66</v>
      </c>
    </row>
    <row r="275" spans="1:15" ht="16.5" customHeight="1">
      <c r="A275" s="96">
        <v>2021</v>
      </c>
      <c r="B275" s="108">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ht="16.5" customHeight="1">
      <c r="A276" s="96">
        <v>2021</v>
      </c>
      <c r="B276" s="108">
        <v>1</v>
      </c>
      <c r="C276" s="93" t="s">
        <v>86</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v>
      </c>
      <c r="G276" s="70">
        <f>SUMIFS(CALCULATION_quarterly_data!G:G,CALCULATION_quarterly_data!$A:$A,Quarter!$A276,CALCULATION_quarterly_data!$P:$P,Quarter!$B276,CALCULATION_quarterly_data!$C:$C,Quarter!$C276)</f>
        <v>0.35000000000000003</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28.4</v>
      </c>
      <c r="O276" s="71">
        <f>SUMIFS(CALCULATION_quarterly_data!O:O,CALCULATION_quarterly_data!$A:$A,Quarter!$A276,CALCULATION_quarterly_data!$P:$P,Quarter!$B276,CALCULATION_quarterly_data!$C:$C,Quarter!$C276)</f>
        <v>28.4</v>
      </c>
    </row>
    <row r="277" spans="1:15" ht="16.5" customHeight="1">
      <c r="A277" s="96">
        <v>2021</v>
      </c>
      <c r="B277" s="108">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ht="16.5" customHeight="1">
      <c r="A278" s="96">
        <v>2021</v>
      </c>
      <c r="B278" s="108">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ht="16.5" customHeight="1">
      <c r="A279" s="96">
        <v>2021</v>
      </c>
      <c r="B279" s="108">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28</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826.90000000000009</v>
      </c>
      <c r="O279" s="71">
        <f>SUMIFS(CALCULATION_quarterly_data!O:O,CALCULATION_quarterly_data!$A:$A,Quarter!$A279,CALCULATION_quarterly_data!$P:$P,Quarter!$B279,CALCULATION_quarterly_data!$C:$C,Quarter!$C279)</f>
        <v>862.17000000000007</v>
      </c>
    </row>
    <row r="280" spans="1:15" ht="16.5" customHeight="1">
      <c r="A280" s="96">
        <v>2021</v>
      </c>
      <c r="B280" s="108">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ht="16.5" customHeight="1">
      <c r="A281" s="96">
        <v>2021</v>
      </c>
      <c r="B281" s="108">
        <v>1</v>
      </c>
      <c r="C281" s="93" t="s">
        <v>46</v>
      </c>
      <c r="D281" s="70">
        <f>SUMIFS(CALCULATION_quarterly_data!D:D,CALCULATION_quarterly_data!$A:$A,Quarter!$A281,CALCULATION_quarterly_data!$P:$P,Quarter!$B281,CALCULATION_quarterly_data!$C:$C,Quarter!$C281)</f>
        <v>2437.83</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2562.7600000000002</v>
      </c>
      <c r="G281" s="70">
        <f>SUMIFS(CALCULATION_quarterly_data!G:G,CALCULATION_quarterly_data!$A:$A,Quarter!$A281,CALCULATION_quarterly_data!$P:$P,Quarter!$B281,CALCULATION_quarterly_data!$C:$C,Quarter!$C281)</f>
        <v>0</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386.88</v>
      </c>
      <c r="O281" s="71">
        <f>SUMIFS(CALCULATION_quarterly_data!O:O,CALCULATION_quarterly_data!$A:$A,Quarter!$A281,CALCULATION_quarterly_data!$P:$P,Quarter!$B281,CALCULATION_quarterly_data!$C:$C,Quarter!$C281)</f>
        <v>2949.64</v>
      </c>
    </row>
    <row r="282" spans="1:15" ht="16.5" customHeight="1">
      <c r="A282" s="96">
        <v>2021</v>
      </c>
      <c r="B282" s="108">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ht="16.5" customHeight="1">
      <c r="A283" s="96">
        <v>2021</v>
      </c>
      <c r="B283" s="108">
        <v>1</v>
      </c>
      <c r="C283" s="93" t="s">
        <v>47</v>
      </c>
      <c r="D283" s="70">
        <f>SUMIFS(CALCULATION_quarterly_data!D:D,CALCULATION_quarterly_data!$A:$A,Quarter!$A283,CALCULATION_quarterly_data!$P:$P,Quarter!$B283,CALCULATION_quarterly_data!$C:$C,Quarter!$C283)</f>
        <v>497.65</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681.91</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2396.7599999999998</v>
      </c>
    </row>
    <row r="284" spans="1:15" ht="16.5" customHeight="1">
      <c r="A284" s="96">
        <v>2021</v>
      </c>
      <c r="B284" s="108">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ht="16.5" customHeight="1">
      <c r="A285" s="96">
        <v>2021</v>
      </c>
      <c r="B285" s="108">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v>
      </c>
      <c r="F285" s="71">
        <f>SUMIFS(CALCULATION_quarterly_data!F:F,CALCULATION_quarterly_data!$A:$A,Quarter!$A285,CALCULATION_quarterly_data!$P:$P,Quarter!$B285,CALCULATION_quarterly_data!$C:$C,Quarter!$C285)</f>
        <v>0</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71.27</v>
      </c>
    </row>
    <row r="286" spans="1:15" ht="16.5" customHeight="1">
      <c r="A286" s="96">
        <v>2021</v>
      </c>
      <c r="B286" s="108">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0</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307.78000000000003</v>
      </c>
      <c r="O286" s="71">
        <f>SUMIFS(CALCULATION_quarterly_data!O:O,CALCULATION_quarterly_data!$A:$A,Quarter!$A286,CALCULATION_quarterly_data!$P:$P,Quarter!$B286,CALCULATION_quarterly_data!$C:$C,Quarter!$C286)</f>
        <v>438.79999999999995</v>
      </c>
    </row>
    <row r="287" spans="1:15" ht="16.5" customHeight="1">
      <c r="A287" s="96">
        <v>2021</v>
      </c>
      <c r="B287" s="108">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ht="16.5" customHeight="1">
      <c r="A288" s="96">
        <v>2021</v>
      </c>
      <c r="B288" s="108">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ht="16.5" customHeight="1">
      <c r="A289" s="96">
        <v>2021</v>
      </c>
      <c r="B289" s="108">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ht="16.5" customHeight="1">
      <c r="A290" s="96">
        <v>2021</v>
      </c>
      <c r="B290" s="108">
        <v>1</v>
      </c>
      <c r="C290" s="93" t="s">
        <v>69</v>
      </c>
      <c r="D290" s="70">
        <f>SUMIFS(CALCULATION_quarterly_data!D:D,CALCULATION_quarterly_data!$A:$A,Quarter!$A290,CALCULATION_quarterly_data!$P:$P,Quarter!$B290,CALCULATION_quarterly_data!$C:$C,Quarter!$C290)</f>
        <v>515.59</v>
      </c>
      <c r="E290" s="70">
        <f>SUMIFS(CALCULATION_quarterly_data!E:E,CALCULATION_quarterly_data!$A:$A,Quarter!$A290,CALCULATION_quarterly_data!$P:$P,Quarter!$B290,CALCULATION_quarterly_data!$C:$C,Quarter!$C290)</f>
        <v>104.1</v>
      </c>
      <c r="F290" s="71">
        <f>SUMIFS(CALCULATION_quarterly_data!F:F,CALCULATION_quarterly_data!$A:$A,Quarter!$A290,CALCULATION_quarterly_data!$P:$P,Quarter!$B290,CALCULATION_quarterly_data!$C:$C,Quarter!$C290)</f>
        <v>619.69000000000005</v>
      </c>
      <c r="G290" s="70">
        <f>SUMIFS(CALCULATION_quarterly_data!G:G,CALCULATION_quarterly_data!$A:$A,Quarter!$A290,CALCULATION_quarterly_data!$P:$P,Quarter!$B290,CALCULATION_quarterly_data!$C:$C,Quarter!$C290)</f>
        <v>209.19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33.11</v>
      </c>
      <c r="M290" s="70">
        <f>SUMIFS(CALCULATION_quarterly_data!M:M,CALCULATION_quarterly_data!$A:$A,Quarter!$A290,CALCULATION_quarterly_data!$P:$P,Quarter!$B290,CALCULATION_quarterly_data!$C:$C,Quarter!$C290)</f>
        <v>88.49</v>
      </c>
      <c r="N290" s="71">
        <f>SUMIFS(CALCULATION_quarterly_data!N:N,CALCULATION_quarterly_data!$A:$A,Quarter!$A290,CALCULATION_quarterly_data!$P:$P,Quarter!$B290,CALCULATION_quarterly_data!$C:$C,Quarter!$C290)</f>
        <v>511.28999999999996</v>
      </c>
      <c r="O290" s="71">
        <f>SUMIFS(CALCULATION_quarterly_data!O:O,CALCULATION_quarterly_data!$A:$A,Quarter!$A290,CALCULATION_quarterly_data!$P:$P,Quarter!$B290,CALCULATION_quarterly_data!$C:$C,Quarter!$C290)</f>
        <v>1130.98</v>
      </c>
    </row>
    <row r="291" spans="1:15" ht="16.5" customHeight="1">
      <c r="A291" s="99">
        <v>2021</v>
      </c>
      <c r="B291" s="109">
        <v>1</v>
      </c>
      <c r="C291" s="94" t="s">
        <v>128</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91.58</v>
      </c>
      <c r="M291" s="73">
        <f>SUMIFS(CALCULATION_quarterly_data!M:M,CALCULATION_quarterly_data!$A:$A,Quarter!$A291,CALCULATION_quarterly_data!$P:$P,Quarter!$B291,CALCULATION_quarterly_data!$C:$C,Quarter!$C291)</f>
        <v>597.54999999999995</v>
      </c>
      <c r="N291" s="74">
        <f>SUMIFS(CALCULATION_quarterly_data!N:N,CALCULATION_quarterly_data!$A:$A,Quarter!$A291,CALCULATION_quarterly_data!$P:$P,Quarter!$B291,CALCULATION_quarterly_data!$C:$C,Quarter!$C291)</f>
        <v>5318.3799999999992</v>
      </c>
      <c r="O291" s="74">
        <f>SUMIFS(CALCULATION_quarterly_data!O:O,CALCULATION_quarterly_data!$A:$A,Quarter!$A291,CALCULATION_quarterly_data!$P:$P,Quarter!$B291,CALCULATION_quarterly_data!$C:$C,Quarter!$C291)</f>
        <v>12640.689999999999</v>
      </c>
    </row>
    <row r="292" spans="1:15" ht="16.5" customHeight="1">
      <c r="A292" s="95">
        <v>2021</v>
      </c>
      <c r="B292" s="107">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50.46</v>
      </c>
      <c r="F292" s="68">
        <f>SUMIFS(CALCULATION_quarterly_data!F:F,CALCULATION_quarterly_data!$A:$A,Quarter!$A292,CALCULATION_quarterly_data!$P:$P,Quarter!$B292,CALCULATION_quarterly_data!$C:$C,Quarter!$C292)</f>
        <v>50.46</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353.30999999999995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105.58</v>
      </c>
      <c r="N292" s="68">
        <f>SUMIFS(CALCULATION_quarterly_data!N:N,CALCULATION_quarterly_data!$A:$A,Quarter!$A292,CALCULATION_quarterly_data!$P:$P,Quarter!$B292,CALCULATION_quarterly_data!$C:$C,Quarter!$C292)</f>
        <v>571.16</v>
      </c>
      <c r="O292" s="68">
        <f>SUMIFS(CALCULATION_quarterly_data!O:O,CALCULATION_quarterly_data!$A:$A,Quarter!$A292,CALCULATION_quarterly_data!$P:$P,Quarter!$B292,CALCULATION_quarterly_data!$C:$C,Quarter!$C292)</f>
        <v>621.62</v>
      </c>
    </row>
    <row r="293" spans="1:15" ht="16.5" customHeight="1">
      <c r="A293" s="96">
        <v>2021</v>
      </c>
      <c r="B293" s="108">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ht="16.5" customHeight="1">
      <c r="A294" s="96">
        <v>2021</v>
      </c>
      <c r="B294" s="108">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ht="16.5" customHeight="1">
      <c r="A295" s="96">
        <v>2021</v>
      </c>
      <c r="B295" s="108">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v>
      </c>
      <c r="F295" s="71">
        <f>SUMIFS(CALCULATION_quarterly_data!F:F,CALCULATION_quarterly_data!$A:$A,Quarter!$A295,CALCULATION_quarterly_data!$P:$P,Quarter!$B295,CALCULATION_quarterly_data!$C:$C,Quarter!$C295)</f>
        <v>0</v>
      </c>
      <c r="G295" s="70">
        <f>SUMIFS(CALCULATION_quarterly_data!G:G,CALCULATION_quarterly_data!$A:$A,Quarter!$A295,CALCULATION_quarterly_data!$P:$P,Quarter!$B295,CALCULATION_quarterly_data!$C:$C,Quarter!$C295)</f>
        <v>0.5</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19.96</v>
      </c>
      <c r="O295" s="71">
        <f>SUMIFS(CALCULATION_quarterly_data!O:O,CALCULATION_quarterly_data!$A:$A,Quarter!$A295,CALCULATION_quarterly_data!$P:$P,Quarter!$B295,CALCULATION_quarterly_data!$C:$C,Quarter!$C295)</f>
        <v>19.96</v>
      </c>
    </row>
    <row r="296" spans="1:15" ht="16.5" customHeight="1">
      <c r="A296" s="96">
        <v>2021</v>
      </c>
      <c r="B296" s="108">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88.5</v>
      </c>
      <c r="F296" s="71">
        <f>SUMIFS(CALCULATION_quarterly_data!F:F,CALCULATION_quarterly_data!$A:$A,Quarter!$A296,CALCULATION_quarterly_data!$P:$P,Quarter!$B296,CALCULATION_quarterly_data!$C:$C,Quarter!$C296)</f>
        <v>88.5</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162.42000000000002</v>
      </c>
    </row>
    <row r="297" spans="1:15" ht="16.5" customHeight="1">
      <c r="A297" s="96">
        <v>2021</v>
      </c>
      <c r="B297" s="108">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ht="16.5" customHeight="1">
      <c r="A298" s="96">
        <v>2021</v>
      </c>
      <c r="B298" s="108">
        <v>2</v>
      </c>
      <c r="C298" s="93" t="s">
        <v>86</v>
      </c>
      <c r="D298" s="70">
        <f>SUMIFS(CALCULATION_quarterly_data!D:D,CALCULATION_quarterly_data!$A:$A,Quarter!$A298,CALCULATION_quarterly_data!$P:$P,Quarter!$B298,CALCULATION_quarterly_data!$C:$C,Quarter!$C298)</f>
        <v>0</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34.97</v>
      </c>
      <c r="G298" s="70">
        <f>SUMIFS(CALCULATION_quarterly_data!G:G,CALCULATION_quarterly_data!$A:$A,Quarter!$A298,CALCULATION_quarterly_data!$P:$P,Quarter!$B298,CALCULATION_quarterly_data!$C:$C,Quarter!$C298)</f>
        <v>0.33</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43.769999999999996</v>
      </c>
      <c r="O298" s="71">
        <f>SUMIFS(CALCULATION_quarterly_data!O:O,CALCULATION_quarterly_data!$A:$A,Quarter!$A298,CALCULATION_quarterly_data!$P:$P,Quarter!$B298,CALCULATION_quarterly_data!$C:$C,Quarter!$C298)</f>
        <v>78.740000000000009</v>
      </c>
    </row>
    <row r="299" spans="1:15" ht="16.5" customHeight="1">
      <c r="A299" s="96">
        <v>2021</v>
      </c>
      <c r="B299" s="108">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ht="16.5" customHeight="1">
      <c r="A300" s="96">
        <v>2021</v>
      </c>
      <c r="B300" s="108">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ht="16.5" customHeight="1">
      <c r="A301" s="96">
        <v>2021</v>
      </c>
      <c r="B301" s="108">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10.039999999999999</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535.03</v>
      </c>
      <c r="L301" s="70">
        <f>SUMIFS(CALCULATION_quarterly_data!L:L,CALCULATION_quarterly_data!$A:$A,Quarter!$A301,CALCULATION_quarterly_data!$P:$P,Quarter!$B301,CALCULATION_quarterly_data!$C:$C,Quarter!$C301)</f>
        <v>42.2</v>
      </c>
      <c r="M301" s="70">
        <f>SUMIFS(CALCULATION_quarterly_data!M:M,CALCULATION_quarterly_data!$A:$A,Quarter!$A301,CALCULATION_quarterly_data!$P:$P,Quarter!$B301,CALCULATION_quarterly_data!$C:$C,Quarter!$C301)</f>
        <v>459.71999999999997</v>
      </c>
      <c r="N301" s="71">
        <f>SUMIFS(CALCULATION_quarterly_data!N:N,CALCULATION_quarterly_data!$A:$A,Quarter!$A301,CALCULATION_quarterly_data!$P:$P,Quarter!$B301,CALCULATION_quarterly_data!$C:$C,Quarter!$C301)</f>
        <v>1254.6200000000001</v>
      </c>
      <c r="O301" s="71">
        <f>SUMIFS(CALCULATION_quarterly_data!O:O,CALCULATION_quarterly_data!$A:$A,Quarter!$A301,CALCULATION_quarterly_data!$P:$P,Quarter!$B301,CALCULATION_quarterly_data!$C:$C,Quarter!$C301)</f>
        <v>1430.81</v>
      </c>
    </row>
    <row r="302" spans="1:15" ht="16.5" customHeight="1">
      <c r="A302" s="96">
        <v>2021</v>
      </c>
      <c r="B302" s="108">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ht="16.5" customHeight="1">
      <c r="A303" s="96">
        <v>2021</v>
      </c>
      <c r="B303" s="108">
        <v>2</v>
      </c>
      <c r="C303" s="93" t="s">
        <v>46</v>
      </c>
      <c r="D303" s="70">
        <f>SUMIFS(CALCULATION_quarterly_data!D:D,CALCULATION_quarterly_data!$A:$A,Quarter!$A303,CALCULATION_quarterly_data!$P:$P,Quarter!$B303,CALCULATION_quarterly_data!$C:$C,Quarter!$C303)</f>
        <v>3047.1400000000003</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3153.6800000000003</v>
      </c>
      <c r="G303" s="70">
        <f>SUMIFS(CALCULATION_quarterly_data!G:G,CALCULATION_quarterly_data!$A:$A,Quarter!$A303,CALCULATION_quarterly_data!$P:$P,Quarter!$B303,CALCULATION_quarterly_data!$C:$C,Quarter!$C303)</f>
        <v>0</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254.32</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424.99</v>
      </c>
      <c r="O303" s="71">
        <f>SUMIFS(CALCULATION_quarterly_data!O:O,CALCULATION_quarterly_data!$A:$A,Quarter!$A303,CALCULATION_quarterly_data!$P:$P,Quarter!$B303,CALCULATION_quarterly_data!$C:$C,Quarter!$C303)</f>
        <v>3578.67</v>
      </c>
    </row>
    <row r="304" spans="1:15" ht="16.5" customHeight="1">
      <c r="A304" s="96">
        <v>2021</v>
      </c>
      <c r="B304" s="108">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ht="16.5" customHeight="1">
      <c r="A305" s="96">
        <v>2021</v>
      </c>
      <c r="B305" s="108">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0</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41.82</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1461.8300000000002</v>
      </c>
      <c r="O305" s="71">
        <f>SUMIFS(CALCULATION_quarterly_data!O:O,CALCULATION_quarterly_data!$A:$A,Quarter!$A305,CALCULATION_quarterly_data!$P:$P,Quarter!$B305,CALCULATION_quarterly_data!$C:$C,Quarter!$C305)</f>
        <v>2578.12</v>
      </c>
    </row>
    <row r="306" spans="1:15" ht="16.5" customHeight="1">
      <c r="A306" s="96">
        <v>2021</v>
      </c>
      <c r="B306" s="108">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ht="16.5" customHeight="1">
      <c r="A307" s="96">
        <v>2021</v>
      </c>
      <c r="B307" s="108">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v>
      </c>
      <c r="F307" s="71">
        <f>SUMIFS(CALCULATION_quarterly_data!F:F,CALCULATION_quarterly_data!$A:$A,Quarter!$A307,CALCULATION_quarterly_data!$P:$P,Quarter!$B307,CALCULATION_quarterly_data!$C:$C,Quarter!$C307)</f>
        <v>0</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31.799999999999997</v>
      </c>
    </row>
    <row r="308" spans="1:15" ht="16.5" customHeight="1">
      <c r="A308" s="96">
        <v>2021</v>
      </c>
      <c r="B308" s="108">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214.62</v>
      </c>
      <c r="L308" s="70">
        <f>SUMIFS(CALCULATION_quarterly_data!L:L,CALCULATION_quarterly_data!$A:$A,Quarter!$A308,CALCULATION_quarterly_data!$P:$P,Quarter!$B308,CALCULATION_quarterly_data!$C:$C,Quarter!$C308)</f>
        <v>0</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313.22000000000003</v>
      </c>
      <c r="O308" s="71">
        <f>SUMIFS(CALCULATION_quarterly_data!O:O,CALCULATION_quarterly_data!$A:$A,Quarter!$A308,CALCULATION_quarterly_data!$P:$P,Quarter!$B308,CALCULATION_quarterly_data!$C:$C,Quarter!$C308)</f>
        <v>473.34000000000003</v>
      </c>
    </row>
    <row r="309" spans="1:15" ht="16.5" customHeight="1">
      <c r="A309" s="96">
        <v>2021</v>
      </c>
      <c r="B309" s="108">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ht="16.5" customHeight="1">
      <c r="A310" s="96">
        <v>2021</v>
      </c>
      <c r="B310" s="108">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ht="16.5" customHeight="1">
      <c r="A311" s="96">
        <v>2021</v>
      </c>
      <c r="B311" s="108">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158.56</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260.73</v>
      </c>
      <c r="O311" s="71">
        <f>SUMIFS(CALCULATION_quarterly_data!O:O,CALCULATION_quarterly_data!$A:$A,Quarter!$A311,CALCULATION_quarterly_data!$P:$P,Quarter!$B311,CALCULATION_quarterly_data!$C:$C,Quarter!$C311)</f>
        <v>3184.08</v>
      </c>
    </row>
    <row r="312" spans="1:15" ht="16.5" customHeight="1">
      <c r="A312" s="96">
        <v>2021</v>
      </c>
      <c r="B312" s="108">
        <v>2</v>
      </c>
      <c r="C312" s="93" t="s">
        <v>69</v>
      </c>
      <c r="D312" s="70">
        <f>SUMIFS(CALCULATION_quarterly_data!D:D,CALCULATION_quarterly_data!$A:$A,Quarter!$A312,CALCULATION_quarterly_data!$P:$P,Quarter!$B312,CALCULATION_quarterly_data!$C:$C,Quarter!$C312)</f>
        <v>855.13000000000011</v>
      </c>
      <c r="E312" s="70">
        <f>SUMIFS(CALCULATION_quarterly_data!E:E,CALCULATION_quarterly_data!$A:$A,Quarter!$A312,CALCULATION_quarterly_data!$P:$P,Quarter!$B312,CALCULATION_quarterly_data!$C:$C,Quarter!$C312)</f>
        <v>279.11</v>
      </c>
      <c r="F312" s="71">
        <f>SUMIFS(CALCULATION_quarterly_data!F:F,CALCULATION_quarterly_data!$A:$A,Quarter!$A312,CALCULATION_quarterly_data!$P:$P,Quarter!$B312,CALCULATION_quarterly_data!$C:$C,Quarter!$C312)</f>
        <v>1134.24</v>
      </c>
      <c r="G312" s="70">
        <f>SUMIFS(CALCULATION_quarterly_data!G:G,CALCULATION_quarterly_data!$A:$A,Quarter!$A312,CALCULATION_quarterly_data!$P:$P,Quarter!$B312,CALCULATION_quarterly_data!$C:$C,Quarter!$C312)</f>
        <v>116.25</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49.120000000000005</v>
      </c>
      <c r="M312" s="70">
        <f>SUMIFS(CALCULATION_quarterly_data!M:M,CALCULATION_quarterly_data!$A:$A,Quarter!$A312,CALCULATION_quarterly_data!$P:$P,Quarter!$B312,CALCULATION_quarterly_data!$C:$C,Quarter!$C312)</f>
        <v>32.340000000000003</v>
      </c>
      <c r="N312" s="71">
        <f>SUMIFS(CALCULATION_quarterly_data!N:N,CALCULATION_quarterly_data!$A:$A,Quarter!$A312,CALCULATION_quarterly_data!$P:$P,Quarter!$B312,CALCULATION_quarterly_data!$C:$C,Quarter!$C312)</f>
        <v>519.18999999999994</v>
      </c>
      <c r="O312" s="71">
        <f>SUMIFS(CALCULATION_quarterly_data!O:O,CALCULATION_quarterly_data!$A:$A,Quarter!$A312,CALCULATION_quarterly_data!$P:$P,Quarter!$B312,CALCULATION_quarterly_data!$C:$C,Quarter!$C312)</f>
        <v>1653.43</v>
      </c>
    </row>
    <row r="313" spans="1:15" ht="16.5" customHeight="1">
      <c r="A313" s="99">
        <v>2021</v>
      </c>
      <c r="B313" s="109">
        <v>2</v>
      </c>
      <c r="C313" s="94" t="s">
        <v>128</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3153.1499999999996</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908</v>
      </c>
      <c r="N313" s="74">
        <f>SUMIFS(CALCULATION_quarterly_data!N:N,CALCULATION_quarterly_data!$A:$A,Quarter!$A313,CALCULATION_quarterly_data!$P:$P,Quarter!$B313,CALCULATION_quarterly_data!$C:$C,Quarter!$C313)</f>
        <v>6039.5</v>
      </c>
      <c r="O313" s="74">
        <f>SUMIFS(CALCULATION_quarterly_data!O:O,CALCULATION_quarterly_data!$A:$A,Quarter!$A313,CALCULATION_quarterly_data!$P:$P,Quarter!$B313,CALCULATION_quarterly_data!$C:$C,Quarter!$C313)</f>
        <v>16862.21</v>
      </c>
    </row>
    <row r="314" spans="1:15" ht="16.5" customHeight="1">
      <c r="A314" s="95">
        <v>2021</v>
      </c>
      <c r="B314" s="107">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80.88</v>
      </c>
      <c r="F314" s="68">
        <f>SUMIFS(CALCULATION_quarterly_data!F:F,CALCULATION_quarterly_data!$A:$A,Quarter!$A314,CALCULATION_quarterly_data!$P:$P,Quarter!$B314,CALCULATION_quarterly_data!$C:$C,Quarter!$C314)</f>
        <v>80.88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394.78</v>
      </c>
      <c r="L314" s="67">
        <f>SUMIFS(CALCULATION_quarterly_data!L:L,CALCULATION_quarterly_data!$A:$A,Quarter!$A314,CALCULATION_quarterly_data!$P:$P,Quarter!$B314,CALCULATION_quarterly_data!$C:$C,Quarter!$C314)</f>
        <v>36.97</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547.04999999999995</v>
      </c>
      <c r="O314" s="68">
        <f>SUMIFS(CALCULATION_quarterly_data!O:O,CALCULATION_quarterly_data!$A:$A,Quarter!$A314,CALCULATION_quarterly_data!$P:$P,Quarter!$B314,CALCULATION_quarterly_data!$C:$C,Quarter!$C314)</f>
        <v>627.92999999999995</v>
      </c>
    </row>
    <row r="315" spans="1:15" ht="16.5" customHeight="1">
      <c r="A315" s="96">
        <v>2021</v>
      </c>
      <c r="B315" s="108">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ht="16.5" customHeight="1">
      <c r="A316" s="96">
        <v>2021</v>
      </c>
      <c r="B316" s="108">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ht="16.5" customHeight="1">
      <c r="A317" s="96">
        <v>2021</v>
      </c>
      <c r="B317" s="108">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11.19</v>
      </c>
      <c r="F317" s="71">
        <f>SUMIFS(CALCULATION_quarterly_data!F:F,CALCULATION_quarterly_data!$A:$A,Quarter!$A317,CALCULATION_quarterly_data!$P:$P,Quarter!$B317,CALCULATION_quarterly_data!$C:$C,Quarter!$C317)</f>
        <v>11.19</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21.77</v>
      </c>
    </row>
    <row r="318" spans="1:15" ht="16.5" customHeight="1">
      <c r="A318" s="96">
        <v>2021</v>
      </c>
      <c r="B318" s="108">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35.31</v>
      </c>
      <c r="F318" s="71">
        <f>SUMIFS(CALCULATION_quarterly_data!F:F,CALCULATION_quarterly_data!$A:$A,Quarter!$A318,CALCULATION_quarterly_data!$P:$P,Quarter!$B318,CALCULATION_quarterly_data!$C:$C,Quarter!$C318)</f>
        <v>35.31</v>
      </c>
      <c r="G318" s="70">
        <f>SUMIFS(CALCULATION_quarterly_data!G:G,CALCULATION_quarterly_data!$A:$A,Quarter!$A318,CALCULATION_quarterly_data!$P:$P,Quarter!$B318,CALCULATION_quarterly_data!$C:$C,Quarter!$C318)</f>
        <v>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151.67000000000002</v>
      </c>
      <c r="O318" s="71">
        <f>SUMIFS(CALCULATION_quarterly_data!O:O,CALCULATION_quarterly_data!$A:$A,Quarter!$A318,CALCULATION_quarterly_data!$P:$P,Quarter!$B318,CALCULATION_quarterly_data!$C:$C,Quarter!$C318)</f>
        <v>186.98000000000002</v>
      </c>
    </row>
    <row r="319" spans="1:15" ht="16.5" customHeight="1">
      <c r="A319" s="96">
        <v>2021</v>
      </c>
      <c r="B319" s="108">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ht="16.5" customHeight="1">
      <c r="A320" s="96">
        <v>2021</v>
      </c>
      <c r="B320" s="108">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2.29</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74.3</v>
      </c>
      <c r="O320" s="71">
        <f>SUMIFS(CALCULATION_quarterly_data!O:O,CALCULATION_quarterly_data!$A:$A,Quarter!$A320,CALCULATION_quarterly_data!$P:$P,Quarter!$B320,CALCULATION_quarterly_data!$C:$C,Quarter!$C320)</f>
        <v>156.26999999999998</v>
      </c>
    </row>
    <row r="321" spans="1:17" ht="16.5" customHeight="1">
      <c r="A321" s="96">
        <v>2021</v>
      </c>
      <c r="B321" s="108">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ht="16.5" customHeight="1">
      <c r="A322" s="96">
        <v>2021</v>
      </c>
      <c r="B322" s="108">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ht="16.5" customHeight="1">
      <c r="A323" s="96">
        <v>2021</v>
      </c>
      <c r="B323" s="108">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0</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636.02</v>
      </c>
      <c r="L323" s="70">
        <f>SUMIFS(CALCULATION_quarterly_data!L:L,CALCULATION_quarterly_data!$A:$A,Quarter!$A323,CALCULATION_quarterly_data!$P:$P,Quarter!$B323,CALCULATION_quarterly_data!$C:$C,Quarter!$C323)</f>
        <v>52.59</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1382.43</v>
      </c>
      <c r="O323" s="71">
        <f>SUMIFS(CALCULATION_quarterly_data!O:O,CALCULATION_quarterly_data!$A:$A,Quarter!$A323,CALCULATION_quarterly_data!$P:$P,Quarter!$B323,CALCULATION_quarterly_data!$C:$C,Quarter!$C323)</f>
        <v>1448.73</v>
      </c>
    </row>
    <row r="324" spans="1:17" ht="16.5" customHeight="1">
      <c r="A324" s="96">
        <v>2021</v>
      </c>
      <c r="B324" s="108">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ht="16.5" customHeight="1">
      <c r="A325" s="96">
        <v>2021</v>
      </c>
      <c r="B325" s="108">
        <v>3</v>
      </c>
      <c r="C325" s="93" t="s">
        <v>46</v>
      </c>
      <c r="D325" s="70">
        <f>SUMIFS(CALCULATION_quarterly_data!D:D,CALCULATION_quarterly_data!$A:$A,Quarter!$A325,CALCULATION_quarterly_data!$P:$P,Quarter!$B325,CALCULATION_quarterly_data!$C:$C,Quarter!$C325)</f>
        <v>3973.08</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3973.08</v>
      </c>
      <c r="G325" s="70">
        <f>SUMIFS(CALCULATION_quarterly_data!G:G,CALCULATION_quarterly_data!$A:$A,Quarter!$A325,CALCULATION_quarterly_data!$P:$P,Quarter!$B325,CALCULATION_quarterly_data!$C:$C,Quarter!$C325)</f>
        <v>0</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234.79000000000002</v>
      </c>
      <c r="O325" s="71">
        <f>SUMIFS(CALCULATION_quarterly_data!O:O,CALCULATION_quarterly_data!$A:$A,Quarter!$A325,CALCULATION_quarterly_data!$P:$P,Quarter!$B325,CALCULATION_quarterly_data!$C:$C,Quarter!$C325)</f>
        <v>4207.87</v>
      </c>
    </row>
    <row r="326" spans="1:17" ht="16.5" customHeight="1">
      <c r="A326" s="96">
        <v>2021</v>
      </c>
      <c r="B326" s="108">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ht="16.5" customHeight="1">
      <c r="A327" s="96">
        <v>2021</v>
      </c>
      <c r="B327" s="108">
        <v>3</v>
      </c>
      <c r="C327" s="93" t="s">
        <v>47</v>
      </c>
      <c r="D327" s="70">
        <f>SUMIFS(CALCULATION_quarterly_data!D:D,CALCULATION_quarterly_data!$A:$A,Quarter!$A327,CALCULATION_quarterly_data!$P:$P,Quarter!$B327,CALCULATION_quarterly_data!$C:$C,Quarter!$C327)</f>
        <v>604.48</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768.53000000000009</v>
      </c>
      <c r="G327" s="70">
        <f>SUMIFS(CALCULATION_quarterly_data!G:G,CALCULATION_quarterly_data!$A:$A,Quarter!$A327,CALCULATION_quarterly_data!$P:$P,Quarter!$B327,CALCULATION_quarterly_data!$C:$C,Quarter!$C327)</f>
        <v>0</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0</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1057.8899999999999</v>
      </c>
      <c r="O327" s="71">
        <f>SUMIFS(CALCULATION_quarterly_data!O:O,CALCULATION_quarterly_data!$A:$A,Quarter!$A327,CALCULATION_quarterly_data!$P:$P,Quarter!$B327,CALCULATION_quarterly_data!$C:$C,Quarter!$C327)</f>
        <v>1826.42</v>
      </c>
      <c r="Q327" s="61"/>
    </row>
    <row r="328" spans="1:17" ht="16.5" customHeight="1">
      <c r="A328" s="96">
        <v>2021</v>
      </c>
      <c r="B328" s="108">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155.44</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337.84</v>
      </c>
      <c r="O328" s="71">
        <f>SUMIFS(CALCULATION_quarterly_data!O:O,CALCULATION_quarterly_data!$A:$A,Quarter!$A328,CALCULATION_quarterly_data!$P:$P,Quarter!$B328,CALCULATION_quarterly_data!$C:$C,Quarter!$C328)</f>
        <v>337.84</v>
      </c>
    </row>
    <row r="329" spans="1:17" ht="16.5" customHeight="1">
      <c r="A329" s="96">
        <v>2021</v>
      </c>
      <c r="B329" s="108">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v>
      </c>
      <c r="F329" s="71">
        <f>SUMIFS(CALCULATION_quarterly_data!F:F,CALCULATION_quarterly_data!$A:$A,Quarter!$A329,CALCULATION_quarterly_data!$P:$P,Quarter!$B329,CALCULATION_quarterly_data!$C:$C,Quarter!$C329)</f>
        <v>0</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102.77</v>
      </c>
    </row>
    <row r="330" spans="1:17" ht="16.5" customHeight="1">
      <c r="A330" s="96">
        <v>2021</v>
      </c>
      <c r="B330" s="108">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143.12</v>
      </c>
      <c r="F330" s="71">
        <f>SUMIFS(CALCULATION_quarterly_data!F:F,CALCULATION_quarterly_data!$A:$A,Quarter!$A330,CALCULATION_quarterly_data!$P:$P,Quarter!$B330,CALCULATION_quarterly_data!$C:$C,Quarter!$C330)</f>
        <v>143.12</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394.49</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508.58</v>
      </c>
      <c r="O330" s="71">
        <f>SUMIFS(CALCULATION_quarterly_data!O:O,CALCULATION_quarterly_data!$A:$A,Quarter!$A330,CALCULATION_quarterly_data!$P:$P,Quarter!$B330,CALCULATION_quarterly_data!$C:$C,Quarter!$C330)</f>
        <v>651.70000000000005</v>
      </c>
    </row>
    <row r="331" spans="1:17" ht="16.5" customHeight="1">
      <c r="A331" s="96">
        <v>2021</v>
      </c>
      <c r="B331" s="108">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ht="16.5" customHeight="1">
      <c r="A332" s="96">
        <v>2021</v>
      </c>
      <c r="B332" s="108">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ht="16.5" customHeight="1">
      <c r="A333" s="96">
        <v>2021</v>
      </c>
      <c r="B333" s="108">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0</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390.82</v>
      </c>
      <c r="O333" s="71">
        <f>SUMIFS(CALCULATION_quarterly_data!O:O,CALCULATION_quarterly_data!$A:$A,Quarter!$A333,CALCULATION_quarterly_data!$P:$P,Quarter!$B333,CALCULATION_quarterly_data!$C:$C,Quarter!$C333)</f>
        <v>3079.2</v>
      </c>
    </row>
    <row r="334" spans="1:17" ht="16.5" customHeight="1">
      <c r="A334" s="96">
        <v>2021</v>
      </c>
      <c r="B334" s="108">
        <v>3</v>
      </c>
      <c r="C334" s="93" t="s">
        <v>69</v>
      </c>
      <c r="D334" s="70">
        <f>SUMIFS(CALCULATION_quarterly_data!D:D,CALCULATION_quarterly_data!$A:$A,Quarter!$A334,CALCULATION_quarterly_data!$P:$P,Quarter!$B334,CALCULATION_quarterly_data!$C:$C,Quarter!$C334)</f>
        <v>1213.5999999999999</v>
      </c>
      <c r="E334" s="70">
        <f>SUMIFS(CALCULATION_quarterly_data!E:E,CALCULATION_quarterly_data!$A:$A,Quarter!$A334,CALCULATION_quarterly_data!$P:$P,Quarter!$B334,CALCULATION_quarterly_data!$C:$C,Quarter!$C334)</f>
        <v>289.7</v>
      </c>
      <c r="F334" s="71">
        <f>SUMIFS(CALCULATION_quarterly_data!F:F,CALCULATION_quarterly_data!$A:$A,Quarter!$A334,CALCULATION_quarterly_data!$P:$P,Quarter!$B334,CALCULATION_quarterly_data!$C:$C,Quarter!$C334)</f>
        <v>1503.3</v>
      </c>
      <c r="G334" s="70">
        <f>SUMIFS(CALCULATION_quarterly_data!G:G,CALCULATION_quarterly_data!$A:$A,Quarter!$A334,CALCULATION_quarterly_data!$P:$P,Quarter!$B334,CALCULATION_quarterly_data!$C:$C,Quarter!$C334)</f>
        <v>86.080000000000013</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41.900000000000006</v>
      </c>
      <c r="M334" s="70">
        <f>SUMIFS(CALCULATION_quarterly_data!M:M,CALCULATION_quarterly_data!$A:$A,Quarter!$A334,CALCULATION_quarterly_data!$P:$P,Quarter!$B334,CALCULATION_quarterly_data!$C:$C,Quarter!$C334)</f>
        <v>15.39</v>
      </c>
      <c r="N334" s="71">
        <f>SUMIFS(CALCULATION_quarterly_data!N:N,CALCULATION_quarterly_data!$A:$A,Quarter!$A334,CALCULATION_quarterly_data!$P:$P,Quarter!$B334,CALCULATION_quarterly_data!$C:$C,Quarter!$C334)</f>
        <v>496.55000000000007</v>
      </c>
      <c r="O334" s="71">
        <f>SUMIFS(CALCULATION_quarterly_data!O:O,CALCULATION_quarterly_data!$A:$A,Quarter!$A334,CALCULATION_quarterly_data!$P:$P,Quarter!$B334,CALCULATION_quarterly_data!$C:$C,Quarter!$C334)</f>
        <v>1999.85</v>
      </c>
    </row>
    <row r="335" spans="1:17" ht="16.5" customHeight="1">
      <c r="A335" s="99">
        <v>2021</v>
      </c>
      <c r="B335" s="109">
        <v>3</v>
      </c>
      <c r="C335" s="94" t="s">
        <v>128</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3467.92</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881.39</v>
      </c>
      <c r="N335" s="74">
        <f>SUMIFS(CALCULATION_quarterly_data!N:N,CALCULATION_quarterly_data!$A:$A,Quarter!$A335,CALCULATION_quarterly_data!$P:$P,Quarter!$B335,CALCULATION_quarterly_data!$C:$C,Quarter!$C335)</f>
        <v>6364.4400000000005</v>
      </c>
      <c r="O335" s="74">
        <f>SUMIFS(CALCULATION_quarterly_data!O:O,CALCULATION_quarterly_data!$A:$A,Quarter!$A335,CALCULATION_quarterly_data!$P:$P,Quarter!$B335,CALCULATION_quarterly_data!$C:$C,Quarter!$C335)</f>
        <v>17653.57</v>
      </c>
    </row>
    <row r="336" spans="1:17" ht="16.5" customHeight="1">
      <c r="A336" s="95">
        <v>2021</v>
      </c>
      <c r="B336" s="107">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0</v>
      </c>
      <c r="F336" s="68">
        <f>SUMIFS(CALCULATION_quarterly_data!F:F,CALCULATION_quarterly_data!$A:$A,Quarter!$A336,CALCULATION_quarterly_data!$P:$P,Quarter!$B336,CALCULATION_quarterly_data!$C:$C,Quarter!$C336)</f>
        <v>0</v>
      </c>
      <c r="G336" s="67">
        <f>SUMIFS(CALCULATION_quarterly_data!G:G,CALCULATION_quarterly_data!$A:$A,Quarter!$A336,CALCULATION_quarterly_data!$P:$P,Quarter!$B336,CALCULATION_quarterly_data!$C:$C,Quarter!$C336)</f>
        <v>65.259999999999991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59.71</v>
      </c>
      <c r="J336" s="67">
        <f>SUMIFS(CALCULATION_quarterly_data!J:J,CALCULATION_quarterly_data!$A:$A,Quarter!$A336,CALCULATION_quarterly_data!$P:$P,Quarter!$B336,CALCULATION_quarterly_data!$C:$C,Quarter!$C336)</f>
        <v>28.56</v>
      </c>
      <c r="K336" s="67">
        <f>SUMIFS(CALCULATION_quarterly_data!K:K,CALCULATION_quarterly_data!$A:$A,Quarter!$A336,CALCULATION_quarterly_data!$P:$P,Quarter!$B336,CALCULATION_quarterly_data!$C:$C,Quarter!$C336)</f>
        <v>406.56</v>
      </c>
      <c r="L336" s="67">
        <f>SUMIFS(CALCULATION_quarterly_data!L:L,CALCULATION_quarterly_data!$A:$A,Quarter!$A336,CALCULATION_quarterly_data!$P:$P,Quarter!$B336,CALCULATION_quarterly_data!$C:$C,Quarter!$C336)</f>
        <v>187.89000000000001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954.4</v>
      </c>
      <c r="O336" s="68">
        <f>SUMIFS(CALCULATION_quarterly_data!O:O,CALCULATION_quarterly_data!$A:$A,Quarter!$A336,CALCULATION_quarterly_data!$P:$P,Quarter!$B336,CALCULATION_quarterly_data!$C:$C,Quarter!$C336)</f>
        <v>954.4</v>
      </c>
    </row>
    <row r="337" spans="1:15" ht="16.5" customHeight="1">
      <c r="A337" s="96">
        <v>2021</v>
      </c>
      <c r="B337" s="108">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ht="16.5" customHeight="1">
      <c r="A338" s="96">
        <v>2021</v>
      </c>
      <c r="B338" s="108">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ht="16.5" customHeight="1">
      <c r="A339" s="96">
        <v>2021</v>
      </c>
      <c r="B339" s="108">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v>
      </c>
      <c r="F339" s="71">
        <f>SUMIFS(CALCULATION_quarterly_data!F:F,CALCULATION_quarterly_data!$A:$A,Quarter!$A339,CALCULATION_quarterly_data!$P:$P,Quarter!$B339,CALCULATION_quarterly_data!$C:$C,Quarter!$C339)</f>
        <v>0</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88.75</v>
      </c>
    </row>
    <row r="340" spans="1:15" ht="16.5" customHeight="1">
      <c r="A340" s="96">
        <v>2021</v>
      </c>
      <c r="B340" s="108">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82.86</v>
      </c>
      <c r="F340" s="71">
        <f>SUMIFS(CALCULATION_quarterly_data!F:F,CALCULATION_quarterly_data!$A:$A,Quarter!$A340,CALCULATION_quarterly_data!$P:$P,Quarter!$B340,CALCULATION_quarterly_data!$C:$C,Quarter!$C340)</f>
        <v>82.86</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271.52999999999997</v>
      </c>
    </row>
    <row r="341" spans="1:15" ht="16.5" customHeight="1">
      <c r="A341" s="96">
        <v>2021</v>
      </c>
      <c r="B341" s="108">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414.14</v>
      </c>
      <c r="O341" s="71">
        <f>SUMIFS(CALCULATION_quarterly_data!O:O,CALCULATION_quarterly_data!$A:$A,Quarter!$A341,CALCULATION_quarterly_data!$P:$P,Quarter!$B341,CALCULATION_quarterly_data!$C:$C,Quarter!$C341)</f>
        <v>414.14</v>
      </c>
    </row>
    <row r="342" spans="1:15" ht="16.5" customHeight="1">
      <c r="A342" s="96">
        <v>2021</v>
      </c>
      <c r="B342" s="108">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0.44</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68.97</v>
      </c>
      <c r="O342" s="71">
        <f>SUMIFS(CALCULATION_quarterly_data!O:O,CALCULATION_quarterly_data!$A:$A,Quarter!$A342,CALCULATION_quarterly_data!$P:$P,Quarter!$B342,CALCULATION_quarterly_data!$C:$C,Quarter!$C342)</f>
        <v>290.83999999999997</v>
      </c>
    </row>
    <row r="343" spans="1:15" ht="16.5" customHeight="1">
      <c r="A343" s="96">
        <v>2021</v>
      </c>
      <c r="B343" s="108">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ht="16.5" customHeight="1">
      <c r="A344" s="96">
        <v>2021</v>
      </c>
      <c r="B344" s="108">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ht="16.5" customHeight="1">
      <c r="A345" s="96">
        <v>2021</v>
      </c>
      <c r="B345" s="108">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19.989999999999998</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203.9</v>
      </c>
      <c r="J345" s="70">
        <f>SUMIFS(CALCULATION_quarterly_data!J:J,CALCULATION_quarterly_data!$A:$A,Quarter!$A345,CALCULATION_quarterly_data!$P:$P,Quarter!$B345,CALCULATION_quarterly_data!$C:$C,Quarter!$C345)</f>
        <v>117.35</v>
      </c>
      <c r="K345" s="70">
        <f>SUMIFS(CALCULATION_quarterly_data!K:K,CALCULATION_quarterly_data!$A:$A,Quarter!$A345,CALCULATION_quarterly_data!$P:$P,Quarter!$B345,CALCULATION_quarterly_data!$C:$C,Quarter!$C345)</f>
        <v>971.12</v>
      </c>
      <c r="L345" s="70">
        <f>SUMIFS(CALCULATION_quarterly_data!L:L,CALCULATION_quarterly_data!$A:$A,Quarter!$A345,CALCULATION_quarterly_data!$P:$P,Quarter!$B345,CALCULATION_quarterly_data!$C:$C,Quarter!$C345)</f>
        <v>59.07</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1854.2</v>
      </c>
      <c r="O345" s="71">
        <f>SUMIFS(CALCULATION_quarterly_data!O:O,CALCULATION_quarterly_data!$A:$A,Quarter!$A345,CALCULATION_quarterly_data!$P:$P,Quarter!$B345,CALCULATION_quarterly_data!$C:$C,Quarter!$C345)</f>
        <v>1945.13</v>
      </c>
    </row>
    <row r="346" spans="1:15" ht="16.5" customHeight="1">
      <c r="A346" s="96">
        <v>2021</v>
      </c>
      <c r="B346" s="108">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ht="16.5" customHeight="1">
      <c r="A347" s="96">
        <v>2021</v>
      </c>
      <c r="B347" s="108">
        <v>4</v>
      </c>
      <c r="C347" s="93" t="s">
        <v>46</v>
      </c>
      <c r="D347" s="70">
        <f>SUMIFS(CALCULATION_quarterly_data!D:D,CALCULATION_quarterly_data!$A:$A,Quarter!$A347,CALCULATION_quarterly_data!$P:$P,Quarter!$B347,CALCULATION_quarterly_data!$C:$C,Quarter!$C347)</f>
        <v>3591.09</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3591.09</v>
      </c>
      <c r="G347" s="70">
        <f>SUMIFS(CALCULATION_quarterly_data!G:G,CALCULATION_quarterly_data!$A:$A,Quarter!$A347,CALCULATION_quarterly_data!$P:$P,Quarter!$B347,CALCULATION_quarterly_data!$C:$C,Quarter!$C347)</f>
        <v>0</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18.38</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75.150000000000006</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275.26</v>
      </c>
      <c r="O347" s="71">
        <f>SUMIFS(CALCULATION_quarterly_data!O:O,CALCULATION_quarterly_data!$A:$A,Quarter!$A347,CALCULATION_quarterly_data!$P:$P,Quarter!$B347,CALCULATION_quarterly_data!$C:$C,Quarter!$C347)</f>
        <v>3866.35</v>
      </c>
    </row>
    <row r="348" spans="1:15" ht="16.5" customHeight="1">
      <c r="A348" s="96">
        <v>2021</v>
      </c>
      <c r="B348" s="108">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ht="16.5" customHeight="1">
      <c r="A349" s="96">
        <v>2021</v>
      </c>
      <c r="B349" s="108">
        <v>4</v>
      </c>
      <c r="C349" s="93" t="s">
        <v>47</v>
      </c>
      <c r="D349" s="70">
        <f>SUMIFS(CALCULATION_quarterly_data!D:D,CALCULATION_quarterly_data!$A:$A,Quarter!$A349,CALCULATION_quarterly_data!$P:$P,Quarter!$B349,CALCULATION_quarterly_data!$C:$C,Quarter!$C349)</f>
        <v>706.15</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976.11999999999989</v>
      </c>
      <c r="G349" s="70">
        <f>SUMIFS(CALCULATION_quarterly_data!G:G,CALCULATION_quarterly_data!$A:$A,Quarter!$A349,CALCULATION_quarterly_data!$P:$P,Quarter!$B349,CALCULATION_quarterly_data!$C:$C,Quarter!$C349)</f>
        <v>0</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1157</v>
      </c>
      <c r="O349" s="71">
        <f>SUMIFS(CALCULATION_quarterly_data!O:O,CALCULATION_quarterly_data!$A:$A,Quarter!$A349,CALCULATION_quarterly_data!$P:$P,Quarter!$B349,CALCULATION_quarterly_data!$C:$C,Quarter!$C349)</f>
        <v>2133.12</v>
      </c>
    </row>
    <row r="350" spans="1:15" ht="16.5" customHeight="1">
      <c r="A350" s="96">
        <v>2021</v>
      </c>
      <c r="B350" s="108">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81.89</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184.64</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266.52999999999997</v>
      </c>
      <c r="O350" s="71">
        <f>SUMIFS(CALCULATION_quarterly_data!O:O,CALCULATION_quarterly_data!$A:$A,Quarter!$A350,CALCULATION_quarterly_data!$P:$P,Quarter!$B350,CALCULATION_quarterly_data!$C:$C,Quarter!$C350)</f>
        <v>266.52999999999997</v>
      </c>
    </row>
    <row r="351" spans="1:15" ht="16.5" customHeight="1">
      <c r="A351" s="96">
        <v>2021</v>
      </c>
      <c r="B351" s="108">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ht="16.5" customHeight="1">
      <c r="A352" s="96">
        <v>2021</v>
      </c>
      <c r="B352" s="108">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0</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340.57</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580.04999999999995</v>
      </c>
      <c r="O352" s="71">
        <f>SUMIFS(CALCULATION_quarterly_data!O:O,CALCULATION_quarterly_data!$A:$A,Quarter!$A352,CALCULATION_quarterly_data!$P:$P,Quarter!$B352,CALCULATION_quarterly_data!$C:$C,Quarter!$C352)</f>
        <v>680.6</v>
      </c>
    </row>
    <row r="353" spans="1:15" ht="16.5" customHeight="1">
      <c r="A353" s="96">
        <v>2021</v>
      </c>
      <c r="B353" s="108">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ht="16.5" customHeight="1">
      <c r="A354" s="96">
        <v>2021</v>
      </c>
      <c r="B354" s="108">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ht="16.5" customHeight="1">
      <c r="A355" s="96">
        <v>2021</v>
      </c>
      <c r="B355" s="108">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72.960000000000008</v>
      </c>
      <c r="K355" s="70">
        <f>SUMIFS(CALCULATION_quarterly_data!K:K,CALCULATION_quarterly_data!$A:$A,Quarter!$A355,CALCULATION_quarterly_data!$P:$P,Quarter!$B355,CALCULATION_quarterly_data!$C:$C,Quarter!$C355)</f>
        <v>103.72999999999999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221.31</v>
      </c>
      <c r="O355" s="71">
        <f>SUMIFS(CALCULATION_quarterly_data!O:O,CALCULATION_quarterly_data!$A:$A,Quarter!$A355,CALCULATION_quarterly_data!$P:$P,Quarter!$B355,CALCULATION_quarterly_data!$C:$C,Quarter!$C355)</f>
        <v>3553.3399999999997</v>
      </c>
    </row>
    <row r="356" spans="1:15" ht="16.5" customHeight="1">
      <c r="A356" s="96">
        <v>2021</v>
      </c>
      <c r="B356" s="108">
        <v>4</v>
      </c>
      <c r="C356" s="93" t="s">
        <v>69</v>
      </c>
      <c r="D356" s="70">
        <f>SUMIFS(CALCULATION_quarterly_data!D:D,CALCULATION_quarterly_data!$A:$A,Quarter!$A356,CALCULATION_quarterly_data!$P:$P,Quarter!$B356,CALCULATION_quarterly_data!$C:$C,Quarter!$C356)</f>
        <v>1779.23</v>
      </c>
      <c r="E356" s="70">
        <f>SUMIFS(CALCULATION_quarterly_data!E:E,CALCULATION_quarterly_data!$A:$A,Quarter!$A356,CALCULATION_quarterly_data!$P:$P,Quarter!$B356,CALCULATION_quarterly_data!$C:$C,Quarter!$C356)</f>
        <v>227.17000000000002</v>
      </c>
      <c r="F356" s="71">
        <f>SUMIFS(CALCULATION_quarterly_data!F:F,CALCULATION_quarterly_data!$A:$A,Quarter!$A356,CALCULATION_quarterly_data!$P:$P,Quarter!$B356,CALCULATION_quarterly_data!$C:$C,Quarter!$C356)</f>
        <v>2006.4</v>
      </c>
      <c r="G356" s="70">
        <f>SUMIFS(CALCULATION_quarterly_data!G:G,CALCULATION_quarterly_data!$A:$A,Quarter!$A356,CALCULATION_quarterly_data!$P:$P,Quarter!$B356,CALCULATION_quarterly_data!$C:$C,Quarter!$C356)</f>
        <v>166.43</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26.02</v>
      </c>
      <c r="M356" s="70">
        <f>SUMIFS(CALCULATION_quarterly_data!M:M,CALCULATION_quarterly_data!$A:$A,Quarter!$A356,CALCULATION_quarterly_data!$P:$P,Quarter!$B356,CALCULATION_quarterly_data!$C:$C,Quarter!$C356)</f>
        <v>37.54</v>
      </c>
      <c r="N356" s="71">
        <f>SUMIFS(CALCULATION_quarterly_data!N:N,CALCULATION_quarterly_data!$A:$A,Quarter!$A356,CALCULATION_quarterly_data!$P:$P,Quarter!$B356,CALCULATION_quarterly_data!$C:$C,Quarter!$C356)</f>
        <v>702.92000000000007</v>
      </c>
      <c r="O356" s="71">
        <f>SUMIFS(CALCULATION_quarterly_data!O:O,CALCULATION_quarterly_data!$A:$A,Quarter!$A356,CALCULATION_quarterly_data!$P:$P,Quarter!$B356,CALCULATION_quarterly_data!$C:$C,Quarter!$C356)</f>
        <v>2709.32</v>
      </c>
    </row>
    <row r="357" spans="1:15" ht="16.5" customHeight="1">
      <c r="A357" s="99">
        <v>2021</v>
      </c>
      <c r="B357" s="109">
        <v>4</v>
      </c>
      <c r="C357" s="94" t="s">
        <v>128</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1446.94</v>
      </c>
      <c r="J357" s="73">
        <f>SUMIFS(CALCULATION_quarterly_data!J:J,CALCULATION_quarterly_data!$A:$A,Quarter!$A357,CALCULATION_quarterly_data!$P:$P,Quarter!$B357,CALCULATION_quarterly_data!$C:$C,Quarter!$C357)</f>
        <v>330.56</v>
      </c>
      <c r="K357" s="73">
        <f>SUMIFS(CALCULATION_quarterly_data!K:K,CALCULATION_quarterly_data!$A:$A,Quarter!$A357,CALCULATION_quarterly_data!$P:$P,Quarter!$B357,CALCULATION_quarterly_data!$C:$C,Quarter!$C357)</f>
        <v>3584.59</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669.48</v>
      </c>
      <c r="N357" s="74">
        <f>SUMIFS(CALCULATION_quarterly_data!N:N,CALCULATION_quarterly_data!$A:$A,Quarter!$A357,CALCULATION_quarterly_data!$P:$P,Quarter!$B357,CALCULATION_quarterly_data!$C:$C,Quarter!$C357)</f>
        <v>7617.16</v>
      </c>
      <c r="O357" s="74">
        <f>SUMIFS(CALCULATION_quarterly_data!O:O,CALCULATION_quarterly_data!$A:$A,Quarter!$A357,CALCULATION_quarterly_data!$P:$P,Quarter!$B357,CALCULATION_quarterly_data!$C:$C,Quarter!$C357)</f>
        <v>19915.34</v>
      </c>
    </row>
    <row r="358" spans="1:15" ht="16.5" customHeight="1">
      <c r="A358" s="95">
        <v>2022</v>
      </c>
      <c r="B358" s="107">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22.65</v>
      </c>
      <c r="F358" s="68">
        <f>SUMIFS(CALCULATION_quarterly_data!F:F,CALCULATION_quarterly_data!$A:$A,Quarter!$A358,CALCULATION_quarterly_data!$P:$P,Quarter!$B358,CALCULATION_quarterly_data!$C:$C,Quarter!$C358)</f>
        <v>22.65</v>
      </c>
      <c r="G358" s="67">
        <f>SUMIFS(CALCULATION_quarterly_data!G:G,CALCULATION_quarterly_data!$A:$A,Quarter!$A358,CALCULATION_quarterly_data!$P:$P,Quarter!$B358,CALCULATION_quarterly_data!$C:$C,Quarter!$C358)</f>
        <v>13.129999999999999</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289.81</v>
      </c>
      <c r="L358" s="67">
        <f>SUMIFS(CALCULATION_quarterly_data!L:L,CALCULATION_quarterly_data!$A:$A,Quarter!$A358,CALCULATION_quarterly_data!$P:$P,Quarter!$B358,CALCULATION_quarterly_data!$C:$C,Quarter!$C358)</f>
        <v>41.67</v>
      </c>
      <c r="M358" s="67">
        <f>SUMIFS(CALCULATION_quarterly_data!M:M,CALCULATION_quarterly_data!$A:$A,Quarter!$A358,CALCULATION_quarterly_data!$P:$P,Quarter!$B358,CALCULATION_quarterly_data!$C:$C,Quarter!$C358)</f>
        <v>87.19</v>
      </c>
      <c r="N358" s="68">
        <f>SUMIFS(CALCULATION_quarterly_data!N:N,CALCULATION_quarterly_data!$A:$A,Quarter!$A358,CALCULATION_quarterly_data!$P:$P,Quarter!$B358,CALCULATION_quarterly_data!$C:$C,Quarter!$C358)</f>
        <v>460.07000000000005</v>
      </c>
      <c r="O358" s="68">
        <f>SUMIFS(CALCULATION_quarterly_data!O:O,CALCULATION_quarterly_data!$A:$A,Quarter!$A358,CALCULATION_quarterly_data!$P:$P,Quarter!$B358,CALCULATION_quarterly_data!$C:$C,Quarter!$C358)</f>
        <v>482.72</v>
      </c>
    </row>
    <row r="359" spans="1:15" ht="16.5" customHeight="1">
      <c r="A359" s="96">
        <v>2022</v>
      </c>
      <c r="B359" s="108">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ht="16.5" customHeight="1">
      <c r="A360" s="96">
        <v>2022</v>
      </c>
      <c r="B360" s="108">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ht="16.5" customHeight="1">
      <c r="A361" s="96">
        <v>2022</v>
      </c>
      <c r="B361" s="108">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80.64</v>
      </c>
      <c r="F361" s="71">
        <f>SUMIFS(CALCULATION_quarterly_data!F:F,CALCULATION_quarterly_data!$A:$A,Quarter!$A361,CALCULATION_quarterly_data!$P:$P,Quarter!$B361,CALCULATION_quarterly_data!$C:$C,Quarter!$C361)</f>
        <v>80.64</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96.789999999999992</v>
      </c>
    </row>
    <row r="362" spans="1:15" ht="16.5" customHeight="1">
      <c r="A362" s="96">
        <v>2022</v>
      </c>
      <c r="B362" s="108">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58.1</v>
      </c>
      <c r="F362" s="71">
        <f>SUMIFS(CALCULATION_quarterly_data!F:F,CALCULATION_quarterly_data!$A:$A,Quarter!$A362,CALCULATION_quarterly_data!$P:$P,Quarter!$B362,CALCULATION_quarterly_data!$C:$C,Quarter!$C362)</f>
        <v>58.1</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248.37</v>
      </c>
    </row>
    <row r="363" spans="1:15" ht="16.5" customHeight="1">
      <c r="A363" s="96">
        <v>2022</v>
      </c>
      <c r="B363" s="108">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ht="16.5" customHeight="1">
      <c r="A364" s="96">
        <v>2022</v>
      </c>
      <c r="B364" s="108">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0.18</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70.81</v>
      </c>
      <c r="O364" s="71">
        <f>SUMIFS(CALCULATION_quarterly_data!O:O,CALCULATION_quarterly_data!$A:$A,Quarter!$A364,CALCULATION_quarterly_data!$P:$P,Quarter!$B364,CALCULATION_quarterly_data!$C:$C,Quarter!$C364)</f>
        <v>202.43</v>
      </c>
    </row>
    <row r="365" spans="1:15" ht="16.5" customHeight="1">
      <c r="A365" s="96">
        <v>2022</v>
      </c>
      <c r="B365" s="108">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ht="16.5" customHeight="1">
      <c r="A366" s="96">
        <v>2022</v>
      </c>
      <c r="B366" s="108">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ht="16.5" customHeight="1">
      <c r="A367" s="96">
        <v>2022</v>
      </c>
      <c r="B367" s="108">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68.599999999999994</v>
      </c>
      <c r="F367" s="71">
        <f>SUMIFS(CALCULATION_quarterly_data!F:F,CALCULATION_quarterly_data!$A:$A,Quarter!$A367,CALCULATION_quarterly_data!$P:$P,Quarter!$B367,CALCULATION_quarterly_data!$C:$C,Quarter!$C367)</f>
        <v>68.599999999999994</v>
      </c>
      <c r="G367" s="70">
        <f>SUMIFS(CALCULATION_quarterly_data!G:G,CALCULATION_quarterly_data!$A:$A,Quarter!$A367,CALCULATION_quarterly_data!$P:$P,Quarter!$B367,CALCULATION_quarterly_data!$C:$C,Quarter!$C367)</f>
        <v>17.22</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35.710000000000008</v>
      </c>
      <c r="K367" s="70">
        <f>SUMIFS(CALCULATION_quarterly_data!K:K,CALCULATION_quarterly_data!$A:$A,Quarter!$A367,CALCULATION_quarterly_data!$P:$P,Quarter!$B367,CALCULATION_quarterly_data!$C:$C,Quarter!$C367)</f>
        <v>293.22000000000003</v>
      </c>
      <c r="L367" s="70">
        <f>SUMIFS(CALCULATION_quarterly_data!L:L,CALCULATION_quarterly_data!$A:$A,Quarter!$A367,CALCULATION_quarterly_data!$P:$P,Quarter!$B367,CALCULATION_quarterly_data!$C:$C,Quarter!$C367)</f>
        <v>0</v>
      </c>
      <c r="M367" s="70">
        <f>SUMIFS(CALCULATION_quarterly_data!M:M,CALCULATION_quarterly_data!$A:$A,Quarter!$A367,CALCULATION_quarterly_data!$P:$P,Quarter!$B367,CALCULATION_quarterly_data!$C:$C,Quarter!$C367)</f>
        <v>286.64</v>
      </c>
      <c r="N367" s="71">
        <f>SUMIFS(CALCULATION_quarterly_data!N:N,CALCULATION_quarterly_data!$A:$A,Quarter!$A367,CALCULATION_quarterly_data!$P:$P,Quarter!$B367,CALCULATION_quarterly_data!$C:$C,Quarter!$C367)</f>
        <v>695.55</v>
      </c>
      <c r="O367" s="71">
        <f>SUMIFS(CALCULATION_quarterly_data!O:O,CALCULATION_quarterly_data!$A:$A,Quarter!$A367,CALCULATION_quarterly_data!$P:$P,Quarter!$B367,CALCULATION_quarterly_data!$C:$C,Quarter!$C367)</f>
        <v>764.15</v>
      </c>
    </row>
    <row r="368" spans="1:15" ht="16.5" customHeight="1">
      <c r="A368" s="96">
        <v>2022</v>
      </c>
      <c r="B368" s="108">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ht="16.5" customHeight="1">
      <c r="A369" s="96">
        <v>2022</v>
      </c>
      <c r="B369" s="108">
        <v>1</v>
      </c>
      <c r="C369" s="93" t="s">
        <v>46</v>
      </c>
      <c r="D369" s="70">
        <f>SUMIFS(CALCULATION_quarterly_data!D:D,CALCULATION_quarterly_data!$A:$A,Quarter!$A369,CALCULATION_quarterly_data!$P:$P,Quarter!$B369,CALCULATION_quarterly_data!$C:$C,Quarter!$C369)</f>
        <v>3544.3599999999997</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3544.3599999999997</v>
      </c>
      <c r="G369" s="70">
        <f>SUMIFS(CALCULATION_quarterly_data!G:G,CALCULATION_quarterly_data!$A:$A,Quarter!$A369,CALCULATION_quarterly_data!$P:$P,Quarter!$B369,CALCULATION_quarterly_data!$C:$C,Quarter!$C369)</f>
        <v>0</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41.3</v>
      </c>
      <c r="N369" s="71">
        <f>SUMIFS(CALCULATION_quarterly_data!N:N,CALCULATION_quarterly_data!$A:$A,Quarter!$A369,CALCULATION_quarterly_data!$P:$P,Quarter!$B369,CALCULATION_quarterly_data!$C:$C,Quarter!$C369)</f>
        <v>173.45</v>
      </c>
      <c r="O369" s="71">
        <f>SUMIFS(CALCULATION_quarterly_data!O:O,CALCULATION_quarterly_data!$A:$A,Quarter!$A369,CALCULATION_quarterly_data!$P:$P,Quarter!$B369,CALCULATION_quarterly_data!$C:$C,Quarter!$C369)</f>
        <v>3717.81</v>
      </c>
    </row>
    <row r="370" spans="1:15" ht="16.5" customHeight="1">
      <c r="A370" s="96">
        <v>2022</v>
      </c>
      <c r="B370" s="108">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ht="16.5" customHeight="1">
      <c r="A371" s="96">
        <v>2022</v>
      </c>
      <c r="B371" s="108">
        <v>1</v>
      </c>
      <c r="C371" s="93" t="s">
        <v>47</v>
      </c>
      <c r="D371" s="70">
        <f>SUMIFS(CALCULATION_quarterly_data!D:D,CALCULATION_quarterly_data!$A:$A,Quarter!$A371,CALCULATION_quarterly_data!$P:$P,Quarter!$B371,CALCULATION_quarterly_data!$C:$C,Quarter!$C371)</f>
        <v>414.37</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697.93000000000006</v>
      </c>
      <c r="G371" s="70">
        <f>SUMIFS(CALCULATION_quarterly_data!G:G,CALCULATION_quarterly_data!$A:$A,Quarter!$A371,CALCULATION_quarterly_data!$P:$P,Quarter!$B371,CALCULATION_quarterly_data!$C:$C,Quarter!$C371)</f>
        <v>0</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1541.99</v>
      </c>
      <c r="O371" s="71">
        <f>SUMIFS(CALCULATION_quarterly_data!O:O,CALCULATION_quarterly_data!$A:$A,Quarter!$A371,CALCULATION_quarterly_data!$P:$P,Quarter!$B371,CALCULATION_quarterly_data!$C:$C,Quarter!$C371)</f>
        <v>2239.92</v>
      </c>
    </row>
    <row r="372" spans="1:15" ht="16.5" customHeight="1">
      <c r="A372" s="96">
        <v>2022</v>
      </c>
      <c r="B372" s="108">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-6.44</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171.86</v>
      </c>
      <c r="O372" s="71">
        <f>SUMIFS(CALCULATION_quarterly_data!O:O,CALCULATION_quarterly_data!$A:$A,Quarter!$A372,CALCULATION_quarterly_data!$P:$P,Quarter!$B372,CALCULATION_quarterly_data!$C:$C,Quarter!$C372)</f>
        <v>171.86</v>
      </c>
    </row>
    <row r="373" spans="1:15" ht="16.5" customHeight="1">
      <c r="A373" s="96">
        <v>2022</v>
      </c>
      <c r="B373" s="108">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v>
      </c>
      <c r="F373" s="71">
        <f>SUMIFS(CALCULATION_quarterly_data!F:F,CALCULATION_quarterly_data!$A:$A,Quarter!$A373,CALCULATION_quarterly_data!$P:$P,Quarter!$B373,CALCULATION_quarterly_data!$C:$C,Quarter!$C373)</f>
        <v>0</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54.87</v>
      </c>
    </row>
    <row r="374" spans="1:15" ht="16.5" customHeight="1">
      <c r="A374" s="96">
        <v>2022</v>
      </c>
      <c r="B374" s="108">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0</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324.92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491.63000000000005</v>
      </c>
      <c r="O374" s="71">
        <f>SUMIFS(CALCULATION_quarterly_data!O:O,CALCULATION_quarterly_data!$A:$A,Quarter!$A374,CALCULATION_quarterly_data!$P:$P,Quarter!$B374,CALCULATION_quarterly_data!$C:$C,Quarter!$C374)</f>
        <v>668.06</v>
      </c>
    </row>
    <row r="375" spans="1:15" ht="16.5" customHeight="1">
      <c r="A375" s="96">
        <v>2022</v>
      </c>
      <c r="B375" s="108">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ht="16.5" customHeight="1">
      <c r="A376" s="96">
        <v>2022</v>
      </c>
      <c r="B376" s="108">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ht="16.5" customHeight="1">
      <c r="A377" s="96">
        <v>2022</v>
      </c>
      <c r="B377" s="108">
        <v>1</v>
      </c>
      <c r="C377" s="93" t="s">
        <v>52</v>
      </c>
      <c r="D377" s="70">
        <f>SUMIFS(CALCULATION_quarterly_data!D:D,CALCULATION_quarterly_data!$A:$A,Quarter!$A377,CALCULATION_quarterly_data!$P:$P,Quarter!$B377,CALCULATION_quarterly_data!$C:$C,Quarter!$C377)</f>
        <v>3214.4300000000003</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3214.4300000000003</v>
      </c>
      <c r="G377" s="70">
        <f>SUMIFS(CALCULATION_quarterly_data!G:G,CALCULATION_quarterly_data!$A:$A,Quarter!$A377,CALCULATION_quarterly_data!$P:$P,Quarter!$B377,CALCULATION_quarterly_data!$C:$C,Quarter!$C377)</f>
        <v>0</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22.83</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37.769999999999996</v>
      </c>
      <c r="O377" s="71">
        <f>SUMIFS(CALCULATION_quarterly_data!O:O,CALCULATION_quarterly_data!$A:$A,Quarter!$A377,CALCULATION_quarterly_data!$P:$P,Quarter!$B377,CALCULATION_quarterly_data!$C:$C,Quarter!$C377)</f>
        <v>3252.2</v>
      </c>
    </row>
    <row r="378" spans="1:15" ht="16.5" customHeight="1">
      <c r="A378" s="96">
        <v>2022</v>
      </c>
      <c r="B378" s="108">
        <v>1</v>
      </c>
      <c r="C378" s="93" t="s">
        <v>69</v>
      </c>
      <c r="D378" s="70">
        <f>SUMIFS(CALCULATION_quarterly_data!D:D,CALCULATION_quarterly_data!$A:$A,Quarter!$A378,CALCULATION_quarterly_data!$P:$P,Quarter!$B378,CALCULATION_quarterly_data!$C:$C,Quarter!$C378)</f>
        <v>1749.3</v>
      </c>
      <c r="E378" s="70">
        <f>SUMIFS(CALCULATION_quarterly_data!E:E,CALCULATION_quarterly_data!$A:$A,Quarter!$A378,CALCULATION_quarterly_data!$P:$P,Quarter!$B378,CALCULATION_quarterly_data!$C:$C,Quarter!$C378)</f>
        <v>211.58999999999997</v>
      </c>
      <c r="F378" s="71">
        <f>SUMIFS(CALCULATION_quarterly_data!F:F,CALCULATION_quarterly_data!$A:$A,Quarter!$A378,CALCULATION_quarterly_data!$P:$P,Quarter!$B378,CALCULATION_quarterly_data!$C:$C,Quarter!$C378)</f>
        <v>1960.89</v>
      </c>
      <c r="G378" s="70">
        <f>SUMIFS(CALCULATION_quarterly_data!G:G,CALCULATION_quarterly_data!$A:$A,Quarter!$A378,CALCULATION_quarterly_data!$P:$P,Quarter!$B378,CALCULATION_quarterly_data!$C:$C,Quarter!$C378)</f>
        <v>231.91000000000003</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24.41</v>
      </c>
      <c r="L378" s="70">
        <f>SUMIFS(CALCULATION_quarterly_data!L:L,CALCULATION_quarterly_data!$A:$A,Quarter!$A378,CALCULATION_quarterly_data!$P:$P,Quarter!$B378,CALCULATION_quarterly_data!$C:$C,Quarter!$C378)</f>
        <v>16.649999999999999</v>
      </c>
      <c r="M378" s="70">
        <f>SUMIFS(CALCULATION_quarterly_data!M:M,CALCULATION_quarterly_data!$A:$A,Quarter!$A378,CALCULATION_quarterly_data!$P:$P,Quarter!$B378,CALCULATION_quarterly_data!$C:$C,Quarter!$C378)</f>
        <v>63.72</v>
      </c>
      <c r="N378" s="71">
        <f>SUMIFS(CALCULATION_quarterly_data!N:N,CALCULATION_quarterly_data!$A:$A,Quarter!$A378,CALCULATION_quarterly_data!$P:$P,Quarter!$B378,CALCULATION_quarterly_data!$C:$C,Quarter!$C378)</f>
        <v>515.18999999999994</v>
      </c>
      <c r="O378" s="71">
        <f>SUMIFS(CALCULATION_quarterly_data!O:O,CALCULATION_quarterly_data!$A:$A,Quarter!$A378,CALCULATION_quarterly_data!$P:$P,Quarter!$B378,CALCULATION_quarterly_data!$C:$C,Quarter!$C378)</f>
        <v>2476.08</v>
      </c>
    </row>
    <row r="379" spans="1:15" ht="16.5" customHeight="1">
      <c r="A379" s="99">
        <v>2022</v>
      </c>
      <c r="B379" s="109">
        <v>1</v>
      </c>
      <c r="C379" s="94" t="s">
        <v>128</v>
      </c>
      <c r="D379" s="73">
        <f>SUMIFS(CALCULATION_quarterly_data!D:D,CALCULATION_quarterly_data!$A:$A,Quarter!$A379,CALCULATION_quarterly_data!$P:$P,Quarter!$B379,CALCULATION_quarterly_data!$C:$C,Quarter!$C379)</f>
        <v>10852.17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11891.97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129.54</v>
      </c>
      <c r="K379" s="73">
        <f>SUMIFS(CALCULATION_quarterly_data!K:K,CALCULATION_quarterly_data!$A:$A,Quarter!$A379,CALCULATION_quarterly_data!$P:$P,Quarter!$B379,CALCULATION_quarterly_data!$C:$C,Quarter!$C379)</f>
        <v>2787</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670.09</v>
      </c>
      <c r="N379" s="74">
        <f>SUMIFS(CALCULATION_quarterly_data!N:N,CALCULATION_quarterly_data!$A:$A,Quarter!$A379,CALCULATION_quarterly_data!$P:$P,Quarter!$B379,CALCULATION_quarterly_data!$C:$C,Quarter!$C379)</f>
        <v>5702.97</v>
      </c>
      <c r="O379" s="74">
        <f>SUMIFS(CALCULATION_quarterly_data!O:O,CALCULATION_quarterly_data!$A:$A,Quarter!$A379,CALCULATION_quarterly_data!$P:$P,Quarter!$B379,CALCULATION_quarterly_data!$C:$C,Quarter!$C379)</f>
        <v>17594.940000000002</v>
      </c>
    </row>
    <row r="380" spans="1:15" ht="16.5" customHeight="1">
      <c r="A380" s="95">
        <v>2022</v>
      </c>
      <c r="B380" s="107">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35.78</v>
      </c>
      <c r="F380" s="68">
        <f>SUMIFS(CALCULATION_quarterly_data!F:F,CALCULATION_quarterly_data!$A:$A,Quarter!$A380,CALCULATION_quarterly_data!$P:$P,Quarter!$B380,CALCULATION_quarterly_data!$C:$C,Quarter!$C380)</f>
        <v>35.78</v>
      </c>
      <c r="G380" s="67">
        <f>SUMIFS(CALCULATION_quarterly_data!G:G,CALCULATION_quarterly_data!$A:$A,Quarter!$A380,CALCULATION_quarterly_data!$P:$P,Quarter!$B380,CALCULATION_quarterly_data!$C:$C,Quarter!$C380)</f>
        <v>13.85</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48.08</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584.52</v>
      </c>
      <c r="L380" s="67">
        <f>SUMIFS(CALCULATION_quarterly_data!L:L,CALCULATION_quarterly_data!$A:$A,Quarter!$A380,CALCULATION_quarterly_data!$P:$P,Quarter!$B380,CALCULATION_quarterly_data!$C:$C,Quarter!$C380)</f>
        <v>50.699999999999996</v>
      </c>
      <c r="M380" s="67">
        <f>SUMIFS(CALCULATION_quarterly_data!M:M,CALCULATION_quarterly_data!$A:$A,Quarter!$A380,CALCULATION_quarterly_data!$P:$P,Quarter!$B380,CALCULATION_quarterly_data!$C:$C,Quarter!$C380)</f>
        <v>73.87</v>
      </c>
      <c r="N380" s="68">
        <f>SUMIFS(CALCULATION_quarterly_data!N:N,CALCULATION_quarterly_data!$A:$A,Quarter!$A380,CALCULATION_quarterly_data!$P:$P,Quarter!$B380,CALCULATION_quarterly_data!$C:$C,Quarter!$C380)</f>
        <v>825.77</v>
      </c>
      <c r="O380" s="68">
        <f>SUMIFS(CALCULATION_quarterly_data!O:O,CALCULATION_quarterly_data!$A:$A,Quarter!$A380,CALCULATION_quarterly_data!$P:$P,Quarter!$B380,CALCULATION_quarterly_data!$C:$C,Quarter!$C380)</f>
        <v>861.55</v>
      </c>
    </row>
    <row r="381" spans="1:15" ht="16.5" customHeight="1">
      <c r="A381" s="96">
        <v>2022</v>
      </c>
      <c r="B381" s="108">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ht="16.5" customHeight="1">
      <c r="A382" s="96">
        <v>2022</v>
      </c>
      <c r="B382" s="108">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ht="16.5" customHeight="1">
      <c r="A383" s="96">
        <v>2022</v>
      </c>
      <c r="B383" s="108">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v>
      </c>
      <c r="F383" s="71">
        <f>SUMIFS(CALCULATION_quarterly_data!F:F,CALCULATION_quarterly_data!$A:$A,Quarter!$A383,CALCULATION_quarterly_data!$P:$P,Quarter!$B383,CALCULATION_quarterly_data!$C:$C,Quarter!$C383)</f>
        <v>0</v>
      </c>
      <c r="G383" s="70">
        <f>SUMIFS(CALCULATION_quarterly_data!G:G,CALCULATION_quarterly_data!$A:$A,Quarter!$A383,CALCULATION_quarterly_data!$P:$P,Quarter!$B383,CALCULATION_quarterly_data!$C:$C,Quarter!$C383)</f>
        <v>0.04</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95.850000000000009</v>
      </c>
      <c r="O383" s="71">
        <f>SUMIFS(CALCULATION_quarterly_data!O:O,CALCULATION_quarterly_data!$A:$A,Quarter!$A383,CALCULATION_quarterly_data!$P:$P,Quarter!$B383,CALCULATION_quarterly_data!$C:$C,Quarter!$C383)</f>
        <v>95.850000000000009</v>
      </c>
    </row>
    <row r="384" spans="1:15" ht="16.5" customHeight="1">
      <c r="A384" s="96">
        <v>2022</v>
      </c>
      <c r="B384" s="108">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64.290000000000006</v>
      </c>
      <c r="F384" s="71">
        <f>SUMIFS(CALCULATION_quarterly_data!F:F,CALCULATION_quarterly_data!$A:$A,Quarter!$A384,CALCULATION_quarterly_data!$P:$P,Quarter!$B384,CALCULATION_quarterly_data!$C:$C,Quarter!$C384)</f>
        <v>64.290000000000006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136.70000000000002</v>
      </c>
    </row>
    <row r="385" spans="1:15" ht="16.5" customHeight="1">
      <c r="A385" s="96">
        <v>2022</v>
      </c>
      <c r="B385" s="108">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ht="16.5" customHeight="1">
      <c r="A386" s="96">
        <v>2022</v>
      </c>
      <c r="B386" s="108">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1.88</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v>
      </c>
      <c r="O386" s="71">
        <f>SUMIFS(CALCULATION_quarterly_data!O:O,CALCULATION_quarterly_data!$A:$A,Quarter!$A386,CALCULATION_quarterly_data!$P:$P,Quarter!$B386,CALCULATION_quarterly_data!$C:$C,Quarter!$C386)</f>
        <v>250.04</v>
      </c>
    </row>
    <row r="387" spans="1:15" ht="16.5" customHeight="1">
      <c r="A387" s="96">
        <v>2022</v>
      </c>
      <c r="B387" s="108">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ht="16.5" customHeight="1">
      <c r="A388" s="96">
        <v>2022</v>
      </c>
      <c r="B388" s="108">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ht="16.5" customHeight="1">
      <c r="A389" s="96">
        <v>2022</v>
      </c>
      <c r="B389" s="108">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56.47</v>
      </c>
      <c r="F389" s="71">
        <f>SUMIFS(CALCULATION_quarterly_data!F:F,CALCULATION_quarterly_data!$A:$A,Quarter!$A389,CALCULATION_quarterly_data!$P:$P,Quarter!$B389,CALCULATION_quarterly_data!$C:$C,Quarter!$C389)</f>
        <v>56.47</v>
      </c>
      <c r="G389" s="70">
        <f>SUMIFS(CALCULATION_quarterly_data!G:G,CALCULATION_quarterly_data!$A:$A,Quarter!$A389,CALCULATION_quarterly_data!$P:$P,Quarter!$B389,CALCULATION_quarterly_data!$C:$C,Quarter!$C389)</f>
        <v>11.77</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152.60000000000002</v>
      </c>
      <c r="J389" s="70">
        <f>SUMIFS(CALCULATION_quarterly_data!J:J,CALCULATION_quarterly_data!$A:$A,Quarter!$A389,CALCULATION_quarterly_data!$P:$P,Quarter!$B389,CALCULATION_quarterly_data!$C:$C,Quarter!$C389)</f>
        <v>42.61</v>
      </c>
      <c r="K389" s="70">
        <f>SUMIFS(CALCULATION_quarterly_data!K:K,CALCULATION_quarterly_data!$A:$A,Quarter!$A389,CALCULATION_quarterly_data!$P:$P,Quarter!$B389,CALCULATION_quarterly_data!$C:$C,Quarter!$C389)</f>
        <v>418.2</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421.85</v>
      </c>
      <c r="N389" s="71">
        <f>SUMIFS(CALCULATION_quarterly_data!N:N,CALCULATION_quarterly_data!$A:$A,Quarter!$A389,CALCULATION_quarterly_data!$P:$P,Quarter!$B389,CALCULATION_quarterly_data!$C:$C,Quarter!$C389)</f>
        <v>1200.8399999999999</v>
      </c>
      <c r="O389" s="71">
        <f>SUMIFS(CALCULATION_quarterly_data!O:O,CALCULATION_quarterly_data!$A:$A,Quarter!$A389,CALCULATION_quarterly_data!$P:$P,Quarter!$B389,CALCULATION_quarterly_data!$C:$C,Quarter!$C389)</f>
        <v>1257.31</v>
      </c>
    </row>
    <row r="390" spans="1:15" ht="16.5" customHeight="1">
      <c r="A390" s="96">
        <v>2022</v>
      </c>
      <c r="B390" s="108">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ht="16.5" customHeight="1">
      <c r="A391" s="96">
        <v>2022</v>
      </c>
      <c r="B391" s="108">
        <v>2</v>
      </c>
      <c r="C391" s="93" t="s">
        <v>46</v>
      </c>
      <c r="D391" s="70">
        <f>SUMIFS(CALCULATION_quarterly_data!D:D,CALCULATION_quarterly_data!$A:$A,Quarter!$A391,CALCULATION_quarterly_data!$P:$P,Quarter!$B391,CALCULATION_quarterly_data!$C:$C,Quarter!$C391)</f>
        <v>3158.17</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3223</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8.48</v>
      </c>
      <c r="N391" s="71">
        <f>SUMIFS(CALCULATION_quarterly_data!N:N,CALCULATION_quarterly_data!$A:$A,Quarter!$A391,CALCULATION_quarterly_data!$P:$P,Quarter!$B391,CALCULATION_quarterly_data!$C:$C,Quarter!$C391)</f>
        <v>151.88999999999999</v>
      </c>
      <c r="O391" s="71">
        <f>SUMIFS(CALCULATION_quarterly_data!O:O,CALCULATION_quarterly_data!$A:$A,Quarter!$A391,CALCULATION_quarterly_data!$P:$P,Quarter!$B391,CALCULATION_quarterly_data!$C:$C,Quarter!$C391)</f>
        <v>3374.89</v>
      </c>
    </row>
    <row r="392" spans="1:15" ht="16.5" customHeight="1">
      <c r="A392" s="96">
        <v>2022</v>
      </c>
      <c r="B392" s="108">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ht="16.5" customHeight="1">
      <c r="A393" s="96">
        <v>2022</v>
      </c>
      <c r="B393" s="108">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ht="16.5" customHeight="1">
      <c r="A394" s="96">
        <v>2022</v>
      </c>
      <c r="B394" s="108">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569.79999999999995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303.09999999999997</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902.65000000000009</v>
      </c>
      <c r="O394" s="71">
        <f>SUMIFS(CALCULATION_quarterly_data!O:O,CALCULATION_quarterly_data!$A:$A,Quarter!$A394,CALCULATION_quarterly_data!$P:$P,Quarter!$B394,CALCULATION_quarterly_data!$C:$C,Quarter!$C394)</f>
        <v>902.65000000000009</v>
      </c>
    </row>
    <row r="395" spans="1:15" ht="16.5" customHeight="1">
      <c r="A395" s="96">
        <v>2022</v>
      </c>
      <c r="B395" s="108">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44.6</v>
      </c>
      <c r="F395" s="71">
        <f>SUMIFS(CALCULATION_quarterly_data!F:F,CALCULATION_quarterly_data!$A:$A,Quarter!$A395,CALCULATION_quarterly_data!$P:$P,Quarter!$B395,CALCULATION_quarterly_data!$C:$C,Quarter!$C395)</f>
        <v>44.6</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140.25</v>
      </c>
    </row>
    <row r="396" spans="1:15" ht="16.5" customHeight="1">
      <c r="A396" s="96">
        <v>2022</v>
      </c>
      <c r="B396" s="108">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0</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187.28000000000003</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339.36</v>
      </c>
      <c r="O396" s="71">
        <f>SUMIFS(CALCULATION_quarterly_data!O:O,CALCULATION_quarterly_data!$A:$A,Quarter!$A396,CALCULATION_quarterly_data!$P:$P,Quarter!$B396,CALCULATION_quarterly_data!$C:$C,Quarter!$C396)</f>
        <v>458.37</v>
      </c>
    </row>
    <row r="397" spans="1:15" ht="16.5" customHeight="1">
      <c r="A397" s="96">
        <v>2022</v>
      </c>
      <c r="B397" s="108">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ht="16.5" customHeight="1">
      <c r="A398" s="96">
        <v>2022</v>
      </c>
      <c r="B398" s="108">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ht="16.5" customHeight="1">
      <c r="A399" s="96">
        <v>2022</v>
      </c>
      <c r="B399" s="108">
        <v>2</v>
      </c>
      <c r="C399" s="93" t="s">
        <v>52</v>
      </c>
      <c r="D399" s="70">
        <f>SUMIFS(CALCULATION_quarterly_data!D:D,CALCULATION_quarterly_data!$A:$A,Quarter!$A399,CALCULATION_quarterly_data!$P:$P,Quarter!$B399,CALCULATION_quarterly_data!$C:$C,Quarter!$C399)</f>
        <v>3431.39</v>
      </c>
      <c r="E399" s="70">
        <f>SUMIFS(CALCULATION_quarterly_data!E:E,CALCULATION_quarterly_data!$A:$A,Quarter!$A399,CALCULATION_quarterly_data!$P:$P,Quarter!$B399,CALCULATION_quarterly_data!$C:$C,Quarter!$C399)</f>
        <v>0</v>
      </c>
      <c r="F399" s="71">
        <f>SUMIFS(CALCULATION_quarterly_data!F:F,CALCULATION_quarterly_data!$A:$A,Quarter!$A399,CALCULATION_quarterly_data!$P:$P,Quarter!$B399,CALCULATION_quarterly_data!$C:$C,Quarter!$C399)</f>
        <v>3431.39</v>
      </c>
      <c r="G399" s="70">
        <f>SUMIFS(CALCULATION_quarterly_data!G:G,CALCULATION_quarterly_data!$A:$A,Quarter!$A399,CALCULATION_quarterly_data!$P:$P,Quarter!$B399,CALCULATION_quarterly_data!$C:$C,Quarter!$C399)</f>
        <v>0</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209.84</v>
      </c>
      <c r="L399" s="70">
        <f>SUMIFS(CALCULATION_quarterly_data!L:L,CALCULATION_quarterly_data!$A:$A,Quarter!$A399,CALCULATION_quarterly_data!$P:$P,Quarter!$B399,CALCULATION_quarterly_data!$C:$C,Quarter!$C399)</f>
        <v>13.34</v>
      </c>
      <c r="M399" s="70">
        <f>SUMIFS(CALCULATION_quarterly_data!M:M,CALCULATION_quarterly_data!$A:$A,Quarter!$A399,CALCULATION_quarterly_data!$P:$P,Quarter!$B399,CALCULATION_quarterly_data!$C:$C,Quarter!$C399)</f>
        <v>62.74</v>
      </c>
      <c r="N399" s="71">
        <f>SUMIFS(CALCULATION_quarterly_data!N:N,CALCULATION_quarterly_data!$A:$A,Quarter!$A399,CALCULATION_quarterly_data!$P:$P,Quarter!$B399,CALCULATION_quarterly_data!$C:$C,Quarter!$C399)</f>
        <v>286.04999999999995</v>
      </c>
      <c r="O399" s="71">
        <f>SUMIFS(CALCULATION_quarterly_data!O:O,CALCULATION_quarterly_data!$A:$A,Quarter!$A399,CALCULATION_quarterly_data!$P:$P,Quarter!$B399,CALCULATION_quarterly_data!$C:$C,Quarter!$C399)</f>
        <v>3717.44</v>
      </c>
    </row>
    <row r="400" spans="1:15" ht="16.5" customHeight="1">
      <c r="A400" s="96">
        <v>2022</v>
      </c>
      <c r="B400" s="108">
        <v>2</v>
      </c>
      <c r="C400" s="93" t="s">
        <v>69</v>
      </c>
      <c r="D400" s="70">
        <f>SUMIFS(CALCULATION_quarterly_data!D:D,CALCULATION_quarterly_data!$A:$A,Quarter!$A400,CALCULATION_quarterly_data!$P:$P,Quarter!$B400,CALCULATION_quarterly_data!$C:$C,Quarter!$C400)</f>
        <v>1882.58</v>
      </c>
      <c r="E400" s="70">
        <f>SUMIFS(CALCULATION_quarterly_data!E:E,CALCULATION_quarterly_data!$A:$A,Quarter!$A400,CALCULATION_quarterly_data!$P:$P,Quarter!$B400,CALCULATION_quarterly_data!$C:$C,Quarter!$C400)</f>
        <v>253.93</v>
      </c>
      <c r="F400" s="71">
        <f>SUMIFS(CALCULATION_quarterly_data!F:F,CALCULATION_quarterly_data!$A:$A,Quarter!$A400,CALCULATION_quarterly_data!$P:$P,Quarter!$B400,CALCULATION_quarterly_data!$C:$C,Quarter!$C400)</f>
        <v>2136.5100000000002</v>
      </c>
      <c r="G400" s="70">
        <f>SUMIFS(CALCULATION_quarterly_data!G:G,CALCULATION_quarterly_data!$A:$A,Quarter!$A400,CALCULATION_quarterly_data!$P:$P,Quarter!$B400,CALCULATION_quarterly_data!$C:$C,Quarter!$C400)</f>
        <v>53.04</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30.17</v>
      </c>
      <c r="M400" s="70">
        <f>SUMIFS(CALCULATION_quarterly_data!M:M,CALCULATION_quarterly_data!$A:$A,Quarter!$A400,CALCULATION_quarterly_data!$P:$P,Quarter!$B400,CALCULATION_quarterly_data!$C:$C,Quarter!$C400)</f>
        <v>102.88</v>
      </c>
      <c r="N400" s="71">
        <f>SUMIFS(CALCULATION_quarterly_data!N:N,CALCULATION_quarterly_data!$A:$A,Quarter!$A400,CALCULATION_quarterly_data!$P:$P,Quarter!$B400,CALCULATION_quarterly_data!$C:$C,Quarter!$C400)</f>
        <v>836.36</v>
      </c>
      <c r="O400" s="71">
        <f>SUMIFS(CALCULATION_quarterly_data!O:O,CALCULATION_quarterly_data!$A:$A,Quarter!$A400,CALCULATION_quarterly_data!$P:$P,Quarter!$B400,CALCULATION_quarterly_data!$C:$C,Quarter!$C400)</f>
        <v>2972.87</v>
      </c>
    </row>
    <row r="401" spans="1:17" ht="16.5" customHeight="1">
      <c r="A401" s="99">
        <v>2022</v>
      </c>
      <c r="B401" s="109">
        <v>2</v>
      </c>
      <c r="C401" s="94" t="s">
        <v>128</v>
      </c>
      <c r="D401" s="73">
        <f>SUMIFS(CALCULATION_quarterly_data!D:D,CALCULATION_quarterly_data!$A:$A,Quarter!$A401,CALCULATION_quarterly_data!$P:$P,Quarter!$B401,CALCULATION_quarterly_data!$C:$C,Quarter!$C401)</f>
        <v>10344.689999999999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11209.050000000001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2021.38</v>
      </c>
      <c r="J401" s="73">
        <f>SUMIFS(CALCULATION_quarterly_data!J:J,CALCULATION_quarterly_data!$A:$A,Quarter!$A401,CALCULATION_quarterly_data!$P:$P,Quarter!$B401,CALCULATION_quarterly_data!$C:$C,Quarter!$C401)</f>
        <v>93.78</v>
      </c>
      <c r="K401" s="73">
        <f>SUMIFS(CALCULATION_quarterly_data!K:K,CALCULATION_quarterly_data!$A:$A,Quarter!$A401,CALCULATION_quarterly_data!$P:$P,Quarter!$B401,CALCULATION_quarterly_data!$C:$C,Quarter!$C401)</f>
        <v>3212.4700000000003</v>
      </c>
      <c r="L401" s="73">
        <f>SUMIFS(CALCULATION_quarterly_data!L:L,CALCULATION_quarterly_data!$A:$A,Quarter!$A401,CALCULATION_quarterly_data!$P:$P,Quarter!$B401,CALCULATION_quarterly_data!$C:$C,Quarter!$C401)</f>
        <v>138.13</v>
      </c>
      <c r="M401" s="73">
        <f>SUMIFS(CALCULATION_quarterly_data!M:M,CALCULATION_quarterly_data!$A:$A,Quarter!$A401,CALCULATION_quarterly_data!$P:$P,Quarter!$B401,CALCULATION_quarterly_data!$C:$C,Quarter!$C401)</f>
        <v>860.39</v>
      </c>
      <c r="N401" s="74">
        <f>SUMIFS(CALCULATION_quarterly_data!N:N,CALCULATION_quarterly_data!$A:$A,Quarter!$A401,CALCULATION_quarterly_data!$P:$P,Quarter!$B401,CALCULATION_quarterly_data!$C:$C,Quarter!$C401)</f>
        <v>7198.99</v>
      </c>
      <c r="O401" s="74">
        <f>SUMIFS(CALCULATION_quarterly_data!O:O,CALCULATION_quarterly_data!$A:$A,Quarter!$A401,CALCULATION_quarterly_data!$P:$P,Quarter!$B401,CALCULATION_quarterly_data!$C:$C,Quarter!$C401)</f>
        <v>18408.04</v>
      </c>
    </row>
    <row r="402" spans="1:17" ht="16.5" customHeight="1">
      <c r="A402" s="95">
        <v>2022</v>
      </c>
      <c r="B402" s="107">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18.149999999999999</v>
      </c>
      <c r="F402" s="68">
        <f>SUMIFS(CALCULATION_quarterly_data!F:F,CALCULATION_quarterly_data!$A:$A,Quarter!$A402,CALCULATION_quarterly_data!$P:$P,Quarter!$B402,CALCULATION_quarterly_data!$C:$C,Quarter!$C402)</f>
        <v>18.149999999999999</v>
      </c>
      <c r="G402" s="67">
        <f>SUMIFS(CALCULATION_quarterly_data!G:G,CALCULATION_quarterly_data!$A:$A,Quarter!$A402,CALCULATION_quarterly_data!$P:$P,Quarter!$B402,CALCULATION_quarterly_data!$C:$C,Quarter!$C402)</f>
        <v>29.450000000000003</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633.19000000000005</v>
      </c>
      <c r="L402" s="67">
        <f>SUMIFS(CALCULATION_quarterly_data!L:L,CALCULATION_quarterly_data!$A:$A,Quarter!$A402,CALCULATION_quarterly_data!$P:$P,Quarter!$B402,CALCULATION_quarterly_data!$C:$C,Quarter!$C402)</f>
        <v>11.549999999999999</v>
      </c>
      <c r="M402" s="67">
        <f>SUMIFS(CALCULATION_quarterly_data!M:M,CALCULATION_quarterly_data!$A:$A,Quarter!$A402,CALCULATION_quarterly_data!$P:$P,Quarter!$B402,CALCULATION_quarterly_data!$C:$C,Quarter!$C402)</f>
        <v>165.92000000000002</v>
      </c>
      <c r="N402" s="68">
        <f>SUMIFS(CALCULATION_quarterly_data!N:N,CALCULATION_quarterly_data!$A:$A,Quarter!$A402,CALCULATION_quarterly_data!$P:$P,Quarter!$B402,CALCULATION_quarterly_data!$C:$C,Quarter!$C402)</f>
        <v>963</v>
      </c>
      <c r="O402" s="68">
        <f>SUMIFS(CALCULATION_quarterly_data!O:O,CALCULATION_quarterly_data!$A:$A,Quarter!$A402,CALCULATION_quarterly_data!$P:$P,Quarter!$B402,CALCULATION_quarterly_data!$C:$C,Quarter!$C402)</f>
        <v>981.15</v>
      </c>
    </row>
    <row r="403" spans="1:17" ht="16.5" customHeight="1">
      <c r="A403" s="96">
        <v>2022</v>
      </c>
      <c r="B403" s="108">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ht="16.5" customHeight="1">
      <c r="A404" s="96">
        <v>2022</v>
      </c>
      <c r="B404" s="108">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ht="16.5" customHeight="1">
      <c r="A405" s="96">
        <v>2022</v>
      </c>
      <c r="B405" s="108">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v>
      </c>
      <c r="F405" s="71">
        <f>SUMIFS(CALCULATION_quarterly_data!F:F,CALCULATION_quarterly_data!$A:$A,Quarter!$A405,CALCULATION_quarterly_data!$P:$P,Quarter!$B405,CALCULATION_quarterly_data!$C:$C,Quarter!$C405)</f>
        <v>0</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30.180000000000003</v>
      </c>
    </row>
    <row r="406" spans="1:17" ht="16.5" customHeight="1">
      <c r="A406" s="96">
        <v>2022</v>
      </c>
      <c r="B406" s="108">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65.66</v>
      </c>
      <c r="F406" s="71">
        <f>SUMIFS(CALCULATION_quarterly_data!F:F,CALCULATION_quarterly_data!$A:$A,Quarter!$A406,CALCULATION_quarterly_data!$P:$P,Quarter!$B406,CALCULATION_quarterly_data!$C:$C,Quarter!$C406)</f>
        <v>65.66</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182.26000000000002</v>
      </c>
    </row>
    <row r="407" spans="1:17" ht="16.5" customHeight="1">
      <c r="A407" s="96">
        <v>2022</v>
      </c>
      <c r="B407" s="108">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ht="16.5" customHeight="1">
      <c r="A408" s="96">
        <v>2022</v>
      </c>
      <c r="B408" s="108">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0.26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127.73</v>
      </c>
      <c r="O408" s="71">
        <f>SUMIFS(CALCULATION_quarterly_data!O:O,CALCULATION_quarterly_data!$A:$A,Quarter!$A408,CALCULATION_quarterly_data!$P:$P,Quarter!$B408,CALCULATION_quarterly_data!$C:$C,Quarter!$C408)</f>
        <v>167.09</v>
      </c>
    </row>
    <row r="409" spans="1:17" ht="16.5" customHeight="1">
      <c r="A409" s="96">
        <v>2022</v>
      </c>
      <c r="B409" s="108">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ht="16.5" customHeight="1">
      <c r="A410" s="96">
        <v>2022</v>
      </c>
      <c r="B410" s="108">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ht="16.5" customHeight="1">
      <c r="A411" s="96">
        <v>2022</v>
      </c>
      <c r="B411" s="108">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119.30999999999999</v>
      </c>
      <c r="F411" s="71">
        <f>SUMIFS(CALCULATION_quarterly_data!F:F,CALCULATION_quarterly_data!$A:$A,Quarter!$A411,CALCULATION_quarterly_data!$P:$P,Quarter!$B411,CALCULATION_quarterly_data!$C:$C,Quarter!$C411)</f>
        <v>119.30999999999999</v>
      </c>
      <c r="G411" s="70">
        <f>SUMIFS(CALCULATION_quarterly_data!G:G,CALCULATION_quarterly_data!$A:$A,Quarter!$A411,CALCULATION_quarterly_data!$P:$P,Quarter!$B411,CALCULATION_quarterly_data!$C:$C,Quarter!$C411)</f>
        <v>32.11</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902.25</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370.26</v>
      </c>
      <c r="N411" s="71">
        <f>SUMIFS(CALCULATION_quarterly_data!N:N,CALCULATION_quarterly_data!$A:$A,Quarter!$A411,CALCULATION_quarterly_data!$P:$P,Quarter!$B411,CALCULATION_quarterly_data!$C:$C,Quarter!$C411)</f>
        <v>1593.65</v>
      </c>
      <c r="O411" s="71">
        <f>SUMIFS(CALCULATION_quarterly_data!O:O,CALCULATION_quarterly_data!$A:$A,Quarter!$A411,CALCULATION_quarterly_data!$P:$P,Quarter!$B411,CALCULATION_quarterly_data!$C:$C,Quarter!$C411)</f>
        <v>1712.96</v>
      </c>
    </row>
    <row r="412" spans="1:17" ht="16.5" customHeight="1">
      <c r="A412" s="96">
        <v>2022</v>
      </c>
      <c r="B412" s="108">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ht="16.5" customHeight="1">
      <c r="A413" s="96">
        <v>2022</v>
      </c>
      <c r="B413" s="108">
        <v>3</v>
      </c>
      <c r="C413" s="93" t="s">
        <v>46</v>
      </c>
      <c r="D413" s="70">
        <f>SUMIFS(CALCULATION_quarterly_data!D:D,CALCULATION_quarterly_data!$A:$A,Quarter!$A413,CALCULATION_quarterly_data!$P:$P,Quarter!$B413,CALCULATION_quarterly_data!$C:$C,Quarter!$C413)</f>
        <v>3584.6000000000004</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3584.6000000000004</v>
      </c>
      <c r="G413" s="70">
        <f>SUMIFS(CALCULATION_quarterly_data!G:G,CALCULATION_quarterly_data!$A:$A,Quarter!$A413,CALCULATION_quarterly_data!$P:$P,Quarter!$B413,CALCULATION_quarterly_data!$C:$C,Quarter!$C413)</f>
        <v>0</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17.899999999999999</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188.88</v>
      </c>
      <c r="O413" s="71">
        <f>SUMIFS(CALCULATION_quarterly_data!O:O,CALCULATION_quarterly_data!$A:$A,Quarter!$A413,CALCULATION_quarterly_data!$P:$P,Quarter!$B413,CALCULATION_quarterly_data!$C:$C,Quarter!$C413)</f>
        <v>3773.4799999999996</v>
      </c>
      <c r="Q413" s="59"/>
    </row>
    <row r="414" spans="1:17" ht="16.5" customHeight="1">
      <c r="A414" s="96">
        <v>2022</v>
      </c>
      <c r="B414" s="108">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ht="16.5" customHeight="1">
      <c r="A415" s="96">
        <v>2022</v>
      </c>
      <c r="B415" s="108">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ht="16.5" customHeight="1">
      <c r="A416" s="96">
        <v>2022</v>
      </c>
      <c r="B416" s="108">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165.18</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505.29000000000008</v>
      </c>
      <c r="O416" s="71">
        <f>SUMIFS(CALCULATION_quarterly_data!O:O,CALCULATION_quarterly_data!$A:$A,Quarter!$A416,CALCULATION_quarterly_data!$P:$P,Quarter!$B416,CALCULATION_quarterly_data!$C:$C,Quarter!$C416)</f>
        <v>560.58000000000004</v>
      </c>
    </row>
    <row r="417" spans="1:17" ht="16.5" customHeight="1">
      <c r="A417" s="96">
        <v>2022</v>
      </c>
      <c r="B417" s="108">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v>
      </c>
      <c r="F417" s="71">
        <f>SUMIFS(CALCULATION_quarterly_data!F:F,CALCULATION_quarterly_data!$A:$A,Quarter!$A417,CALCULATION_quarterly_data!$P:$P,Quarter!$B417,CALCULATION_quarterly_data!$C:$C,Quarter!$C417)</f>
        <v>0</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166.32</v>
      </c>
    </row>
    <row r="418" spans="1:17" ht="16.5" customHeight="1">
      <c r="A418" s="96">
        <v>2022</v>
      </c>
      <c r="B418" s="108">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202.54000000000002</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357.21</v>
      </c>
      <c r="O418" s="71">
        <f>SUMIFS(CALCULATION_quarterly_data!O:O,CALCULATION_quarterly_data!$A:$A,Quarter!$A418,CALCULATION_quarterly_data!$P:$P,Quarter!$B418,CALCULATION_quarterly_data!$C:$C,Quarter!$C418)</f>
        <v>529.70000000000005</v>
      </c>
    </row>
    <row r="419" spans="1:17" ht="16.5" customHeight="1">
      <c r="A419" s="96">
        <v>2022</v>
      </c>
      <c r="B419" s="108">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ht="16.5" customHeight="1">
      <c r="A420" s="96">
        <v>2022</v>
      </c>
      <c r="B420" s="108">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ht="16.5" customHeight="1">
      <c r="A421" s="96">
        <v>2022</v>
      </c>
      <c r="B421" s="108">
        <v>3</v>
      </c>
      <c r="C421" s="93" t="s">
        <v>52</v>
      </c>
      <c r="D421" s="70">
        <f>SUMIFS(CALCULATION_quarterly_data!D:D,CALCULATION_quarterly_data!$A:$A,Quarter!$A421,CALCULATION_quarterly_data!$P:$P,Quarter!$B421,CALCULATION_quarterly_data!$C:$C,Quarter!$C421)</f>
        <v>4333.24</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4333.24</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620.15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56.05</v>
      </c>
      <c r="N421" s="71">
        <f>SUMIFS(CALCULATION_quarterly_data!N:N,CALCULATION_quarterly_data!$A:$A,Quarter!$A421,CALCULATION_quarterly_data!$P:$P,Quarter!$B421,CALCULATION_quarterly_data!$C:$C,Quarter!$C421)</f>
        <v>718.08999999999992</v>
      </c>
      <c r="O421" s="71">
        <f>SUMIFS(CALCULATION_quarterly_data!O:O,CALCULATION_quarterly_data!$A:$A,Quarter!$A421,CALCULATION_quarterly_data!$P:$P,Quarter!$B421,CALCULATION_quarterly_data!$C:$C,Quarter!$C421)</f>
        <v>5051.33</v>
      </c>
      <c r="Q421" s="59"/>
    </row>
    <row r="422" spans="1:17" ht="16.5" customHeight="1">
      <c r="A422" s="96">
        <v>2022</v>
      </c>
      <c r="B422" s="108">
        <v>3</v>
      </c>
      <c r="C422" s="93" t="s">
        <v>69</v>
      </c>
      <c r="D422" s="70">
        <f>SUMIFS(CALCULATION_quarterly_data!D:D,CALCULATION_quarterly_data!$A:$A,Quarter!$A422,CALCULATION_quarterly_data!$P:$P,Quarter!$B422,CALCULATION_quarterly_data!$C:$C,Quarter!$C422)</f>
        <v>2089.46</v>
      </c>
      <c r="E422" s="70">
        <f>SUMIFS(CALCULATION_quarterly_data!E:E,CALCULATION_quarterly_data!$A:$A,Quarter!$A422,CALCULATION_quarterly_data!$P:$P,Quarter!$B422,CALCULATION_quarterly_data!$C:$C,Quarter!$C422)</f>
        <v>199.70999999999998</v>
      </c>
      <c r="F422" s="71">
        <f>SUMIFS(CALCULATION_quarterly_data!F:F,CALCULATION_quarterly_data!$A:$A,Quarter!$A422,CALCULATION_quarterly_data!$P:$P,Quarter!$B422,CALCULATION_quarterly_data!$C:$C,Quarter!$C422)</f>
        <v>2289.17</v>
      </c>
      <c r="G422" s="70">
        <f>SUMIFS(CALCULATION_quarterly_data!G:G,CALCULATION_quarterly_data!$A:$A,Quarter!$A422,CALCULATION_quarterly_data!$P:$P,Quarter!$B422,CALCULATION_quarterly_data!$C:$C,Quarter!$C422)</f>
        <v>60.809999999999995</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20.28</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820.52</v>
      </c>
      <c r="O422" s="71">
        <f>SUMIFS(CALCULATION_quarterly_data!O:O,CALCULATION_quarterly_data!$A:$A,Quarter!$A422,CALCULATION_quarterly_data!$P:$P,Quarter!$B422,CALCULATION_quarterly_data!$C:$C,Quarter!$C422)</f>
        <v>3109.7</v>
      </c>
      <c r="Q422" s="60"/>
    </row>
    <row r="423" spans="1:17" ht="16.5" customHeight="1">
      <c r="A423" s="99">
        <v>2022</v>
      </c>
      <c r="B423" s="109">
        <v>3</v>
      </c>
      <c r="C423" s="94" t="s">
        <v>128</v>
      </c>
      <c r="D423" s="73">
        <f>SUMIFS(CALCULATION_quarterly_data!D:D,CALCULATION_quarterly_data!$A:$A,Quarter!$A423,CALCULATION_quarterly_data!$P:$P,Quarter!$B423,CALCULATION_quarterly_data!$C:$C,Quarter!$C423)</f>
        <v>11296.240000000002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11961.939999999999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3598.5</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854.29</v>
      </c>
      <c r="N423" s="74">
        <f>SUMIFS(CALCULATION_quarterly_data!N:N,CALCULATION_quarterly_data!$A:$A,Quarter!$A423,CALCULATION_quarterly_data!$P:$P,Quarter!$B423,CALCULATION_quarterly_data!$C:$C,Quarter!$C423)</f>
        <v>7876.9699999999993</v>
      </c>
      <c r="O423" s="74">
        <f>SUMIFS(CALCULATION_quarterly_data!O:O,CALCULATION_quarterly_data!$A:$A,Quarter!$A423,CALCULATION_quarterly_data!$P:$P,Quarter!$B423,CALCULATION_quarterly_data!$C:$C,Quarter!$C423)</f>
        <v>19838.919999999998</v>
      </c>
    </row>
    <row r="424" spans="1:17" ht="16.5" customHeight="1">
      <c r="A424" s="95">
        <v>2022</v>
      </c>
      <c r="B424" s="107">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96.9</v>
      </c>
      <c r="F424" s="68">
        <f>SUMIFS(CALCULATION_quarterly_data!F:F,CALCULATION_quarterly_data!$A:$A,Quarter!$A424,CALCULATION_quarterly_data!$P:$P,Quarter!$B424,CALCULATION_quarterly_data!$C:$C,Quarter!$C424)</f>
        <v>96.9</v>
      </c>
      <c r="G424" s="67">
        <f>SUMIFS(CALCULATION_quarterly_data!G:G,CALCULATION_quarterly_data!$A:$A,Quarter!$A424,CALCULATION_quarterly_data!$P:$P,Quarter!$B424,CALCULATION_quarterly_data!$C:$C,Quarter!$C424)</f>
        <v>4.9000000000000004</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0.03</v>
      </c>
      <c r="K424" s="67">
        <f>SUMIFS(CALCULATION_quarterly_data!K:K,CALCULATION_quarterly_data!$A:$A,Quarter!$A424,CALCULATION_quarterly_data!$P:$P,Quarter!$B424,CALCULATION_quarterly_data!$C:$C,Quarter!$C424)</f>
        <v>533.41</v>
      </c>
      <c r="L424" s="67">
        <f>SUMIFS(CALCULATION_quarterly_data!L:L,CALCULATION_quarterly_data!$A:$A,Quarter!$A424,CALCULATION_quarterly_data!$P:$P,Quarter!$B424,CALCULATION_quarterly_data!$C:$C,Quarter!$C424)</f>
        <v>41.43</v>
      </c>
      <c r="M424" s="67">
        <f>SUMIFS(CALCULATION_quarterly_data!M:M,CALCULATION_quarterly_data!$A:$A,Quarter!$A424,CALCULATION_quarterly_data!$P:$P,Quarter!$B424,CALCULATION_quarterly_data!$C:$C,Quarter!$C424)</f>
        <v>73.759999999999991</v>
      </c>
      <c r="N424" s="68">
        <f>SUMIFS(CALCULATION_quarterly_data!N:N,CALCULATION_quarterly_data!$A:$A,Quarter!$A424,CALCULATION_quarterly_data!$P:$P,Quarter!$B424,CALCULATION_quarterly_data!$C:$C,Quarter!$C424)</f>
        <v>688.68999999999994</v>
      </c>
      <c r="O424" s="68">
        <f>SUMIFS(CALCULATION_quarterly_data!O:O,CALCULATION_quarterly_data!$A:$A,Quarter!$A424,CALCULATION_quarterly_data!$P:$P,Quarter!$B424,CALCULATION_quarterly_data!$C:$C,Quarter!$C424)</f>
        <v>785.59</v>
      </c>
    </row>
    <row r="425" spans="1:17" ht="16.5" customHeight="1">
      <c r="A425" s="96">
        <v>2022</v>
      </c>
      <c r="B425" s="108">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ht="16.5" customHeight="1">
      <c r="A426" s="96">
        <v>2022</v>
      </c>
      <c r="B426" s="108">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ht="16.5" customHeight="1">
      <c r="A427" s="96">
        <v>2022</v>
      </c>
      <c r="B427" s="108">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v>
      </c>
      <c r="F427" s="71">
        <f>SUMIFS(CALCULATION_quarterly_data!F:F,CALCULATION_quarterly_data!$A:$A,Quarter!$A427,CALCULATION_quarterly_data!$P:$P,Quarter!$B427,CALCULATION_quarterly_data!$C:$C,Quarter!$C427)</f>
        <v>0</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152.94</v>
      </c>
    </row>
    <row r="428" spans="1:17" ht="16.5" customHeight="1">
      <c r="A428" s="96">
        <v>2022</v>
      </c>
      <c r="B428" s="108">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87.710000000000008</v>
      </c>
      <c r="F428" s="71">
        <f>SUMIFS(CALCULATION_quarterly_data!F:F,CALCULATION_quarterly_data!$A:$A,Quarter!$A428,CALCULATION_quarterly_data!$P:$P,Quarter!$B428,CALCULATION_quarterly_data!$C:$C,Quarter!$C428)</f>
        <v>87.710000000000008</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176.29</v>
      </c>
    </row>
    <row r="429" spans="1:17" ht="16.5" customHeight="1">
      <c r="A429" s="96">
        <v>2022</v>
      </c>
      <c r="B429" s="108">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ht="16.5" customHeight="1">
      <c r="A430" s="96">
        <v>2022</v>
      </c>
      <c r="B430" s="108">
        <v>4</v>
      </c>
      <c r="C430" s="93" t="s">
        <v>86</v>
      </c>
      <c r="D430" s="70">
        <f>SUMIFS(CALCULATION_quarterly_data!D:D,CALCULATION_quarterly_data!$A:$A,Quarter!$A430,CALCULATION_quarterly_data!$P:$P,Quarter!$B430,CALCULATION_quarterly_data!$C:$C,Quarter!$C430)</f>
        <v>0</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81.650000000000006</v>
      </c>
      <c r="G430" s="70">
        <f>SUMIFS(CALCULATION_quarterly_data!G:G,CALCULATION_quarterly_data!$A:$A,Quarter!$A430,CALCULATION_quarterly_data!$P:$P,Quarter!$B430,CALCULATION_quarterly_data!$C:$C,Quarter!$C430)</f>
        <v>0.41000000000000003</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123.18</v>
      </c>
      <c r="O430" s="71">
        <f>SUMIFS(CALCULATION_quarterly_data!O:O,CALCULATION_quarterly_data!$A:$A,Quarter!$A430,CALCULATION_quarterly_data!$P:$P,Quarter!$B430,CALCULATION_quarterly_data!$C:$C,Quarter!$C430)</f>
        <v>204.82999999999998</v>
      </c>
    </row>
    <row r="431" spans="1:17" ht="16.5" customHeight="1">
      <c r="A431" s="96">
        <v>2022</v>
      </c>
      <c r="B431" s="108">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ht="16.5" customHeight="1">
      <c r="A432" s="96">
        <v>2022</v>
      </c>
      <c r="B432" s="108">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ht="16.5" customHeight="1">
      <c r="A433" s="96">
        <v>2022</v>
      </c>
      <c r="B433" s="108">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154.82999999999998</v>
      </c>
      <c r="F433" s="71">
        <f>SUMIFS(CALCULATION_quarterly_data!F:F,CALCULATION_quarterly_data!$A:$A,Quarter!$A433,CALCULATION_quarterly_data!$P:$P,Quarter!$B433,CALCULATION_quarterly_data!$C:$C,Quarter!$C433)</f>
        <v>154.82999999999998</v>
      </c>
      <c r="G433" s="70">
        <f>SUMIFS(CALCULATION_quarterly_data!G:G,CALCULATION_quarterly_data!$A:$A,Quarter!$A433,CALCULATION_quarterly_data!$P:$P,Quarter!$B433,CALCULATION_quarterly_data!$C:$C,Quarter!$C433)</f>
        <v>13.59</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198.09</v>
      </c>
      <c r="J433" s="70">
        <f>SUMIFS(CALCULATION_quarterly_data!J:J,CALCULATION_quarterly_data!$A:$A,Quarter!$A433,CALCULATION_quarterly_data!$P:$P,Quarter!$B433,CALCULATION_quarterly_data!$C:$C,Quarter!$C433)</f>
        <v>150</v>
      </c>
      <c r="K433" s="70">
        <f>SUMIFS(CALCULATION_quarterly_data!K:K,CALCULATION_quarterly_data!$A:$A,Quarter!$A433,CALCULATION_quarterly_data!$P:$P,Quarter!$B433,CALCULATION_quarterly_data!$C:$C,Quarter!$C433)</f>
        <v>795.09999999999991</v>
      </c>
      <c r="L433" s="70">
        <f>SUMIFS(CALCULATION_quarterly_data!L:L,CALCULATION_quarterly_data!$A:$A,Quarter!$A433,CALCULATION_quarterly_data!$P:$P,Quarter!$B433,CALCULATION_quarterly_data!$C:$C,Quarter!$C433)</f>
        <v>17.940000000000001</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1576.96</v>
      </c>
      <c r="O433" s="71">
        <f>SUMIFS(CALCULATION_quarterly_data!O:O,CALCULATION_quarterly_data!$A:$A,Quarter!$A433,CALCULATION_quarterly_data!$P:$P,Quarter!$B433,CALCULATION_quarterly_data!$C:$C,Quarter!$C433)</f>
        <v>1731.79</v>
      </c>
    </row>
    <row r="434" spans="1:15" ht="16.5" customHeight="1">
      <c r="A434" s="96">
        <v>2022</v>
      </c>
      <c r="B434" s="108">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ht="16.5" customHeight="1">
      <c r="A435" s="96">
        <v>2022</v>
      </c>
      <c r="B435" s="108">
        <v>4</v>
      </c>
      <c r="C435" s="93" t="s">
        <v>46</v>
      </c>
      <c r="D435" s="70">
        <f>SUMIFS(CALCULATION_quarterly_data!D:D,CALCULATION_quarterly_data!$A:$A,Quarter!$A435,CALCULATION_quarterly_data!$P:$P,Quarter!$B435,CALCULATION_quarterly_data!$C:$C,Quarter!$C435)</f>
        <v>3495.56</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3495.56</v>
      </c>
      <c r="G435" s="70">
        <f>SUMIFS(CALCULATION_quarterly_data!G:G,CALCULATION_quarterly_data!$A:$A,Quarter!$A435,CALCULATION_quarterly_data!$P:$P,Quarter!$B435,CALCULATION_quarterly_data!$C:$C,Quarter!$C435)</f>
        <v>8.42</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224.88000000000002</v>
      </c>
      <c r="O435" s="71">
        <f>SUMIFS(CALCULATION_quarterly_data!O:O,CALCULATION_quarterly_data!$A:$A,Quarter!$A435,CALCULATION_quarterly_data!$P:$P,Quarter!$B435,CALCULATION_quarterly_data!$C:$C,Quarter!$C435)</f>
        <v>3720.4399999999996</v>
      </c>
    </row>
    <row r="436" spans="1:15" ht="16.5" customHeight="1">
      <c r="A436" s="96">
        <v>2022</v>
      </c>
      <c r="B436" s="108">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ht="16.5" customHeight="1">
      <c r="A437" s="96">
        <v>2022</v>
      </c>
      <c r="B437" s="108">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ht="16.5" customHeight="1">
      <c r="A438" s="96">
        <v>2022</v>
      </c>
      <c r="B438" s="108">
        <v>4</v>
      </c>
      <c r="C438" s="93" t="s">
        <v>48</v>
      </c>
      <c r="D438" s="70">
        <f>SUMIFS(CALCULATION_quarterly_data!D:D,CALCULATION_quarterly_data!$A:$A,Quarter!$A438,CALCULATION_quarterly_data!$P:$P,Quarter!$B438,CALCULATION_quarterly_data!$C:$C,Quarter!$C438)</f>
        <v>97.41</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119.39</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321.94</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180.89999999999998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507.5</v>
      </c>
      <c r="O438" s="71">
        <f>SUMIFS(CALCULATION_quarterly_data!O:O,CALCULATION_quarterly_data!$A:$A,Quarter!$A438,CALCULATION_quarterly_data!$P:$P,Quarter!$B438,CALCULATION_quarterly_data!$C:$C,Quarter!$C438)</f>
        <v>626.89</v>
      </c>
    </row>
    <row r="439" spans="1:15" ht="16.5" customHeight="1">
      <c r="A439" s="96">
        <v>2022</v>
      </c>
      <c r="B439" s="108">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0</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126.02</v>
      </c>
      <c r="O439" s="71">
        <f>SUMIFS(CALCULATION_quarterly_data!O:O,CALCULATION_quarterly_data!$A:$A,Quarter!$A439,CALCULATION_quarterly_data!$P:$P,Quarter!$B439,CALCULATION_quarterly_data!$C:$C,Quarter!$C439)</f>
        <v>126.02</v>
      </c>
    </row>
    <row r="440" spans="1:15" ht="16.5" customHeight="1">
      <c r="A440" s="96">
        <v>2022</v>
      </c>
      <c r="B440" s="108">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198.17000000000002</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300.61</v>
      </c>
      <c r="O440" s="71">
        <f>SUMIFS(CALCULATION_quarterly_data!O:O,CALCULATION_quarterly_data!$A:$A,Quarter!$A440,CALCULATION_quarterly_data!$P:$P,Quarter!$B440,CALCULATION_quarterly_data!$C:$C,Quarter!$C440)</f>
        <v>531.55999999999995</v>
      </c>
    </row>
    <row r="441" spans="1:15" ht="16.5" customHeight="1">
      <c r="A441" s="96">
        <v>2022</v>
      </c>
      <c r="B441" s="108">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ht="16.5" customHeight="1">
      <c r="A442" s="96">
        <v>2022</v>
      </c>
      <c r="B442" s="108">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ht="16.5" customHeight="1">
      <c r="A443" s="96">
        <v>2022</v>
      </c>
      <c r="B443" s="108">
        <v>4</v>
      </c>
      <c r="C443" s="93" t="s">
        <v>52</v>
      </c>
      <c r="D443" s="70">
        <f>SUMIFS(CALCULATION_quarterly_data!D:D,CALCULATION_quarterly_data!$A:$A,Quarter!$A443,CALCULATION_quarterly_data!$P:$P,Quarter!$B443,CALCULATION_quarterly_data!$C:$C,Quarter!$C443)</f>
        <v>4097.17</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4097.17</v>
      </c>
      <c r="G443" s="70">
        <f>SUMIFS(CALCULATION_quarterly_data!G:G,CALCULATION_quarterly_data!$A:$A,Quarter!$A443,CALCULATION_quarterly_data!$P:$P,Quarter!$B443,CALCULATION_quarterly_data!$C:$C,Quarter!$C443)</f>
        <v>0.01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43.21</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830.29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116.98</v>
      </c>
      <c r="N443" s="71">
        <f>SUMIFS(CALCULATION_quarterly_data!N:N,CALCULATION_quarterly_data!$A:$A,Quarter!$A443,CALCULATION_quarterly_data!$P:$P,Quarter!$B443,CALCULATION_quarterly_data!$C:$C,Quarter!$C443)</f>
        <v>1029.3600000000001</v>
      </c>
      <c r="O443" s="71">
        <f>SUMIFS(CALCULATION_quarterly_data!O:O,CALCULATION_quarterly_data!$A:$A,Quarter!$A443,CALCULATION_quarterly_data!$P:$P,Quarter!$B443,CALCULATION_quarterly_data!$C:$C,Quarter!$C443)</f>
        <v>5126.53</v>
      </c>
    </row>
    <row r="444" spans="1:15" ht="16.5" customHeight="1">
      <c r="A444" s="96">
        <v>2022</v>
      </c>
      <c r="B444" s="108">
        <v>4</v>
      </c>
      <c r="C444" s="93" t="s">
        <v>69</v>
      </c>
      <c r="D444" s="70">
        <f>SUMIFS(CALCULATION_quarterly_data!D:D,CALCULATION_quarterly_data!$A:$A,Quarter!$A444,CALCULATION_quarterly_data!$P:$P,Quarter!$B444,CALCULATION_quarterly_data!$C:$C,Quarter!$C444)</f>
        <v>1670.9499999999998</v>
      </c>
      <c r="E444" s="70">
        <f>SUMIFS(CALCULATION_quarterly_data!E:E,CALCULATION_quarterly_data!$A:$A,Quarter!$A444,CALCULATION_quarterly_data!$P:$P,Quarter!$B444,CALCULATION_quarterly_data!$C:$C,Quarter!$C444)</f>
        <v>192.35000000000002</v>
      </c>
      <c r="F444" s="71">
        <f>SUMIFS(CALCULATION_quarterly_data!F:F,CALCULATION_quarterly_data!$A:$A,Quarter!$A444,CALCULATION_quarterly_data!$P:$P,Quarter!$B444,CALCULATION_quarterly_data!$C:$C,Quarter!$C444)</f>
        <v>1863.3000000000002</v>
      </c>
      <c r="G444" s="70">
        <f>SUMIFS(CALCULATION_quarterly_data!G:G,CALCULATION_quarterly_data!$A:$A,Quarter!$A444,CALCULATION_quarterly_data!$P:$P,Quarter!$B444,CALCULATION_quarterly_data!$C:$C,Quarter!$C444)</f>
        <v>113.88</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64.349999999999994</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802.78</v>
      </c>
      <c r="O444" s="71">
        <f>SUMIFS(CALCULATION_quarterly_data!O:O,CALCULATION_quarterly_data!$A:$A,Quarter!$A444,CALCULATION_quarterly_data!$P:$P,Quarter!$B444,CALCULATION_quarterly_data!$C:$C,Quarter!$C444)</f>
        <v>2666.08</v>
      </c>
    </row>
    <row r="445" spans="1:15" ht="16.5" customHeight="1">
      <c r="A445" s="99">
        <v>2022</v>
      </c>
      <c r="B445" s="109">
        <v>4</v>
      </c>
      <c r="C445" s="94" t="s">
        <v>128</v>
      </c>
      <c r="D445" s="73">
        <f>SUMIFS(CALCULATION_quarterly_data!D:D,CALCULATION_quarterly_data!$A:$A,Quarter!$A445,CALCULATION_quarterly_data!$P:$P,Quarter!$B445,CALCULATION_quarterly_data!$C:$C,Quarter!$C445)</f>
        <v>10607.81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11535.02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2178.58</v>
      </c>
      <c r="J445" s="73">
        <f>SUMIFS(CALCULATION_quarterly_data!J:J,CALCULATION_quarterly_data!$A:$A,Quarter!$A445,CALCULATION_quarterly_data!$P:$P,Quarter!$B445,CALCULATION_quarterly_data!$C:$C,Quarter!$C445)</f>
        <v>221.04</v>
      </c>
      <c r="K445" s="73">
        <f>SUMIFS(CALCULATION_quarterly_data!K:K,CALCULATION_quarterly_data!$A:$A,Quarter!$A445,CALCULATION_quarterly_data!$P:$P,Quarter!$B445,CALCULATION_quarterly_data!$C:$C,Quarter!$C445)</f>
        <v>3348.29</v>
      </c>
      <c r="L445" s="73">
        <f>SUMIFS(CALCULATION_quarterly_data!L:L,CALCULATION_quarterly_data!$A:$A,Quarter!$A445,CALCULATION_quarterly_data!$P:$P,Quarter!$B445,CALCULATION_quarterly_data!$C:$C,Quarter!$C445)</f>
        <v>141.32999999999998</v>
      </c>
      <c r="M445" s="73">
        <f>SUMIFS(CALCULATION_quarterly_data!M:M,CALCULATION_quarterly_data!$A:$A,Quarter!$A445,CALCULATION_quarterly_data!$P:$P,Quarter!$B445,CALCULATION_quarterly_data!$C:$C,Quarter!$C445)</f>
        <v>727.49</v>
      </c>
      <c r="N445" s="74">
        <f>SUMIFS(CALCULATION_quarterly_data!N:N,CALCULATION_quarterly_data!$A:$A,Quarter!$A445,CALCULATION_quarterly_data!$P:$P,Quarter!$B445,CALCULATION_quarterly_data!$C:$C,Quarter!$C445)</f>
        <v>7471.6100000000006</v>
      </c>
      <c r="O445" s="74">
        <f>SUMIFS(CALCULATION_quarterly_data!O:O,CALCULATION_quarterly_data!$A:$A,Quarter!$A445,CALCULATION_quarterly_data!$P:$P,Quarter!$B445,CALCULATION_quarterly_data!$C:$C,Quarter!$C445)</f>
        <v>19006.63</v>
      </c>
    </row>
    <row r="446" spans="1:15" ht="16.5" customHeight="1">
      <c r="A446" s="95">
        <v>2023</v>
      </c>
      <c r="B446" s="107">
        <v>1</v>
      </c>
      <c r="C446" s="92" t="s">
        <v>37</v>
      </c>
      <c r="D446" s="67">
        <f>SUMIFS(CALCULATION_quarterly_data!D:D,CALCULATION_quarterly_data!$A:$A,Quarter!$A446,CALCULATION_quarterly_data!$P:$P,Quarter!$B446,CALCULATION_quarterly_data!$C:$C,Quarter!$C446)</f>
        <v>0</v>
      </c>
      <c r="E446" s="67">
        <f>SUMIFS(CALCULATION_quarterly_data!E:E,CALCULATION_quarterly_data!$A:$A,Quarter!$A446,CALCULATION_quarterly_data!$P:$P,Quarter!$B446,CALCULATION_quarterly_data!$C:$C,Quarter!$C446)</f>
        <v>113.89999999999999</v>
      </c>
      <c r="F446" s="68">
        <f>SUMIFS(CALCULATION_quarterly_data!F:F,CALCULATION_quarterly_data!$A:$A,Quarter!$A446,CALCULATION_quarterly_data!$P:$P,Quarter!$B446,CALCULATION_quarterly_data!$C:$C,Quarter!$C446)</f>
        <v>113.89999999999999</v>
      </c>
      <c r="G446" s="67">
        <f>SUMIFS(CALCULATION_quarterly_data!G:G,CALCULATION_quarterly_data!$A:$A,Quarter!$A446,CALCULATION_quarterly_data!$P:$P,Quarter!$B446,CALCULATION_quarterly_data!$C:$C,Quarter!$C446)</f>
        <v>6.92</v>
      </c>
      <c r="H446" s="67">
        <f>SUMIFS(CALCULATION_quarterly_data!H:H,CALCULATION_quarterly_data!$A:$A,Quarter!$A446,CALCULATION_quarterly_data!$P:$P,Quarter!$B446,CALCULATION_quarterly_data!$C:$C,Quarter!$C446)</f>
        <v>10.48</v>
      </c>
      <c r="I446" s="67">
        <f>SUMIFS(CALCULATION_quarterly_data!I:I,CALCULATION_quarterly_data!$A:$A,Quarter!$A446,CALCULATION_quarterly_data!$P:$P,Quarter!$B446,CALCULATION_quarterly_data!$C:$C,Quarter!$C446)</f>
        <v>4.9000000000000004</v>
      </c>
      <c r="J446" s="67">
        <f>SUMIFS(CALCULATION_quarterly_data!J:J,CALCULATION_quarterly_data!$A:$A,Quarter!$A446,CALCULATION_quarterly_data!$P:$P,Quarter!$B446,CALCULATION_quarterly_data!$C:$C,Quarter!$C446)</f>
        <v>0.02</v>
      </c>
      <c r="K446" s="67">
        <f>SUMIFS(CALCULATION_quarterly_data!K:K,CALCULATION_quarterly_data!$A:$A,Quarter!$A446,CALCULATION_quarterly_data!$P:$P,Quarter!$B446,CALCULATION_quarterly_data!$C:$C,Quarter!$C446)</f>
        <v>305.14</v>
      </c>
      <c r="L446" s="67">
        <f>SUMIFS(CALCULATION_quarterly_data!L:L,CALCULATION_quarterly_data!$A:$A,Quarter!$A446,CALCULATION_quarterly_data!$P:$P,Quarter!$B446,CALCULATION_quarterly_data!$C:$C,Quarter!$C446)</f>
        <v>24.75</v>
      </c>
      <c r="M446" s="67">
        <f>SUMIFS(CALCULATION_quarterly_data!M:M,CALCULATION_quarterly_data!$A:$A,Quarter!$A446,CALCULATION_quarterly_data!$P:$P,Quarter!$B446,CALCULATION_quarterly_data!$C:$C,Quarter!$C446)</f>
        <v>132.82999999999998</v>
      </c>
      <c r="N446" s="68">
        <f>SUMIFS(CALCULATION_quarterly_data!N:N,CALCULATION_quarterly_data!$A:$A,Quarter!$A446,CALCULATION_quarterly_data!$P:$P,Quarter!$B446,CALCULATION_quarterly_data!$C:$C,Quarter!$C446)</f>
        <v>485.03999999999996</v>
      </c>
      <c r="O446" s="68">
        <f>SUMIFS(CALCULATION_quarterly_data!O:O,CALCULATION_quarterly_data!$A:$A,Quarter!$A446,CALCULATION_quarterly_data!$P:$P,Quarter!$B446,CALCULATION_quarterly_data!$C:$C,Quarter!$C446)</f>
        <v>598.93999999999994</v>
      </c>
    </row>
    <row r="447" spans="1:15" ht="16.5" customHeight="1">
      <c r="A447" s="96">
        <v>2023</v>
      </c>
      <c r="B447" s="108">
        <v>1</v>
      </c>
      <c r="C447" s="93" t="s">
        <v>38</v>
      </c>
      <c r="D447" s="70">
        <f>SUMIFS(CALCULATION_quarterly_data!D:D,CALCULATION_quarterly_data!$A:$A,Quarter!$A447,CALCULATION_quarterly_data!$P:$P,Quarter!$B447,CALCULATION_quarterly_data!$C:$C,Quarter!$C447)</f>
        <v>437.70000000000005</v>
      </c>
      <c r="E447" s="70">
        <f>SUMIFS(CALCULATION_quarterly_data!E:E,CALCULATION_quarterly_data!$A:$A,Quarter!$A447,CALCULATION_quarterly_data!$P:$P,Quarter!$B447,CALCULATION_quarterly_data!$C:$C,Quarter!$C447)</f>
        <v>0</v>
      </c>
      <c r="F447" s="71">
        <f>SUMIFS(CALCULATION_quarterly_data!F:F,CALCULATION_quarterly_data!$A:$A,Quarter!$A447,CALCULATION_quarterly_data!$P:$P,Quarter!$B447,CALCULATION_quarterly_data!$C:$C,Quarter!$C447)</f>
        <v>437.70000000000005</v>
      </c>
      <c r="G447" s="70">
        <f>SUMIFS(CALCULATION_quarterly_data!G:G,CALCULATION_quarterly_data!$A:$A,Quarter!$A447,CALCULATION_quarterly_data!$P:$P,Quarter!$B447,CALCULATION_quarterly_data!$C:$C,Quarter!$C447)</f>
        <v>0</v>
      </c>
      <c r="H447" s="70">
        <f>SUMIFS(CALCULATION_quarterly_data!H:H,CALCULATION_quarterly_data!$A:$A,Quarter!$A447,CALCULATION_quarterly_data!$P:$P,Quarter!$B447,CALCULATION_quarterly_data!$C:$C,Quarter!$C447)</f>
        <v>0</v>
      </c>
      <c r="I447" s="70">
        <f>SUMIFS(CALCULATION_quarterly_data!I:I,CALCULATION_quarterly_data!$A:$A,Quarter!$A447,CALCULATION_quarterly_data!$P:$P,Quarter!$B447,CALCULATION_quarterly_data!$C:$C,Quarter!$C447)</f>
        <v>0</v>
      </c>
      <c r="J447" s="70">
        <f>SUMIFS(CALCULATION_quarterly_data!J:J,CALCULATION_quarterly_data!$A:$A,Quarter!$A447,CALCULATION_quarterly_data!$P:$P,Quarter!$B447,CALCULATION_quarterly_data!$C:$C,Quarter!$C447)</f>
        <v>0</v>
      </c>
      <c r="K447" s="70">
        <f>SUMIFS(CALCULATION_quarterly_data!K:K,CALCULATION_quarterly_data!$A:$A,Quarter!$A447,CALCULATION_quarterly_data!$P:$P,Quarter!$B447,CALCULATION_quarterly_data!$C:$C,Quarter!$C447)</f>
        <v>0</v>
      </c>
      <c r="L447" s="70">
        <f>SUMIFS(CALCULATION_quarterly_data!L:L,CALCULATION_quarterly_data!$A:$A,Quarter!$A447,CALCULATION_quarterly_data!$P:$P,Quarter!$B447,CALCULATION_quarterly_data!$C:$C,Quarter!$C447)</f>
        <v>0</v>
      </c>
      <c r="M447" s="70">
        <f>SUMIFS(CALCULATION_quarterly_data!M:M,CALCULATION_quarterly_data!$A:$A,Quarter!$A447,CALCULATION_quarterly_data!$P:$P,Quarter!$B447,CALCULATION_quarterly_data!$C:$C,Quarter!$C447)</f>
        <v>0.28999999999999998</v>
      </c>
      <c r="N447" s="71">
        <f>SUMIFS(CALCULATION_quarterly_data!N:N,CALCULATION_quarterly_data!$A:$A,Quarter!$A447,CALCULATION_quarterly_data!$P:$P,Quarter!$B447,CALCULATION_quarterly_data!$C:$C,Quarter!$C447)</f>
        <v>0.28999999999999998</v>
      </c>
      <c r="O447" s="71">
        <f>SUMIFS(CALCULATION_quarterly_data!O:O,CALCULATION_quarterly_data!$A:$A,Quarter!$A447,CALCULATION_quarterly_data!$P:$P,Quarter!$B447,CALCULATION_quarterly_data!$C:$C,Quarter!$C447)</f>
        <v>437.99</v>
      </c>
    </row>
    <row r="448" spans="1:15" ht="16.5" customHeight="1">
      <c r="A448" s="96">
        <v>2023</v>
      </c>
      <c r="B448" s="108">
        <v>1</v>
      </c>
      <c r="C448" s="93" t="s">
        <v>39</v>
      </c>
      <c r="D448" s="70">
        <f>SUMIFS(CALCULATION_quarterly_data!D:D,CALCULATION_quarterly_data!$A:$A,Quarter!$A448,CALCULATION_quarterly_data!$P:$P,Quarter!$B448,CALCULATION_quarterly_data!$C:$C,Quarter!$C448)</f>
        <v>0</v>
      </c>
      <c r="E448" s="70">
        <f>SUMIFS(CALCULATION_quarterly_data!E:E,CALCULATION_quarterly_data!$A:$A,Quarter!$A448,CALCULATION_quarterly_data!$P:$P,Quarter!$B448,CALCULATION_quarterly_data!$C:$C,Quarter!$C448)</f>
        <v>1.36</v>
      </c>
      <c r="F448" s="71">
        <f>SUMIFS(CALCULATION_quarterly_data!F:F,CALCULATION_quarterly_data!$A:$A,Quarter!$A448,CALCULATION_quarterly_data!$P:$P,Quarter!$B448,CALCULATION_quarterly_data!$C:$C,Quarter!$C448)</f>
        <v>1.36</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134.07</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0.01</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0.04</v>
      </c>
      <c r="N448" s="71">
        <f>SUMIFS(CALCULATION_quarterly_data!N:N,CALCULATION_quarterly_data!$A:$A,Quarter!$A448,CALCULATION_quarterly_data!$P:$P,Quarter!$B448,CALCULATION_quarterly_data!$C:$C,Quarter!$C448)</f>
        <v>134.12</v>
      </c>
      <c r="O448" s="71">
        <f>SUMIFS(CALCULATION_quarterly_data!O:O,CALCULATION_quarterly_data!$A:$A,Quarter!$A448,CALCULATION_quarterly_data!$P:$P,Quarter!$B448,CALCULATION_quarterly_data!$C:$C,Quarter!$C448)</f>
        <v>135.47999999999999</v>
      </c>
    </row>
    <row r="449" spans="1:15" ht="16.5" customHeight="1">
      <c r="A449" s="96">
        <v>2023</v>
      </c>
      <c r="B449" s="108">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51.37</v>
      </c>
      <c r="F449" s="71">
        <f>SUMIFS(CALCULATION_quarterly_data!F:F,CALCULATION_quarterly_data!$A:$A,Quarter!$A449,CALCULATION_quarterly_data!$P:$P,Quarter!$B449,CALCULATION_quarterly_data!$C:$C,Quarter!$C449)</f>
        <v>51.37</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142.63</v>
      </c>
    </row>
    <row r="450" spans="1:15" ht="16.5" customHeight="1">
      <c r="A450" s="96">
        <v>2023</v>
      </c>
      <c r="B450" s="108">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30.24</v>
      </c>
      <c r="F450" s="71">
        <f>SUMIFS(CALCULATION_quarterly_data!F:F,CALCULATION_quarterly_data!$A:$A,Quarter!$A450,CALCULATION_quarterly_data!$P:$P,Quarter!$B450,CALCULATION_quarterly_data!$C:$C,Quarter!$C450)</f>
        <v>30.24</v>
      </c>
      <c r="G450" s="70">
        <f>SUMIFS(CALCULATION_quarterly_data!G:G,CALCULATION_quarterly_data!$A:$A,Quarter!$A450,CALCULATION_quarterly_data!$P:$P,Quarter!$B450,CALCULATION_quarterly_data!$C:$C,Quarter!$C450)</f>
        <v>0.02</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110.53</v>
      </c>
      <c r="O450" s="71">
        <f>SUMIFS(CALCULATION_quarterly_data!O:O,CALCULATION_quarterly_data!$A:$A,Quarter!$A450,CALCULATION_quarterly_data!$P:$P,Quarter!$B450,CALCULATION_quarterly_data!$C:$C,Quarter!$C450)</f>
        <v>140.76999999999998</v>
      </c>
    </row>
    <row r="451" spans="1:15" ht="16.5" customHeight="1">
      <c r="A451" s="96">
        <v>2023</v>
      </c>
      <c r="B451" s="108">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ht="16.5" customHeight="1">
      <c r="A452" s="96">
        <v>2023</v>
      </c>
      <c r="B452" s="108">
        <v>1</v>
      </c>
      <c r="C452" s="93" t="s">
        <v>86</v>
      </c>
      <c r="D452" s="70">
        <f>SUMIFS(CALCULATION_quarterly_data!D:D,CALCULATION_quarterly_data!$A:$A,Quarter!$A452,CALCULATION_quarterly_data!$P:$P,Quarter!$B452,CALCULATION_quarterly_data!$C:$C,Quarter!$C452)</f>
        <v>0</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78.72999999999999</v>
      </c>
      <c r="G452" s="70">
        <f>SUMIFS(CALCULATION_quarterly_data!G:G,CALCULATION_quarterly_data!$A:$A,Quarter!$A452,CALCULATION_quarterly_data!$P:$P,Quarter!$B452,CALCULATION_quarterly_data!$C:$C,Quarter!$C452)</f>
        <v>0.26</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43.86</v>
      </c>
      <c r="O452" s="71">
        <f>SUMIFS(CALCULATION_quarterly_data!O:O,CALCULATION_quarterly_data!$A:$A,Quarter!$A452,CALCULATION_quarterly_data!$P:$P,Quarter!$B452,CALCULATION_quarterly_data!$C:$C,Quarter!$C452)</f>
        <v>122.59</v>
      </c>
    </row>
    <row r="453" spans="1:15" ht="16.5" customHeight="1">
      <c r="A453" s="96">
        <v>2023</v>
      </c>
      <c r="B453" s="108">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ht="16.5" customHeight="1">
      <c r="A454" s="96">
        <v>2023</v>
      </c>
      <c r="B454" s="108">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ht="16.5" customHeight="1">
      <c r="A455" s="96">
        <v>2023</v>
      </c>
      <c r="B455" s="108">
        <v>1</v>
      </c>
      <c r="C455" s="93" t="s">
        <v>44</v>
      </c>
      <c r="D455" s="70">
        <f>SUMIFS(CALCULATION_quarterly_data!D:D,CALCULATION_quarterly_data!$A:$A,Quarter!$A455,CALCULATION_quarterly_data!$P:$P,Quarter!$B455,CALCULATION_quarterly_data!$C:$C,Quarter!$C455)</f>
        <v>54.87</v>
      </c>
      <c r="E455" s="70">
        <f>SUMIFS(CALCULATION_quarterly_data!E:E,CALCULATION_quarterly_data!$A:$A,Quarter!$A455,CALCULATION_quarterly_data!$P:$P,Quarter!$B455,CALCULATION_quarterly_data!$C:$C,Quarter!$C455)</f>
        <v>96.75</v>
      </c>
      <c r="F455" s="71">
        <f>SUMIFS(CALCULATION_quarterly_data!F:F,CALCULATION_quarterly_data!$A:$A,Quarter!$A455,CALCULATION_quarterly_data!$P:$P,Quarter!$B455,CALCULATION_quarterly_data!$C:$C,Quarter!$C455)</f>
        <v>151.62</v>
      </c>
      <c r="G455" s="70">
        <f>SUMIFS(CALCULATION_quarterly_data!G:G,CALCULATION_quarterly_data!$A:$A,Quarter!$A455,CALCULATION_quarterly_data!$P:$P,Quarter!$B455,CALCULATION_quarterly_data!$C:$C,Quarter!$C455)</f>
        <v>29.78</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174.46999999999997</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821.56999999999994</v>
      </c>
      <c r="L455" s="70">
        <f>SUMIFS(CALCULATION_quarterly_data!L:L,CALCULATION_quarterly_data!$A:$A,Quarter!$A455,CALCULATION_quarterly_data!$P:$P,Quarter!$B455,CALCULATION_quarterly_data!$C:$C,Quarter!$C455)</f>
        <v>0</v>
      </c>
      <c r="M455" s="70">
        <f>SUMIFS(CALCULATION_quarterly_data!M:M,CALCULATION_quarterly_data!$A:$A,Quarter!$A455,CALCULATION_quarterly_data!$P:$P,Quarter!$B455,CALCULATION_quarterly_data!$C:$C,Quarter!$C455)</f>
        <v>304.14999999999998</v>
      </c>
      <c r="N455" s="71">
        <f>SUMIFS(CALCULATION_quarterly_data!N:N,CALCULATION_quarterly_data!$A:$A,Quarter!$A455,CALCULATION_quarterly_data!$P:$P,Quarter!$B455,CALCULATION_quarterly_data!$C:$C,Quarter!$C455)</f>
        <v>1500.27</v>
      </c>
      <c r="O455" s="71">
        <f>SUMIFS(CALCULATION_quarterly_data!O:O,CALCULATION_quarterly_data!$A:$A,Quarter!$A455,CALCULATION_quarterly_data!$P:$P,Quarter!$B455,CALCULATION_quarterly_data!$C:$C,Quarter!$C455)</f>
        <v>1651.89</v>
      </c>
    </row>
    <row r="456" spans="1:15" ht="16.5" customHeight="1">
      <c r="A456" s="96">
        <v>2023</v>
      </c>
      <c r="B456" s="108">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ht="16.5" customHeight="1">
      <c r="A457" s="96">
        <v>2023</v>
      </c>
      <c r="B457" s="108">
        <v>1</v>
      </c>
      <c r="C457" s="93" t="s">
        <v>46</v>
      </c>
      <c r="D457" s="70">
        <f>SUMIFS(CALCULATION_quarterly_data!D:D,CALCULATION_quarterly_data!$A:$A,Quarter!$A457,CALCULATION_quarterly_data!$P:$P,Quarter!$B457,CALCULATION_quarterly_data!$C:$C,Quarter!$C457)</f>
        <v>3758.73</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3758.73</v>
      </c>
      <c r="G457" s="70">
        <f>SUMIFS(CALCULATION_quarterly_data!G:G,CALCULATION_quarterly_data!$A:$A,Quarter!$A457,CALCULATION_quarterly_data!$P:$P,Quarter!$B457,CALCULATION_quarterly_data!$C:$C,Quarter!$C457)</f>
        <v>34.71</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31.880000000000003</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423.77000000000004</v>
      </c>
      <c r="O457" s="71">
        <f>SUMIFS(CALCULATION_quarterly_data!O:O,CALCULATION_quarterly_data!$A:$A,Quarter!$A457,CALCULATION_quarterly_data!$P:$P,Quarter!$B457,CALCULATION_quarterly_data!$C:$C,Quarter!$C457)</f>
        <v>4182.5</v>
      </c>
    </row>
    <row r="458" spans="1:15" ht="16.5" customHeight="1">
      <c r="A458" s="96">
        <v>2023</v>
      </c>
      <c r="B458" s="108">
        <v>1</v>
      </c>
      <c r="C458" s="93" t="s">
        <v>89</v>
      </c>
      <c r="D458" s="70">
        <f>SUMIFS(CALCULATION_quarterly_data!D:D,CALCULATION_quarterly_data!$A:$A,Quarter!$A458,CALCULATION_quarterly_data!$P:$P,Quarter!$B458,CALCULATION_quarterly_data!$C:$C,Quarter!$C458)</f>
        <v>0</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0</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81.180000000000007</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81.180000000000007</v>
      </c>
      <c r="O458" s="71">
        <f>SUMIFS(CALCULATION_quarterly_data!O:O,CALCULATION_quarterly_data!$A:$A,Quarter!$A458,CALCULATION_quarterly_data!$P:$P,Quarter!$B458,CALCULATION_quarterly_data!$C:$C,Quarter!$C458)</f>
        <v>81.180000000000007</v>
      </c>
    </row>
    <row r="459" spans="1:15" ht="16.5" customHeight="1">
      <c r="A459" s="96">
        <v>2023</v>
      </c>
      <c r="B459" s="108">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ht="16.5" customHeight="1">
      <c r="A460" s="96">
        <v>2023</v>
      </c>
      <c r="B460" s="108">
        <v>1</v>
      </c>
      <c r="C460" s="93" t="s">
        <v>48</v>
      </c>
      <c r="D460" s="70">
        <f>SUMIFS(CALCULATION_quarterly_data!D:D,CALCULATION_quarterly_data!$A:$A,Quarter!$A460,CALCULATION_quarterly_data!$P:$P,Quarter!$B460,CALCULATION_quarterly_data!$C:$C,Quarter!$C460)</f>
        <v>44.53</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70.350000000000009</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308.77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333.17999999999995</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641.95000000000005</v>
      </c>
      <c r="O460" s="71">
        <f>SUMIFS(CALCULATION_quarterly_data!O:O,CALCULATION_quarterly_data!$A:$A,Quarter!$A460,CALCULATION_quarterly_data!$P:$P,Quarter!$B460,CALCULATION_quarterly_data!$C:$C,Quarter!$C460)</f>
        <v>712.30000000000007</v>
      </c>
    </row>
    <row r="461" spans="1:15" ht="16.5" customHeight="1">
      <c r="A461" s="96">
        <v>2023</v>
      </c>
      <c r="B461" s="108">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ht="16.5" customHeight="1">
      <c r="A462" s="96">
        <v>2023</v>
      </c>
      <c r="B462" s="108">
        <v>1</v>
      </c>
      <c r="C462" s="93" t="s">
        <v>49</v>
      </c>
      <c r="D462" s="70">
        <f>SUMIFS(CALCULATION_quarterly_data!D:D,CALCULATION_quarterly_data!$A:$A,Quarter!$A462,CALCULATION_quarterly_data!$P:$P,Quarter!$B462,CALCULATION_quarterly_data!$C:$C,Quarter!$C462)</f>
        <v>0.05</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78.61</v>
      </c>
      <c r="G462" s="70">
        <f>SUMIFS(CALCULATION_quarterly_data!G:G,CALCULATION_quarterly_data!$A:$A,Quarter!$A462,CALCULATION_quarterly_data!$P:$P,Quarter!$B462,CALCULATION_quarterly_data!$C:$C,Quarter!$C462)</f>
        <v>0</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216.57999999999998</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414.99</v>
      </c>
      <c r="O462" s="71">
        <f>SUMIFS(CALCULATION_quarterly_data!O:O,CALCULATION_quarterly_data!$A:$A,Quarter!$A462,CALCULATION_quarterly_data!$P:$P,Quarter!$B462,CALCULATION_quarterly_data!$C:$C,Quarter!$C462)</f>
        <v>493.6</v>
      </c>
    </row>
    <row r="463" spans="1:15" ht="16.5" customHeight="1">
      <c r="A463" s="96">
        <v>2023</v>
      </c>
      <c r="B463" s="108">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ht="16.5" customHeight="1">
      <c r="A464" s="96">
        <v>2023</v>
      </c>
      <c r="B464" s="108">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ht="16.5" customHeight="1">
      <c r="A465" s="96">
        <v>2023</v>
      </c>
      <c r="B465" s="108">
        <v>1</v>
      </c>
      <c r="C465" s="93" t="s">
        <v>52</v>
      </c>
      <c r="D465" s="70">
        <f>SUMIFS(CALCULATION_quarterly_data!D:D,CALCULATION_quarterly_data!$A:$A,Quarter!$A465,CALCULATION_quarterly_data!$P:$P,Quarter!$B465,CALCULATION_quarterly_data!$C:$C,Quarter!$C465)</f>
        <v>3741.7299999999996</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3757.3199999999997</v>
      </c>
      <c r="G465" s="70">
        <f>SUMIFS(CALCULATION_quarterly_data!G:G,CALCULATION_quarterly_data!$A:$A,Quarter!$A465,CALCULATION_quarterly_data!$P:$P,Quarter!$B465,CALCULATION_quarterly_data!$C:$C,Quarter!$C465)</f>
        <v>0.21</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458.51</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517.04999999999995</v>
      </c>
      <c r="O465" s="71">
        <f>SUMIFS(CALCULATION_quarterly_data!O:O,CALCULATION_quarterly_data!$A:$A,Quarter!$A465,CALCULATION_quarterly_data!$P:$P,Quarter!$B465,CALCULATION_quarterly_data!$C:$C,Quarter!$C465)</f>
        <v>4274.37</v>
      </c>
    </row>
    <row r="466" spans="1:15" ht="16.5" customHeight="1">
      <c r="A466" s="96">
        <v>2023</v>
      </c>
      <c r="B466" s="108">
        <v>1</v>
      </c>
      <c r="C466" s="93" t="s">
        <v>69</v>
      </c>
      <c r="D466" s="70">
        <f>SUMIFS(CALCULATION_quarterly_data!D:D,CALCULATION_quarterly_data!$A:$A,Quarter!$A466,CALCULATION_quarterly_data!$P:$P,Quarter!$B466,CALCULATION_quarterly_data!$C:$C,Quarter!$C466)</f>
        <v>1985.9899999999998</v>
      </c>
      <c r="E466" s="70">
        <f>SUMIFS(CALCULATION_quarterly_data!E:E,CALCULATION_quarterly_data!$A:$A,Quarter!$A466,CALCULATION_quarterly_data!$P:$P,Quarter!$B466,CALCULATION_quarterly_data!$C:$C,Quarter!$C466)</f>
        <v>379.68</v>
      </c>
      <c r="F466" s="71">
        <f>SUMIFS(CALCULATION_quarterly_data!F:F,CALCULATION_quarterly_data!$A:$A,Quarter!$A466,CALCULATION_quarterly_data!$P:$P,Quarter!$B466,CALCULATION_quarterly_data!$C:$C,Quarter!$C466)</f>
        <v>2365.67</v>
      </c>
      <c r="G466" s="70">
        <f>SUMIFS(CALCULATION_quarterly_data!G:G,CALCULATION_quarterly_data!$A:$A,Quarter!$A466,CALCULATION_quarterly_data!$P:$P,Quarter!$B466,CALCULATION_quarterly_data!$C:$C,Quarter!$C466)</f>
        <v>194.73000000000002</v>
      </c>
      <c r="H466" s="70">
        <f>SUMIFS(CALCULATION_quarterly_data!H:H,CALCULATION_quarterly_data!$A:$A,Quarter!$A466,CALCULATION_quarterly_data!$P:$P,Quarter!$B466,CALCULATION_quarterly_data!$C:$C,Quarter!$C466)</f>
        <v>55.78</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153.02999999999997</v>
      </c>
      <c r="L466" s="70">
        <f>SUMIFS(CALCULATION_quarterly_data!L:L,CALCULATION_quarterly_data!$A:$A,Quarter!$A466,CALCULATION_quarterly_data!$P:$P,Quarter!$B466,CALCULATION_quarterly_data!$C:$C,Quarter!$C466)</f>
        <v>34.9</v>
      </c>
      <c r="M466" s="70">
        <f>SUMIFS(CALCULATION_quarterly_data!M:M,CALCULATION_quarterly_data!$A:$A,Quarter!$A466,CALCULATION_quarterly_data!$P:$P,Quarter!$B466,CALCULATION_quarterly_data!$C:$C,Quarter!$C466)</f>
        <v>98.38</v>
      </c>
      <c r="N466" s="71">
        <f>SUMIFS(CALCULATION_quarterly_data!N:N,CALCULATION_quarterly_data!$A:$A,Quarter!$A466,CALCULATION_quarterly_data!$P:$P,Quarter!$B466,CALCULATION_quarterly_data!$C:$C,Quarter!$C466)</f>
        <v>1064.79</v>
      </c>
      <c r="O466" s="71">
        <f>SUMIFS(CALCULATION_quarterly_data!O:O,CALCULATION_quarterly_data!$A:$A,Quarter!$A466,CALCULATION_quarterly_data!$P:$P,Quarter!$B466,CALCULATION_quarterly_data!$C:$C,Quarter!$C466)</f>
        <v>3430.46</v>
      </c>
    </row>
    <row r="467" spans="1:15" ht="16.5" customHeight="1">
      <c r="A467" s="99">
        <v>2023</v>
      </c>
      <c r="B467" s="109">
        <v>1</v>
      </c>
      <c r="C467" s="94" t="s">
        <v>128</v>
      </c>
      <c r="D467" s="73">
        <f>SUMIFS(CALCULATION_quarterly_data!D:D,CALCULATION_quarterly_data!$A:$A,Quarter!$A467,CALCULATION_quarterly_data!$P:$P,Quarter!$B467,CALCULATION_quarterly_data!$C:$C,Quarter!$C467)</f>
        <v>10930.04</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11858.09</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2135.0300000000002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2857.62</v>
      </c>
      <c r="L467" s="73">
        <f>SUMIFS(CALCULATION_quarterly_data!L:L,CALCULATION_quarterly_data!$A:$A,Quarter!$A467,CALCULATION_quarterly_data!$P:$P,Quarter!$B467,CALCULATION_quarterly_data!$C:$C,Quarter!$C467)</f>
        <v>71.429999999999993</v>
      </c>
      <c r="M467" s="73">
        <f>SUMIFS(CALCULATION_quarterly_data!M:M,CALCULATION_quarterly_data!$A:$A,Quarter!$A467,CALCULATION_quarterly_data!$P:$P,Quarter!$B467,CALCULATION_quarterly_data!$C:$C,Quarter!$C467)</f>
        <v>814.21</v>
      </c>
      <c r="N467" s="74">
        <f>SUMIFS(CALCULATION_quarterly_data!N:N,CALCULATION_quarterly_data!$A:$A,Quarter!$A467,CALCULATION_quarterly_data!$P:$P,Quarter!$B467,CALCULATION_quarterly_data!$C:$C,Quarter!$C467)</f>
        <v>7045</v>
      </c>
      <c r="O467" s="74">
        <f>SUMIFS(CALCULATION_quarterly_data!O:O,CALCULATION_quarterly_data!$A:$A,Quarter!$A467,CALCULATION_quarterly_data!$P:$P,Quarter!$B467,CALCULATION_quarterly_data!$C:$C,Quarter!$C467)</f>
        <v>18903.089999999997</v>
      </c>
    </row>
    <row r="468" spans="1:15" ht="16.5" customHeight="1">
      <c r="A468" s="95">
        <v>2023</v>
      </c>
      <c r="B468" s="107">
        <v>2</v>
      </c>
      <c r="C468" s="92" t="s">
        <v>37</v>
      </c>
      <c r="D468" s="67">
        <f>SUMIFS(CALCULATION_quarterly_data!D:D,CALCULATION_quarterly_data!$A:$A,Quarter!$A468,CALCULATION_quarterly_data!$P:$P,Quarter!$B468,CALCULATION_quarterly_data!$C:$C,Quarter!$C468)</f>
        <v>0</v>
      </c>
      <c r="E468" s="67">
        <f>SUMIFS(CALCULATION_quarterly_data!E:E,CALCULATION_quarterly_data!$A:$A,Quarter!$A468,CALCULATION_quarterly_data!$P:$P,Quarter!$B468,CALCULATION_quarterly_data!$C:$C,Quarter!$C468)</f>
        <v>62.629999999999995</v>
      </c>
      <c r="F468" s="68">
        <f>SUMIFS(CALCULATION_quarterly_data!F:F,CALCULATION_quarterly_data!$A:$A,Quarter!$A468,CALCULATION_quarterly_data!$P:$P,Quarter!$B468,CALCULATION_quarterly_data!$C:$C,Quarter!$C468)</f>
        <v>62.629999999999995</v>
      </c>
      <c r="G468" s="67">
        <f>SUMIFS(CALCULATION_quarterly_data!G:G,CALCULATION_quarterly_data!$A:$A,Quarter!$A468,CALCULATION_quarterly_data!$P:$P,Quarter!$B468,CALCULATION_quarterly_data!$C:$C,Quarter!$C468)</f>
        <v>2.39</v>
      </c>
      <c r="H468" s="67">
        <f>SUMIFS(CALCULATION_quarterly_data!H:H,CALCULATION_quarterly_data!$A:$A,Quarter!$A468,CALCULATION_quarterly_data!$P:$P,Quarter!$B468,CALCULATION_quarterly_data!$C:$C,Quarter!$C468)</f>
        <v>52.97</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1.96</v>
      </c>
      <c r="K468" s="67">
        <f>SUMIFS(CALCULATION_quarterly_data!K:K,CALCULATION_quarterly_data!$A:$A,Quarter!$A468,CALCULATION_quarterly_data!$P:$P,Quarter!$B468,CALCULATION_quarterly_data!$C:$C,Quarter!$C468)</f>
        <v>328.6</v>
      </c>
      <c r="L468" s="67">
        <f>SUMIFS(CALCULATION_quarterly_data!L:L,CALCULATION_quarterly_data!$A:$A,Quarter!$A468,CALCULATION_quarterly_data!$P:$P,Quarter!$B468,CALCULATION_quarterly_data!$C:$C,Quarter!$C468)</f>
        <v>9.8800000000000008</v>
      </c>
      <c r="M468" s="67">
        <f>SUMIFS(CALCULATION_quarterly_data!M:M,CALCULATION_quarterly_data!$A:$A,Quarter!$A468,CALCULATION_quarterly_data!$P:$P,Quarter!$B468,CALCULATION_quarterly_data!$C:$C,Quarter!$C468)</f>
        <v>132.82</v>
      </c>
      <c r="N468" s="68">
        <f>SUMIFS(CALCULATION_quarterly_data!N:N,CALCULATION_quarterly_data!$A:$A,Quarter!$A468,CALCULATION_quarterly_data!$P:$P,Quarter!$B468,CALCULATION_quarterly_data!$C:$C,Quarter!$C468)</f>
        <v>528.62</v>
      </c>
      <c r="O468" s="68">
        <f>SUMIFS(CALCULATION_quarterly_data!O:O,CALCULATION_quarterly_data!$A:$A,Quarter!$A468,CALCULATION_quarterly_data!$P:$P,Quarter!$B468,CALCULATION_quarterly_data!$C:$C,Quarter!$C468)</f>
        <v>591.25</v>
      </c>
    </row>
    <row r="469" spans="1:15" ht="16.5" customHeight="1">
      <c r="A469" s="96">
        <v>2023</v>
      </c>
      <c r="B469" s="108">
        <v>2</v>
      </c>
      <c r="C469" s="93" t="s">
        <v>38</v>
      </c>
      <c r="D469" s="70">
        <f>SUMIFS(CALCULATION_quarterly_data!D:D,CALCULATION_quarterly_data!$A:$A,Quarter!$A469,CALCULATION_quarterly_data!$P:$P,Quarter!$B469,CALCULATION_quarterly_data!$C:$C,Quarter!$C469)</f>
        <v>415.14</v>
      </c>
      <c r="E469" s="70">
        <f>SUMIFS(CALCULATION_quarterly_data!E:E,CALCULATION_quarterly_data!$A:$A,Quarter!$A469,CALCULATION_quarterly_data!$P:$P,Quarter!$B469,CALCULATION_quarterly_data!$C:$C,Quarter!$C469)</f>
        <v>0</v>
      </c>
      <c r="F469" s="71">
        <f>SUMIFS(CALCULATION_quarterly_data!F:F,CALCULATION_quarterly_data!$A:$A,Quarter!$A469,CALCULATION_quarterly_data!$P:$P,Quarter!$B469,CALCULATION_quarterly_data!$C:$C,Quarter!$C469)</f>
        <v>415.14</v>
      </c>
      <c r="G469" s="70">
        <f>SUMIFS(CALCULATION_quarterly_data!G:G,CALCULATION_quarterly_data!$A:$A,Quarter!$A469,CALCULATION_quarterly_data!$P:$P,Quarter!$B469,CALCULATION_quarterly_data!$C:$C,Quarter!$C469)</f>
        <v>0</v>
      </c>
      <c r="H469" s="70">
        <f>SUMIFS(CALCULATION_quarterly_data!H:H,CALCULATION_quarterly_data!$A:$A,Quarter!$A469,CALCULATION_quarterly_data!$P:$P,Quarter!$B469,CALCULATION_quarterly_data!$C:$C,Quarter!$C469)</f>
        <v>0</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0</v>
      </c>
      <c r="K469" s="70">
        <f>SUMIFS(CALCULATION_quarterly_data!K:K,CALCULATION_quarterly_data!$A:$A,Quarter!$A469,CALCULATION_quarterly_data!$P:$P,Quarter!$B469,CALCULATION_quarterly_data!$C:$C,Quarter!$C469)</f>
        <v>0</v>
      </c>
      <c r="L469" s="70">
        <f>SUMIFS(CALCULATION_quarterly_data!L:L,CALCULATION_quarterly_data!$A:$A,Quarter!$A469,CALCULATION_quarterly_data!$P:$P,Quarter!$B469,CALCULATION_quarterly_data!$C:$C,Quarter!$C469)</f>
        <v>0</v>
      </c>
      <c r="M469" s="70">
        <f>SUMIFS(CALCULATION_quarterly_data!M:M,CALCULATION_quarterly_data!$A:$A,Quarter!$A469,CALCULATION_quarterly_data!$P:$P,Quarter!$B469,CALCULATION_quarterly_data!$C:$C,Quarter!$C469)</f>
        <v>0.27</v>
      </c>
      <c r="N469" s="71">
        <f>SUMIFS(CALCULATION_quarterly_data!N:N,CALCULATION_quarterly_data!$A:$A,Quarter!$A469,CALCULATION_quarterly_data!$P:$P,Quarter!$B469,CALCULATION_quarterly_data!$C:$C,Quarter!$C469)</f>
        <v>0.27</v>
      </c>
      <c r="O469" s="71">
        <f>SUMIFS(CALCULATION_quarterly_data!O:O,CALCULATION_quarterly_data!$A:$A,Quarter!$A469,CALCULATION_quarterly_data!$P:$P,Quarter!$B469,CALCULATION_quarterly_data!$C:$C,Quarter!$C469)</f>
        <v>415.40999999999997</v>
      </c>
    </row>
    <row r="470" spans="1:15" ht="16.5" customHeight="1">
      <c r="A470" s="96">
        <v>2023</v>
      </c>
      <c r="B470" s="108">
        <v>2</v>
      </c>
      <c r="C470" s="93" t="s">
        <v>39</v>
      </c>
      <c r="D470" s="70">
        <f>SUMIFS(CALCULATION_quarterly_data!D:D,CALCULATION_quarterly_data!$A:$A,Quarter!$A470,CALCULATION_quarterly_data!$P:$P,Quarter!$B470,CALCULATION_quarterly_data!$C:$C,Quarter!$C470)</f>
        <v>0</v>
      </c>
      <c r="E470" s="70">
        <f>SUMIFS(CALCULATION_quarterly_data!E:E,CALCULATION_quarterly_data!$A:$A,Quarter!$A470,CALCULATION_quarterly_data!$P:$P,Quarter!$B470,CALCULATION_quarterly_data!$C:$C,Quarter!$C470)</f>
        <v>1.29</v>
      </c>
      <c r="F470" s="71">
        <f>SUMIFS(CALCULATION_quarterly_data!F:F,CALCULATION_quarterly_data!$A:$A,Quarter!$A470,CALCULATION_quarterly_data!$P:$P,Quarter!$B470,CALCULATION_quarterly_data!$C:$C,Quarter!$C470)</f>
        <v>1.29</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88.17</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5.54</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0.04</v>
      </c>
      <c r="N470" s="71">
        <f>SUMIFS(CALCULATION_quarterly_data!N:N,CALCULATION_quarterly_data!$A:$A,Quarter!$A470,CALCULATION_quarterly_data!$P:$P,Quarter!$B470,CALCULATION_quarterly_data!$C:$C,Quarter!$C470)</f>
        <v>93.75</v>
      </c>
      <c r="O470" s="71">
        <f>SUMIFS(CALCULATION_quarterly_data!O:O,CALCULATION_quarterly_data!$A:$A,Quarter!$A470,CALCULATION_quarterly_data!$P:$P,Quarter!$B470,CALCULATION_quarterly_data!$C:$C,Quarter!$C470)</f>
        <v>95.04</v>
      </c>
    </row>
    <row r="471" spans="1:15" ht="16.5" customHeight="1">
      <c r="A471" s="96">
        <v>2023</v>
      </c>
      <c r="B471" s="108">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v>
      </c>
      <c r="F471" s="71">
        <f>SUMIFS(CALCULATION_quarterly_data!F:F,CALCULATION_quarterly_data!$A:$A,Quarter!$A471,CALCULATION_quarterly_data!$P:$P,Quarter!$B471,CALCULATION_quarterly_data!$C:$C,Quarter!$C471)</f>
        <v>0</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82.48</v>
      </c>
    </row>
    <row r="472" spans="1:15" ht="16.5" customHeight="1">
      <c r="A472" s="96">
        <v>2023</v>
      </c>
      <c r="B472" s="108">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72.33</v>
      </c>
      <c r="F472" s="71">
        <f>SUMIFS(CALCULATION_quarterly_data!F:F,CALCULATION_quarterly_data!$A:$A,Quarter!$A472,CALCULATION_quarterly_data!$P:$P,Quarter!$B472,CALCULATION_quarterly_data!$C:$C,Quarter!$C472)</f>
        <v>72.33</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109.85</v>
      </c>
    </row>
    <row r="473" spans="1:15" ht="16.5" customHeight="1">
      <c r="A473" s="96">
        <v>2023</v>
      </c>
      <c r="B473" s="108">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ht="16.5" customHeight="1">
      <c r="A474" s="96">
        <v>2023</v>
      </c>
      <c r="B474" s="108">
        <v>2</v>
      </c>
      <c r="C474" s="93" t="s">
        <v>86</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14.780000000000001</v>
      </c>
      <c r="G474" s="70">
        <f>SUMIFS(CALCULATION_quarterly_data!G:G,CALCULATION_quarterly_data!$A:$A,Quarter!$A474,CALCULATION_quarterly_data!$P:$P,Quarter!$B474,CALCULATION_quarterly_data!$C:$C,Quarter!$C474)</f>
        <v>0.13</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135.02000000000001</v>
      </c>
      <c r="O474" s="71">
        <f>SUMIFS(CALCULATION_quarterly_data!O:O,CALCULATION_quarterly_data!$A:$A,Quarter!$A474,CALCULATION_quarterly_data!$P:$P,Quarter!$B474,CALCULATION_quarterly_data!$C:$C,Quarter!$C474)</f>
        <v>149.80000000000001</v>
      </c>
    </row>
    <row r="475" spans="1:15" ht="16.5" customHeight="1">
      <c r="A475" s="96">
        <v>2023</v>
      </c>
      <c r="B475" s="108">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ht="16.5" customHeight="1">
      <c r="A476" s="96">
        <v>2023</v>
      </c>
      <c r="B476" s="108">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ht="16.5" customHeight="1">
      <c r="A477" s="96">
        <v>2023</v>
      </c>
      <c r="B477" s="108">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71.19</v>
      </c>
      <c r="F477" s="71">
        <f>SUMIFS(CALCULATION_quarterly_data!F:F,CALCULATION_quarterly_data!$A:$A,Quarter!$A477,CALCULATION_quarterly_data!$P:$P,Quarter!$B477,CALCULATION_quarterly_data!$C:$C,Quarter!$C477)</f>
        <v>71.19</v>
      </c>
      <c r="G477" s="70">
        <f>SUMIFS(CALCULATION_quarterly_data!G:G,CALCULATION_quarterly_data!$A:$A,Quarter!$A477,CALCULATION_quarterly_data!$P:$P,Quarter!$B477,CALCULATION_quarterly_data!$C:$C,Quarter!$C477)</f>
        <v>3.63</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80.429999999999993</v>
      </c>
      <c r="K477" s="70">
        <f>SUMIFS(CALCULATION_quarterly_data!K:K,CALCULATION_quarterly_data!$A:$A,Quarter!$A477,CALCULATION_quarterly_data!$P:$P,Quarter!$B477,CALCULATION_quarterly_data!$C:$C,Quarter!$C477)</f>
        <v>613.37999999999988</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334.78999999999996</v>
      </c>
      <c r="N477" s="71">
        <f>SUMIFS(CALCULATION_quarterly_data!N:N,CALCULATION_quarterly_data!$A:$A,Quarter!$A477,CALCULATION_quarterly_data!$P:$P,Quarter!$B477,CALCULATION_quarterly_data!$C:$C,Quarter!$C477)</f>
        <v>1599.46</v>
      </c>
      <c r="O477" s="71">
        <f>SUMIFS(CALCULATION_quarterly_data!O:O,CALCULATION_quarterly_data!$A:$A,Quarter!$A477,CALCULATION_quarterly_data!$P:$P,Quarter!$B477,CALCULATION_quarterly_data!$C:$C,Quarter!$C477)</f>
        <v>1670.65</v>
      </c>
    </row>
    <row r="478" spans="1:15" ht="16.5" customHeight="1">
      <c r="A478" s="96">
        <v>2023</v>
      </c>
      <c r="B478" s="108">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ht="16.5" customHeight="1">
      <c r="A479" s="96">
        <v>2023</v>
      </c>
      <c r="B479" s="108">
        <v>2</v>
      </c>
      <c r="C479" s="93" t="s">
        <v>46</v>
      </c>
      <c r="D479" s="70">
        <f>SUMIFS(CALCULATION_quarterly_data!D:D,CALCULATION_quarterly_data!$A:$A,Quarter!$A479,CALCULATION_quarterly_data!$P:$P,Quarter!$B479,CALCULATION_quarterly_data!$C:$C,Quarter!$C479)</f>
        <v>3263.82</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3263.82</v>
      </c>
      <c r="G479" s="70">
        <f>SUMIFS(CALCULATION_quarterly_data!G:G,CALCULATION_quarterly_data!$A:$A,Quarter!$A479,CALCULATION_quarterly_data!$P:$P,Quarter!$B479,CALCULATION_quarterly_data!$C:$C,Quarter!$C479)</f>
        <v>2.83</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170.59</v>
      </c>
      <c r="O479" s="71">
        <f>SUMIFS(CALCULATION_quarterly_data!O:O,CALCULATION_quarterly_data!$A:$A,Quarter!$A479,CALCULATION_quarterly_data!$P:$P,Quarter!$B479,CALCULATION_quarterly_data!$C:$C,Quarter!$C479)</f>
        <v>3434.41</v>
      </c>
    </row>
    <row r="480" spans="1:15" ht="16.5" customHeight="1">
      <c r="A480" s="96">
        <v>2023</v>
      </c>
      <c r="B480" s="108">
        <v>2</v>
      </c>
      <c r="C480" s="93" t="s">
        <v>89</v>
      </c>
      <c r="D480" s="70">
        <f>SUMIFS(CALCULATION_quarterly_data!D:D,CALCULATION_quarterly_data!$A:$A,Quarter!$A480,CALCULATION_quarterly_data!$P:$P,Quarter!$B480,CALCULATION_quarterly_data!$C:$C,Quarter!$C480)</f>
        <v>0</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0</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43.230000000000004</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43.230000000000004</v>
      </c>
      <c r="O480" s="71">
        <f>SUMIFS(CALCULATION_quarterly_data!O:O,CALCULATION_quarterly_data!$A:$A,Quarter!$A480,CALCULATION_quarterly_data!$P:$P,Quarter!$B480,CALCULATION_quarterly_data!$C:$C,Quarter!$C480)</f>
        <v>43.230000000000004</v>
      </c>
    </row>
    <row r="481" spans="1:15" ht="16.5" customHeight="1">
      <c r="A481" s="96">
        <v>2023</v>
      </c>
      <c r="B481" s="108">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ht="16.5" customHeight="1">
      <c r="A482" s="96">
        <v>2023</v>
      </c>
      <c r="B482" s="108">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809.32999999999993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1048.24</v>
      </c>
      <c r="O482" s="71">
        <f>SUMIFS(CALCULATION_quarterly_data!O:O,CALCULATION_quarterly_data!$A:$A,Quarter!$A482,CALCULATION_quarterly_data!$P:$P,Quarter!$B482,CALCULATION_quarterly_data!$C:$C,Quarter!$C482)</f>
        <v>1183.6199999999999</v>
      </c>
    </row>
    <row r="483" spans="1:15" ht="16.5" customHeight="1">
      <c r="A483" s="96">
        <v>2023</v>
      </c>
      <c r="B483" s="108">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ht="16.5" customHeight="1">
      <c r="A484" s="96">
        <v>2023</v>
      </c>
      <c r="B484" s="108">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0</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147.41</v>
      </c>
      <c r="O484" s="71">
        <f>SUMIFS(CALCULATION_quarterly_data!O:O,CALCULATION_quarterly_data!$A:$A,Quarter!$A484,CALCULATION_quarterly_data!$P:$P,Quarter!$B484,CALCULATION_quarterly_data!$C:$C,Quarter!$C484)</f>
        <v>244.29</v>
      </c>
    </row>
    <row r="485" spans="1:15" ht="16.5" customHeight="1">
      <c r="A485" s="96">
        <v>2023</v>
      </c>
      <c r="B485" s="108">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ht="16.5" customHeight="1">
      <c r="A486" s="96">
        <v>2023</v>
      </c>
      <c r="B486" s="108">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ht="16.5" customHeight="1">
      <c r="A487" s="96">
        <v>2023</v>
      </c>
      <c r="B487" s="108">
        <v>2</v>
      </c>
      <c r="C487" s="93" t="s">
        <v>52</v>
      </c>
      <c r="D487" s="70">
        <f>SUMIFS(CALCULATION_quarterly_data!D:D,CALCULATION_quarterly_data!$A:$A,Quarter!$A487,CALCULATION_quarterly_data!$P:$P,Quarter!$B487,CALCULATION_quarterly_data!$C:$C,Quarter!$C487)</f>
        <v>3726.4399999999996</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3726.4399999999996</v>
      </c>
      <c r="G487" s="70">
        <f>SUMIFS(CALCULATION_quarterly_data!G:G,CALCULATION_quarterly_data!$A:$A,Quarter!$A487,CALCULATION_quarterly_data!$P:$P,Quarter!$B487,CALCULATION_quarterly_data!$C:$C,Quarter!$C487)</f>
        <v>0</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335.31</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513.07000000000005</v>
      </c>
      <c r="O487" s="71">
        <f>SUMIFS(CALCULATION_quarterly_data!O:O,CALCULATION_quarterly_data!$A:$A,Quarter!$A487,CALCULATION_quarterly_data!$P:$P,Quarter!$B487,CALCULATION_quarterly_data!$C:$C,Quarter!$C487)</f>
        <v>4239.51</v>
      </c>
    </row>
    <row r="488" spans="1:15" ht="16.5" customHeight="1">
      <c r="A488" s="96">
        <v>2023</v>
      </c>
      <c r="B488" s="108">
        <v>2</v>
      </c>
      <c r="C488" s="93" t="s">
        <v>69</v>
      </c>
      <c r="D488" s="70">
        <f>SUMIFS(CALCULATION_quarterly_data!D:D,CALCULATION_quarterly_data!$A:$A,Quarter!$A488,CALCULATION_quarterly_data!$P:$P,Quarter!$B488,CALCULATION_quarterly_data!$C:$C,Quarter!$C488)</f>
        <v>1206.5900000000001</v>
      </c>
      <c r="E488" s="70">
        <f>SUMIFS(CALCULATION_quarterly_data!E:E,CALCULATION_quarterly_data!$A:$A,Quarter!$A488,CALCULATION_quarterly_data!$P:$P,Quarter!$B488,CALCULATION_quarterly_data!$C:$C,Quarter!$C488)</f>
        <v>171.58</v>
      </c>
      <c r="F488" s="71">
        <f>SUMIFS(CALCULATION_quarterly_data!F:F,CALCULATION_quarterly_data!$A:$A,Quarter!$A488,CALCULATION_quarterly_data!$P:$P,Quarter!$B488,CALCULATION_quarterly_data!$C:$C,Quarter!$C488)</f>
        <v>1378.17</v>
      </c>
      <c r="G488" s="70">
        <f>SUMIFS(CALCULATION_quarterly_data!G:G,CALCULATION_quarterly_data!$A:$A,Quarter!$A488,CALCULATION_quarterly_data!$P:$P,Quarter!$B488,CALCULATION_quarterly_data!$C:$C,Quarter!$C488)</f>
        <v>120.92</v>
      </c>
      <c r="H488" s="70">
        <f>SUMIFS(CALCULATION_quarterly_data!H:H,CALCULATION_quarterly_data!$A:$A,Quarter!$A488,CALCULATION_quarterly_data!$P:$P,Quarter!$B488,CALCULATION_quarterly_data!$C:$C,Quarter!$C488)</f>
        <v>87.789999999999992</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28.81</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87.490000000000009</v>
      </c>
      <c r="N488" s="71">
        <f>SUMIFS(CALCULATION_quarterly_data!N:N,CALCULATION_quarterly_data!$A:$A,Quarter!$A488,CALCULATION_quarterly_data!$P:$P,Quarter!$B488,CALCULATION_quarterly_data!$C:$C,Quarter!$C488)</f>
        <v>983.74</v>
      </c>
      <c r="O488" s="71">
        <f>SUMIFS(CALCULATION_quarterly_data!O:O,CALCULATION_quarterly_data!$A:$A,Quarter!$A488,CALCULATION_quarterly_data!$P:$P,Quarter!$B488,CALCULATION_quarterly_data!$C:$C,Quarter!$C488)</f>
        <v>2361.91</v>
      </c>
    </row>
    <row r="489" spans="1:15" ht="16.5" customHeight="1">
      <c r="A489" s="99">
        <v>2023</v>
      </c>
      <c r="B489" s="109">
        <v>2</v>
      </c>
      <c r="C489" s="94" t="s">
        <v>128</v>
      </c>
      <c r="D489" s="73">
        <f>SUMIFS(CALCULATION_quarterly_data!D:D,CALCULATION_quarterly_data!$A:$A,Quarter!$A489,CALCULATION_quarterly_data!$P:$P,Quarter!$B489,CALCULATION_quarterly_data!$C:$C,Quarter!$C489)</f>
        <v>10388.75</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11014.67</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105.77000000000001</v>
      </c>
      <c r="K489" s="73">
        <f>SUMIFS(CALCULATION_quarterly_data!K:K,CALCULATION_quarterly_data!$A:$A,Quarter!$A489,CALCULATION_quarterly_data!$P:$P,Quarter!$B489,CALCULATION_quarterly_data!$C:$C,Quarter!$C489)</f>
        <v>3217.38</v>
      </c>
      <c r="L489" s="73">
        <f>SUMIFS(CALCULATION_quarterly_data!L:L,CALCULATION_quarterly_data!$A:$A,Quarter!$A489,CALCULATION_quarterly_data!$P:$P,Quarter!$B489,CALCULATION_quarterly_data!$C:$C,Quarter!$C489)</f>
        <v>37.659999999999997</v>
      </c>
      <c r="M489" s="73">
        <f>SUMIFS(CALCULATION_quarterly_data!M:M,CALCULATION_quarterly_data!$A:$A,Quarter!$A489,CALCULATION_quarterly_data!$P:$P,Quarter!$B489,CALCULATION_quarterly_data!$C:$C,Quarter!$C489)</f>
        <v>945.96</v>
      </c>
      <c r="N489" s="74">
        <f>SUMIFS(CALCULATION_quarterly_data!N:N,CALCULATION_quarterly_data!$A:$A,Quarter!$A489,CALCULATION_quarterly_data!$P:$P,Quarter!$B489,CALCULATION_quarterly_data!$C:$C,Quarter!$C489)</f>
        <v>7401.5499999999993</v>
      </c>
      <c r="O489" s="74">
        <f>SUMIFS(CALCULATION_quarterly_data!O:O,CALCULATION_quarterly_data!$A:$A,Quarter!$A489,CALCULATION_quarterly_data!$P:$P,Quarter!$B489,CALCULATION_quarterly_data!$C:$C,Quarter!$C489)</f>
        <v>18416.22</v>
      </c>
    </row>
    <row r="490" spans="1:15" ht="16.5" customHeight="1">
      <c r="A490" s="95">
        <v>2023</v>
      </c>
      <c r="B490" s="107">
        <v>3</v>
      </c>
      <c r="C490" s="92" t="s">
        <v>37</v>
      </c>
      <c r="D490" s="67">
        <f>SUMIFS(CALCULATION_quarterly_data!D:D,CALCULATION_quarterly_data!$A:$A,Quarter!$A490,CALCULATION_quarterly_data!$P:$P,Quarter!$B490,CALCULATION_quarterly_data!$C:$C,Quarter!$C490)</f>
        <v>0</v>
      </c>
      <c r="E490" s="67">
        <f>SUMIFS(CALCULATION_quarterly_data!E:E,CALCULATION_quarterly_data!$A:$A,Quarter!$A490,CALCULATION_quarterly_data!$P:$P,Quarter!$B490,CALCULATION_quarterly_data!$C:$C,Quarter!$C490)</f>
        <v>141.9</v>
      </c>
      <c r="F490" s="68">
        <f>SUMIFS(CALCULATION_quarterly_data!F:F,CALCULATION_quarterly_data!$A:$A,Quarter!$A490,CALCULATION_quarterly_data!$P:$P,Quarter!$B490,CALCULATION_quarterly_data!$C:$C,Quarter!$C490)</f>
        <v>141.9</v>
      </c>
      <c r="G490" s="67">
        <f>SUMIFS(CALCULATION_quarterly_data!G:G,CALCULATION_quarterly_data!$A:$A,Quarter!$A490,CALCULATION_quarterly_data!$P:$P,Quarter!$B490,CALCULATION_quarterly_data!$C:$C,Quarter!$C490)</f>
        <v>1.46</v>
      </c>
      <c r="H490" s="67">
        <f>SUMIFS(CALCULATION_quarterly_data!H:H,CALCULATION_quarterly_data!$A:$A,Quarter!$A490,CALCULATION_quarterly_data!$P:$P,Quarter!$B490,CALCULATION_quarterly_data!$C:$C,Quarter!$C490)</f>
        <v>81.59</v>
      </c>
      <c r="I490" s="67">
        <f>SUMIFS(CALCULATION_quarterly_data!I:I,CALCULATION_quarterly_data!$A:$A,Quarter!$A490,CALCULATION_quarterly_data!$P:$P,Quarter!$B490,CALCULATION_quarterly_data!$C:$C,Quarter!$C490)</f>
        <v>37.510000000000005</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446.51</v>
      </c>
      <c r="L490" s="67">
        <f>SUMIFS(CALCULATION_quarterly_data!L:L,CALCULATION_quarterly_data!$A:$A,Quarter!$A490,CALCULATION_quarterly_data!$P:$P,Quarter!$B490,CALCULATION_quarterly_data!$C:$C,Quarter!$C490)</f>
        <v>11.5</v>
      </c>
      <c r="M490" s="67">
        <f>SUMIFS(CALCULATION_quarterly_data!M:M,CALCULATION_quarterly_data!$A:$A,Quarter!$A490,CALCULATION_quarterly_data!$P:$P,Quarter!$B490,CALCULATION_quarterly_data!$C:$C,Quarter!$C490)</f>
        <v>92.399999999999991</v>
      </c>
      <c r="N490" s="68">
        <f>SUMIFS(CALCULATION_quarterly_data!N:N,CALCULATION_quarterly_data!$A:$A,Quarter!$A490,CALCULATION_quarterly_data!$P:$P,Quarter!$B490,CALCULATION_quarterly_data!$C:$C,Quarter!$C490)</f>
        <v>670.97</v>
      </c>
      <c r="O490" s="68">
        <f>SUMIFS(CALCULATION_quarterly_data!O:O,CALCULATION_quarterly_data!$A:$A,Quarter!$A490,CALCULATION_quarterly_data!$P:$P,Quarter!$B490,CALCULATION_quarterly_data!$C:$C,Quarter!$C490)</f>
        <v>812.87000000000012</v>
      </c>
    </row>
    <row r="491" spans="1:15" ht="16.5" customHeight="1">
      <c r="A491" s="96">
        <v>2023</v>
      </c>
      <c r="B491" s="108">
        <v>3</v>
      </c>
      <c r="C491" s="93" t="s">
        <v>38</v>
      </c>
      <c r="D491" s="70">
        <f>SUMIFS(CALCULATION_quarterly_data!D:D,CALCULATION_quarterly_data!$A:$A,Quarter!$A491,CALCULATION_quarterly_data!$P:$P,Quarter!$B491,CALCULATION_quarterly_data!$C:$C,Quarter!$C491)</f>
        <v>370.43</v>
      </c>
      <c r="E491" s="70">
        <f>SUMIFS(CALCULATION_quarterly_data!E:E,CALCULATION_quarterly_data!$A:$A,Quarter!$A491,CALCULATION_quarterly_data!$P:$P,Quarter!$B491,CALCULATION_quarterly_data!$C:$C,Quarter!$C491)</f>
        <v>88.18</v>
      </c>
      <c r="F491" s="71">
        <f>SUMIFS(CALCULATION_quarterly_data!F:F,CALCULATION_quarterly_data!$A:$A,Quarter!$A491,CALCULATION_quarterly_data!$P:$P,Quarter!$B491,CALCULATION_quarterly_data!$C:$C,Quarter!$C491)</f>
        <v>458.61</v>
      </c>
      <c r="G491" s="70">
        <f>SUMIFS(CALCULATION_quarterly_data!G:G,CALCULATION_quarterly_data!$A:$A,Quarter!$A491,CALCULATION_quarterly_data!$P:$P,Quarter!$B491,CALCULATION_quarterly_data!$C:$C,Quarter!$C491)</f>
        <v>0</v>
      </c>
      <c r="H491" s="70">
        <f>SUMIFS(CALCULATION_quarterly_data!H:H,CALCULATION_quarterly_data!$A:$A,Quarter!$A491,CALCULATION_quarterly_data!$P:$P,Quarter!$B491,CALCULATION_quarterly_data!$C:$C,Quarter!$C491)</f>
        <v>0</v>
      </c>
      <c r="I491" s="70">
        <f>SUMIFS(CALCULATION_quarterly_data!I:I,CALCULATION_quarterly_data!$A:$A,Quarter!$A491,CALCULATION_quarterly_data!$P:$P,Quarter!$B491,CALCULATION_quarterly_data!$C:$C,Quarter!$C491)</f>
        <v>0</v>
      </c>
      <c r="J491" s="70">
        <f>SUMIFS(CALCULATION_quarterly_data!J:J,CALCULATION_quarterly_data!$A:$A,Quarter!$A491,CALCULATION_quarterly_data!$P:$P,Quarter!$B491,CALCULATION_quarterly_data!$C:$C,Quarter!$C491)</f>
        <v>0</v>
      </c>
      <c r="K491" s="70">
        <f>SUMIFS(CALCULATION_quarterly_data!K:K,CALCULATION_quarterly_data!$A:$A,Quarter!$A491,CALCULATION_quarterly_data!$P:$P,Quarter!$B491,CALCULATION_quarterly_data!$C:$C,Quarter!$C491)</f>
        <v>0.63</v>
      </c>
      <c r="L491" s="70">
        <f>SUMIFS(CALCULATION_quarterly_data!L:L,CALCULATION_quarterly_data!$A:$A,Quarter!$A491,CALCULATION_quarterly_data!$P:$P,Quarter!$B491,CALCULATION_quarterly_data!$C:$C,Quarter!$C491)</f>
        <v>0</v>
      </c>
      <c r="M491" s="70">
        <f>SUMIFS(CALCULATION_quarterly_data!M:M,CALCULATION_quarterly_data!$A:$A,Quarter!$A491,CALCULATION_quarterly_data!$P:$P,Quarter!$B491,CALCULATION_quarterly_data!$C:$C,Quarter!$C491)</f>
        <v>0.44999999999999996</v>
      </c>
      <c r="N491" s="71">
        <f>SUMIFS(CALCULATION_quarterly_data!N:N,CALCULATION_quarterly_data!$A:$A,Quarter!$A491,CALCULATION_quarterly_data!$P:$P,Quarter!$B491,CALCULATION_quarterly_data!$C:$C,Quarter!$C491)</f>
        <v>1.08</v>
      </c>
      <c r="O491" s="71">
        <f>SUMIFS(CALCULATION_quarterly_data!O:O,CALCULATION_quarterly_data!$A:$A,Quarter!$A491,CALCULATION_quarterly_data!$P:$P,Quarter!$B491,CALCULATION_quarterly_data!$C:$C,Quarter!$C491)</f>
        <v>459.69</v>
      </c>
    </row>
    <row r="492" spans="1:15" ht="16.5" customHeight="1">
      <c r="A492" s="96">
        <v>2023</v>
      </c>
      <c r="B492" s="108">
        <v>3</v>
      </c>
      <c r="C492" s="93" t="s">
        <v>39</v>
      </c>
      <c r="D492" s="70">
        <f>SUMIFS(CALCULATION_quarterly_data!D:D,CALCULATION_quarterly_data!$A:$A,Quarter!$A492,CALCULATION_quarterly_data!$P:$P,Quarter!$B492,CALCULATION_quarterly_data!$C:$C,Quarter!$C492)</f>
        <v>0</v>
      </c>
      <c r="E492" s="70">
        <f>SUMIFS(CALCULATION_quarterly_data!E:E,CALCULATION_quarterly_data!$A:$A,Quarter!$A492,CALCULATION_quarterly_data!$P:$P,Quarter!$B492,CALCULATION_quarterly_data!$C:$C,Quarter!$C492)</f>
        <v>1.4400000000000002</v>
      </c>
      <c r="F492" s="71">
        <f>SUMIFS(CALCULATION_quarterly_data!F:F,CALCULATION_quarterly_data!$A:$A,Quarter!$A492,CALCULATION_quarterly_data!$P:$P,Quarter!$B492,CALCULATION_quarterly_data!$C:$C,Quarter!$C492)</f>
        <v>1.4400000000000002</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v>
      </c>
      <c r="N492" s="71">
        <f>SUMIFS(CALCULATION_quarterly_data!N:N,CALCULATION_quarterly_data!$A:$A,Quarter!$A492,CALCULATION_quarterly_data!$P:$P,Quarter!$B492,CALCULATION_quarterly_data!$C:$C,Quarter!$C492)</f>
        <v>0</v>
      </c>
      <c r="O492" s="71">
        <f>SUMIFS(CALCULATION_quarterly_data!O:O,CALCULATION_quarterly_data!$A:$A,Quarter!$A492,CALCULATION_quarterly_data!$P:$P,Quarter!$B492,CALCULATION_quarterly_data!$C:$C,Quarter!$C492)</f>
        <v>1.4400000000000002</v>
      </c>
    </row>
    <row r="493" spans="1:15" ht="16.5" customHeight="1">
      <c r="A493" s="96">
        <v>2023</v>
      </c>
      <c r="B493" s="108">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v>
      </c>
      <c r="F493" s="71">
        <f>SUMIFS(CALCULATION_quarterly_data!F:F,CALCULATION_quarterly_data!$A:$A,Quarter!$A493,CALCULATION_quarterly_data!$P:$P,Quarter!$B493,CALCULATION_quarterly_data!$C:$C,Quarter!$C493)</f>
        <v>0</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135.83000000000001</v>
      </c>
    </row>
    <row r="494" spans="1:15" ht="16.5" customHeight="1">
      <c r="A494" s="96">
        <v>2023</v>
      </c>
      <c r="B494" s="108">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56.89</v>
      </c>
      <c r="F494" s="71">
        <f>SUMIFS(CALCULATION_quarterly_data!F:F,CALCULATION_quarterly_data!$A:$A,Quarter!$A494,CALCULATION_quarterly_data!$P:$P,Quarter!$B494,CALCULATION_quarterly_data!$C:$C,Quarter!$C494)</f>
        <v>56.89</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96.62</v>
      </c>
    </row>
    <row r="495" spans="1:15" ht="16.5" customHeight="1">
      <c r="A495" s="96">
        <v>2023</v>
      </c>
      <c r="B495" s="108">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ht="16.5" customHeight="1">
      <c r="A496" s="96">
        <v>2023</v>
      </c>
      <c r="B496" s="108">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0.06</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81.700000000000017</v>
      </c>
      <c r="O496" s="71">
        <f>SUMIFS(CALCULATION_quarterly_data!O:O,CALCULATION_quarterly_data!$A:$A,Quarter!$A496,CALCULATION_quarterly_data!$P:$P,Quarter!$B496,CALCULATION_quarterly_data!$C:$C,Quarter!$C496)</f>
        <v>239.01</v>
      </c>
    </row>
    <row r="497" spans="1:15" ht="16.5" customHeight="1">
      <c r="A497" s="96">
        <v>2023</v>
      </c>
      <c r="B497" s="108">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1.01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1008.8499999999999</v>
      </c>
      <c r="O497" s="71">
        <f>SUMIFS(CALCULATION_quarterly_data!O:O,CALCULATION_quarterly_data!$A:$A,Quarter!$A497,CALCULATION_quarterly_data!$P:$P,Quarter!$B497,CALCULATION_quarterly_data!$C:$C,Quarter!$C497)</f>
        <v>1015.45</v>
      </c>
    </row>
    <row r="498" spans="1:15" ht="16.5" customHeight="1">
      <c r="A498" s="96">
        <v>2023</v>
      </c>
      <c r="B498" s="108">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ht="16.5" customHeight="1">
      <c r="A499" s="96">
        <v>2023</v>
      </c>
      <c r="B499" s="108">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311.36</v>
      </c>
      <c r="F499" s="71">
        <f>SUMIFS(CALCULATION_quarterly_data!F:F,CALCULATION_quarterly_data!$A:$A,Quarter!$A499,CALCULATION_quarterly_data!$P:$P,Quarter!$B499,CALCULATION_quarterly_data!$C:$C,Quarter!$C499)</f>
        <v>311.36</v>
      </c>
      <c r="G499" s="70">
        <f>SUMIFS(CALCULATION_quarterly_data!G:G,CALCULATION_quarterly_data!$A:$A,Quarter!$A499,CALCULATION_quarterly_data!$P:$P,Quarter!$B499,CALCULATION_quarterly_data!$C:$C,Quarter!$C499)</f>
        <v>0.43000000000000005</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188.72000000000003</v>
      </c>
      <c r="J499" s="70">
        <f>SUMIFS(CALCULATION_quarterly_data!J:J,CALCULATION_quarterly_data!$A:$A,Quarter!$A499,CALCULATION_quarterly_data!$P:$P,Quarter!$B499,CALCULATION_quarterly_data!$C:$C,Quarter!$C499)</f>
        <v>0.02</v>
      </c>
      <c r="K499" s="70">
        <f>SUMIFS(CALCULATION_quarterly_data!K:K,CALCULATION_quarterly_data!$A:$A,Quarter!$A499,CALCULATION_quarterly_data!$P:$P,Quarter!$B499,CALCULATION_quarterly_data!$C:$C,Quarter!$C499)</f>
        <v>886.31000000000006</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316.92</v>
      </c>
      <c r="N499" s="71">
        <f>SUMIFS(CALCULATION_quarterly_data!N:N,CALCULATION_quarterly_data!$A:$A,Quarter!$A499,CALCULATION_quarterly_data!$P:$P,Quarter!$B499,CALCULATION_quarterly_data!$C:$C,Quarter!$C499)</f>
        <v>1579.8</v>
      </c>
      <c r="O499" s="71">
        <f>SUMIFS(CALCULATION_quarterly_data!O:O,CALCULATION_quarterly_data!$A:$A,Quarter!$A499,CALCULATION_quarterly_data!$P:$P,Quarter!$B499,CALCULATION_quarterly_data!$C:$C,Quarter!$C499)</f>
        <v>1891.16</v>
      </c>
    </row>
    <row r="500" spans="1:15" ht="16.5" customHeight="1">
      <c r="A500" s="96">
        <v>2023</v>
      </c>
      <c r="B500" s="108">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ht="16.5" customHeight="1">
      <c r="A501" s="96">
        <v>2023</v>
      </c>
      <c r="B501" s="108">
        <v>3</v>
      </c>
      <c r="C501" s="93" t="s">
        <v>46</v>
      </c>
      <c r="D501" s="70">
        <f>SUMIFS(CALCULATION_quarterly_data!D:D,CALCULATION_quarterly_data!$A:$A,Quarter!$A501,CALCULATION_quarterly_data!$P:$P,Quarter!$B501,CALCULATION_quarterly_data!$C:$C,Quarter!$C501)</f>
        <v>4349.1500000000005</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4349.1500000000005</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4604.42</v>
      </c>
    </row>
    <row r="502" spans="1:15" ht="16.5" customHeight="1">
      <c r="A502" s="96">
        <v>2023</v>
      </c>
      <c r="B502" s="108">
        <v>3</v>
      </c>
      <c r="C502" s="93" t="s">
        <v>89</v>
      </c>
      <c r="D502" s="70">
        <f>SUMIFS(CALCULATION_quarterly_data!D:D,CALCULATION_quarterly_data!$A:$A,Quarter!$A502,CALCULATION_quarterly_data!$P:$P,Quarter!$B502,CALCULATION_quarterly_data!$C:$C,Quarter!$C502)</f>
        <v>0</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0</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74.61</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v>
      </c>
      <c r="N502" s="71">
        <f>SUMIFS(CALCULATION_quarterly_data!N:N,CALCULATION_quarterly_data!$A:$A,Quarter!$A502,CALCULATION_quarterly_data!$P:$P,Quarter!$B502,CALCULATION_quarterly_data!$C:$C,Quarter!$C502)</f>
        <v>74.61</v>
      </c>
      <c r="O502" s="71">
        <f>SUMIFS(CALCULATION_quarterly_data!O:O,CALCULATION_quarterly_data!$A:$A,Quarter!$A502,CALCULATION_quarterly_data!$P:$P,Quarter!$B502,CALCULATION_quarterly_data!$C:$C,Quarter!$C502)</f>
        <v>74.61</v>
      </c>
    </row>
    <row r="503" spans="1:15" ht="16.5" customHeight="1">
      <c r="A503" s="96">
        <v>2023</v>
      </c>
      <c r="B503" s="108">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ht="16.5" customHeight="1">
      <c r="A504" s="96">
        <v>2023</v>
      </c>
      <c r="B504" s="108">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357.82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117.11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474.93</v>
      </c>
      <c r="O504" s="71">
        <f>SUMIFS(CALCULATION_quarterly_data!O:O,CALCULATION_quarterly_data!$A:$A,Quarter!$A504,CALCULATION_quarterly_data!$P:$P,Quarter!$B504,CALCULATION_quarterly_data!$C:$C,Quarter!$C504)</f>
        <v>520.13</v>
      </c>
    </row>
    <row r="505" spans="1:15" ht="16.5" customHeight="1">
      <c r="A505" s="96">
        <v>2023</v>
      </c>
      <c r="B505" s="108">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v>
      </c>
      <c r="F505" s="71">
        <f>SUMIFS(CALCULATION_quarterly_data!F:F,CALCULATION_quarterly_data!$A:$A,Quarter!$A505,CALCULATION_quarterly_data!$P:$P,Quarter!$B505,CALCULATION_quarterly_data!$C:$C,Quarter!$C505)</f>
        <v>0</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87.11</v>
      </c>
    </row>
    <row r="506" spans="1:15" ht="16.5" customHeight="1">
      <c r="A506" s="96">
        <v>2023</v>
      </c>
      <c r="B506" s="108">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10.379999999999999</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160.73000000000002</v>
      </c>
      <c r="O506" s="71">
        <f>SUMIFS(CALCULATION_quarterly_data!O:O,CALCULATION_quarterly_data!$A:$A,Quarter!$A506,CALCULATION_quarterly_data!$P:$P,Quarter!$B506,CALCULATION_quarterly_data!$C:$C,Quarter!$C506)</f>
        <v>207.39</v>
      </c>
    </row>
    <row r="507" spans="1:15" ht="16.5" customHeight="1">
      <c r="A507" s="96">
        <v>2023</v>
      </c>
      <c r="B507" s="108">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ht="16.5" customHeight="1">
      <c r="A508" s="96">
        <v>2023</v>
      </c>
      <c r="B508" s="108">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ht="16.5" customHeight="1">
      <c r="A509" s="96">
        <v>2023</v>
      </c>
      <c r="B509" s="108">
        <v>3</v>
      </c>
      <c r="C509" s="93" t="s">
        <v>52</v>
      </c>
      <c r="D509" s="70">
        <f>SUMIFS(CALCULATION_quarterly_data!D:D,CALCULATION_quarterly_data!$A:$A,Quarter!$A509,CALCULATION_quarterly_data!$P:$P,Quarter!$B509,CALCULATION_quarterly_data!$C:$C,Quarter!$C509)</f>
        <v>2742.9399999999996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2742.9399999999996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1105.99</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1382.37</v>
      </c>
      <c r="O509" s="71">
        <f>SUMIFS(CALCULATION_quarterly_data!O:O,CALCULATION_quarterly_data!$A:$A,Quarter!$A509,CALCULATION_quarterly_data!$P:$P,Quarter!$B509,CALCULATION_quarterly_data!$C:$C,Quarter!$C509)</f>
        <v>4125.3100000000004</v>
      </c>
    </row>
    <row r="510" spans="1:15" ht="16.5" customHeight="1">
      <c r="A510" s="96">
        <v>2023</v>
      </c>
      <c r="B510" s="108">
        <v>3</v>
      </c>
      <c r="C510" s="93" t="s">
        <v>69</v>
      </c>
      <c r="D510" s="70">
        <f>SUMIFS(CALCULATION_quarterly_data!D:D,CALCULATION_quarterly_data!$A:$A,Quarter!$A510,CALCULATION_quarterly_data!$P:$P,Quarter!$B510,CALCULATION_quarterly_data!$C:$C,Quarter!$C510)</f>
        <v>1683.4</v>
      </c>
      <c r="E510" s="70">
        <f>SUMIFS(CALCULATION_quarterly_data!E:E,CALCULATION_quarterly_data!$A:$A,Quarter!$A510,CALCULATION_quarterly_data!$P:$P,Quarter!$B510,CALCULATION_quarterly_data!$C:$C,Quarter!$C510)</f>
        <v>370.48</v>
      </c>
      <c r="F510" s="71">
        <f>SUMIFS(CALCULATION_quarterly_data!F:F,CALCULATION_quarterly_data!$A:$A,Quarter!$A510,CALCULATION_quarterly_data!$P:$P,Quarter!$B510,CALCULATION_quarterly_data!$C:$C,Quarter!$C510)</f>
        <v>2053.88</v>
      </c>
      <c r="G510" s="70">
        <f>SUMIFS(CALCULATION_quarterly_data!G:G,CALCULATION_quarterly_data!$A:$A,Quarter!$A510,CALCULATION_quarterly_data!$P:$P,Quarter!$B510,CALCULATION_quarterly_data!$C:$C,Quarter!$C510)</f>
        <v>11.07</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11.629999999999999</v>
      </c>
      <c r="K510" s="70">
        <f>SUMIFS(CALCULATION_quarterly_data!K:K,CALCULATION_quarterly_data!$A:$A,Quarter!$A510,CALCULATION_quarterly_data!$P:$P,Quarter!$B510,CALCULATION_quarterly_data!$C:$C,Quarter!$C510)</f>
        <v>35.659999999999997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143.13999999999999</v>
      </c>
      <c r="N510" s="71">
        <f>SUMIFS(CALCULATION_quarterly_data!N:N,CALCULATION_quarterly_data!$A:$A,Quarter!$A510,CALCULATION_quarterly_data!$P:$P,Quarter!$B510,CALCULATION_quarterly_data!$C:$C,Quarter!$C510)</f>
        <v>641.67999999999995</v>
      </c>
      <c r="O510" s="71">
        <f>SUMIFS(CALCULATION_quarterly_data!O:O,CALCULATION_quarterly_data!$A:$A,Quarter!$A510,CALCULATION_quarterly_data!$P:$P,Quarter!$B510,CALCULATION_quarterly_data!$C:$C,Quarter!$C510)</f>
        <v>2695.56</v>
      </c>
    </row>
    <row r="511" spans="1:15" ht="16.5" customHeight="1">
      <c r="A511" s="99">
        <v>2023</v>
      </c>
      <c r="B511" s="109">
        <v>3</v>
      </c>
      <c r="C511" s="94" t="s">
        <v>128</v>
      </c>
      <c r="D511" s="73">
        <f>SUMIFS(CALCULATION_quarterly_data!D:D,CALCULATION_quarterly_data!$A:$A,Quarter!$A511,CALCULATION_quarterly_data!$P:$P,Quarter!$B511,CALCULATION_quarterly_data!$C:$C,Quarter!$C511)</f>
        <v>10765.36</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11991.28</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2907.0299999999997</v>
      </c>
      <c r="J511" s="73">
        <f>SUMIFS(CALCULATION_quarterly_data!J:J,CALCULATION_quarterly_data!$A:$A,Quarter!$A511,CALCULATION_quarterly_data!$P:$P,Quarter!$B511,CALCULATION_quarterly_data!$C:$C,Quarter!$C511)</f>
        <v>37.19</v>
      </c>
      <c r="K511" s="73">
        <f>SUMIFS(CALCULATION_quarterly_data!K:K,CALCULATION_quarterly_data!$A:$A,Quarter!$A511,CALCULATION_quarterly_data!$P:$P,Quarter!$B511,CALCULATION_quarterly_data!$C:$C,Quarter!$C511)</f>
        <v>3152.95</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916.63000000000011</v>
      </c>
      <c r="N511" s="74">
        <f>SUMIFS(CALCULATION_quarterly_data!N:N,CALCULATION_quarterly_data!$A:$A,Quarter!$A511,CALCULATION_quarterly_data!$P:$P,Quarter!$B511,CALCULATION_quarterly_data!$C:$C,Quarter!$C511)</f>
        <v>7883.57</v>
      </c>
      <c r="O511" s="74">
        <f>SUMIFS(CALCULATION_quarterly_data!O:O,CALCULATION_quarterly_data!$A:$A,Quarter!$A511,CALCULATION_quarterly_data!$P:$P,Quarter!$B511,CALCULATION_quarterly_data!$C:$C,Quarter!$C511)</f>
        <v>19874.849999999999</v>
      </c>
    </row>
    <row r="512" spans="1:15" ht="16.5" customHeight="1">
      <c r="A512" s="95">
        <v>2023</v>
      </c>
      <c r="B512" s="107">
        <v>4</v>
      </c>
      <c r="C512" s="92" t="s">
        <v>37</v>
      </c>
      <c r="D512" s="67">
        <f>SUMIFS(CALCULATION_quarterly_data!D:D,CALCULATION_quarterly_data!$A:$A,Quarter!$A512,CALCULATION_quarterly_data!$P:$P,Quarter!$B512,CALCULATION_quarterly_data!$C:$C,Quarter!$C512)</f>
        <v>0</v>
      </c>
      <c r="E512" s="67">
        <f>SUMIFS(CALCULATION_quarterly_data!E:E,CALCULATION_quarterly_data!$A:$A,Quarter!$A512,CALCULATION_quarterly_data!$P:$P,Quarter!$B512,CALCULATION_quarterly_data!$C:$C,Quarter!$C512)</f>
        <v>178.83</v>
      </c>
      <c r="F512" s="68">
        <f>SUMIFS(CALCULATION_quarterly_data!F:F,CALCULATION_quarterly_data!$A:$A,Quarter!$A512,CALCULATION_quarterly_data!$P:$P,Quarter!$B512,CALCULATION_quarterly_data!$C:$C,Quarter!$C512)</f>
        <v>178.83</v>
      </c>
      <c r="G512" s="67">
        <f>SUMIFS(CALCULATION_quarterly_data!G:G,CALCULATION_quarterly_data!$A:$A,Quarter!$A512,CALCULATION_quarterly_data!$P:$P,Quarter!$B512,CALCULATION_quarterly_data!$C:$C,Quarter!$C512)</f>
        <v>10.049999999999999</v>
      </c>
      <c r="H512" s="67">
        <f>SUMIFS(CALCULATION_quarterly_data!H:H,CALCULATION_quarterly_data!$A:$A,Quarter!$A512,CALCULATION_quarterly_data!$P:$P,Quarter!$B512,CALCULATION_quarterly_data!$C:$C,Quarter!$C512)</f>
        <v>5.46</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19.7</v>
      </c>
      <c r="K512" s="67">
        <f>SUMIFS(CALCULATION_quarterly_data!K:K,CALCULATION_quarterly_data!$A:$A,Quarter!$A512,CALCULATION_quarterly_data!$P:$P,Quarter!$B512,CALCULATION_quarterly_data!$C:$C,Quarter!$C512)</f>
        <v>483.78999999999996</v>
      </c>
      <c r="L512" s="67">
        <f>SUMIFS(CALCULATION_quarterly_data!L:L,CALCULATION_quarterly_data!$A:$A,Quarter!$A512,CALCULATION_quarterly_data!$P:$P,Quarter!$B512,CALCULATION_quarterly_data!$C:$C,Quarter!$C512)</f>
        <v>64.83</v>
      </c>
      <c r="M512" s="67">
        <f>SUMIFS(CALCULATION_quarterly_data!M:M,CALCULATION_quarterly_data!$A:$A,Quarter!$A512,CALCULATION_quarterly_data!$P:$P,Quarter!$B512,CALCULATION_quarterly_data!$C:$C,Quarter!$C512)</f>
        <v>42.2</v>
      </c>
      <c r="N512" s="68">
        <f>SUMIFS(CALCULATION_quarterly_data!N:N,CALCULATION_quarterly_data!$A:$A,Quarter!$A512,CALCULATION_quarterly_data!$P:$P,Quarter!$B512,CALCULATION_quarterly_data!$C:$C,Quarter!$C512)</f>
        <v>626.03</v>
      </c>
      <c r="O512" s="68">
        <f>SUMIFS(CALCULATION_quarterly_data!O:O,CALCULATION_quarterly_data!$A:$A,Quarter!$A512,CALCULATION_quarterly_data!$P:$P,Quarter!$B512,CALCULATION_quarterly_data!$C:$C,Quarter!$C512)</f>
        <v>804.86</v>
      </c>
    </row>
    <row r="513" spans="1:15" ht="16.5" customHeight="1">
      <c r="A513" s="96">
        <v>2023</v>
      </c>
      <c r="B513" s="108">
        <v>4</v>
      </c>
      <c r="C513" s="93" t="s">
        <v>38</v>
      </c>
      <c r="D513" s="70">
        <f>SUMIFS(CALCULATION_quarterly_data!D:D,CALCULATION_quarterly_data!$A:$A,Quarter!$A513,CALCULATION_quarterly_data!$P:$P,Quarter!$B513,CALCULATION_quarterly_data!$C:$C,Quarter!$C513)</f>
        <v>475</v>
      </c>
      <c r="E513" s="70">
        <f>SUMIFS(CALCULATION_quarterly_data!E:E,CALCULATION_quarterly_data!$A:$A,Quarter!$A513,CALCULATION_quarterly_data!$P:$P,Quarter!$B513,CALCULATION_quarterly_data!$C:$C,Quarter!$C513)</f>
        <v>0</v>
      </c>
      <c r="F513" s="71">
        <f>SUMIFS(CALCULATION_quarterly_data!F:F,CALCULATION_quarterly_data!$A:$A,Quarter!$A513,CALCULATION_quarterly_data!$P:$P,Quarter!$B513,CALCULATION_quarterly_data!$C:$C,Quarter!$C513)</f>
        <v>475</v>
      </c>
      <c r="G513" s="70">
        <f>SUMIFS(CALCULATION_quarterly_data!G:G,CALCULATION_quarterly_data!$A:$A,Quarter!$A513,CALCULATION_quarterly_data!$P:$P,Quarter!$B513,CALCULATION_quarterly_data!$C:$C,Quarter!$C513)</f>
        <v>0</v>
      </c>
      <c r="H513" s="70">
        <f>SUMIFS(CALCULATION_quarterly_data!H:H,CALCULATION_quarterly_data!$A:$A,Quarter!$A513,CALCULATION_quarterly_data!$P:$P,Quarter!$B513,CALCULATION_quarterly_data!$C:$C,Quarter!$C513)</f>
        <v>0</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0</v>
      </c>
      <c r="K513" s="70">
        <f>SUMIFS(CALCULATION_quarterly_data!K:K,CALCULATION_quarterly_data!$A:$A,Quarter!$A513,CALCULATION_quarterly_data!$P:$P,Quarter!$B513,CALCULATION_quarterly_data!$C:$C,Quarter!$C513)</f>
        <v>0</v>
      </c>
      <c r="L513" s="70">
        <f>SUMIFS(CALCULATION_quarterly_data!L:L,CALCULATION_quarterly_data!$A:$A,Quarter!$A513,CALCULATION_quarterly_data!$P:$P,Quarter!$B513,CALCULATION_quarterly_data!$C:$C,Quarter!$C513)</f>
        <v>0</v>
      </c>
      <c r="M513" s="70">
        <f>SUMIFS(CALCULATION_quarterly_data!M:M,CALCULATION_quarterly_data!$A:$A,Quarter!$A513,CALCULATION_quarterly_data!$P:$P,Quarter!$B513,CALCULATION_quarterly_data!$C:$C,Quarter!$C513)</f>
        <v>0.37</v>
      </c>
      <c r="N513" s="71">
        <f>SUMIFS(CALCULATION_quarterly_data!N:N,CALCULATION_quarterly_data!$A:$A,Quarter!$A513,CALCULATION_quarterly_data!$P:$P,Quarter!$B513,CALCULATION_quarterly_data!$C:$C,Quarter!$C513)</f>
        <v>0.37</v>
      </c>
      <c r="O513" s="71">
        <f>SUMIFS(CALCULATION_quarterly_data!O:O,CALCULATION_quarterly_data!$A:$A,Quarter!$A513,CALCULATION_quarterly_data!$P:$P,Quarter!$B513,CALCULATION_quarterly_data!$C:$C,Quarter!$C513)</f>
        <v>475.37</v>
      </c>
    </row>
    <row r="514" spans="1:15" ht="16.5" customHeight="1">
      <c r="A514" s="96">
        <v>2023</v>
      </c>
      <c r="B514" s="108">
        <v>4</v>
      </c>
      <c r="C514" s="93" t="s">
        <v>39</v>
      </c>
      <c r="D514" s="70">
        <f>SUMIFS(CALCULATION_quarterly_data!D:D,CALCULATION_quarterly_data!$A:$A,Quarter!$A514,CALCULATION_quarterly_data!$P:$P,Quarter!$B514,CALCULATION_quarterly_data!$C:$C,Quarter!$C514)</f>
        <v>0</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0</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125.05</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98.18</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0.01</v>
      </c>
      <c r="N514" s="71">
        <f>SUMIFS(CALCULATION_quarterly_data!N:N,CALCULATION_quarterly_data!$A:$A,Quarter!$A514,CALCULATION_quarterly_data!$P:$P,Quarter!$B514,CALCULATION_quarterly_data!$C:$C,Quarter!$C514)</f>
        <v>223.24</v>
      </c>
      <c r="O514" s="71">
        <f>SUMIFS(CALCULATION_quarterly_data!O:O,CALCULATION_quarterly_data!$A:$A,Quarter!$A514,CALCULATION_quarterly_data!$P:$P,Quarter!$B514,CALCULATION_quarterly_data!$C:$C,Quarter!$C514)</f>
        <v>223.24</v>
      </c>
    </row>
    <row r="515" spans="1:15" ht="16.5" customHeight="1">
      <c r="A515" s="96">
        <v>2023</v>
      </c>
      <c r="B515" s="108">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35.589999999999996</v>
      </c>
      <c r="F515" s="71">
        <f>SUMIFS(CALCULATION_quarterly_data!F:F,CALCULATION_quarterly_data!$A:$A,Quarter!$A515,CALCULATION_quarterly_data!$P:$P,Quarter!$B515,CALCULATION_quarterly_data!$C:$C,Quarter!$C515)</f>
        <v>35.589999999999996</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159.35</v>
      </c>
    </row>
    <row r="516" spans="1:15" ht="16.5" customHeight="1">
      <c r="A516" s="96">
        <v>2023</v>
      </c>
      <c r="B516" s="108">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42.79</v>
      </c>
      <c r="F516" s="71">
        <f>SUMIFS(CALCULATION_quarterly_data!F:F,CALCULATION_quarterly_data!$A:$A,Quarter!$A516,CALCULATION_quarterly_data!$P:$P,Quarter!$B516,CALCULATION_quarterly_data!$C:$C,Quarter!$C516)</f>
        <v>42.79</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87.25</v>
      </c>
    </row>
    <row r="517" spans="1:15" ht="16.5" customHeight="1">
      <c r="A517" s="96">
        <v>2023</v>
      </c>
      <c r="B517" s="108">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ht="16.5" customHeight="1">
      <c r="A518" s="96">
        <v>2023</v>
      </c>
      <c r="B518" s="108">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0.35</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12.319999999999999</v>
      </c>
      <c r="N518" s="71">
        <f>SUMIFS(CALCULATION_quarterly_data!N:N,CALCULATION_quarterly_data!$A:$A,Quarter!$A518,CALCULATION_quarterly_data!$P:$P,Quarter!$B518,CALCULATION_quarterly_data!$C:$C,Quarter!$C518)</f>
        <v>46.98</v>
      </c>
      <c r="O518" s="71">
        <f>SUMIFS(CALCULATION_quarterly_data!O:O,CALCULATION_quarterly_data!$A:$A,Quarter!$A518,CALCULATION_quarterly_data!$P:$P,Quarter!$B518,CALCULATION_quarterly_data!$C:$C,Quarter!$C518)</f>
        <v>138.19</v>
      </c>
    </row>
    <row r="519" spans="1:15" ht="16.5" customHeight="1">
      <c r="A519" s="96">
        <v>2023</v>
      </c>
      <c r="B519" s="108">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ht="16.5" customHeight="1">
      <c r="A520" s="96">
        <v>2023</v>
      </c>
      <c r="B520" s="108">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ht="16.5" customHeight="1">
      <c r="A521" s="96">
        <v>2023</v>
      </c>
      <c r="B521" s="108">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92.38</v>
      </c>
      <c r="F521" s="71">
        <f>SUMIFS(CALCULATION_quarterly_data!F:F,CALCULATION_quarterly_data!$A:$A,Quarter!$A521,CALCULATION_quarterly_data!$P:$P,Quarter!$B521,CALCULATION_quarterly_data!$C:$C,Quarter!$C521)</f>
        <v>92.38</v>
      </c>
      <c r="G521" s="70">
        <f>SUMIFS(CALCULATION_quarterly_data!G:G,CALCULATION_quarterly_data!$A:$A,Quarter!$A521,CALCULATION_quarterly_data!$P:$P,Quarter!$B521,CALCULATION_quarterly_data!$C:$C,Quarter!$C521)</f>
        <v>1.3</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865.1</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350.33</v>
      </c>
      <c r="N521" s="71">
        <f>SUMIFS(CALCULATION_quarterly_data!N:N,CALCULATION_quarterly_data!$A:$A,Quarter!$A521,CALCULATION_quarterly_data!$P:$P,Quarter!$B521,CALCULATION_quarterly_data!$C:$C,Quarter!$C521)</f>
        <v>1775</v>
      </c>
      <c r="O521" s="71">
        <f>SUMIFS(CALCULATION_quarterly_data!O:O,CALCULATION_quarterly_data!$A:$A,Quarter!$A521,CALCULATION_quarterly_data!$P:$P,Quarter!$B521,CALCULATION_quarterly_data!$C:$C,Quarter!$C521)</f>
        <v>1867.38</v>
      </c>
    </row>
    <row r="522" spans="1:15" ht="16.5" customHeight="1">
      <c r="A522" s="96">
        <v>2023</v>
      </c>
      <c r="B522" s="108">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ht="16.5" customHeight="1">
      <c r="A523" s="96">
        <v>2023</v>
      </c>
      <c r="B523" s="108">
        <v>4</v>
      </c>
      <c r="C523" s="93" t="s">
        <v>46</v>
      </c>
      <c r="D523" s="70">
        <f>SUMIFS(CALCULATION_quarterly_data!D:D,CALCULATION_quarterly_data!$A:$A,Quarter!$A523,CALCULATION_quarterly_data!$P:$P,Quarter!$B523,CALCULATION_quarterly_data!$C:$C,Quarter!$C523)</f>
        <v>3277.03</v>
      </c>
      <c r="E523" s="70">
        <f>SUMIFS(CALCULATION_quarterly_data!E:E,CALCULATION_quarterly_data!$A:$A,Quarter!$A523,CALCULATION_quarterly_data!$P:$P,Quarter!$B523,CALCULATION_quarterly_data!$C:$C,Quarter!$C523)</f>
        <v>0</v>
      </c>
      <c r="F523" s="71">
        <f>SUMIFS(CALCULATION_quarterly_data!F:F,CALCULATION_quarterly_data!$A:$A,Quarter!$A523,CALCULATION_quarterly_data!$P:$P,Quarter!$B523,CALCULATION_quarterly_data!$C:$C,Quarter!$C523)</f>
        <v>3277.03</v>
      </c>
      <c r="G523" s="70">
        <f>SUMIFS(CALCULATION_quarterly_data!G:G,CALCULATION_quarterly_data!$A:$A,Quarter!$A523,CALCULATION_quarterly_data!$P:$P,Quarter!$B523,CALCULATION_quarterly_data!$C:$C,Quarter!$C523)</f>
        <v>0</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265.20999999999998</v>
      </c>
      <c r="O523" s="71">
        <f>SUMIFS(CALCULATION_quarterly_data!O:O,CALCULATION_quarterly_data!$A:$A,Quarter!$A523,CALCULATION_quarterly_data!$P:$P,Quarter!$B523,CALCULATION_quarterly_data!$C:$C,Quarter!$C523)</f>
        <v>3542.24</v>
      </c>
    </row>
    <row r="524" spans="1:15" ht="16.5" customHeight="1">
      <c r="A524" s="96">
        <v>2023</v>
      </c>
      <c r="B524" s="108">
        <v>4</v>
      </c>
      <c r="C524" s="93" t="s">
        <v>89</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35.950000000000003</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35.950000000000003</v>
      </c>
      <c r="O524" s="71">
        <f>SUMIFS(CALCULATION_quarterly_data!O:O,CALCULATION_quarterly_data!$A:$A,Quarter!$A524,CALCULATION_quarterly_data!$P:$P,Quarter!$B524,CALCULATION_quarterly_data!$C:$C,Quarter!$C524)</f>
        <v>35.950000000000003</v>
      </c>
    </row>
    <row r="525" spans="1:15" ht="16.5" customHeight="1">
      <c r="A525" s="96">
        <v>2023</v>
      </c>
      <c r="B525" s="108">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ht="16.5" customHeight="1">
      <c r="A526" s="96">
        <v>2023</v>
      </c>
      <c r="B526" s="108">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263.79999999999995</v>
      </c>
      <c r="L526" s="70">
        <f>SUMIFS(CALCULATION_quarterly_data!L:L,CALCULATION_quarterly_data!$A:$A,Quarter!$A526,CALCULATION_quarterly_data!$P:$P,Quarter!$B526,CALCULATION_quarterly_data!$C:$C,Quarter!$C526)</f>
        <v>38.32</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604.4899999999999</v>
      </c>
      <c r="O526" s="71">
        <f>SUMIFS(CALCULATION_quarterly_data!O:O,CALCULATION_quarterly_data!$A:$A,Quarter!$A526,CALCULATION_quarterly_data!$P:$P,Quarter!$B526,CALCULATION_quarterly_data!$C:$C,Quarter!$C526)</f>
        <v>686.1400000000001</v>
      </c>
    </row>
    <row r="527" spans="1:15" ht="16.5" customHeight="1">
      <c r="A527" s="96">
        <v>2023</v>
      </c>
      <c r="B527" s="108">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ht="16.5" customHeight="1">
      <c r="A528" s="96">
        <v>2023</v>
      </c>
      <c r="B528" s="108">
        <v>4</v>
      </c>
      <c r="C528" s="93" t="s">
        <v>49</v>
      </c>
      <c r="D528" s="70">
        <f>SUMIFS(CALCULATION_quarterly_data!D:D,CALCULATION_quarterly_data!$A:$A,Quarter!$A528,CALCULATION_quarterly_data!$P:$P,Quarter!$B528,CALCULATION_quarterly_data!$C:$C,Quarter!$C528)</f>
        <v>0.22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65.099999999999994</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230.32</v>
      </c>
    </row>
    <row r="529" spans="1:15" ht="16.5" customHeight="1">
      <c r="A529" s="96">
        <v>2023</v>
      </c>
      <c r="B529" s="108">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ht="16.5" customHeight="1">
      <c r="A530" s="96">
        <v>2023</v>
      </c>
      <c r="B530" s="108">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ht="16.5" customHeight="1">
      <c r="A531" s="96">
        <v>2023</v>
      </c>
      <c r="B531" s="108">
        <v>4</v>
      </c>
      <c r="C531" s="93" t="s">
        <v>52</v>
      </c>
      <c r="D531" s="70">
        <f>SUMIFS(CALCULATION_quarterly_data!D:D,CALCULATION_quarterly_data!$A:$A,Quarter!$A531,CALCULATION_quarterly_data!$P:$P,Quarter!$B531,CALCULATION_quarterly_data!$C:$C,Quarter!$C531)</f>
        <v>3249.4300000000003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3249.4300000000003</v>
      </c>
      <c r="G531" s="70">
        <f>SUMIFS(CALCULATION_quarterly_data!G:G,CALCULATION_quarterly_data!$A:$A,Quarter!$A531,CALCULATION_quarterly_data!$P:$P,Quarter!$B531,CALCULATION_quarterly_data!$C:$C,Quarter!$C531)</f>
        <v>0</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873.99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66.13000000000001</v>
      </c>
      <c r="N531" s="71">
        <f>SUMIFS(CALCULATION_quarterly_data!N:N,CALCULATION_quarterly_data!$A:$A,Quarter!$A531,CALCULATION_quarterly_data!$P:$P,Quarter!$B531,CALCULATION_quarterly_data!$C:$C,Quarter!$C531)</f>
        <v>1061.74</v>
      </c>
      <c r="O531" s="71">
        <f>SUMIFS(CALCULATION_quarterly_data!O:O,CALCULATION_quarterly_data!$A:$A,Quarter!$A531,CALCULATION_quarterly_data!$P:$P,Quarter!$B531,CALCULATION_quarterly_data!$C:$C,Quarter!$C531)</f>
        <v>4311.17</v>
      </c>
    </row>
    <row r="532" spans="1:15" ht="16.5" customHeight="1">
      <c r="A532" s="96">
        <v>2023</v>
      </c>
      <c r="B532" s="108">
        <v>4</v>
      </c>
      <c r="C532" s="93" t="s">
        <v>69</v>
      </c>
      <c r="D532" s="70">
        <f>SUMIFS(CALCULATION_quarterly_data!D:D,CALCULATION_quarterly_data!$A:$A,Quarter!$A532,CALCULATION_quarterly_data!$P:$P,Quarter!$B532,CALCULATION_quarterly_data!$C:$C,Quarter!$C532)</f>
        <v>1031.5500000000002</v>
      </c>
      <c r="E532" s="70">
        <f>SUMIFS(CALCULATION_quarterly_data!E:E,CALCULATION_quarterly_data!$A:$A,Quarter!$A532,CALCULATION_quarterly_data!$P:$P,Quarter!$B532,CALCULATION_quarterly_data!$C:$C,Quarter!$C532)</f>
        <v>321.63</v>
      </c>
      <c r="F532" s="71">
        <f>SUMIFS(CALCULATION_quarterly_data!F:F,CALCULATION_quarterly_data!$A:$A,Quarter!$A532,CALCULATION_quarterly_data!$P:$P,Quarter!$B532,CALCULATION_quarterly_data!$C:$C,Quarter!$C532)</f>
        <v>1353.1799999999998</v>
      </c>
      <c r="G532" s="70">
        <f>SUMIFS(CALCULATION_quarterly_data!G:G,CALCULATION_quarterly_data!$A:$A,Quarter!$A532,CALCULATION_quarterly_data!$P:$P,Quarter!$B532,CALCULATION_quarterly_data!$C:$C,Quarter!$C532)</f>
        <v>61.75</v>
      </c>
      <c r="H532" s="70">
        <f>SUMIFS(CALCULATION_quarterly_data!H:H,CALCULATION_quarterly_data!$A:$A,Quarter!$A532,CALCULATION_quarterly_data!$P:$P,Quarter!$B532,CALCULATION_quarterly_data!$C:$C,Quarter!$C532)</f>
        <v>41.710000000000008</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21.16</v>
      </c>
      <c r="L532" s="70">
        <f>SUMIFS(CALCULATION_quarterly_data!L:L,CALCULATION_quarterly_data!$A:$A,Quarter!$A532,CALCULATION_quarterly_data!$P:$P,Quarter!$B532,CALCULATION_quarterly_data!$C:$C,Quarter!$C532)</f>
        <v>7.82</v>
      </c>
      <c r="M532" s="70">
        <f>SUMIFS(CALCULATION_quarterly_data!M:M,CALCULATION_quarterly_data!$A:$A,Quarter!$A532,CALCULATION_quarterly_data!$P:$P,Quarter!$B532,CALCULATION_quarterly_data!$C:$C,Quarter!$C532)</f>
        <v>72.289999999999992</v>
      </c>
      <c r="N532" s="71">
        <f>SUMIFS(CALCULATION_quarterly_data!N:N,CALCULATION_quarterly_data!$A:$A,Quarter!$A532,CALCULATION_quarterly_data!$P:$P,Quarter!$B532,CALCULATION_quarterly_data!$C:$C,Quarter!$C532)</f>
        <v>870.22</v>
      </c>
      <c r="O532" s="71">
        <f>SUMIFS(CALCULATION_quarterly_data!O:O,CALCULATION_quarterly_data!$A:$A,Quarter!$A532,CALCULATION_quarterly_data!$P:$P,Quarter!$B532,CALCULATION_quarterly_data!$C:$C,Quarter!$C532)</f>
        <v>2223.4</v>
      </c>
    </row>
    <row r="533" spans="1:15" ht="16.5" customHeight="1">
      <c r="A533" s="99">
        <v>2023</v>
      </c>
      <c r="B533" s="109">
        <v>4</v>
      </c>
      <c r="C533" s="94" t="s">
        <v>128</v>
      </c>
      <c r="D533" s="73">
        <f>SUMIFS(CALCULATION_quarterly_data!D:D,CALCULATION_quarterly_data!$A:$A,Quarter!$A533,CALCULATION_quarterly_data!$P:$P,Quarter!$B533,CALCULATION_quarterly_data!$C:$C,Quarter!$C533)</f>
        <v>9854.36</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10772.279999999999</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3390.6900000000005</v>
      </c>
      <c r="L533" s="73">
        <f>SUMIFS(CALCULATION_quarterly_data!L:L,CALCULATION_quarterly_data!$A:$A,Quarter!$A533,CALCULATION_quarterly_data!$P:$P,Quarter!$B533,CALCULATION_quarterly_data!$C:$C,Quarter!$C533)</f>
        <v>116.82000000000001</v>
      </c>
      <c r="M533" s="73">
        <f>SUMIFS(CALCULATION_quarterly_data!M:M,CALCULATION_quarterly_data!$A:$A,Quarter!$A533,CALCULATION_quarterly_data!$P:$P,Quarter!$B533,CALCULATION_quarterly_data!$C:$C,Quarter!$C533)</f>
        <v>770.0100000000001</v>
      </c>
      <c r="N533" s="74">
        <f>SUMIFS(CALCULATION_quarterly_data!N:N,CALCULATION_quarterly_data!$A:$A,Quarter!$A533,CALCULATION_quarterly_data!$P:$P,Quarter!$B533,CALCULATION_quarterly_data!$C:$C,Quarter!$C533)</f>
        <v>8040.41</v>
      </c>
      <c r="O533" s="74">
        <f>SUMIFS(CALCULATION_quarterly_data!O:O,CALCULATION_quarterly_data!$A:$A,Quarter!$A533,CALCULATION_quarterly_data!$P:$P,Quarter!$B533,CALCULATION_quarterly_data!$C:$C,Quarter!$C533)</f>
        <v>18812.689999999999</v>
      </c>
    </row>
    <row r="534" spans="1:15" ht="16.5" customHeight="1">
      <c r="A534" s="95">
        <v>2024</v>
      </c>
      <c r="B534" s="107">
        <v>1</v>
      </c>
      <c r="C534" s="92" t="s">
        <v>37</v>
      </c>
      <c r="D534" s="67">
        <f>SUMIFS(CALCULATION_quarterly_data!D:D,CALCULATION_quarterly_data!$A:$A,Quarter!$A534,CALCULATION_quarterly_data!$P:$P,Quarter!$B534,CALCULATION_quarterly_data!$C:$C,Quarter!$C534)</f>
        <v>0</v>
      </c>
      <c r="E534" s="67">
        <f>SUMIFS(CALCULATION_quarterly_data!E:E,CALCULATION_quarterly_data!$A:$A,Quarter!$A534,CALCULATION_quarterly_data!$P:$P,Quarter!$B534,CALCULATION_quarterly_data!$C:$C,Quarter!$C534)</f>
        <v>36.86</v>
      </c>
      <c r="F534" s="68">
        <f>SUMIFS(CALCULATION_quarterly_data!F:F,CALCULATION_quarterly_data!$A:$A,Quarter!$A534,CALCULATION_quarterly_data!$P:$P,Quarter!$B534,CALCULATION_quarterly_data!$C:$C,Quarter!$C534)</f>
        <v>36.86</v>
      </c>
      <c r="G534" s="67">
        <f>SUMIFS(CALCULATION_quarterly_data!G:G,CALCULATION_quarterly_data!$A:$A,Quarter!$A534,CALCULATION_quarterly_data!$P:$P,Quarter!$B534,CALCULATION_quarterly_data!$C:$C,Quarter!$C534)</f>
        <v>30.4</v>
      </c>
      <c r="H534" s="67">
        <f>SUMIFS(CALCULATION_quarterly_data!H:H,CALCULATION_quarterly_data!$A:$A,Quarter!$A534,CALCULATION_quarterly_data!$P:$P,Quarter!$B534,CALCULATION_quarterly_data!$C:$C,Quarter!$C534)</f>
        <v>14.709999999999999</v>
      </c>
      <c r="I534" s="67">
        <f>SUMIFS(CALCULATION_quarterly_data!I:I,CALCULATION_quarterly_data!$A:$A,Quarter!$A534,CALCULATION_quarterly_data!$P:$P,Quarter!$B534,CALCULATION_quarterly_data!$C:$C,Quarter!$C534)</f>
        <v>47.53</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282.57</v>
      </c>
      <c r="L534" s="67">
        <f>SUMIFS(CALCULATION_quarterly_data!L:L,CALCULATION_quarterly_data!$A:$A,Quarter!$A534,CALCULATION_quarterly_data!$P:$P,Quarter!$B534,CALCULATION_quarterly_data!$C:$C,Quarter!$C534)</f>
        <v>15.59</v>
      </c>
      <c r="M534" s="67">
        <f>SUMIFS(CALCULATION_quarterly_data!M:M,CALCULATION_quarterly_data!$A:$A,Quarter!$A534,CALCULATION_quarterly_data!$P:$P,Quarter!$B534,CALCULATION_quarterly_data!$C:$C,Quarter!$C534)</f>
        <v>53.23</v>
      </c>
      <c r="N534" s="68">
        <f>SUMIFS(CALCULATION_quarterly_data!N:N,CALCULATION_quarterly_data!$A:$A,Quarter!$A534,CALCULATION_quarterly_data!$P:$P,Quarter!$B534,CALCULATION_quarterly_data!$C:$C,Quarter!$C534)</f>
        <v>444.03</v>
      </c>
      <c r="O534" s="68">
        <f>SUMIFS(CALCULATION_quarterly_data!O:O,CALCULATION_quarterly_data!$A:$A,Quarter!$A534,CALCULATION_quarterly_data!$P:$P,Quarter!$B534,CALCULATION_quarterly_data!$C:$C,Quarter!$C534)</f>
        <v>480.89</v>
      </c>
    </row>
    <row r="535" spans="1:15" ht="16.5" customHeight="1">
      <c r="A535" s="96">
        <v>2024</v>
      </c>
      <c r="B535" s="108">
        <v>1</v>
      </c>
      <c r="C535" s="93" t="s">
        <v>38</v>
      </c>
      <c r="D535" s="70">
        <f>SUMIFS(CALCULATION_quarterly_data!D:D,CALCULATION_quarterly_data!$A:$A,Quarter!$A535,CALCULATION_quarterly_data!$P:$P,Quarter!$B535,CALCULATION_quarterly_data!$C:$C,Quarter!$C535)</f>
        <v>340.46</v>
      </c>
      <c r="E535" s="70">
        <f>SUMIFS(CALCULATION_quarterly_data!E:E,CALCULATION_quarterly_data!$A:$A,Quarter!$A535,CALCULATION_quarterly_data!$P:$P,Quarter!$B535,CALCULATION_quarterly_data!$C:$C,Quarter!$C535)</f>
        <v>0</v>
      </c>
      <c r="F535" s="71">
        <f>SUMIFS(CALCULATION_quarterly_data!F:F,CALCULATION_quarterly_data!$A:$A,Quarter!$A535,CALCULATION_quarterly_data!$P:$P,Quarter!$B535,CALCULATION_quarterly_data!$C:$C,Quarter!$C535)</f>
        <v>340.46</v>
      </c>
      <c r="G535" s="70">
        <f>SUMIFS(CALCULATION_quarterly_data!G:G,CALCULATION_quarterly_data!$A:$A,Quarter!$A535,CALCULATION_quarterly_data!$P:$P,Quarter!$B535,CALCULATION_quarterly_data!$C:$C,Quarter!$C535)</f>
        <v>0</v>
      </c>
      <c r="H535" s="70">
        <f>SUMIFS(CALCULATION_quarterly_data!H:H,CALCULATION_quarterly_data!$A:$A,Quarter!$A535,CALCULATION_quarterly_data!$P:$P,Quarter!$B535,CALCULATION_quarterly_data!$C:$C,Quarter!$C535)</f>
        <v>0</v>
      </c>
      <c r="I535" s="70">
        <f>SUMIFS(CALCULATION_quarterly_data!I:I,CALCULATION_quarterly_data!$A:$A,Quarter!$A535,CALCULATION_quarterly_data!$P:$P,Quarter!$B535,CALCULATION_quarterly_data!$C:$C,Quarter!$C535)</f>
        <v>0</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0</v>
      </c>
      <c r="L535" s="70">
        <f>SUMIFS(CALCULATION_quarterly_data!L:L,CALCULATION_quarterly_data!$A:$A,Quarter!$A535,CALCULATION_quarterly_data!$P:$P,Quarter!$B535,CALCULATION_quarterly_data!$C:$C,Quarter!$C535)</f>
        <v>0</v>
      </c>
      <c r="M535" s="70">
        <f>SUMIFS(CALCULATION_quarterly_data!M:M,CALCULATION_quarterly_data!$A:$A,Quarter!$A535,CALCULATION_quarterly_data!$P:$P,Quarter!$B535,CALCULATION_quarterly_data!$C:$C,Quarter!$C535)</f>
        <v>0.59</v>
      </c>
      <c r="N535" s="71">
        <f>SUMIFS(CALCULATION_quarterly_data!N:N,CALCULATION_quarterly_data!$A:$A,Quarter!$A535,CALCULATION_quarterly_data!$P:$P,Quarter!$B535,CALCULATION_quarterly_data!$C:$C,Quarter!$C535)</f>
        <v>0.59</v>
      </c>
      <c r="O535" s="71">
        <f>SUMIFS(CALCULATION_quarterly_data!O:O,CALCULATION_quarterly_data!$A:$A,Quarter!$A535,CALCULATION_quarterly_data!$P:$P,Quarter!$B535,CALCULATION_quarterly_data!$C:$C,Quarter!$C535)</f>
        <v>341.05</v>
      </c>
    </row>
    <row r="536" spans="1:15" ht="16.5" customHeight="1">
      <c r="A536" s="96">
        <v>2024</v>
      </c>
      <c r="B536" s="108">
        <v>1</v>
      </c>
      <c r="C536" s="93" t="s">
        <v>39</v>
      </c>
      <c r="D536" s="70">
        <f>SUMIFS(CALCULATION_quarterly_data!D:D,CALCULATION_quarterly_data!$A:$A,Quarter!$A536,CALCULATION_quarterly_data!$P:$P,Quarter!$B536,CALCULATION_quarterly_data!$C:$C,Quarter!$C536)</f>
        <v>0</v>
      </c>
      <c r="E536" s="70">
        <f>SUMIFS(CALCULATION_quarterly_data!E:E,CALCULATION_quarterly_data!$A:$A,Quarter!$A536,CALCULATION_quarterly_data!$P:$P,Quarter!$B536,CALCULATION_quarterly_data!$C:$C,Quarter!$C536)</f>
        <v>1.35</v>
      </c>
      <c r="F536" s="71">
        <f>SUMIFS(CALCULATION_quarterly_data!F:F,CALCULATION_quarterly_data!$A:$A,Quarter!$A536,CALCULATION_quarterly_data!$P:$P,Quarter!$B536,CALCULATION_quarterly_data!$C:$C,Quarter!$C536)</f>
        <v>1.35</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72.02</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44.01</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0.02</v>
      </c>
      <c r="N536" s="71">
        <f>SUMIFS(CALCULATION_quarterly_data!N:N,CALCULATION_quarterly_data!$A:$A,Quarter!$A536,CALCULATION_quarterly_data!$P:$P,Quarter!$B536,CALCULATION_quarterly_data!$C:$C,Quarter!$C536)</f>
        <v>116.05</v>
      </c>
      <c r="O536" s="71">
        <f>SUMIFS(CALCULATION_quarterly_data!O:O,CALCULATION_quarterly_data!$A:$A,Quarter!$A536,CALCULATION_quarterly_data!$P:$P,Quarter!$B536,CALCULATION_quarterly_data!$C:$C,Quarter!$C536)</f>
        <v>117.4</v>
      </c>
    </row>
    <row r="537" spans="1:15" ht="16.5" customHeight="1">
      <c r="A537" s="96">
        <v>2024</v>
      </c>
      <c r="B537" s="108">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43.36</v>
      </c>
      <c r="F537" s="71">
        <f>SUMIFS(CALCULATION_quarterly_data!F:F,CALCULATION_quarterly_data!$A:$A,Quarter!$A537,CALCULATION_quarterly_data!$P:$P,Quarter!$B537,CALCULATION_quarterly_data!$C:$C,Quarter!$C537)</f>
        <v>43.36</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106.67</v>
      </c>
    </row>
    <row r="538" spans="1:15" ht="16.5" customHeight="1">
      <c r="A538" s="96">
        <v>2024</v>
      </c>
      <c r="B538" s="108">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39.21</v>
      </c>
      <c r="F538" s="71">
        <f>SUMIFS(CALCULATION_quarterly_data!F:F,CALCULATION_quarterly_data!$A:$A,Quarter!$A538,CALCULATION_quarterly_data!$P:$P,Quarter!$B538,CALCULATION_quarterly_data!$C:$C,Quarter!$C538)</f>
        <v>39.21</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149.94999999999999</v>
      </c>
    </row>
    <row r="539" spans="1:15" ht="16.5" customHeight="1">
      <c r="A539" s="96">
        <v>2024</v>
      </c>
      <c r="B539" s="108">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ht="16.5" customHeight="1">
      <c r="A540" s="96">
        <v>2024</v>
      </c>
      <c r="B540" s="108">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1.32</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73.75</v>
      </c>
      <c r="O540" s="71">
        <f>SUMIFS(CALCULATION_quarterly_data!O:O,CALCULATION_quarterly_data!$A:$A,Quarter!$A540,CALCULATION_quarterly_data!$P:$P,Quarter!$B540,CALCULATION_quarterly_data!$C:$C,Quarter!$C540)</f>
        <v>232.52</v>
      </c>
    </row>
    <row r="541" spans="1:15" ht="16.5" customHeight="1">
      <c r="A541" s="96">
        <v>2024</v>
      </c>
      <c r="B541" s="108">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ht="16.5" customHeight="1">
      <c r="A542" s="96">
        <v>2024</v>
      </c>
      <c r="B542" s="108">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ht="16.5" customHeight="1">
      <c r="A543" s="96">
        <v>2024</v>
      </c>
      <c r="B543" s="108">
        <v>1</v>
      </c>
      <c r="C543" s="93" t="s">
        <v>44</v>
      </c>
      <c r="D543" s="70">
        <f>SUMIFS(CALCULATION_quarterly_data!D:D,CALCULATION_quarterly_data!$A:$A,Quarter!$A543,CALCULATION_quarterly_data!$P:$P,Quarter!$B543,CALCULATION_quarterly_data!$C:$C,Quarter!$C543)</f>
        <v>0.61</v>
      </c>
      <c r="E543" s="70">
        <f>SUMIFS(CALCULATION_quarterly_data!E:E,CALCULATION_quarterly_data!$A:$A,Quarter!$A543,CALCULATION_quarterly_data!$P:$P,Quarter!$B543,CALCULATION_quarterly_data!$C:$C,Quarter!$C543)</f>
        <v>66.25</v>
      </c>
      <c r="F543" s="71">
        <f>SUMIFS(CALCULATION_quarterly_data!F:F,CALCULATION_quarterly_data!$A:$A,Quarter!$A543,CALCULATION_quarterly_data!$P:$P,Quarter!$B543,CALCULATION_quarterly_data!$C:$C,Quarter!$C543)</f>
        <v>66.86</v>
      </c>
      <c r="G543" s="70">
        <f>SUMIFS(CALCULATION_quarterly_data!G:G,CALCULATION_quarterly_data!$A:$A,Quarter!$A543,CALCULATION_quarterly_data!$P:$P,Quarter!$B543,CALCULATION_quarterly_data!$C:$C,Quarter!$C543)</f>
        <v>8.51</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89.42</v>
      </c>
      <c r="K543" s="70">
        <f>SUMIFS(CALCULATION_quarterly_data!K:K,CALCULATION_quarterly_data!$A:$A,Quarter!$A543,CALCULATION_quarterly_data!$P:$P,Quarter!$B543,CALCULATION_quarterly_data!$C:$C,Quarter!$C543)</f>
        <v>799.53</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282.54000000000002</v>
      </c>
      <c r="N543" s="71">
        <f>SUMIFS(CALCULATION_quarterly_data!N:N,CALCULATION_quarterly_data!$A:$A,Quarter!$A543,CALCULATION_quarterly_data!$P:$P,Quarter!$B543,CALCULATION_quarterly_data!$C:$C,Quarter!$C543)</f>
        <v>1614.0100000000002</v>
      </c>
      <c r="O543" s="71">
        <f>SUMIFS(CALCULATION_quarterly_data!O:O,CALCULATION_quarterly_data!$A:$A,Quarter!$A543,CALCULATION_quarterly_data!$P:$P,Quarter!$B543,CALCULATION_quarterly_data!$C:$C,Quarter!$C543)</f>
        <v>1680.8700000000001</v>
      </c>
    </row>
    <row r="544" spans="1:15" ht="16.5" customHeight="1">
      <c r="A544" s="96">
        <v>2024</v>
      </c>
      <c r="B544" s="108">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ht="16.5" customHeight="1">
      <c r="A545" s="96">
        <v>2024</v>
      </c>
      <c r="B545" s="108">
        <v>1</v>
      </c>
      <c r="C545" s="93" t="s">
        <v>46</v>
      </c>
      <c r="D545" s="70">
        <f>SUMIFS(CALCULATION_quarterly_data!D:D,CALCULATION_quarterly_data!$A:$A,Quarter!$A545,CALCULATION_quarterly_data!$P:$P,Quarter!$B545,CALCULATION_quarterly_data!$C:$C,Quarter!$C545)</f>
        <v>3096.6099999999997</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3096.6099999999997</v>
      </c>
      <c r="G545" s="70">
        <f>SUMIFS(CALCULATION_quarterly_data!G:G,CALCULATION_quarterly_data!$A:$A,Quarter!$A545,CALCULATION_quarterly_data!$P:$P,Quarter!$B545,CALCULATION_quarterly_data!$C:$C,Quarter!$C545)</f>
        <v>5.29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289.21000000000004</v>
      </c>
      <c r="O545" s="71">
        <f>SUMIFS(CALCULATION_quarterly_data!O:O,CALCULATION_quarterly_data!$A:$A,Quarter!$A545,CALCULATION_quarterly_data!$P:$P,Quarter!$B545,CALCULATION_quarterly_data!$C:$C,Quarter!$C545)</f>
        <v>3385.8199999999997</v>
      </c>
    </row>
    <row r="546" spans="1:15" ht="16.5" customHeight="1">
      <c r="A546" s="96">
        <v>2024</v>
      </c>
      <c r="B546" s="108">
        <v>1</v>
      </c>
      <c r="C546" s="93" t="s">
        <v>89</v>
      </c>
      <c r="D546" s="70">
        <f>SUMIFS(CALCULATION_quarterly_data!D:D,CALCULATION_quarterly_data!$A:$A,Quarter!$A546,CALCULATION_quarterly_data!$P:$P,Quarter!$B546,CALCULATION_quarterly_data!$C:$C,Quarter!$C546)</f>
        <v>0</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0</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85.1</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v>
      </c>
      <c r="N546" s="71">
        <f>SUMIFS(CALCULATION_quarterly_data!N:N,CALCULATION_quarterly_data!$A:$A,Quarter!$A546,CALCULATION_quarterly_data!$P:$P,Quarter!$B546,CALCULATION_quarterly_data!$C:$C,Quarter!$C546)</f>
        <v>85.1</v>
      </c>
      <c r="O546" s="71">
        <f>SUMIFS(CALCULATION_quarterly_data!O:O,CALCULATION_quarterly_data!$A:$A,Quarter!$A546,CALCULATION_quarterly_data!$P:$P,Quarter!$B546,CALCULATION_quarterly_data!$C:$C,Quarter!$C546)</f>
        <v>85.1</v>
      </c>
    </row>
    <row r="547" spans="1:15" ht="16.5" customHeight="1">
      <c r="A547" s="96">
        <v>2024</v>
      </c>
      <c r="B547" s="108">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ht="16.5" customHeight="1">
      <c r="A548" s="96">
        <v>2024</v>
      </c>
      <c r="B548" s="108">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88.88000000000001</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346.12</v>
      </c>
      <c r="O548" s="71">
        <f>SUMIFS(CALCULATION_quarterly_data!O:O,CALCULATION_quarterly_data!$A:$A,Quarter!$A548,CALCULATION_quarterly_data!$P:$P,Quarter!$B548,CALCULATION_quarterly_data!$C:$C,Quarter!$C548)</f>
        <v>455.79999999999995</v>
      </c>
    </row>
    <row r="549" spans="1:15" ht="16.5" customHeight="1">
      <c r="A549" s="96">
        <v>2024</v>
      </c>
      <c r="B549" s="108">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0</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211.12</v>
      </c>
      <c r="O549" s="71">
        <f>SUMIFS(CALCULATION_quarterly_data!O:O,CALCULATION_quarterly_data!$A:$A,Quarter!$A549,CALCULATION_quarterly_data!$P:$P,Quarter!$B549,CALCULATION_quarterly_data!$C:$C,Quarter!$C549)</f>
        <v>211.12</v>
      </c>
    </row>
    <row r="550" spans="1:15" ht="16.5" customHeight="1">
      <c r="A550" s="96">
        <v>2024</v>
      </c>
      <c r="B550" s="108">
        <v>1</v>
      </c>
      <c r="C550" s="93" t="s">
        <v>49</v>
      </c>
      <c r="D550" s="70">
        <f>SUMIFS(CALCULATION_quarterly_data!D:D,CALCULATION_quarterly_data!$A:$A,Quarter!$A550,CALCULATION_quarterly_data!$P:$P,Quarter!$B550,CALCULATION_quarterly_data!$C:$C,Quarter!$C550)</f>
        <v>0.19</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189.86</v>
      </c>
      <c r="G550" s="70">
        <f>SUMIFS(CALCULATION_quarterly_data!G:G,CALCULATION_quarterly_data!$A:$A,Quarter!$A550,CALCULATION_quarterly_data!$P:$P,Quarter!$B550,CALCULATION_quarterly_data!$C:$C,Quarter!$C550)</f>
        <v>0</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221.63</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289.36</v>
      </c>
      <c r="O550" s="71">
        <f>SUMIFS(CALCULATION_quarterly_data!O:O,CALCULATION_quarterly_data!$A:$A,Quarter!$A550,CALCULATION_quarterly_data!$P:$P,Quarter!$B550,CALCULATION_quarterly_data!$C:$C,Quarter!$C550)</f>
        <v>479.22</v>
      </c>
    </row>
    <row r="551" spans="1:15" ht="16.5" customHeight="1">
      <c r="A551" s="96">
        <v>2024</v>
      </c>
      <c r="B551" s="108">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ht="16.5" customHeight="1">
      <c r="A552" s="96">
        <v>2024</v>
      </c>
      <c r="B552" s="108">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ht="16.5" customHeight="1">
      <c r="A553" s="96">
        <v>2024</v>
      </c>
      <c r="B553" s="108">
        <v>1</v>
      </c>
      <c r="C553" s="93" t="s">
        <v>52</v>
      </c>
      <c r="D553" s="70">
        <f>SUMIFS(CALCULATION_quarterly_data!D:D,CALCULATION_quarterly_data!$A:$A,Quarter!$A553,CALCULATION_quarterly_data!$P:$P,Quarter!$B553,CALCULATION_quarterly_data!$C:$C,Quarter!$C553)</f>
        <v>4204.92</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4204.92</v>
      </c>
      <c r="G553" s="70">
        <f>SUMIFS(CALCULATION_quarterly_data!G:G,CALCULATION_quarterly_data!$A:$A,Quarter!$A553,CALCULATION_quarterly_data!$P:$P,Quarter!$B553,CALCULATION_quarterly_data!$C:$C,Quarter!$C553)</f>
        <v>0</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930.49</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1149.08</v>
      </c>
      <c r="O553" s="71">
        <f>SUMIFS(CALCULATION_quarterly_data!O:O,CALCULATION_quarterly_data!$A:$A,Quarter!$A553,CALCULATION_quarterly_data!$P:$P,Quarter!$B553,CALCULATION_quarterly_data!$C:$C,Quarter!$C553)</f>
        <v>5354</v>
      </c>
    </row>
    <row r="554" spans="1:15" ht="16.5" customHeight="1">
      <c r="A554" s="96">
        <v>2024</v>
      </c>
      <c r="B554" s="108">
        <v>1</v>
      </c>
      <c r="C554" s="93" t="s">
        <v>69</v>
      </c>
      <c r="D554" s="70">
        <f>SUMIFS(CALCULATION_quarterly_data!D:D,CALCULATION_quarterly_data!$A:$A,Quarter!$A554,CALCULATION_quarterly_data!$P:$P,Quarter!$B554,CALCULATION_quarterly_data!$C:$C,Quarter!$C554)</f>
        <v>1121.7</v>
      </c>
      <c r="E554" s="70">
        <f>SUMIFS(CALCULATION_quarterly_data!E:E,CALCULATION_quarterly_data!$A:$A,Quarter!$A554,CALCULATION_quarterly_data!$P:$P,Quarter!$B554,CALCULATION_quarterly_data!$C:$C,Quarter!$C554)</f>
        <v>295.8</v>
      </c>
      <c r="F554" s="71">
        <f>SUMIFS(CALCULATION_quarterly_data!F:F,CALCULATION_quarterly_data!$A:$A,Quarter!$A554,CALCULATION_quarterly_data!$P:$P,Quarter!$B554,CALCULATION_quarterly_data!$C:$C,Quarter!$C554)</f>
        <v>1417.5</v>
      </c>
      <c r="G554" s="70">
        <f>SUMIFS(CALCULATION_quarterly_data!G:G,CALCULATION_quarterly_data!$A:$A,Quarter!$A554,CALCULATION_quarterly_data!$P:$P,Quarter!$B554,CALCULATION_quarterly_data!$C:$C,Quarter!$C554)</f>
        <v>172.63</v>
      </c>
      <c r="H554" s="70">
        <f>SUMIFS(CALCULATION_quarterly_data!H:H,CALCULATION_quarterly_data!$A:$A,Quarter!$A554,CALCULATION_quarterly_data!$P:$P,Quarter!$B554,CALCULATION_quarterly_data!$C:$C,Quarter!$C554)</f>
        <v>112.56</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60.650000000000006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v>
      </c>
      <c r="N554" s="71">
        <f>SUMIFS(CALCULATION_quarterly_data!N:N,CALCULATION_quarterly_data!$A:$A,Quarter!$A554,CALCULATION_quarterly_data!$P:$P,Quarter!$B554,CALCULATION_quarterly_data!$C:$C,Quarter!$C554)</f>
        <v>669.15000000000009</v>
      </c>
      <c r="O554" s="71">
        <f>SUMIFS(CALCULATION_quarterly_data!O:O,CALCULATION_quarterly_data!$A:$A,Quarter!$A554,CALCULATION_quarterly_data!$P:$P,Quarter!$B554,CALCULATION_quarterly_data!$C:$C,Quarter!$C554)</f>
        <v>2086.65</v>
      </c>
    </row>
    <row r="555" spans="1:15" ht="16.5" customHeight="1">
      <c r="A555" s="99">
        <v>2024</v>
      </c>
      <c r="B555" s="109">
        <v>1</v>
      </c>
      <c r="C555" s="94" t="s">
        <v>128</v>
      </c>
      <c r="D555" s="73">
        <f>SUMIFS(CALCULATION_quarterly_data!D:D,CALCULATION_quarterly_data!$A:$A,Quarter!$A555,CALCULATION_quarterly_data!$P:$P,Quarter!$B555,CALCULATION_quarterly_data!$C:$C,Quarter!$C555)</f>
        <v>10006.049999999999</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10950.79</v>
      </c>
      <c r="G555" s="73">
        <f>SUMIFS(CALCULATION_quarterly_data!G:G,CALCULATION_quarterly_data!$A:$A,Quarter!$A555,CALCULATION_quarterly_data!$P:$P,Quarter!$B555,CALCULATION_quarterly_data!$C:$C,Quarter!$C555)</f>
        <v>218.32</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180.38</v>
      </c>
      <c r="K555" s="73">
        <f>SUMIFS(CALCULATION_quarterly_data!K:K,CALCULATION_quarterly_data!$A:$A,Quarter!$A555,CALCULATION_quarterly_data!$P:$P,Quarter!$B555,CALCULATION_quarterly_data!$C:$C,Quarter!$C555)</f>
        <v>3007.46</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566.99</v>
      </c>
      <c r="N555" s="74">
        <f>SUMIFS(CALCULATION_quarterly_data!N:N,CALCULATION_quarterly_data!$A:$A,Quarter!$A555,CALCULATION_quarterly_data!$P:$P,Quarter!$B555,CALCULATION_quarterly_data!$C:$C,Quarter!$C555)</f>
        <v>7454.1</v>
      </c>
      <c r="O555" s="74">
        <f>SUMIFS(CALCULATION_quarterly_data!O:O,CALCULATION_quarterly_data!$A:$A,Quarter!$A555,CALCULATION_quarterly_data!$P:$P,Quarter!$B555,CALCULATION_quarterly_data!$C:$C,Quarter!$C555)</f>
        <v>18404.89</v>
      </c>
    </row>
    <row r="556" spans="1:15" ht="16.5" customHeight="1">
      <c r="A556" s="95">
        <v>2024</v>
      </c>
      <c r="B556" s="107">
        <v>2</v>
      </c>
      <c r="C556" s="92" t="s">
        <v>37</v>
      </c>
      <c r="D556" s="67">
        <f>SUMIFS(CALCULATION_quarterly_data!D:D,CALCULATION_quarterly_data!$A:$A,Quarter!$A556,CALCULATION_quarterly_data!$P:$P,Quarter!$B556,CALCULATION_quarterly_data!$C:$C,Quarter!$C556)</f>
        <v>0</v>
      </c>
      <c r="E556" s="67">
        <f>SUMIFS(CALCULATION_quarterly_data!E:E,CALCULATION_quarterly_data!$A:$A,Quarter!$A556,CALCULATION_quarterly_data!$P:$P,Quarter!$B556,CALCULATION_quarterly_data!$C:$C,Quarter!$C556)</f>
        <v>50.83</v>
      </c>
      <c r="F556" s="68">
        <f>SUMIFS(CALCULATION_quarterly_data!F:F,CALCULATION_quarterly_data!$A:$A,Quarter!$A556,CALCULATION_quarterly_data!$P:$P,Quarter!$B556,CALCULATION_quarterly_data!$C:$C,Quarter!$C556)</f>
        <v>50.83</v>
      </c>
      <c r="G556" s="67">
        <f>SUMIFS(CALCULATION_quarterly_data!G:G,CALCULATION_quarterly_data!$A:$A,Quarter!$A556,CALCULATION_quarterly_data!$P:$P,Quarter!$B556,CALCULATION_quarterly_data!$C:$C,Quarter!$C556)</f>
        <v>3.83</v>
      </c>
      <c r="H556" s="67">
        <f>SUMIFS(CALCULATION_quarterly_data!H:H,CALCULATION_quarterly_data!$A:$A,Quarter!$A556,CALCULATION_quarterly_data!$P:$P,Quarter!$B556,CALCULATION_quarterly_data!$C:$C,Quarter!$C556)</f>
        <v>359.64</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675.82999999999993</v>
      </c>
      <c r="L556" s="67">
        <f>SUMIFS(CALCULATION_quarterly_data!L:L,CALCULATION_quarterly_data!$A:$A,Quarter!$A556,CALCULATION_quarterly_data!$P:$P,Quarter!$B556,CALCULATION_quarterly_data!$C:$C,Quarter!$C556)</f>
        <v>6</v>
      </c>
      <c r="M556" s="67">
        <f>SUMIFS(CALCULATION_quarterly_data!M:M,CALCULATION_quarterly_data!$A:$A,Quarter!$A556,CALCULATION_quarterly_data!$P:$P,Quarter!$B556,CALCULATION_quarterly_data!$C:$C,Quarter!$C556)</f>
        <v>46.74</v>
      </c>
      <c r="N556" s="68">
        <f>SUMIFS(CALCULATION_quarterly_data!N:N,CALCULATION_quarterly_data!$A:$A,Quarter!$A556,CALCULATION_quarterly_data!$P:$P,Quarter!$B556,CALCULATION_quarterly_data!$C:$C,Quarter!$C556)</f>
        <v>1092.04</v>
      </c>
      <c r="O556" s="68">
        <f>SUMIFS(CALCULATION_quarterly_data!O:O,CALCULATION_quarterly_data!$A:$A,Quarter!$A556,CALCULATION_quarterly_data!$P:$P,Quarter!$B556,CALCULATION_quarterly_data!$C:$C,Quarter!$C556)</f>
        <v>1142.8699999999999</v>
      </c>
    </row>
    <row r="557" spans="1:15" ht="16.5" customHeight="1">
      <c r="A557" s="96">
        <v>2024</v>
      </c>
      <c r="B557" s="108">
        <v>2</v>
      </c>
      <c r="C557" s="93" t="s">
        <v>38</v>
      </c>
      <c r="D557" s="70">
        <f>SUMIFS(CALCULATION_quarterly_data!D:D,CALCULATION_quarterly_data!$A:$A,Quarter!$A557,CALCULATION_quarterly_data!$P:$P,Quarter!$B557,CALCULATION_quarterly_data!$C:$C,Quarter!$C557)</f>
        <v>235.12</v>
      </c>
      <c r="E557" s="70">
        <f>SUMIFS(CALCULATION_quarterly_data!E:E,CALCULATION_quarterly_data!$A:$A,Quarter!$A557,CALCULATION_quarterly_data!$P:$P,Quarter!$B557,CALCULATION_quarterly_data!$C:$C,Quarter!$C557)</f>
        <v>0</v>
      </c>
      <c r="F557" s="71">
        <f>SUMIFS(CALCULATION_quarterly_data!F:F,CALCULATION_quarterly_data!$A:$A,Quarter!$A557,CALCULATION_quarterly_data!$P:$P,Quarter!$B557,CALCULATION_quarterly_data!$C:$C,Quarter!$C557)</f>
        <v>235.12</v>
      </c>
      <c r="G557" s="70">
        <f>SUMIFS(CALCULATION_quarterly_data!G:G,CALCULATION_quarterly_data!$A:$A,Quarter!$A557,CALCULATION_quarterly_data!$P:$P,Quarter!$B557,CALCULATION_quarterly_data!$C:$C,Quarter!$C557)</f>
        <v>0</v>
      </c>
      <c r="H557" s="70">
        <f>SUMIFS(CALCULATION_quarterly_data!H:H,CALCULATION_quarterly_data!$A:$A,Quarter!$A557,CALCULATION_quarterly_data!$P:$P,Quarter!$B557,CALCULATION_quarterly_data!$C:$C,Quarter!$C557)</f>
        <v>0</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0</v>
      </c>
      <c r="L557" s="70">
        <f>SUMIFS(CALCULATION_quarterly_data!L:L,CALCULATION_quarterly_data!$A:$A,Quarter!$A557,CALCULATION_quarterly_data!$P:$P,Quarter!$B557,CALCULATION_quarterly_data!$C:$C,Quarter!$C557)</f>
        <v>0</v>
      </c>
      <c r="M557" s="70">
        <f>SUMIFS(CALCULATION_quarterly_data!M:M,CALCULATION_quarterly_data!$A:$A,Quarter!$A557,CALCULATION_quarterly_data!$P:$P,Quarter!$B557,CALCULATION_quarterly_data!$C:$C,Quarter!$C557)</f>
        <v>0.55000000000000004</v>
      </c>
      <c r="N557" s="71">
        <f>SUMIFS(CALCULATION_quarterly_data!N:N,CALCULATION_quarterly_data!$A:$A,Quarter!$A557,CALCULATION_quarterly_data!$P:$P,Quarter!$B557,CALCULATION_quarterly_data!$C:$C,Quarter!$C557)</f>
        <v>0.55000000000000004</v>
      </c>
      <c r="O557" s="71">
        <f>SUMIFS(CALCULATION_quarterly_data!O:O,CALCULATION_quarterly_data!$A:$A,Quarter!$A557,CALCULATION_quarterly_data!$P:$P,Quarter!$B557,CALCULATION_quarterly_data!$C:$C,Quarter!$C557)</f>
        <v>235.67</v>
      </c>
    </row>
    <row r="558" spans="1:15" ht="16.5" customHeight="1">
      <c r="A558" s="96">
        <v>2024</v>
      </c>
      <c r="B558" s="108">
        <v>2</v>
      </c>
      <c r="C558" s="93" t="s">
        <v>39</v>
      </c>
      <c r="D558" s="70">
        <f>SUMIFS(CALCULATION_quarterly_data!D:D,CALCULATION_quarterly_data!$A:$A,Quarter!$A558,CALCULATION_quarterly_data!$P:$P,Quarter!$B558,CALCULATION_quarterly_data!$C:$C,Quarter!$C558)</f>
        <v>0</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0</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2.57</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7.0000000000000007E-2</v>
      </c>
      <c r="N558" s="71">
        <f>SUMIFS(CALCULATION_quarterly_data!N:N,CALCULATION_quarterly_data!$A:$A,Quarter!$A558,CALCULATION_quarterly_data!$P:$P,Quarter!$B558,CALCULATION_quarterly_data!$C:$C,Quarter!$C558)</f>
        <v>2.6399999999999997</v>
      </c>
      <c r="O558" s="71">
        <f>SUMIFS(CALCULATION_quarterly_data!O:O,CALCULATION_quarterly_data!$A:$A,Quarter!$A558,CALCULATION_quarterly_data!$P:$P,Quarter!$B558,CALCULATION_quarterly_data!$C:$C,Quarter!$C558)</f>
        <v>2.6399999999999997</v>
      </c>
    </row>
    <row r="559" spans="1:15" ht="16.5" customHeight="1">
      <c r="A559" s="96">
        <v>2024</v>
      </c>
      <c r="B559" s="108">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19.97</v>
      </c>
      <c r="F559" s="71">
        <f>SUMIFS(CALCULATION_quarterly_data!F:F,CALCULATION_quarterly_data!$A:$A,Quarter!$A559,CALCULATION_quarterly_data!$P:$P,Quarter!$B559,CALCULATION_quarterly_data!$C:$C,Quarter!$C559)</f>
        <v>19.97</v>
      </c>
      <c r="G559" s="70">
        <f>SUMIFS(CALCULATION_quarterly_data!G:G,CALCULATION_quarterly_data!$A:$A,Quarter!$A559,CALCULATION_quarterly_data!$P:$P,Quarter!$B559,CALCULATION_quarterly_data!$C:$C,Quarter!$C559)</f>
        <v>0.14000000000000001</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85.32</v>
      </c>
      <c r="O559" s="71">
        <f>SUMIFS(CALCULATION_quarterly_data!O:O,CALCULATION_quarterly_data!$A:$A,Quarter!$A559,CALCULATION_quarterly_data!$P:$P,Quarter!$B559,CALCULATION_quarterly_data!$C:$C,Quarter!$C559)</f>
        <v>105.28999999999999</v>
      </c>
    </row>
    <row r="560" spans="1:15" ht="16.5" customHeight="1">
      <c r="A560" s="96">
        <v>2024</v>
      </c>
      <c r="B560" s="108">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36.620000000000005</v>
      </c>
      <c r="F560" s="71">
        <f>SUMIFS(CALCULATION_quarterly_data!F:F,CALCULATION_quarterly_data!$A:$A,Quarter!$A560,CALCULATION_quarterly_data!$P:$P,Quarter!$B560,CALCULATION_quarterly_data!$C:$C,Quarter!$C560)</f>
        <v>36.620000000000005</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80.06</v>
      </c>
    </row>
    <row r="561" spans="1:15" ht="16.5" customHeight="1">
      <c r="A561" s="96">
        <v>2024</v>
      </c>
      <c r="B561" s="108">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ht="16.5" customHeight="1">
      <c r="A562" s="96">
        <v>2024</v>
      </c>
      <c r="B562" s="108">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ht="16.5" customHeight="1">
      <c r="A563" s="96">
        <v>2024</v>
      </c>
      <c r="B563" s="108">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ht="16.5" customHeight="1">
      <c r="A564" s="96">
        <v>2024</v>
      </c>
      <c r="B564" s="108">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ht="16.5" customHeight="1">
      <c r="A565" s="96">
        <v>2024</v>
      </c>
      <c r="B565" s="108">
        <v>2</v>
      </c>
      <c r="C565" s="93" t="s">
        <v>44</v>
      </c>
      <c r="D565" s="70">
        <f>SUMIFS(CALCULATION_quarterly_data!D:D,CALCULATION_quarterly_data!$A:$A,Quarter!$A565,CALCULATION_quarterly_data!$P:$P,Quarter!$B565,CALCULATION_quarterly_data!$C:$C,Quarter!$C565)</f>
        <v>0.25</v>
      </c>
      <c r="E565" s="70">
        <f>SUMIFS(CALCULATION_quarterly_data!E:E,CALCULATION_quarterly_data!$A:$A,Quarter!$A565,CALCULATION_quarterly_data!$P:$P,Quarter!$B565,CALCULATION_quarterly_data!$C:$C,Quarter!$C565)</f>
        <v>303.77</v>
      </c>
      <c r="F565" s="71">
        <f>SUMIFS(CALCULATION_quarterly_data!F:F,CALCULATION_quarterly_data!$A:$A,Quarter!$A565,CALCULATION_quarterly_data!$P:$P,Quarter!$B565,CALCULATION_quarterly_data!$C:$C,Quarter!$C565)</f>
        <v>304.02</v>
      </c>
      <c r="G565" s="70">
        <f>SUMIFS(CALCULATION_quarterly_data!G:G,CALCULATION_quarterly_data!$A:$A,Quarter!$A565,CALCULATION_quarterly_data!$P:$P,Quarter!$B565,CALCULATION_quarterly_data!$C:$C,Quarter!$C565)</f>
        <v>2.0699999999999998</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152.01999999999998</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597.65000000000009</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226.43</v>
      </c>
      <c r="N565" s="71">
        <f>SUMIFS(CALCULATION_quarterly_data!N:N,CALCULATION_quarterly_data!$A:$A,Quarter!$A565,CALCULATION_quarterly_data!$P:$P,Quarter!$B565,CALCULATION_quarterly_data!$C:$C,Quarter!$C565)</f>
        <v>1328.01</v>
      </c>
      <c r="O565" s="71">
        <f>SUMIFS(CALCULATION_quarterly_data!O:O,CALCULATION_quarterly_data!$A:$A,Quarter!$A565,CALCULATION_quarterly_data!$P:$P,Quarter!$B565,CALCULATION_quarterly_data!$C:$C,Quarter!$C565)</f>
        <v>1632.03</v>
      </c>
    </row>
    <row r="566" spans="1:15" ht="16.5" customHeight="1">
      <c r="A566" s="96">
        <v>2024</v>
      </c>
      <c r="B566" s="108">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ht="16.5" customHeight="1">
      <c r="A567" s="96">
        <v>2024</v>
      </c>
      <c r="B567" s="108">
        <v>2</v>
      </c>
      <c r="C567" s="93" t="s">
        <v>46</v>
      </c>
      <c r="D567" s="70">
        <f>SUMIFS(CALCULATION_quarterly_data!D:D,CALCULATION_quarterly_data!$A:$A,Quarter!$A567,CALCULATION_quarterly_data!$P:$P,Quarter!$B567,CALCULATION_quarterly_data!$C:$C,Quarter!$C567)</f>
        <v>3031.58</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3031.58</v>
      </c>
      <c r="G567" s="70">
        <f>SUMIFS(CALCULATION_quarterly_data!G:G,CALCULATION_quarterly_data!$A:$A,Quarter!$A567,CALCULATION_quarterly_data!$P:$P,Quarter!$B567,CALCULATION_quarterly_data!$C:$C,Quarter!$C567)</f>
        <v>1.6</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37.15</v>
      </c>
      <c r="N567" s="71">
        <f>SUMIFS(CALCULATION_quarterly_data!N:N,CALCULATION_quarterly_data!$A:$A,Quarter!$A567,CALCULATION_quarterly_data!$P:$P,Quarter!$B567,CALCULATION_quarterly_data!$C:$C,Quarter!$C567)</f>
        <v>193.38</v>
      </c>
      <c r="O567" s="71">
        <f>SUMIFS(CALCULATION_quarterly_data!O:O,CALCULATION_quarterly_data!$A:$A,Quarter!$A567,CALCULATION_quarterly_data!$P:$P,Quarter!$B567,CALCULATION_quarterly_data!$C:$C,Quarter!$C567)</f>
        <v>3224.96</v>
      </c>
    </row>
    <row r="568" spans="1:15" ht="16.5" customHeight="1">
      <c r="A568" s="96">
        <v>2024</v>
      </c>
      <c r="B568" s="108">
        <v>2</v>
      </c>
      <c r="C568" s="93" t="s">
        <v>89</v>
      </c>
      <c r="D568" s="70">
        <f>SUMIFS(CALCULATION_quarterly_data!D:D,CALCULATION_quarterly_data!$A:$A,Quarter!$A568,CALCULATION_quarterly_data!$P:$P,Quarter!$B568,CALCULATION_quarterly_data!$C:$C,Quarter!$C568)</f>
        <v>0</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0</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42.150000000000006</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42.150000000000006</v>
      </c>
      <c r="O568" s="71">
        <f>SUMIFS(CALCULATION_quarterly_data!O:O,CALCULATION_quarterly_data!$A:$A,Quarter!$A568,CALCULATION_quarterly_data!$P:$P,Quarter!$B568,CALCULATION_quarterly_data!$C:$C,Quarter!$C568)</f>
        <v>42.150000000000006</v>
      </c>
    </row>
    <row r="569" spans="1:15" ht="16.5" customHeight="1">
      <c r="A569" s="96">
        <v>2024</v>
      </c>
      <c r="B569" s="108">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ht="16.5" customHeight="1">
      <c r="A570" s="96">
        <v>2024</v>
      </c>
      <c r="B570" s="108">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248.46</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424.13</v>
      </c>
      <c r="O570" s="71">
        <f>SUMIFS(CALCULATION_quarterly_data!O:O,CALCULATION_quarterly_data!$A:$A,Quarter!$A570,CALCULATION_quarterly_data!$P:$P,Quarter!$B570,CALCULATION_quarterly_data!$C:$C,Quarter!$C570)</f>
        <v>520.20000000000005</v>
      </c>
    </row>
    <row r="571" spans="1:15" ht="16.5" customHeight="1">
      <c r="A571" s="96">
        <v>2024</v>
      </c>
      <c r="B571" s="108">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ht="16.5" customHeight="1">
      <c r="A572" s="96">
        <v>2024</v>
      </c>
      <c r="B572" s="108">
        <v>2</v>
      </c>
      <c r="C572" s="93" t="s">
        <v>49</v>
      </c>
      <c r="D572" s="70">
        <f>SUMIFS(CALCULATION_quarterly_data!D:D,CALCULATION_quarterly_data!$A:$A,Quarter!$A572,CALCULATION_quarterly_data!$P:$P,Quarter!$B572,CALCULATION_quarterly_data!$C:$C,Quarter!$C572)</f>
        <v>0.16999999999999998</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98.070000000000007</v>
      </c>
      <c r="G572" s="70">
        <f>SUMIFS(CALCULATION_quarterly_data!G:G,CALCULATION_quarterly_data!$A:$A,Quarter!$A572,CALCULATION_quarterly_data!$P:$P,Quarter!$B572,CALCULATION_quarterly_data!$C:$C,Quarter!$C572)</f>
        <v>0</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77.47</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71.61</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11.270000000000001</v>
      </c>
      <c r="N572" s="71">
        <f>SUMIFS(CALCULATION_quarterly_data!N:N,CALCULATION_quarterly_data!$A:$A,Quarter!$A572,CALCULATION_quarterly_data!$P:$P,Quarter!$B572,CALCULATION_quarterly_data!$C:$C,Quarter!$C572)</f>
        <v>162.87</v>
      </c>
      <c r="O572" s="71">
        <f>SUMIFS(CALCULATION_quarterly_data!O:O,CALCULATION_quarterly_data!$A:$A,Quarter!$A572,CALCULATION_quarterly_data!$P:$P,Quarter!$B572,CALCULATION_quarterly_data!$C:$C,Quarter!$C572)</f>
        <v>260.94</v>
      </c>
    </row>
    <row r="573" spans="1:15" ht="16.5" customHeight="1">
      <c r="A573" s="96">
        <v>2024</v>
      </c>
      <c r="B573" s="108">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ht="16.5" customHeight="1">
      <c r="A574" s="96">
        <v>2024</v>
      </c>
      <c r="B574" s="108">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ht="16.5" customHeight="1">
      <c r="A575" s="96">
        <v>2024</v>
      </c>
      <c r="B575" s="108">
        <v>2</v>
      </c>
      <c r="C575" s="93" t="s">
        <v>52</v>
      </c>
      <c r="D575" s="70">
        <f>SUMIFS(CALCULATION_quarterly_data!D:D,CALCULATION_quarterly_data!$A:$A,Quarter!$A575,CALCULATION_quarterly_data!$P:$P,Quarter!$B575,CALCULATION_quarterly_data!$C:$C,Quarter!$C575)</f>
        <v>3997.84</v>
      </c>
      <c r="E575" s="70">
        <f>SUMIFS(CALCULATION_quarterly_data!E:E,CALCULATION_quarterly_data!$A:$A,Quarter!$A575,CALCULATION_quarterly_data!$P:$P,Quarter!$B575,CALCULATION_quarterly_data!$C:$C,Quarter!$C575)</f>
        <v>0</v>
      </c>
      <c r="F575" s="71">
        <f>SUMIFS(CALCULATION_quarterly_data!F:F,CALCULATION_quarterly_data!$A:$A,Quarter!$A575,CALCULATION_quarterly_data!$P:$P,Quarter!$B575,CALCULATION_quarterly_data!$C:$C,Quarter!$C575)</f>
        <v>3997.84</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1241.67</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118.50999999999999</v>
      </c>
      <c r="N575" s="71">
        <f>SUMIFS(CALCULATION_quarterly_data!N:N,CALCULATION_quarterly_data!$A:$A,Quarter!$A575,CALCULATION_quarterly_data!$P:$P,Quarter!$B575,CALCULATION_quarterly_data!$C:$C,Quarter!$C575)</f>
        <v>1445.82</v>
      </c>
      <c r="O575" s="71">
        <f>SUMIFS(CALCULATION_quarterly_data!O:O,CALCULATION_quarterly_data!$A:$A,Quarter!$A575,CALCULATION_quarterly_data!$P:$P,Quarter!$B575,CALCULATION_quarterly_data!$C:$C,Quarter!$C575)</f>
        <v>5443.66</v>
      </c>
    </row>
    <row r="576" spans="1:15" ht="16.5" customHeight="1">
      <c r="A576" s="96">
        <v>2024</v>
      </c>
      <c r="B576" s="108">
        <v>2</v>
      </c>
      <c r="C576" s="93" t="s">
        <v>69</v>
      </c>
      <c r="D576" s="70">
        <f>SUMIFS(CALCULATION_quarterly_data!D:D,CALCULATION_quarterly_data!$A:$A,Quarter!$A576,CALCULATION_quarterly_data!$P:$P,Quarter!$B576,CALCULATION_quarterly_data!$C:$C,Quarter!$C576)</f>
        <v>1565.26</v>
      </c>
      <c r="E576" s="70">
        <f>SUMIFS(CALCULATION_quarterly_data!E:E,CALCULATION_quarterly_data!$A:$A,Quarter!$A576,CALCULATION_quarterly_data!$P:$P,Quarter!$B576,CALCULATION_quarterly_data!$C:$C,Quarter!$C576)</f>
        <v>254.56</v>
      </c>
      <c r="F576" s="71">
        <f>SUMIFS(CALCULATION_quarterly_data!F:F,CALCULATION_quarterly_data!$A:$A,Quarter!$A576,CALCULATION_quarterly_data!$P:$P,Quarter!$B576,CALCULATION_quarterly_data!$C:$C,Quarter!$C576)</f>
        <v>1819.8200000000002</v>
      </c>
      <c r="G576" s="70">
        <f>SUMIFS(CALCULATION_quarterly_data!G:G,CALCULATION_quarterly_data!$A:$A,Quarter!$A576,CALCULATION_quarterly_data!$P:$P,Quarter!$B576,CALCULATION_quarterly_data!$C:$C,Quarter!$C576)</f>
        <v>154.65</v>
      </c>
      <c r="H576" s="70">
        <f>SUMIFS(CALCULATION_quarterly_data!H:H,CALCULATION_quarterly_data!$A:$A,Quarter!$A576,CALCULATION_quarterly_data!$P:$P,Quarter!$B576,CALCULATION_quarterly_data!$C:$C,Quarter!$C576)</f>
        <v>203.48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18.55</v>
      </c>
      <c r="K576" s="70">
        <f>SUMIFS(CALCULATION_quarterly_data!K:K,CALCULATION_quarterly_data!$A:$A,Quarter!$A576,CALCULATION_quarterly_data!$P:$P,Quarter!$B576,CALCULATION_quarterly_data!$C:$C,Quarter!$C576)</f>
        <v>154.1</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46.129999999999995</v>
      </c>
      <c r="N576" s="71">
        <f>SUMIFS(CALCULATION_quarterly_data!N:N,CALCULATION_quarterly_data!$A:$A,Quarter!$A576,CALCULATION_quarterly_data!$P:$P,Quarter!$B576,CALCULATION_quarterly_data!$C:$C,Quarter!$C576)</f>
        <v>789.36</v>
      </c>
      <c r="O576" s="71">
        <f>SUMIFS(CALCULATION_quarterly_data!O:O,CALCULATION_quarterly_data!$A:$A,Quarter!$A576,CALCULATION_quarterly_data!$P:$P,Quarter!$B576,CALCULATION_quarterly_data!$C:$C,Quarter!$C576)</f>
        <v>2609.1799999999998</v>
      </c>
    </row>
    <row r="577" spans="1:15" ht="16.5" customHeight="1">
      <c r="A577" s="99">
        <v>2024</v>
      </c>
      <c r="B577" s="109">
        <v>2</v>
      </c>
      <c r="C577" s="94" t="s">
        <v>128</v>
      </c>
      <c r="D577" s="73">
        <f>SUMIFS(CALCULATION_quarterly_data!D:D,CALCULATION_quarterly_data!$A:$A,Quarter!$A577,CALCULATION_quarterly_data!$P:$P,Quarter!$B577,CALCULATION_quarterly_data!$C:$C,Quarter!$C577)</f>
        <v>11020.34</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11967.69</v>
      </c>
      <c r="G577" s="73">
        <f>SUMIFS(CALCULATION_quarterly_data!G:G,CALCULATION_quarterly_data!$A:$A,Quarter!$A577,CALCULATION_quarterly_data!$P:$P,Quarter!$B577,CALCULATION_quarterly_data!$C:$C,Quarter!$C577)</f>
        <v>162.47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2649.5</v>
      </c>
      <c r="J577" s="73">
        <f>SUMIFS(CALCULATION_quarterly_data!J:J,CALCULATION_quarterly_data!$A:$A,Quarter!$A577,CALCULATION_quarterly_data!$P:$P,Quarter!$B577,CALCULATION_quarterly_data!$C:$C,Quarter!$C577)</f>
        <v>74.66</v>
      </c>
      <c r="K577" s="73">
        <f>SUMIFS(CALCULATION_quarterly_data!K:K,CALCULATION_quarterly_data!$A:$A,Quarter!$A577,CALCULATION_quarterly_data!$P:$P,Quarter!$B577,CALCULATION_quarterly_data!$C:$C,Quarter!$C577)</f>
        <v>3425.7200000000003</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677.7</v>
      </c>
      <c r="N577" s="74">
        <f>SUMIFS(CALCULATION_quarterly_data!N:N,CALCULATION_quarterly_data!$A:$A,Quarter!$A577,CALCULATION_quarterly_data!$P:$P,Quarter!$B577,CALCULATION_quarterly_data!$C:$C,Quarter!$C577)</f>
        <v>8239.07</v>
      </c>
      <c r="O577" s="74">
        <f>SUMIFS(CALCULATION_quarterly_data!O:O,CALCULATION_quarterly_data!$A:$A,Quarter!$A577,CALCULATION_quarterly_data!$P:$P,Quarter!$B577,CALCULATION_quarterly_data!$C:$C,Quarter!$C577)</f>
        <v>20206.759999999998</v>
      </c>
    </row>
    <row r="578" spans="1:15" ht="16.5" customHeight="1">
      <c r="A578" s="95">
        <v>2024</v>
      </c>
      <c r="B578" s="107">
        <v>3</v>
      </c>
      <c r="C578" s="92" t="s">
        <v>37</v>
      </c>
      <c r="D578" s="67">
        <f>SUMIFS(CALCULATION_quarterly_data!D:D,CALCULATION_quarterly_data!$A:$A,Quarter!$A578,CALCULATION_quarterly_data!$P:$P,Quarter!$B578,CALCULATION_quarterly_data!$C:$C,Quarter!$C578)</f>
        <v>0</v>
      </c>
      <c r="E578" s="67">
        <f>SUMIFS(CALCULATION_quarterly_data!E:E,CALCULATION_quarterly_data!$A:$A,Quarter!$A578,CALCULATION_quarterly_data!$P:$P,Quarter!$B578,CALCULATION_quarterly_data!$C:$C,Quarter!$C578)</f>
        <v>68.260000000000005</v>
      </c>
      <c r="F578" s="68">
        <f>SUMIFS(CALCULATION_quarterly_data!F:F,CALCULATION_quarterly_data!$A:$A,Quarter!$A578,CALCULATION_quarterly_data!$P:$P,Quarter!$B578,CALCULATION_quarterly_data!$C:$C,Quarter!$C578)</f>
        <v>68.260000000000005</v>
      </c>
      <c r="G578" s="67">
        <f>SUMIFS(CALCULATION_quarterly_data!G:G,CALCULATION_quarterly_data!$A:$A,Quarter!$A578,CALCULATION_quarterly_data!$P:$P,Quarter!$B578,CALCULATION_quarterly_data!$C:$C,Quarter!$C578)</f>
        <v>18.560000000000002</v>
      </c>
      <c r="H578" s="67">
        <f>SUMIFS(CALCULATION_quarterly_data!H:H,CALCULATION_quarterly_data!$A:$A,Quarter!$A578,CALCULATION_quarterly_data!$P:$P,Quarter!$B578,CALCULATION_quarterly_data!$C:$C,Quarter!$C578)</f>
        <v>54.67</v>
      </c>
      <c r="I578" s="67">
        <f>SUMIFS(CALCULATION_quarterly_data!I:I,CALCULATION_quarterly_data!$A:$A,Quarter!$A578,CALCULATION_quarterly_data!$P:$P,Quarter!$B578,CALCULATION_quarterly_data!$C:$C,Quarter!$C578)</f>
        <v>85.710000000000008</v>
      </c>
      <c r="J578" s="67">
        <f>SUMIFS(CALCULATION_quarterly_data!J:J,CALCULATION_quarterly_data!$A:$A,Quarter!$A578,CALCULATION_quarterly_data!$P:$P,Quarter!$B578,CALCULATION_quarterly_data!$C:$C,Quarter!$C578)</f>
        <v>3.57</v>
      </c>
      <c r="K578" s="67">
        <f>SUMIFS(CALCULATION_quarterly_data!K:K,CALCULATION_quarterly_data!$A:$A,Quarter!$A578,CALCULATION_quarterly_data!$P:$P,Quarter!$B578,CALCULATION_quarterly_data!$C:$C,Quarter!$C578)</f>
        <v>380.61</v>
      </c>
      <c r="L578" s="67">
        <f>SUMIFS(CALCULATION_quarterly_data!L:L,CALCULATION_quarterly_data!$A:$A,Quarter!$A578,CALCULATION_quarterly_data!$P:$P,Quarter!$B578,CALCULATION_quarterly_data!$C:$C,Quarter!$C578)</f>
        <v>27.89</v>
      </c>
      <c r="M578" s="67">
        <f>SUMIFS(CALCULATION_quarterly_data!M:M,CALCULATION_quarterly_data!$A:$A,Quarter!$A578,CALCULATION_quarterly_data!$P:$P,Quarter!$B578,CALCULATION_quarterly_data!$C:$C,Quarter!$C578)</f>
        <v>64.08</v>
      </c>
      <c r="N578" s="68">
        <f>SUMIFS(CALCULATION_quarterly_data!N:N,CALCULATION_quarterly_data!$A:$A,Quarter!$A578,CALCULATION_quarterly_data!$P:$P,Quarter!$B578,CALCULATION_quarterly_data!$C:$C,Quarter!$C578)</f>
        <v>635.09</v>
      </c>
      <c r="O578" s="68">
        <f>SUMIFS(CALCULATION_quarterly_data!O:O,CALCULATION_quarterly_data!$A:$A,Quarter!$A578,CALCULATION_quarterly_data!$P:$P,Quarter!$B578,CALCULATION_quarterly_data!$C:$C,Quarter!$C578)</f>
        <v>703.35</v>
      </c>
    </row>
    <row r="579" spans="1:15" ht="16.5" customHeight="1">
      <c r="A579" s="96">
        <v>2024</v>
      </c>
      <c r="B579" s="108">
        <v>3</v>
      </c>
      <c r="C579" s="93" t="s">
        <v>38</v>
      </c>
      <c r="D579" s="70">
        <f>SUMIFS(CALCULATION_quarterly_data!D:D,CALCULATION_quarterly_data!$A:$A,Quarter!$A579,CALCULATION_quarterly_data!$P:$P,Quarter!$B579,CALCULATION_quarterly_data!$C:$C,Quarter!$C579)</f>
        <v>93.38</v>
      </c>
      <c r="E579" s="70">
        <f>SUMIFS(CALCULATION_quarterly_data!E:E,CALCULATION_quarterly_data!$A:$A,Quarter!$A579,CALCULATION_quarterly_data!$P:$P,Quarter!$B579,CALCULATION_quarterly_data!$C:$C,Quarter!$C579)</f>
        <v>0</v>
      </c>
      <c r="F579" s="71">
        <f>SUMIFS(CALCULATION_quarterly_data!F:F,CALCULATION_quarterly_data!$A:$A,Quarter!$A579,CALCULATION_quarterly_data!$P:$P,Quarter!$B579,CALCULATION_quarterly_data!$C:$C,Quarter!$C579)</f>
        <v>93.38</v>
      </c>
      <c r="G579" s="70">
        <f>SUMIFS(CALCULATION_quarterly_data!G:G,CALCULATION_quarterly_data!$A:$A,Quarter!$A579,CALCULATION_quarterly_data!$P:$P,Quarter!$B579,CALCULATION_quarterly_data!$C:$C,Quarter!$C579)</f>
        <v>0</v>
      </c>
      <c r="H579" s="70">
        <f>SUMIFS(CALCULATION_quarterly_data!H:H,CALCULATION_quarterly_data!$A:$A,Quarter!$A579,CALCULATION_quarterly_data!$P:$P,Quarter!$B579,CALCULATION_quarterly_data!$C:$C,Quarter!$C579)</f>
        <v>0</v>
      </c>
      <c r="I579" s="70">
        <f>SUMIFS(CALCULATION_quarterly_data!I:I,CALCULATION_quarterly_data!$A:$A,Quarter!$A579,CALCULATION_quarterly_data!$P:$P,Quarter!$B579,CALCULATION_quarterly_data!$C:$C,Quarter!$C579)</f>
        <v>0</v>
      </c>
      <c r="J579" s="70">
        <f>SUMIFS(CALCULATION_quarterly_data!J:J,CALCULATION_quarterly_data!$A:$A,Quarter!$A579,CALCULATION_quarterly_data!$P:$P,Quarter!$B579,CALCULATION_quarterly_data!$C:$C,Quarter!$C579)</f>
        <v>0</v>
      </c>
      <c r="K579" s="70">
        <f>SUMIFS(CALCULATION_quarterly_data!K:K,CALCULATION_quarterly_data!$A:$A,Quarter!$A579,CALCULATION_quarterly_data!$P:$P,Quarter!$B579,CALCULATION_quarterly_data!$C:$C,Quarter!$C579)</f>
        <v>36.82</v>
      </c>
      <c r="L579" s="70">
        <f>SUMIFS(CALCULATION_quarterly_data!L:L,CALCULATION_quarterly_data!$A:$A,Quarter!$A579,CALCULATION_quarterly_data!$P:$P,Quarter!$B579,CALCULATION_quarterly_data!$C:$C,Quarter!$C579)</f>
        <v>0</v>
      </c>
      <c r="M579" s="70">
        <f>SUMIFS(CALCULATION_quarterly_data!M:M,CALCULATION_quarterly_data!$A:$A,Quarter!$A579,CALCULATION_quarterly_data!$P:$P,Quarter!$B579,CALCULATION_quarterly_data!$C:$C,Quarter!$C579)</f>
        <v>0.11000000000000001</v>
      </c>
      <c r="N579" s="71">
        <f>SUMIFS(CALCULATION_quarterly_data!N:N,CALCULATION_quarterly_data!$A:$A,Quarter!$A579,CALCULATION_quarterly_data!$P:$P,Quarter!$B579,CALCULATION_quarterly_data!$C:$C,Quarter!$C579)</f>
        <v>36.93</v>
      </c>
      <c r="O579" s="71">
        <f>SUMIFS(CALCULATION_quarterly_data!O:O,CALCULATION_quarterly_data!$A:$A,Quarter!$A579,CALCULATION_quarterly_data!$P:$P,Quarter!$B579,CALCULATION_quarterly_data!$C:$C,Quarter!$C579)</f>
        <v>130.31</v>
      </c>
    </row>
    <row r="580" spans="1:15" ht="16.5" customHeight="1">
      <c r="A580" s="96">
        <v>2024</v>
      </c>
      <c r="B580" s="108">
        <v>3</v>
      </c>
      <c r="C580" s="93" t="s">
        <v>39</v>
      </c>
      <c r="D580" s="70">
        <f>SUMIFS(CALCULATION_quarterly_data!D:D,CALCULATION_quarterly_data!$A:$A,Quarter!$A580,CALCULATION_quarterly_data!$P:$P,Quarter!$B580,CALCULATION_quarterly_data!$C:$C,Quarter!$C580)</f>
        <v>0</v>
      </c>
      <c r="E580" s="70">
        <f>SUMIFS(CALCULATION_quarterly_data!E:E,CALCULATION_quarterly_data!$A:$A,Quarter!$A580,CALCULATION_quarterly_data!$P:$P,Quarter!$B580,CALCULATION_quarterly_data!$C:$C,Quarter!$C580)</f>
        <v>0</v>
      </c>
      <c r="F580" s="71">
        <f>SUMIFS(CALCULATION_quarterly_data!F:F,CALCULATION_quarterly_data!$A:$A,Quarter!$A580,CALCULATION_quarterly_data!$P:$P,Quarter!$B580,CALCULATION_quarterly_data!$C:$C,Quarter!$C580)</f>
        <v>0</v>
      </c>
      <c r="G580" s="70">
        <f>SUMIFS(CALCULATION_quarterly_data!G:G,CALCULATION_quarterly_data!$A:$A,Quarter!$A580,CALCULATION_quarterly_data!$P:$P,Quarter!$B580,CALCULATION_quarterly_data!$C:$C,Quarter!$C580)</f>
        <v>0</v>
      </c>
      <c r="H580" s="70">
        <f>SUMIFS(CALCULATION_quarterly_data!H:H,CALCULATION_quarterly_data!$A:$A,Quarter!$A580,CALCULATION_quarterly_data!$P:$P,Quarter!$B580,CALCULATION_quarterly_data!$C:$C,Quarter!$C580)</f>
        <v>37.82</v>
      </c>
      <c r="I580" s="70">
        <f>SUMIFS(CALCULATION_quarterly_data!I:I,CALCULATION_quarterly_data!$A:$A,Quarter!$A580,CALCULATION_quarterly_data!$P:$P,Quarter!$B580,CALCULATION_quarterly_data!$C:$C,Quarter!$C580)</f>
        <v>0</v>
      </c>
      <c r="J580" s="70">
        <f>SUMIFS(CALCULATION_quarterly_data!J:J,CALCULATION_quarterly_data!$A:$A,Quarter!$A580,CALCULATION_quarterly_data!$P:$P,Quarter!$B580,CALCULATION_quarterly_data!$C:$C,Quarter!$C580)</f>
        <v>0</v>
      </c>
      <c r="K580" s="70">
        <f>SUMIFS(CALCULATION_quarterly_data!K:K,CALCULATION_quarterly_data!$A:$A,Quarter!$A580,CALCULATION_quarterly_data!$P:$P,Quarter!$B580,CALCULATION_quarterly_data!$C:$C,Quarter!$C580)</f>
        <v>0</v>
      </c>
      <c r="L580" s="70">
        <f>SUMIFS(CALCULATION_quarterly_data!L:L,CALCULATION_quarterly_data!$A:$A,Quarter!$A580,CALCULATION_quarterly_data!$P:$P,Quarter!$B580,CALCULATION_quarterly_data!$C:$C,Quarter!$C580)</f>
        <v>0</v>
      </c>
      <c r="M580" s="70">
        <f>SUMIFS(CALCULATION_quarterly_data!M:M,CALCULATION_quarterly_data!$A:$A,Quarter!$A580,CALCULATION_quarterly_data!$P:$P,Quarter!$B580,CALCULATION_quarterly_data!$C:$C,Quarter!$C580)</f>
        <v>0</v>
      </c>
      <c r="N580" s="71">
        <f>SUMIFS(CALCULATION_quarterly_data!N:N,CALCULATION_quarterly_data!$A:$A,Quarter!$A580,CALCULATION_quarterly_data!$P:$P,Quarter!$B580,CALCULATION_quarterly_data!$C:$C,Quarter!$C580)</f>
        <v>37.82</v>
      </c>
      <c r="O580" s="71">
        <f>SUMIFS(CALCULATION_quarterly_data!O:O,CALCULATION_quarterly_data!$A:$A,Quarter!$A580,CALCULATION_quarterly_data!$P:$P,Quarter!$B580,CALCULATION_quarterly_data!$C:$C,Quarter!$C580)</f>
        <v>37.82</v>
      </c>
    </row>
    <row r="581" spans="1:15" ht="16.5" customHeight="1">
      <c r="A581" s="96">
        <v>2024</v>
      </c>
      <c r="B581" s="108">
        <v>3</v>
      </c>
      <c r="C581" s="93" t="s">
        <v>40</v>
      </c>
      <c r="D581" s="70">
        <f>SUMIFS(CALCULATION_quarterly_data!D:D,CALCULATION_quarterly_data!$A:$A,Quarter!$A581,CALCULATION_quarterly_data!$P:$P,Quarter!$B581,CALCULATION_quarterly_data!$C:$C,Quarter!$C581)</f>
        <v>0</v>
      </c>
      <c r="E581" s="70">
        <f>SUMIFS(CALCULATION_quarterly_data!E:E,CALCULATION_quarterly_data!$A:$A,Quarter!$A581,CALCULATION_quarterly_data!$P:$P,Quarter!$B581,CALCULATION_quarterly_data!$C:$C,Quarter!$C581)</f>
        <v>22.18</v>
      </c>
      <c r="F581" s="71">
        <f>SUMIFS(CALCULATION_quarterly_data!F:F,CALCULATION_quarterly_data!$A:$A,Quarter!$A581,CALCULATION_quarterly_data!$P:$P,Quarter!$B581,CALCULATION_quarterly_data!$C:$C,Quarter!$C581)</f>
        <v>22.18</v>
      </c>
      <c r="G581" s="70">
        <f>SUMIFS(CALCULATION_quarterly_data!G:G,CALCULATION_quarterly_data!$A:$A,Quarter!$A581,CALCULATION_quarterly_data!$P:$P,Quarter!$B581,CALCULATION_quarterly_data!$C:$C,Quarter!$C581)</f>
        <v>2.72</v>
      </c>
      <c r="H581" s="70">
        <f>SUMIFS(CALCULATION_quarterly_data!H:H,CALCULATION_quarterly_data!$A:$A,Quarter!$A581,CALCULATION_quarterly_data!$P:$P,Quarter!$B581,CALCULATION_quarterly_data!$C:$C,Quarter!$C581)</f>
        <v>0.4</v>
      </c>
      <c r="I581" s="70">
        <f>SUMIFS(CALCULATION_quarterly_data!I:I,CALCULATION_quarterly_data!$A:$A,Quarter!$A581,CALCULATION_quarterly_data!$P:$P,Quarter!$B581,CALCULATION_quarterly_data!$C:$C,Quarter!$C581)</f>
        <v>10.029999999999999</v>
      </c>
      <c r="J581" s="70">
        <f>SUMIFS(CALCULATION_quarterly_data!J:J,CALCULATION_quarterly_data!$A:$A,Quarter!$A581,CALCULATION_quarterly_data!$P:$P,Quarter!$B581,CALCULATION_quarterly_data!$C:$C,Quarter!$C581)</f>
        <v>0</v>
      </c>
      <c r="K581" s="70">
        <f>SUMIFS(CALCULATION_quarterly_data!K:K,CALCULATION_quarterly_data!$A:$A,Quarter!$A581,CALCULATION_quarterly_data!$P:$P,Quarter!$B581,CALCULATION_quarterly_data!$C:$C,Quarter!$C581)</f>
        <v>57.31</v>
      </c>
      <c r="L581" s="70">
        <f>SUMIFS(CALCULATION_quarterly_data!L:L,CALCULATION_quarterly_data!$A:$A,Quarter!$A581,CALCULATION_quarterly_data!$P:$P,Quarter!$B581,CALCULATION_quarterly_data!$C:$C,Quarter!$C581)</f>
        <v>3.78</v>
      </c>
      <c r="M581" s="70">
        <f>SUMIFS(CALCULATION_quarterly_data!M:M,CALCULATION_quarterly_data!$A:$A,Quarter!$A581,CALCULATION_quarterly_data!$P:$P,Quarter!$B581,CALCULATION_quarterly_data!$C:$C,Quarter!$C581)</f>
        <v>65.849999999999994</v>
      </c>
      <c r="N581" s="71">
        <f>SUMIFS(CALCULATION_quarterly_data!N:N,CALCULATION_quarterly_data!$A:$A,Quarter!$A581,CALCULATION_quarterly_data!$P:$P,Quarter!$B581,CALCULATION_quarterly_data!$C:$C,Quarter!$C581)</f>
        <v>140.08999999999997</v>
      </c>
      <c r="O581" s="71">
        <f>SUMIFS(CALCULATION_quarterly_data!O:O,CALCULATION_quarterly_data!$A:$A,Quarter!$A581,CALCULATION_quarterly_data!$P:$P,Quarter!$B581,CALCULATION_quarterly_data!$C:$C,Quarter!$C581)</f>
        <v>162.26999999999998</v>
      </c>
    </row>
    <row r="582" spans="1:15" ht="16.5" customHeight="1">
      <c r="A582" s="96">
        <v>2024</v>
      </c>
      <c r="B582" s="108">
        <v>3</v>
      </c>
      <c r="C582" s="93" t="s">
        <v>41</v>
      </c>
      <c r="D582" s="70">
        <f>SUMIFS(CALCULATION_quarterly_data!D:D,CALCULATION_quarterly_data!$A:$A,Quarter!$A582,CALCULATION_quarterly_data!$P:$P,Quarter!$B582,CALCULATION_quarterly_data!$C:$C,Quarter!$C582)</f>
        <v>0</v>
      </c>
      <c r="E582" s="70">
        <f>SUMIFS(CALCULATION_quarterly_data!E:E,CALCULATION_quarterly_data!$A:$A,Quarter!$A582,CALCULATION_quarterly_data!$P:$P,Quarter!$B582,CALCULATION_quarterly_data!$C:$C,Quarter!$C582)</f>
        <v>32.700000000000003</v>
      </c>
      <c r="F582" s="71">
        <f>SUMIFS(CALCULATION_quarterly_data!F:F,CALCULATION_quarterly_data!$A:$A,Quarter!$A582,CALCULATION_quarterly_data!$P:$P,Quarter!$B582,CALCULATION_quarterly_data!$C:$C,Quarter!$C582)</f>
        <v>32.700000000000003</v>
      </c>
      <c r="G582" s="70">
        <f>SUMIFS(CALCULATION_quarterly_data!G:G,CALCULATION_quarterly_data!$A:$A,Quarter!$A582,CALCULATION_quarterly_data!$P:$P,Quarter!$B582,CALCULATION_quarterly_data!$C:$C,Quarter!$C582)</f>
        <v>0</v>
      </c>
      <c r="H582" s="70">
        <f>SUMIFS(CALCULATION_quarterly_data!H:H,CALCULATION_quarterly_data!$A:$A,Quarter!$A582,CALCULATION_quarterly_data!$P:$P,Quarter!$B582,CALCULATION_quarterly_data!$C:$C,Quarter!$C582)</f>
        <v>7.0000000000000007E-2</v>
      </c>
      <c r="I582" s="70">
        <f>SUMIFS(CALCULATION_quarterly_data!I:I,CALCULATION_quarterly_data!$A:$A,Quarter!$A582,CALCULATION_quarterly_data!$P:$P,Quarter!$B582,CALCULATION_quarterly_data!$C:$C,Quarter!$C582)</f>
        <v>0</v>
      </c>
      <c r="J582" s="70">
        <f>SUMIFS(CALCULATION_quarterly_data!J:J,CALCULATION_quarterly_data!$A:$A,Quarter!$A582,CALCULATION_quarterly_data!$P:$P,Quarter!$B582,CALCULATION_quarterly_data!$C:$C,Quarter!$C582)</f>
        <v>0</v>
      </c>
      <c r="K582" s="70">
        <f>SUMIFS(CALCULATION_quarterly_data!K:K,CALCULATION_quarterly_data!$A:$A,Quarter!$A582,CALCULATION_quarterly_data!$P:$P,Quarter!$B582,CALCULATION_quarterly_data!$C:$C,Quarter!$C582)</f>
        <v>0</v>
      </c>
      <c r="L582" s="70">
        <f>SUMIFS(CALCULATION_quarterly_data!L:L,CALCULATION_quarterly_data!$A:$A,Quarter!$A582,CALCULATION_quarterly_data!$P:$P,Quarter!$B582,CALCULATION_quarterly_data!$C:$C,Quarter!$C582)</f>
        <v>0</v>
      </c>
      <c r="M582" s="70">
        <f>SUMIFS(CALCULATION_quarterly_data!M:M,CALCULATION_quarterly_data!$A:$A,Quarter!$A582,CALCULATION_quarterly_data!$P:$P,Quarter!$B582,CALCULATION_quarterly_data!$C:$C,Quarter!$C582)</f>
        <v>35.14</v>
      </c>
      <c r="N582" s="71">
        <f>SUMIFS(CALCULATION_quarterly_data!N:N,CALCULATION_quarterly_data!$A:$A,Quarter!$A582,CALCULATION_quarterly_data!$P:$P,Quarter!$B582,CALCULATION_quarterly_data!$C:$C,Quarter!$C582)</f>
        <v>35.209999999999994</v>
      </c>
      <c r="O582" s="71">
        <f>SUMIFS(CALCULATION_quarterly_data!O:O,CALCULATION_quarterly_data!$A:$A,Quarter!$A582,CALCULATION_quarterly_data!$P:$P,Quarter!$B582,CALCULATION_quarterly_data!$C:$C,Quarter!$C582)</f>
        <v>67.91</v>
      </c>
    </row>
    <row r="583" spans="1:15" ht="16.5" customHeight="1">
      <c r="A583" s="96">
        <v>2024</v>
      </c>
      <c r="B583" s="108">
        <v>3</v>
      </c>
      <c r="C583" s="93" t="s">
        <v>42</v>
      </c>
      <c r="D583" s="70">
        <f>SUMIFS(CALCULATION_quarterly_data!D:D,CALCULATION_quarterly_data!$A:$A,Quarter!$A583,CALCULATION_quarterly_data!$P:$P,Quarter!$B583,CALCULATION_quarterly_data!$C:$C,Quarter!$C583)</f>
        <v>0.31</v>
      </c>
      <c r="E583" s="70">
        <f>SUMIFS(CALCULATION_quarterly_data!E:E,CALCULATION_quarterly_data!$A:$A,Quarter!$A583,CALCULATION_quarterly_data!$P:$P,Quarter!$B583,CALCULATION_quarterly_data!$C:$C,Quarter!$C583)</f>
        <v>0</v>
      </c>
      <c r="F583" s="71">
        <f>SUMIFS(CALCULATION_quarterly_data!F:F,CALCULATION_quarterly_data!$A:$A,Quarter!$A583,CALCULATION_quarterly_data!$P:$P,Quarter!$B583,CALCULATION_quarterly_data!$C:$C,Quarter!$C583)</f>
        <v>0.31</v>
      </c>
      <c r="G583" s="70">
        <f>SUMIFS(CALCULATION_quarterly_data!G:G,CALCULATION_quarterly_data!$A:$A,Quarter!$A583,CALCULATION_quarterly_data!$P:$P,Quarter!$B583,CALCULATION_quarterly_data!$C:$C,Quarter!$C583)</f>
        <v>0</v>
      </c>
      <c r="H583" s="70">
        <f>SUMIFS(CALCULATION_quarterly_data!H:H,CALCULATION_quarterly_data!$A:$A,Quarter!$A583,CALCULATION_quarterly_data!$P:$P,Quarter!$B583,CALCULATION_quarterly_data!$C:$C,Quarter!$C583)</f>
        <v>0</v>
      </c>
      <c r="I583" s="70">
        <f>SUMIFS(CALCULATION_quarterly_data!I:I,CALCULATION_quarterly_data!$A:$A,Quarter!$A583,CALCULATION_quarterly_data!$P:$P,Quarter!$B583,CALCULATION_quarterly_data!$C:$C,Quarter!$C583)</f>
        <v>524.17999999999995</v>
      </c>
      <c r="J583" s="70">
        <f>SUMIFS(CALCULATION_quarterly_data!J:J,CALCULATION_quarterly_data!$A:$A,Quarter!$A583,CALCULATION_quarterly_data!$P:$P,Quarter!$B583,CALCULATION_quarterly_data!$C:$C,Quarter!$C583)</f>
        <v>0</v>
      </c>
      <c r="K583" s="70">
        <f>SUMIFS(CALCULATION_quarterly_data!K:K,CALCULATION_quarterly_data!$A:$A,Quarter!$A583,CALCULATION_quarterly_data!$P:$P,Quarter!$B583,CALCULATION_quarterly_data!$C:$C,Quarter!$C583)</f>
        <v>52.26</v>
      </c>
      <c r="L583" s="70">
        <f>SUMIFS(CALCULATION_quarterly_data!L:L,CALCULATION_quarterly_data!$A:$A,Quarter!$A583,CALCULATION_quarterly_data!$P:$P,Quarter!$B583,CALCULATION_quarterly_data!$C:$C,Quarter!$C583)</f>
        <v>9.19</v>
      </c>
      <c r="M583" s="70">
        <f>SUMIFS(CALCULATION_quarterly_data!M:M,CALCULATION_quarterly_data!$A:$A,Quarter!$A583,CALCULATION_quarterly_data!$P:$P,Quarter!$B583,CALCULATION_quarterly_data!$C:$C,Quarter!$C583)</f>
        <v>0.7</v>
      </c>
      <c r="N583" s="71">
        <f>SUMIFS(CALCULATION_quarterly_data!N:N,CALCULATION_quarterly_data!$A:$A,Quarter!$A583,CALCULATION_quarterly_data!$P:$P,Quarter!$B583,CALCULATION_quarterly_data!$C:$C,Quarter!$C583)</f>
        <v>586.33000000000004</v>
      </c>
      <c r="O583" s="71">
        <f>SUMIFS(CALCULATION_quarterly_data!O:O,CALCULATION_quarterly_data!$A:$A,Quarter!$A583,CALCULATION_quarterly_data!$P:$P,Quarter!$B583,CALCULATION_quarterly_data!$C:$C,Quarter!$C583)</f>
        <v>586.64</v>
      </c>
    </row>
    <row r="584" spans="1:15" ht="16.5" customHeight="1">
      <c r="A584" s="96">
        <v>2024</v>
      </c>
      <c r="B584" s="108">
        <v>3</v>
      </c>
      <c r="C584" s="93" t="s">
        <v>86</v>
      </c>
      <c r="D584" s="70">
        <f>SUMIFS(CALCULATION_quarterly_data!D:D,CALCULATION_quarterly_data!$A:$A,Quarter!$A584,CALCULATION_quarterly_data!$P:$P,Quarter!$B584,CALCULATION_quarterly_data!$C:$C,Quarter!$C584)</f>
        <v>0</v>
      </c>
      <c r="E584" s="70">
        <f>SUMIFS(CALCULATION_quarterly_data!E:E,CALCULATION_quarterly_data!$A:$A,Quarter!$A584,CALCULATION_quarterly_data!$P:$P,Quarter!$B584,CALCULATION_quarterly_data!$C:$C,Quarter!$C584)</f>
        <v>40.15</v>
      </c>
      <c r="F584" s="71">
        <f>SUMIFS(CALCULATION_quarterly_data!F:F,CALCULATION_quarterly_data!$A:$A,Quarter!$A584,CALCULATION_quarterly_data!$P:$P,Quarter!$B584,CALCULATION_quarterly_data!$C:$C,Quarter!$C584)</f>
        <v>40.15</v>
      </c>
      <c r="G584" s="70">
        <f>SUMIFS(CALCULATION_quarterly_data!G:G,CALCULATION_quarterly_data!$A:$A,Quarter!$A584,CALCULATION_quarterly_data!$P:$P,Quarter!$B584,CALCULATION_quarterly_data!$C:$C,Quarter!$C584)</f>
        <v>0.11000000000000001</v>
      </c>
      <c r="H584" s="70">
        <f>SUMIFS(CALCULATION_quarterly_data!H:H,CALCULATION_quarterly_data!$A:$A,Quarter!$A584,CALCULATION_quarterly_data!$P:$P,Quarter!$B584,CALCULATION_quarterly_data!$C:$C,Quarter!$C584)</f>
        <v>0</v>
      </c>
      <c r="I584" s="70">
        <f>SUMIFS(CALCULATION_quarterly_data!I:I,CALCULATION_quarterly_data!$A:$A,Quarter!$A584,CALCULATION_quarterly_data!$P:$P,Quarter!$B584,CALCULATION_quarterly_data!$C:$C,Quarter!$C584)</f>
        <v>0</v>
      </c>
      <c r="J584" s="70">
        <f>SUMIFS(CALCULATION_quarterly_data!J:J,CALCULATION_quarterly_data!$A:$A,Quarter!$A584,CALCULATION_quarterly_data!$P:$P,Quarter!$B584,CALCULATION_quarterly_data!$C:$C,Quarter!$C584)</f>
        <v>13.14</v>
      </c>
      <c r="K584" s="70">
        <f>SUMIFS(CALCULATION_quarterly_data!K:K,CALCULATION_quarterly_data!$A:$A,Quarter!$A584,CALCULATION_quarterly_data!$P:$P,Quarter!$B584,CALCULATION_quarterly_data!$C:$C,Quarter!$C584)</f>
        <v>6.5</v>
      </c>
      <c r="L584" s="70">
        <f>SUMIFS(CALCULATION_quarterly_data!L:L,CALCULATION_quarterly_data!$A:$A,Quarter!$A584,CALCULATION_quarterly_data!$P:$P,Quarter!$B584,CALCULATION_quarterly_data!$C:$C,Quarter!$C584)</f>
        <v>0.02</v>
      </c>
      <c r="M584" s="70">
        <f>SUMIFS(CALCULATION_quarterly_data!M:M,CALCULATION_quarterly_data!$A:$A,Quarter!$A584,CALCULATION_quarterly_data!$P:$P,Quarter!$B584,CALCULATION_quarterly_data!$C:$C,Quarter!$C584)</f>
        <v>29.279999999999998</v>
      </c>
      <c r="N584" s="71">
        <f>SUMIFS(CALCULATION_quarterly_data!N:N,CALCULATION_quarterly_data!$A:$A,Quarter!$A584,CALCULATION_quarterly_data!$P:$P,Quarter!$B584,CALCULATION_quarterly_data!$C:$C,Quarter!$C584)</f>
        <v>49.05</v>
      </c>
      <c r="O584" s="71">
        <f>SUMIFS(CALCULATION_quarterly_data!O:O,CALCULATION_quarterly_data!$A:$A,Quarter!$A584,CALCULATION_quarterly_data!$P:$P,Quarter!$B584,CALCULATION_quarterly_data!$C:$C,Quarter!$C584)</f>
        <v>89.2</v>
      </c>
    </row>
    <row r="585" spans="1:15" ht="16.5" customHeight="1">
      <c r="A585" s="96">
        <v>2024</v>
      </c>
      <c r="B585" s="108">
        <v>3</v>
      </c>
      <c r="C585" s="93" t="s">
        <v>43</v>
      </c>
      <c r="D585" s="70">
        <f>SUMIFS(CALCULATION_quarterly_data!D:D,CALCULATION_quarterly_data!$A:$A,Quarter!$A585,CALCULATION_quarterly_data!$P:$P,Quarter!$B585,CALCULATION_quarterly_data!$C:$C,Quarter!$C585)</f>
        <v>0</v>
      </c>
      <c r="E585" s="70">
        <f>SUMIFS(CALCULATION_quarterly_data!E:E,CALCULATION_quarterly_data!$A:$A,Quarter!$A585,CALCULATION_quarterly_data!$P:$P,Quarter!$B585,CALCULATION_quarterly_data!$C:$C,Quarter!$C585)</f>
        <v>0</v>
      </c>
      <c r="F585" s="71">
        <f>SUMIFS(CALCULATION_quarterly_data!F:F,CALCULATION_quarterly_data!$A:$A,Quarter!$A585,CALCULATION_quarterly_data!$P:$P,Quarter!$B585,CALCULATION_quarterly_data!$C:$C,Quarter!$C585)</f>
        <v>0</v>
      </c>
      <c r="G585" s="70">
        <f>SUMIFS(CALCULATION_quarterly_data!G:G,CALCULATION_quarterly_data!$A:$A,Quarter!$A585,CALCULATION_quarterly_data!$P:$P,Quarter!$B585,CALCULATION_quarterly_data!$C:$C,Quarter!$C585)</f>
        <v>0</v>
      </c>
      <c r="H585" s="70">
        <f>SUMIFS(CALCULATION_quarterly_data!H:H,CALCULATION_quarterly_data!$A:$A,Quarter!$A585,CALCULATION_quarterly_data!$P:$P,Quarter!$B585,CALCULATION_quarterly_data!$C:$C,Quarter!$C585)</f>
        <v>0</v>
      </c>
      <c r="I585" s="70">
        <f>SUMIFS(CALCULATION_quarterly_data!I:I,CALCULATION_quarterly_data!$A:$A,Quarter!$A585,CALCULATION_quarterly_data!$P:$P,Quarter!$B585,CALCULATION_quarterly_data!$C:$C,Quarter!$C585)</f>
        <v>1192.28</v>
      </c>
      <c r="J585" s="70">
        <f>SUMIFS(CALCULATION_quarterly_data!J:J,CALCULATION_quarterly_data!$A:$A,Quarter!$A585,CALCULATION_quarterly_data!$P:$P,Quarter!$B585,CALCULATION_quarterly_data!$C:$C,Quarter!$C585)</f>
        <v>8.59</v>
      </c>
      <c r="K585" s="70">
        <f>SUMIFS(CALCULATION_quarterly_data!K:K,CALCULATION_quarterly_data!$A:$A,Quarter!$A585,CALCULATION_quarterly_data!$P:$P,Quarter!$B585,CALCULATION_quarterly_data!$C:$C,Quarter!$C585)</f>
        <v>102.76</v>
      </c>
      <c r="L585" s="70">
        <f>SUMIFS(CALCULATION_quarterly_data!L:L,CALCULATION_quarterly_data!$A:$A,Quarter!$A585,CALCULATION_quarterly_data!$P:$P,Quarter!$B585,CALCULATION_quarterly_data!$C:$C,Quarter!$C585)</f>
        <v>0</v>
      </c>
      <c r="M585" s="70">
        <f>SUMIFS(CALCULATION_quarterly_data!M:M,CALCULATION_quarterly_data!$A:$A,Quarter!$A585,CALCULATION_quarterly_data!$P:$P,Quarter!$B585,CALCULATION_quarterly_data!$C:$C,Quarter!$C585)</f>
        <v>0</v>
      </c>
      <c r="N585" s="71">
        <f>SUMIFS(CALCULATION_quarterly_data!N:N,CALCULATION_quarterly_data!$A:$A,Quarter!$A585,CALCULATION_quarterly_data!$P:$P,Quarter!$B585,CALCULATION_quarterly_data!$C:$C,Quarter!$C585)</f>
        <v>1303.6300000000001</v>
      </c>
      <c r="O585" s="71">
        <f>SUMIFS(CALCULATION_quarterly_data!O:O,CALCULATION_quarterly_data!$A:$A,Quarter!$A585,CALCULATION_quarterly_data!$P:$P,Quarter!$B585,CALCULATION_quarterly_data!$C:$C,Quarter!$C585)</f>
        <v>1303.6300000000001</v>
      </c>
    </row>
    <row r="586" spans="1:15" ht="16.5" customHeight="1">
      <c r="A586" s="96">
        <v>2024</v>
      </c>
      <c r="B586" s="108">
        <v>3</v>
      </c>
      <c r="C586" s="93" t="s">
        <v>88</v>
      </c>
      <c r="D586" s="70">
        <f>SUMIFS(CALCULATION_quarterly_data!D:D,CALCULATION_quarterly_data!$A:$A,Quarter!$A586,CALCULATION_quarterly_data!$P:$P,Quarter!$B586,CALCULATION_quarterly_data!$C:$C,Quarter!$C586)</f>
        <v>996.98</v>
      </c>
      <c r="E586" s="70">
        <f>SUMIFS(CALCULATION_quarterly_data!E:E,CALCULATION_quarterly_data!$A:$A,Quarter!$A586,CALCULATION_quarterly_data!$P:$P,Quarter!$B586,CALCULATION_quarterly_data!$C:$C,Quarter!$C586)</f>
        <v>0</v>
      </c>
      <c r="F586" s="71">
        <f>SUMIFS(CALCULATION_quarterly_data!F:F,CALCULATION_quarterly_data!$A:$A,Quarter!$A586,CALCULATION_quarterly_data!$P:$P,Quarter!$B586,CALCULATION_quarterly_data!$C:$C,Quarter!$C586)</f>
        <v>996.98</v>
      </c>
      <c r="G586" s="70">
        <f>SUMIFS(CALCULATION_quarterly_data!G:G,CALCULATION_quarterly_data!$A:$A,Quarter!$A586,CALCULATION_quarterly_data!$P:$P,Quarter!$B586,CALCULATION_quarterly_data!$C:$C,Quarter!$C586)</f>
        <v>0</v>
      </c>
      <c r="H586" s="70">
        <f>SUMIFS(CALCULATION_quarterly_data!H:H,CALCULATION_quarterly_data!$A:$A,Quarter!$A586,CALCULATION_quarterly_data!$P:$P,Quarter!$B586,CALCULATION_quarterly_data!$C:$C,Quarter!$C586)</f>
        <v>0</v>
      </c>
      <c r="I586" s="70">
        <f>SUMIFS(CALCULATION_quarterly_data!I:I,CALCULATION_quarterly_data!$A:$A,Quarter!$A586,CALCULATION_quarterly_data!$P:$P,Quarter!$B586,CALCULATION_quarterly_data!$C:$C,Quarter!$C586)</f>
        <v>0</v>
      </c>
      <c r="J586" s="70">
        <f>SUMIFS(CALCULATION_quarterly_data!J:J,CALCULATION_quarterly_data!$A:$A,Quarter!$A586,CALCULATION_quarterly_data!$P:$P,Quarter!$B586,CALCULATION_quarterly_data!$C:$C,Quarter!$C586)</f>
        <v>0</v>
      </c>
      <c r="K586" s="70">
        <f>SUMIFS(CALCULATION_quarterly_data!K:K,CALCULATION_quarterly_data!$A:$A,Quarter!$A586,CALCULATION_quarterly_data!$P:$P,Quarter!$B586,CALCULATION_quarterly_data!$C:$C,Quarter!$C586)</f>
        <v>0</v>
      </c>
      <c r="L586" s="70">
        <f>SUMIFS(CALCULATION_quarterly_data!L:L,CALCULATION_quarterly_data!$A:$A,Quarter!$A586,CALCULATION_quarterly_data!$P:$P,Quarter!$B586,CALCULATION_quarterly_data!$C:$C,Quarter!$C586)</f>
        <v>0</v>
      </c>
      <c r="M586" s="70">
        <f>SUMIFS(CALCULATION_quarterly_data!M:M,CALCULATION_quarterly_data!$A:$A,Quarter!$A586,CALCULATION_quarterly_data!$P:$P,Quarter!$B586,CALCULATION_quarterly_data!$C:$C,Quarter!$C586)</f>
        <v>0</v>
      </c>
      <c r="N586" s="71">
        <f>SUMIFS(CALCULATION_quarterly_data!N:N,CALCULATION_quarterly_data!$A:$A,Quarter!$A586,CALCULATION_quarterly_data!$P:$P,Quarter!$B586,CALCULATION_quarterly_data!$C:$C,Quarter!$C586)</f>
        <v>0</v>
      </c>
      <c r="O586" s="71">
        <f>SUMIFS(CALCULATION_quarterly_data!O:O,CALCULATION_quarterly_data!$A:$A,Quarter!$A586,CALCULATION_quarterly_data!$P:$P,Quarter!$B586,CALCULATION_quarterly_data!$C:$C,Quarter!$C586)</f>
        <v>996.98</v>
      </c>
    </row>
    <row r="587" spans="1:15" ht="16.5" customHeight="1">
      <c r="A587" s="96">
        <v>2024</v>
      </c>
      <c r="B587" s="108">
        <v>3</v>
      </c>
      <c r="C587" s="93" t="s">
        <v>44</v>
      </c>
      <c r="D587" s="70">
        <f>SUMIFS(CALCULATION_quarterly_data!D:D,CALCULATION_quarterly_data!$A:$A,Quarter!$A587,CALCULATION_quarterly_data!$P:$P,Quarter!$B587,CALCULATION_quarterly_data!$C:$C,Quarter!$C587)</f>
        <v>0.27</v>
      </c>
      <c r="E587" s="70">
        <f>SUMIFS(CALCULATION_quarterly_data!E:E,CALCULATION_quarterly_data!$A:$A,Quarter!$A587,CALCULATION_quarterly_data!$P:$P,Quarter!$B587,CALCULATION_quarterly_data!$C:$C,Quarter!$C587)</f>
        <v>268.64999999999998</v>
      </c>
      <c r="F587" s="71">
        <f>SUMIFS(CALCULATION_quarterly_data!F:F,CALCULATION_quarterly_data!$A:$A,Quarter!$A587,CALCULATION_quarterly_data!$P:$P,Quarter!$B587,CALCULATION_quarterly_data!$C:$C,Quarter!$C587)</f>
        <v>268.92</v>
      </c>
      <c r="G587" s="70">
        <f>SUMIFS(CALCULATION_quarterly_data!G:G,CALCULATION_quarterly_data!$A:$A,Quarter!$A587,CALCULATION_quarterly_data!$P:$P,Quarter!$B587,CALCULATION_quarterly_data!$C:$C,Quarter!$C587)</f>
        <v>26.05</v>
      </c>
      <c r="H587" s="70">
        <f>SUMIFS(CALCULATION_quarterly_data!H:H,CALCULATION_quarterly_data!$A:$A,Quarter!$A587,CALCULATION_quarterly_data!$P:$P,Quarter!$B587,CALCULATION_quarterly_data!$C:$C,Quarter!$C587)</f>
        <v>600.15</v>
      </c>
      <c r="I587" s="70">
        <f>SUMIFS(CALCULATION_quarterly_data!I:I,CALCULATION_quarterly_data!$A:$A,Quarter!$A587,CALCULATION_quarterly_data!$P:$P,Quarter!$B587,CALCULATION_quarterly_data!$C:$C,Quarter!$C587)</f>
        <v>167.08</v>
      </c>
      <c r="J587" s="70">
        <f>SUMIFS(CALCULATION_quarterly_data!J:J,CALCULATION_quarterly_data!$A:$A,Quarter!$A587,CALCULATION_quarterly_data!$P:$P,Quarter!$B587,CALCULATION_quarterly_data!$C:$C,Quarter!$C587)</f>
        <v>38.89</v>
      </c>
      <c r="K587" s="70">
        <f>SUMIFS(CALCULATION_quarterly_data!K:K,CALCULATION_quarterly_data!$A:$A,Quarter!$A587,CALCULATION_quarterly_data!$P:$P,Quarter!$B587,CALCULATION_quarterly_data!$C:$C,Quarter!$C587)</f>
        <v>616.6099999999999</v>
      </c>
      <c r="L587" s="70">
        <f>SUMIFS(CALCULATION_quarterly_data!L:L,CALCULATION_quarterly_data!$A:$A,Quarter!$A587,CALCULATION_quarterly_data!$P:$P,Quarter!$B587,CALCULATION_quarterly_data!$C:$C,Quarter!$C587)</f>
        <v>5.9700000000000006</v>
      </c>
      <c r="M587" s="70">
        <f>SUMIFS(CALCULATION_quarterly_data!M:M,CALCULATION_quarterly_data!$A:$A,Quarter!$A587,CALCULATION_quarterly_data!$P:$P,Quarter!$B587,CALCULATION_quarterly_data!$C:$C,Quarter!$C587)</f>
        <v>403.9</v>
      </c>
      <c r="N587" s="71">
        <f>SUMIFS(CALCULATION_quarterly_data!N:N,CALCULATION_quarterly_data!$A:$A,Quarter!$A587,CALCULATION_quarterly_data!$P:$P,Quarter!$B587,CALCULATION_quarterly_data!$C:$C,Quarter!$C587)</f>
        <v>1858.65</v>
      </c>
      <c r="O587" s="71">
        <f>SUMIFS(CALCULATION_quarterly_data!O:O,CALCULATION_quarterly_data!$A:$A,Quarter!$A587,CALCULATION_quarterly_data!$P:$P,Quarter!$B587,CALCULATION_quarterly_data!$C:$C,Quarter!$C587)</f>
        <v>2127.5699999999997</v>
      </c>
    </row>
    <row r="588" spans="1:15" ht="16.5" customHeight="1">
      <c r="A588" s="96">
        <v>2024</v>
      </c>
      <c r="B588" s="108">
        <v>3</v>
      </c>
      <c r="C588" s="93" t="s">
        <v>45</v>
      </c>
      <c r="D588" s="70">
        <f>SUMIFS(CALCULATION_quarterly_data!D:D,CALCULATION_quarterly_data!$A:$A,Quarter!$A588,CALCULATION_quarterly_data!$P:$P,Quarter!$B588,CALCULATION_quarterly_data!$C:$C,Quarter!$C588)</f>
        <v>813.05000000000007</v>
      </c>
      <c r="E588" s="70">
        <f>SUMIFS(CALCULATION_quarterly_data!E:E,CALCULATION_quarterly_data!$A:$A,Quarter!$A588,CALCULATION_quarterly_data!$P:$P,Quarter!$B588,CALCULATION_quarterly_data!$C:$C,Quarter!$C588)</f>
        <v>0</v>
      </c>
      <c r="F588" s="71">
        <f>SUMIFS(CALCULATION_quarterly_data!F:F,CALCULATION_quarterly_data!$A:$A,Quarter!$A588,CALCULATION_quarterly_data!$P:$P,Quarter!$B588,CALCULATION_quarterly_data!$C:$C,Quarter!$C588)</f>
        <v>813.05000000000007</v>
      </c>
      <c r="G588" s="70">
        <f>SUMIFS(CALCULATION_quarterly_data!G:G,CALCULATION_quarterly_data!$A:$A,Quarter!$A588,CALCULATION_quarterly_data!$P:$P,Quarter!$B588,CALCULATION_quarterly_data!$C:$C,Quarter!$C588)</f>
        <v>0</v>
      </c>
      <c r="H588" s="70">
        <f>SUMIFS(CALCULATION_quarterly_data!H:H,CALCULATION_quarterly_data!$A:$A,Quarter!$A588,CALCULATION_quarterly_data!$P:$P,Quarter!$B588,CALCULATION_quarterly_data!$C:$C,Quarter!$C588)</f>
        <v>0</v>
      </c>
      <c r="I588" s="70">
        <f>SUMIFS(CALCULATION_quarterly_data!I:I,CALCULATION_quarterly_data!$A:$A,Quarter!$A588,CALCULATION_quarterly_data!$P:$P,Quarter!$B588,CALCULATION_quarterly_data!$C:$C,Quarter!$C588)</f>
        <v>0</v>
      </c>
      <c r="J588" s="70">
        <f>SUMIFS(CALCULATION_quarterly_data!J:J,CALCULATION_quarterly_data!$A:$A,Quarter!$A588,CALCULATION_quarterly_data!$P:$P,Quarter!$B588,CALCULATION_quarterly_data!$C:$C,Quarter!$C588)</f>
        <v>0</v>
      </c>
      <c r="K588" s="70">
        <f>SUMIFS(CALCULATION_quarterly_data!K:K,CALCULATION_quarterly_data!$A:$A,Quarter!$A588,CALCULATION_quarterly_data!$P:$P,Quarter!$B588,CALCULATION_quarterly_data!$C:$C,Quarter!$C588)</f>
        <v>0</v>
      </c>
      <c r="L588" s="70">
        <f>SUMIFS(CALCULATION_quarterly_data!L:L,CALCULATION_quarterly_data!$A:$A,Quarter!$A588,CALCULATION_quarterly_data!$P:$P,Quarter!$B588,CALCULATION_quarterly_data!$C:$C,Quarter!$C588)</f>
        <v>0</v>
      </c>
      <c r="M588" s="70">
        <f>SUMIFS(CALCULATION_quarterly_data!M:M,CALCULATION_quarterly_data!$A:$A,Quarter!$A588,CALCULATION_quarterly_data!$P:$P,Quarter!$B588,CALCULATION_quarterly_data!$C:$C,Quarter!$C588)</f>
        <v>0</v>
      </c>
      <c r="N588" s="71">
        <f>SUMIFS(CALCULATION_quarterly_data!N:N,CALCULATION_quarterly_data!$A:$A,Quarter!$A588,CALCULATION_quarterly_data!$P:$P,Quarter!$B588,CALCULATION_quarterly_data!$C:$C,Quarter!$C588)</f>
        <v>0</v>
      </c>
      <c r="O588" s="71">
        <f>SUMIFS(CALCULATION_quarterly_data!O:O,CALCULATION_quarterly_data!$A:$A,Quarter!$A588,CALCULATION_quarterly_data!$P:$P,Quarter!$B588,CALCULATION_quarterly_data!$C:$C,Quarter!$C588)</f>
        <v>813.05000000000007</v>
      </c>
    </row>
    <row r="589" spans="1:15" ht="16.5" customHeight="1">
      <c r="A589" s="96">
        <v>2024</v>
      </c>
      <c r="B589" s="108">
        <v>3</v>
      </c>
      <c r="C589" s="93" t="s">
        <v>46</v>
      </c>
      <c r="D589" s="70">
        <f>SUMIFS(CALCULATION_quarterly_data!D:D,CALCULATION_quarterly_data!$A:$A,Quarter!$A589,CALCULATION_quarterly_data!$P:$P,Quarter!$B589,CALCULATION_quarterly_data!$C:$C,Quarter!$C589)</f>
        <v>2795.66</v>
      </c>
      <c r="E589" s="70">
        <f>SUMIFS(CALCULATION_quarterly_data!E:E,CALCULATION_quarterly_data!$A:$A,Quarter!$A589,CALCULATION_quarterly_data!$P:$P,Quarter!$B589,CALCULATION_quarterly_data!$C:$C,Quarter!$C589)</f>
        <v>0</v>
      </c>
      <c r="F589" s="71">
        <f>SUMIFS(CALCULATION_quarterly_data!F:F,CALCULATION_quarterly_data!$A:$A,Quarter!$A589,CALCULATION_quarterly_data!$P:$P,Quarter!$B589,CALCULATION_quarterly_data!$C:$C,Quarter!$C589)</f>
        <v>2795.66</v>
      </c>
      <c r="G589" s="70">
        <f>SUMIFS(CALCULATION_quarterly_data!G:G,CALCULATION_quarterly_data!$A:$A,Quarter!$A589,CALCULATION_quarterly_data!$P:$P,Quarter!$B589,CALCULATION_quarterly_data!$C:$C,Quarter!$C589)</f>
        <v>0</v>
      </c>
      <c r="H589" s="70">
        <f>SUMIFS(CALCULATION_quarterly_data!H:H,CALCULATION_quarterly_data!$A:$A,Quarter!$A589,CALCULATION_quarterly_data!$P:$P,Quarter!$B589,CALCULATION_quarterly_data!$C:$C,Quarter!$C589)</f>
        <v>171.69</v>
      </c>
      <c r="I589" s="70">
        <f>SUMIFS(CALCULATION_quarterly_data!I:I,CALCULATION_quarterly_data!$A:$A,Quarter!$A589,CALCULATION_quarterly_data!$P:$P,Quarter!$B589,CALCULATION_quarterly_data!$C:$C,Quarter!$C589)</f>
        <v>0</v>
      </c>
      <c r="J589" s="70">
        <f>SUMIFS(CALCULATION_quarterly_data!J:J,CALCULATION_quarterly_data!$A:$A,Quarter!$A589,CALCULATION_quarterly_data!$P:$P,Quarter!$B589,CALCULATION_quarterly_data!$C:$C,Quarter!$C589)</f>
        <v>0</v>
      </c>
      <c r="K589" s="70">
        <f>SUMIFS(CALCULATION_quarterly_data!K:K,CALCULATION_quarterly_data!$A:$A,Quarter!$A589,CALCULATION_quarterly_data!$P:$P,Quarter!$B589,CALCULATION_quarterly_data!$C:$C,Quarter!$C589)</f>
        <v>0</v>
      </c>
      <c r="L589" s="70">
        <f>SUMIFS(CALCULATION_quarterly_data!L:L,CALCULATION_quarterly_data!$A:$A,Quarter!$A589,CALCULATION_quarterly_data!$P:$P,Quarter!$B589,CALCULATION_quarterly_data!$C:$C,Quarter!$C589)</f>
        <v>0</v>
      </c>
      <c r="M589" s="70">
        <f>SUMIFS(CALCULATION_quarterly_data!M:M,CALCULATION_quarterly_data!$A:$A,Quarter!$A589,CALCULATION_quarterly_data!$P:$P,Quarter!$B589,CALCULATION_quarterly_data!$C:$C,Quarter!$C589)</f>
        <v>38.270000000000003</v>
      </c>
      <c r="N589" s="71">
        <f>SUMIFS(CALCULATION_quarterly_data!N:N,CALCULATION_quarterly_data!$A:$A,Quarter!$A589,CALCULATION_quarterly_data!$P:$P,Quarter!$B589,CALCULATION_quarterly_data!$C:$C,Quarter!$C589)</f>
        <v>209.96</v>
      </c>
      <c r="O589" s="71">
        <f>SUMIFS(CALCULATION_quarterly_data!O:O,CALCULATION_quarterly_data!$A:$A,Quarter!$A589,CALCULATION_quarterly_data!$P:$P,Quarter!$B589,CALCULATION_quarterly_data!$C:$C,Quarter!$C589)</f>
        <v>3005.62</v>
      </c>
    </row>
    <row r="590" spans="1:15" ht="16.5" customHeight="1">
      <c r="A590" s="96">
        <v>2024</v>
      </c>
      <c r="B590" s="108">
        <v>3</v>
      </c>
      <c r="C590" s="93" t="s">
        <v>89</v>
      </c>
      <c r="D590" s="70">
        <f>SUMIFS(CALCULATION_quarterly_data!D:D,CALCULATION_quarterly_data!$A:$A,Quarter!$A590,CALCULATION_quarterly_data!$P:$P,Quarter!$B590,CALCULATION_quarterly_data!$C:$C,Quarter!$C590)</f>
        <v>0</v>
      </c>
      <c r="E590" s="70">
        <f>SUMIFS(CALCULATION_quarterly_data!E:E,CALCULATION_quarterly_data!$A:$A,Quarter!$A590,CALCULATION_quarterly_data!$P:$P,Quarter!$B590,CALCULATION_quarterly_data!$C:$C,Quarter!$C590)</f>
        <v>0</v>
      </c>
      <c r="F590" s="71">
        <f>SUMIFS(CALCULATION_quarterly_data!F:F,CALCULATION_quarterly_data!$A:$A,Quarter!$A590,CALCULATION_quarterly_data!$P:$P,Quarter!$B590,CALCULATION_quarterly_data!$C:$C,Quarter!$C590)</f>
        <v>0</v>
      </c>
      <c r="G590" s="70">
        <f>SUMIFS(CALCULATION_quarterly_data!G:G,CALCULATION_quarterly_data!$A:$A,Quarter!$A590,CALCULATION_quarterly_data!$P:$P,Quarter!$B590,CALCULATION_quarterly_data!$C:$C,Quarter!$C590)</f>
        <v>0</v>
      </c>
      <c r="H590" s="70">
        <f>SUMIFS(CALCULATION_quarterly_data!H:H,CALCULATION_quarterly_data!$A:$A,Quarter!$A590,CALCULATION_quarterly_data!$P:$P,Quarter!$B590,CALCULATION_quarterly_data!$C:$C,Quarter!$C590)</f>
        <v>0</v>
      </c>
      <c r="I590" s="70">
        <f>SUMIFS(CALCULATION_quarterly_data!I:I,CALCULATION_quarterly_data!$A:$A,Quarter!$A590,CALCULATION_quarterly_data!$P:$P,Quarter!$B590,CALCULATION_quarterly_data!$C:$C,Quarter!$C590)</f>
        <v>0</v>
      </c>
      <c r="J590" s="70">
        <f>SUMIFS(CALCULATION_quarterly_data!J:J,CALCULATION_quarterly_data!$A:$A,Quarter!$A590,CALCULATION_quarterly_data!$P:$P,Quarter!$B590,CALCULATION_quarterly_data!$C:$C,Quarter!$C590)</f>
        <v>0</v>
      </c>
      <c r="K590" s="70">
        <f>SUMIFS(CALCULATION_quarterly_data!K:K,CALCULATION_quarterly_data!$A:$A,Quarter!$A590,CALCULATION_quarterly_data!$P:$P,Quarter!$B590,CALCULATION_quarterly_data!$C:$C,Quarter!$C590)</f>
        <v>91.26</v>
      </c>
      <c r="L590" s="70">
        <f>SUMIFS(CALCULATION_quarterly_data!L:L,CALCULATION_quarterly_data!$A:$A,Quarter!$A590,CALCULATION_quarterly_data!$P:$P,Quarter!$B590,CALCULATION_quarterly_data!$C:$C,Quarter!$C590)</f>
        <v>0</v>
      </c>
      <c r="M590" s="70">
        <f>SUMIFS(CALCULATION_quarterly_data!M:M,CALCULATION_quarterly_data!$A:$A,Quarter!$A590,CALCULATION_quarterly_data!$P:$P,Quarter!$B590,CALCULATION_quarterly_data!$C:$C,Quarter!$C590)</f>
        <v>0</v>
      </c>
      <c r="N590" s="71">
        <f>SUMIFS(CALCULATION_quarterly_data!N:N,CALCULATION_quarterly_data!$A:$A,Quarter!$A590,CALCULATION_quarterly_data!$P:$P,Quarter!$B590,CALCULATION_quarterly_data!$C:$C,Quarter!$C590)</f>
        <v>91.26</v>
      </c>
      <c r="O590" s="71">
        <f>SUMIFS(CALCULATION_quarterly_data!O:O,CALCULATION_quarterly_data!$A:$A,Quarter!$A590,CALCULATION_quarterly_data!$P:$P,Quarter!$B590,CALCULATION_quarterly_data!$C:$C,Quarter!$C590)</f>
        <v>91.26</v>
      </c>
    </row>
    <row r="591" spans="1:15" ht="16.5" customHeight="1">
      <c r="A591" s="96">
        <v>2024</v>
      </c>
      <c r="B591" s="108">
        <v>3</v>
      </c>
      <c r="C591" s="93" t="s">
        <v>47</v>
      </c>
      <c r="D591" s="70">
        <f>SUMIFS(CALCULATION_quarterly_data!D:D,CALCULATION_quarterly_data!$A:$A,Quarter!$A591,CALCULATION_quarterly_data!$P:$P,Quarter!$B591,CALCULATION_quarterly_data!$C:$C,Quarter!$C591)</f>
        <v>0</v>
      </c>
      <c r="E591" s="70">
        <f>SUMIFS(CALCULATION_quarterly_data!E:E,CALCULATION_quarterly_data!$A:$A,Quarter!$A591,CALCULATION_quarterly_data!$P:$P,Quarter!$B591,CALCULATION_quarterly_data!$C:$C,Quarter!$C591)</f>
        <v>0</v>
      </c>
      <c r="F591" s="71">
        <f>SUMIFS(CALCULATION_quarterly_data!F:F,CALCULATION_quarterly_data!$A:$A,Quarter!$A591,CALCULATION_quarterly_data!$P:$P,Quarter!$B591,CALCULATION_quarterly_data!$C:$C,Quarter!$C591)</f>
        <v>0</v>
      </c>
      <c r="G591" s="70">
        <f>SUMIFS(CALCULATION_quarterly_data!G:G,CALCULATION_quarterly_data!$A:$A,Quarter!$A591,CALCULATION_quarterly_data!$P:$P,Quarter!$B591,CALCULATION_quarterly_data!$C:$C,Quarter!$C591)</f>
        <v>0</v>
      </c>
      <c r="H591" s="70">
        <f>SUMIFS(CALCULATION_quarterly_data!H:H,CALCULATION_quarterly_data!$A:$A,Quarter!$A591,CALCULATION_quarterly_data!$P:$P,Quarter!$B591,CALCULATION_quarterly_data!$C:$C,Quarter!$C591)</f>
        <v>0</v>
      </c>
      <c r="I591" s="70">
        <f>SUMIFS(CALCULATION_quarterly_data!I:I,CALCULATION_quarterly_data!$A:$A,Quarter!$A591,CALCULATION_quarterly_data!$P:$P,Quarter!$B591,CALCULATION_quarterly_data!$C:$C,Quarter!$C591)</f>
        <v>0</v>
      </c>
      <c r="J591" s="70">
        <f>SUMIFS(CALCULATION_quarterly_data!J:J,CALCULATION_quarterly_data!$A:$A,Quarter!$A591,CALCULATION_quarterly_data!$P:$P,Quarter!$B591,CALCULATION_quarterly_data!$C:$C,Quarter!$C591)</f>
        <v>0</v>
      </c>
      <c r="K591" s="70">
        <f>SUMIFS(CALCULATION_quarterly_data!K:K,CALCULATION_quarterly_data!$A:$A,Quarter!$A591,CALCULATION_quarterly_data!$P:$P,Quarter!$B591,CALCULATION_quarterly_data!$C:$C,Quarter!$C591)</f>
        <v>0</v>
      </c>
      <c r="L591" s="70">
        <f>SUMIFS(CALCULATION_quarterly_data!L:L,CALCULATION_quarterly_data!$A:$A,Quarter!$A591,CALCULATION_quarterly_data!$P:$P,Quarter!$B591,CALCULATION_quarterly_data!$C:$C,Quarter!$C591)</f>
        <v>0</v>
      </c>
      <c r="M591" s="70">
        <f>SUMIFS(CALCULATION_quarterly_data!M:M,CALCULATION_quarterly_data!$A:$A,Quarter!$A591,CALCULATION_quarterly_data!$P:$P,Quarter!$B591,CALCULATION_quarterly_data!$C:$C,Quarter!$C591)</f>
        <v>0</v>
      </c>
      <c r="N591" s="71">
        <f>SUMIFS(CALCULATION_quarterly_data!N:N,CALCULATION_quarterly_data!$A:$A,Quarter!$A591,CALCULATION_quarterly_data!$P:$P,Quarter!$B591,CALCULATION_quarterly_data!$C:$C,Quarter!$C591)</f>
        <v>0</v>
      </c>
      <c r="O591" s="71">
        <f>SUMIFS(CALCULATION_quarterly_data!O:O,CALCULATION_quarterly_data!$A:$A,Quarter!$A591,CALCULATION_quarterly_data!$P:$P,Quarter!$B591,CALCULATION_quarterly_data!$C:$C,Quarter!$C591)</f>
        <v>0</v>
      </c>
    </row>
    <row r="592" spans="1:15" ht="16.5" customHeight="1">
      <c r="A592" s="96">
        <v>2024</v>
      </c>
      <c r="B592" s="108">
        <v>3</v>
      </c>
      <c r="C592" s="93" t="s">
        <v>48</v>
      </c>
      <c r="D592" s="70">
        <f>SUMIFS(CALCULATION_quarterly_data!D:D,CALCULATION_quarterly_data!$A:$A,Quarter!$A592,CALCULATION_quarterly_data!$P:$P,Quarter!$B592,CALCULATION_quarterly_data!$C:$C,Quarter!$C592)</f>
        <v>0</v>
      </c>
      <c r="E592" s="70">
        <f>SUMIFS(CALCULATION_quarterly_data!E:E,CALCULATION_quarterly_data!$A:$A,Quarter!$A592,CALCULATION_quarterly_data!$P:$P,Quarter!$B592,CALCULATION_quarterly_data!$C:$C,Quarter!$C592)</f>
        <v>164.19</v>
      </c>
      <c r="F592" s="71">
        <f>SUMIFS(CALCULATION_quarterly_data!F:F,CALCULATION_quarterly_data!$A:$A,Quarter!$A592,CALCULATION_quarterly_data!$P:$P,Quarter!$B592,CALCULATION_quarterly_data!$C:$C,Quarter!$C592)</f>
        <v>164.19</v>
      </c>
      <c r="G592" s="70">
        <f>SUMIFS(CALCULATION_quarterly_data!G:G,CALCULATION_quarterly_data!$A:$A,Quarter!$A592,CALCULATION_quarterly_data!$P:$P,Quarter!$B592,CALCULATION_quarterly_data!$C:$C,Quarter!$C592)</f>
        <v>0</v>
      </c>
      <c r="H592" s="70">
        <f>SUMIFS(CALCULATION_quarterly_data!H:H,CALCULATION_quarterly_data!$A:$A,Quarter!$A592,CALCULATION_quarterly_data!$P:$P,Quarter!$B592,CALCULATION_quarterly_data!$C:$C,Quarter!$C592)</f>
        <v>0</v>
      </c>
      <c r="I592" s="70">
        <f>SUMIFS(CALCULATION_quarterly_data!I:I,CALCULATION_quarterly_data!$A:$A,Quarter!$A592,CALCULATION_quarterly_data!$P:$P,Quarter!$B592,CALCULATION_quarterly_data!$C:$C,Quarter!$C592)</f>
        <v>191.75</v>
      </c>
      <c r="J592" s="70">
        <f>SUMIFS(CALCULATION_quarterly_data!J:J,CALCULATION_quarterly_data!$A:$A,Quarter!$A592,CALCULATION_quarterly_data!$P:$P,Quarter!$B592,CALCULATION_quarterly_data!$C:$C,Quarter!$C592)</f>
        <v>0</v>
      </c>
      <c r="K592" s="70">
        <f>SUMIFS(CALCULATION_quarterly_data!K:K,CALCULATION_quarterly_data!$A:$A,Quarter!$A592,CALCULATION_quarterly_data!$P:$P,Quarter!$B592,CALCULATION_quarterly_data!$C:$C,Quarter!$C592)</f>
        <v>31.16</v>
      </c>
      <c r="L592" s="70">
        <f>SUMIFS(CALCULATION_quarterly_data!L:L,CALCULATION_quarterly_data!$A:$A,Quarter!$A592,CALCULATION_quarterly_data!$P:$P,Quarter!$B592,CALCULATION_quarterly_data!$C:$C,Quarter!$C592)</f>
        <v>0</v>
      </c>
      <c r="M592" s="70">
        <f>SUMIFS(CALCULATION_quarterly_data!M:M,CALCULATION_quarterly_data!$A:$A,Quarter!$A592,CALCULATION_quarterly_data!$P:$P,Quarter!$B592,CALCULATION_quarterly_data!$C:$C,Quarter!$C592)</f>
        <v>0.28000000000000003</v>
      </c>
      <c r="N592" s="71">
        <f>SUMIFS(CALCULATION_quarterly_data!N:N,CALCULATION_quarterly_data!$A:$A,Quarter!$A592,CALCULATION_quarterly_data!$P:$P,Quarter!$B592,CALCULATION_quarterly_data!$C:$C,Quarter!$C592)</f>
        <v>223.19</v>
      </c>
      <c r="O592" s="71">
        <f>SUMIFS(CALCULATION_quarterly_data!O:O,CALCULATION_quarterly_data!$A:$A,Quarter!$A592,CALCULATION_quarterly_data!$P:$P,Quarter!$B592,CALCULATION_quarterly_data!$C:$C,Quarter!$C592)</f>
        <v>387.38</v>
      </c>
    </row>
    <row r="593" spans="1:15" ht="16.5" customHeight="1">
      <c r="A593" s="96">
        <v>2024</v>
      </c>
      <c r="B593" s="108">
        <v>3</v>
      </c>
      <c r="C593" s="93" t="s">
        <v>87</v>
      </c>
      <c r="D593" s="70">
        <f>SUMIFS(CALCULATION_quarterly_data!D:D,CALCULATION_quarterly_data!$A:$A,Quarter!$A593,CALCULATION_quarterly_data!$P:$P,Quarter!$B593,CALCULATION_quarterly_data!$C:$C,Quarter!$C593)</f>
        <v>0</v>
      </c>
      <c r="E593" s="70">
        <f>SUMIFS(CALCULATION_quarterly_data!E:E,CALCULATION_quarterly_data!$A:$A,Quarter!$A593,CALCULATION_quarterly_data!$P:$P,Quarter!$B593,CALCULATION_quarterly_data!$C:$C,Quarter!$C593)</f>
        <v>0</v>
      </c>
      <c r="F593" s="71">
        <f>SUMIFS(CALCULATION_quarterly_data!F:F,CALCULATION_quarterly_data!$A:$A,Quarter!$A593,CALCULATION_quarterly_data!$P:$P,Quarter!$B593,CALCULATION_quarterly_data!$C:$C,Quarter!$C593)</f>
        <v>0</v>
      </c>
      <c r="G593" s="70">
        <f>SUMIFS(CALCULATION_quarterly_data!G:G,CALCULATION_quarterly_data!$A:$A,Quarter!$A593,CALCULATION_quarterly_data!$P:$P,Quarter!$B593,CALCULATION_quarterly_data!$C:$C,Quarter!$C593)</f>
        <v>0</v>
      </c>
      <c r="H593" s="70">
        <f>SUMIFS(CALCULATION_quarterly_data!H:H,CALCULATION_quarterly_data!$A:$A,Quarter!$A593,CALCULATION_quarterly_data!$P:$P,Quarter!$B593,CALCULATION_quarterly_data!$C:$C,Quarter!$C593)</f>
        <v>79.61</v>
      </c>
      <c r="I593" s="70">
        <f>SUMIFS(CALCULATION_quarterly_data!I:I,CALCULATION_quarterly_data!$A:$A,Quarter!$A593,CALCULATION_quarterly_data!$P:$P,Quarter!$B593,CALCULATION_quarterly_data!$C:$C,Quarter!$C593)</f>
        <v>0</v>
      </c>
      <c r="J593" s="70">
        <f>SUMIFS(CALCULATION_quarterly_data!J:J,CALCULATION_quarterly_data!$A:$A,Quarter!$A593,CALCULATION_quarterly_data!$P:$P,Quarter!$B593,CALCULATION_quarterly_data!$C:$C,Quarter!$C593)</f>
        <v>0</v>
      </c>
      <c r="K593" s="70">
        <f>SUMIFS(CALCULATION_quarterly_data!K:K,CALCULATION_quarterly_data!$A:$A,Quarter!$A593,CALCULATION_quarterly_data!$P:$P,Quarter!$B593,CALCULATION_quarterly_data!$C:$C,Quarter!$C593)</f>
        <v>0</v>
      </c>
      <c r="L593" s="70">
        <f>SUMIFS(CALCULATION_quarterly_data!L:L,CALCULATION_quarterly_data!$A:$A,Quarter!$A593,CALCULATION_quarterly_data!$P:$P,Quarter!$B593,CALCULATION_quarterly_data!$C:$C,Quarter!$C593)</f>
        <v>0</v>
      </c>
      <c r="M593" s="70">
        <f>SUMIFS(CALCULATION_quarterly_data!M:M,CALCULATION_quarterly_data!$A:$A,Quarter!$A593,CALCULATION_quarterly_data!$P:$P,Quarter!$B593,CALCULATION_quarterly_data!$C:$C,Quarter!$C593)</f>
        <v>34.010000000000005</v>
      </c>
      <c r="N593" s="71">
        <f>SUMIFS(CALCULATION_quarterly_data!N:N,CALCULATION_quarterly_data!$A:$A,Quarter!$A593,CALCULATION_quarterly_data!$P:$P,Quarter!$B593,CALCULATION_quarterly_data!$C:$C,Quarter!$C593)</f>
        <v>113.62</v>
      </c>
      <c r="O593" s="71">
        <f>SUMIFS(CALCULATION_quarterly_data!O:O,CALCULATION_quarterly_data!$A:$A,Quarter!$A593,CALCULATION_quarterly_data!$P:$P,Quarter!$B593,CALCULATION_quarterly_data!$C:$C,Quarter!$C593)</f>
        <v>113.62</v>
      </c>
    </row>
    <row r="594" spans="1:15" ht="16.5" customHeight="1">
      <c r="A594" s="96">
        <v>2024</v>
      </c>
      <c r="B594" s="108">
        <v>3</v>
      </c>
      <c r="C594" s="93" t="s">
        <v>49</v>
      </c>
      <c r="D594" s="70">
        <f>SUMIFS(CALCULATION_quarterly_data!D:D,CALCULATION_quarterly_data!$A:$A,Quarter!$A594,CALCULATION_quarterly_data!$P:$P,Quarter!$B594,CALCULATION_quarterly_data!$C:$C,Quarter!$C594)</f>
        <v>0.08</v>
      </c>
      <c r="E594" s="70">
        <f>SUMIFS(CALCULATION_quarterly_data!E:E,CALCULATION_quarterly_data!$A:$A,Quarter!$A594,CALCULATION_quarterly_data!$P:$P,Quarter!$B594,CALCULATION_quarterly_data!$C:$C,Quarter!$C594)</f>
        <v>123.98</v>
      </c>
      <c r="F594" s="71">
        <f>SUMIFS(CALCULATION_quarterly_data!F:F,CALCULATION_quarterly_data!$A:$A,Quarter!$A594,CALCULATION_quarterly_data!$P:$P,Quarter!$B594,CALCULATION_quarterly_data!$C:$C,Quarter!$C594)</f>
        <v>124.05999999999999</v>
      </c>
      <c r="G594" s="70">
        <f>SUMIFS(CALCULATION_quarterly_data!G:G,CALCULATION_quarterly_data!$A:$A,Quarter!$A594,CALCULATION_quarterly_data!$P:$P,Quarter!$B594,CALCULATION_quarterly_data!$C:$C,Quarter!$C594)</f>
        <v>0</v>
      </c>
      <c r="H594" s="70">
        <f>SUMIFS(CALCULATION_quarterly_data!H:H,CALCULATION_quarterly_data!$A:$A,Quarter!$A594,CALCULATION_quarterly_data!$P:$P,Quarter!$B594,CALCULATION_quarterly_data!$C:$C,Quarter!$C594)</f>
        <v>76.149999999999991</v>
      </c>
      <c r="I594" s="70">
        <f>SUMIFS(CALCULATION_quarterly_data!I:I,CALCULATION_quarterly_data!$A:$A,Quarter!$A594,CALCULATION_quarterly_data!$P:$P,Quarter!$B594,CALCULATION_quarterly_data!$C:$C,Quarter!$C594)</f>
        <v>72.509999999999991</v>
      </c>
      <c r="J594" s="70">
        <f>SUMIFS(CALCULATION_quarterly_data!J:J,CALCULATION_quarterly_data!$A:$A,Quarter!$A594,CALCULATION_quarterly_data!$P:$P,Quarter!$B594,CALCULATION_quarterly_data!$C:$C,Quarter!$C594)</f>
        <v>0</v>
      </c>
      <c r="K594" s="70">
        <f>SUMIFS(CALCULATION_quarterly_data!K:K,CALCULATION_quarterly_data!$A:$A,Quarter!$A594,CALCULATION_quarterly_data!$P:$P,Quarter!$B594,CALCULATION_quarterly_data!$C:$C,Quarter!$C594)</f>
        <v>27.55</v>
      </c>
      <c r="L594" s="70">
        <f>SUMIFS(CALCULATION_quarterly_data!L:L,CALCULATION_quarterly_data!$A:$A,Quarter!$A594,CALCULATION_quarterly_data!$P:$P,Quarter!$B594,CALCULATION_quarterly_data!$C:$C,Quarter!$C594)</f>
        <v>0</v>
      </c>
      <c r="M594" s="70">
        <f>SUMIFS(CALCULATION_quarterly_data!M:M,CALCULATION_quarterly_data!$A:$A,Quarter!$A594,CALCULATION_quarterly_data!$P:$P,Quarter!$B594,CALCULATION_quarterly_data!$C:$C,Quarter!$C594)</f>
        <v>21.130000000000003</v>
      </c>
      <c r="N594" s="71">
        <f>SUMIFS(CALCULATION_quarterly_data!N:N,CALCULATION_quarterly_data!$A:$A,Quarter!$A594,CALCULATION_quarterly_data!$P:$P,Quarter!$B594,CALCULATION_quarterly_data!$C:$C,Quarter!$C594)</f>
        <v>197.33999999999997</v>
      </c>
      <c r="O594" s="71">
        <f>SUMIFS(CALCULATION_quarterly_data!O:O,CALCULATION_quarterly_data!$A:$A,Quarter!$A594,CALCULATION_quarterly_data!$P:$P,Quarter!$B594,CALCULATION_quarterly_data!$C:$C,Quarter!$C594)</f>
        <v>321.39999999999998</v>
      </c>
    </row>
    <row r="595" spans="1:15" ht="16.5" customHeight="1">
      <c r="A595" s="96">
        <v>2024</v>
      </c>
      <c r="B595" s="108">
        <v>3</v>
      </c>
      <c r="C595" s="93" t="s">
        <v>50</v>
      </c>
      <c r="D595" s="70">
        <f>SUMIFS(CALCULATION_quarterly_data!D:D,CALCULATION_quarterly_data!$A:$A,Quarter!$A595,CALCULATION_quarterly_data!$P:$P,Quarter!$B595,CALCULATION_quarterly_data!$C:$C,Quarter!$C595)</f>
        <v>356.09</v>
      </c>
      <c r="E595" s="70">
        <f>SUMIFS(CALCULATION_quarterly_data!E:E,CALCULATION_quarterly_data!$A:$A,Quarter!$A595,CALCULATION_quarterly_data!$P:$P,Quarter!$B595,CALCULATION_quarterly_data!$C:$C,Quarter!$C595)</f>
        <v>0</v>
      </c>
      <c r="F595" s="71">
        <f>SUMIFS(CALCULATION_quarterly_data!F:F,CALCULATION_quarterly_data!$A:$A,Quarter!$A595,CALCULATION_quarterly_data!$P:$P,Quarter!$B595,CALCULATION_quarterly_data!$C:$C,Quarter!$C595)</f>
        <v>356.09</v>
      </c>
      <c r="G595" s="70">
        <f>SUMIFS(CALCULATION_quarterly_data!G:G,CALCULATION_quarterly_data!$A:$A,Quarter!$A595,CALCULATION_quarterly_data!$P:$P,Quarter!$B595,CALCULATION_quarterly_data!$C:$C,Quarter!$C595)</f>
        <v>0</v>
      </c>
      <c r="H595" s="70">
        <f>SUMIFS(CALCULATION_quarterly_data!H:H,CALCULATION_quarterly_data!$A:$A,Quarter!$A595,CALCULATION_quarterly_data!$P:$P,Quarter!$B595,CALCULATION_quarterly_data!$C:$C,Quarter!$C595)</f>
        <v>0</v>
      </c>
      <c r="I595" s="70">
        <f>SUMIFS(CALCULATION_quarterly_data!I:I,CALCULATION_quarterly_data!$A:$A,Quarter!$A595,CALCULATION_quarterly_data!$P:$P,Quarter!$B595,CALCULATION_quarterly_data!$C:$C,Quarter!$C595)</f>
        <v>0</v>
      </c>
      <c r="J595" s="70">
        <f>SUMIFS(CALCULATION_quarterly_data!J:J,CALCULATION_quarterly_data!$A:$A,Quarter!$A595,CALCULATION_quarterly_data!$P:$P,Quarter!$B595,CALCULATION_quarterly_data!$C:$C,Quarter!$C595)</f>
        <v>0</v>
      </c>
      <c r="K595" s="70">
        <f>SUMIFS(CALCULATION_quarterly_data!K:K,CALCULATION_quarterly_data!$A:$A,Quarter!$A595,CALCULATION_quarterly_data!$P:$P,Quarter!$B595,CALCULATION_quarterly_data!$C:$C,Quarter!$C595)</f>
        <v>0</v>
      </c>
      <c r="L595" s="70">
        <f>SUMIFS(CALCULATION_quarterly_data!L:L,CALCULATION_quarterly_data!$A:$A,Quarter!$A595,CALCULATION_quarterly_data!$P:$P,Quarter!$B595,CALCULATION_quarterly_data!$C:$C,Quarter!$C595)</f>
        <v>0</v>
      </c>
      <c r="M595" s="70">
        <f>SUMIFS(CALCULATION_quarterly_data!M:M,CALCULATION_quarterly_data!$A:$A,Quarter!$A595,CALCULATION_quarterly_data!$P:$P,Quarter!$B595,CALCULATION_quarterly_data!$C:$C,Quarter!$C595)</f>
        <v>37.650000000000006</v>
      </c>
      <c r="N595" s="71">
        <f>SUMIFS(CALCULATION_quarterly_data!N:N,CALCULATION_quarterly_data!$A:$A,Quarter!$A595,CALCULATION_quarterly_data!$P:$P,Quarter!$B595,CALCULATION_quarterly_data!$C:$C,Quarter!$C595)</f>
        <v>37.650000000000006</v>
      </c>
      <c r="O595" s="71">
        <f>SUMIFS(CALCULATION_quarterly_data!O:O,CALCULATION_quarterly_data!$A:$A,Quarter!$A595,CALCULATION_quarterly_data!$P:$P,Quarter!$B595,CALCULATION_quarterly_data!$C:$C,Quarter!$C595)</f>
        <v>393.73999999999995</v>
      </c>
    </row>
    <row r="596" spans="1:15" ht="16.5" customHeight="1">
      <c r="A596" s="96">
        <v>2024</v>
      </c>
      <c r="B596" s="108">
        <v>3</v>
      </c>
      <c r="C596" s="93" t="s">
        <v>51</v>
      </c>
      <c r="D596" s="70">
        <f>SUMIFS(CALCULATION_quarterly_data!D:D,CALCULATION_quarterly_data!$A:$A,Quarter!$A596,CALCULATION_quarterly_data!$P:$P,Quarter!$B596,CALCULATION_quarterly_data!$C:$C,Quarter!$C596)</f>
        <v>0</v>
      </c>
      <c r="E596" s="70">
        <f>SUMIFS(CALCULATION_quarterly_data!E:E,CALCULATION_quarterly_data!$A:$A,Quarter!$A596,CALCULATION_quarterly_data!$P:$P,Quarter!$B596,CALCULATION_quarterly_data!$C:$C,Quarter!$C596)</f>
        <v>0</v>
      </c>
      <c r="F596" s="71">
        <f>SUMIFS(CALCULATION_quarterly_data!F:F,CALCULATION_quarterly_data!$A:$A,Quarter!$A596,CALCULATION_quarterly_data!$P:$P,Quarter!$B596,CALCULATION_quarterly_data!$C:$C,Quarter!$C596)</f>
        <v>0</v>
      </c>
      <c r="G596" s="70">
        <f>SUMIFS(CALCULATION_quarterly_data!G:G,CALCULATION_quarterly_data!$A:$A,Quarter!$A596,CALCULATION_quarterly_data!$P:$P,Quarter!$B596,CALCULATION_quarterly_data!$C:$C,Quarter!$C596)</f>
        <v>0</v>
      </c>
      <c r="H596" s="70">
        <f>SUMIFS(CALCULATION_quarterly_data!H:H,CALCULATION_quarterly_data!$A:$A,Quarter!$A596,CALCULATION_quarterly_data!$P:$P,Quarter!$B596,CALCULATION_quarterly_data!$C:$C,Quarter!$C596)</f>
        <v>0</v>
      </c>
      <c r="I596" s="70">
        <f>SUMIFS(CALCULATION_quarterly_data!I:I,CALCULATION_quarterly_data!$A:$A,Quarter!$A596,CALCULATION_quarterly_data!$P:$P,Quarter!$B596,CALCULATION_quarterly_data!$C:$C,Quarter!$C596)</f>
        <v>374.65999999999997</v>
      </c>
      <c r="J596" s="70">
        <f>SUMIFS(CALCULATION_quarterly_data!J:J,CALCULATION_quarterly_data!$A:$A,Quarter!$A596,CALCULATION_quarterly_data!$P:$P,Quarter!$B596,CALCULATION_quarterly_data!$C:$C,Quarter!$C596)</f>
        <v>0</v>
      </c>
      <c r="K596" s="70">
        <f>SUMIFS(CALCULATION_quarterly_data!K:K,CALCULATION_quarterly_data!$A:$A,Quarter!$A596,CALCULATION_quarterly_data!$P:$P,Quarter!$B596,CALCULATION_quarterly_data!$C:$C,Quarter!$C596)</f>
        <v>188.35</v>
      </c>
      <c r="L596" s="70">
        <f>SUMIFS(CALCULATION_quarterly_data!L:L,CALCULATION_quarterly_data!$A:$A,Quarter!$A596,CALCULATION_quarterly_data!$P:$P,Quarter!$B596,CALCULATION_quarterly_data!$C:$C,Quarter!$C596)</f>
        <v>15.469999999999999</v>
      </c>
      <c r="M596" s="70">
        <f>SUMIFS(CALCULATION_quarterly_data!M:M,CALCULATION_quarterly_data!$A:$A,Quarter!$A596,CALCULATION_quarterly_data!$P:$P,Quarter!$B596,CALCULATION_quarterly_data!$C:$C,Quarter!$C596)</f>
        <v>0.83000000000000007</v>
      </c>
      <c r="N596" s="71">
        <f>SUMIFS(CALCULATION_quarterly_data!N:N,CALCULATION_quarterly_data!$A:$A,Quarter!$A596,CALCULATION_quarterly_data!$P:$P,Quarter!$B596,CALCULATION_quarterly_data!$C:$C,Quarter!$C596)</f>
        <v>579.30999999999995</v>
      </c>
      <c r="O596" s="71">
        <f>SUMIFS(CALCULATION_quarterly_data!O:O,CALCULATION_quarterly_data!$A:$A,Quarter!$A596,CALCULATION_quarterly_data!$P:$P,Quarter!$B596,CALCULATION_quarterly_data!$C:$C,Quarter!$C596)</f>
        <v>579.30999999999995</v>
      </c>
    </row>
    <row r="597" spans="1:15" ht="16.5" customHeight="1">
      <c r="A597" s="96">
        <v>2024</v>
      </c>
      <c r="B597" s="108">
        <v>3</v>
      </c>
      <c r="C597" s="93" t="s">
        <v>52</v>
      </c>
      <c r="D597" s="70">
        <f>SUMIFS(CALCULATION_quarterly_data!D:D,CALCULATION_quarterly_data!$A:$A,Quarter!$A597,CALCULATION_quarterly_data!$P:$P,Quarter!$B597,CALCULATION_quarterly_data!$C:$C,Quarter!$C597)</f>
        <v>3579.45</v>
      </c>
      <c r="E597" s="70">
        <f>SUMIFS(CALCULATION_quarterly_data!E:E,CALCULATION_quarterly_data!$A:$A,Quarter!$A597,CALCULATION_quarterly_data!$P:$P,Quarter!$B597,CALCULATION_quarterly_data!$C:$C,Quarter!$C597)</f>
        <v>0</v>
      </c>
      <c r="F597" s="71">
        <f>SUMIFS(CALCULATION_quarterly_data!F:F,CALCULATION_quarterly_data!$A:$A,Quarter!$A597,CALCULATION_quarterly_data!$P:$P,Quarter!$B597,CALCULATION_quarterly_data!$C:$C,Quarter!$C597)</f>
        <v>3579.45</v>
      </c>
      <c r="G597" s="70">
        <f>SUMIFS(CALCULATION_quarterly_data!G:G,CALCULATION_quarterly_data!$A:$A,Quarter!$A597,CALCULATION_quarterly_data!$P:$P,Quarter!$B597,CALCULATION_quarterly_data!$C:$C,Quarter!$C597)</f>
        <v>0</v>
      </c>
      <c r="H597" s="70">
        <f>SUMIFS(CALCULATION_quarterly_data!H:H,CALCULATION_quarterly_data!$A:$A,Quarter!$A597,CALCULATION_quarterly_data!$P:$P,Quarter!$B597,CALCULATION_quarterly_data!$C:$C,Quarter!$C597)</f>
        <v>0.43</v>
      </c>
      <c r="I597" s="70">
        <f>SUMIFS(CALCULATION_quarterly_data!I:I,CALCULATION_quarterly_data!$A:$A,Quarter!$A597,CALCULATION_quarterly_data!$P:$P,Quarter!$B597,CALCULATION_quarterly_data!$C:$C,Quarter!$C597)</f>
        <v>83.46</v>
      </c>
      <c r="J597" s="70">
        <f>SUMIFS(CALCULATION_quarterly_data!J:J,CALCULATION_quarterly_data!$A:$A,Quarter!$A597,CALCULATION_quarterly_data!$P:$P,Quarter!$B597,CALCULATION_quarterly_data!$C:$C,Quarter!$C597)</f>
        <v>0</v>
      </c>
      <c r="K597" s="70">
        <f>SUMIFS(CALCULATION_quarterly_data!K:K,CALCULATION_quarterly_data!$A:$A,Quarter!$A597,CALCULATION_quarterly_data!$P:$P,Quarter!$B597,CALCULATION_quarterly_data!$C:$C,Quarter!$C597)</f>
        <v>1022.3299999999999</v>
      </c>
      <c r="L597" s="70">
        <f>SUMIFS(CALCULATION_quarterly_data!L:L,CALCULATION_quarterly_data!$A:$A,Quarter!$A597,CALCULATION_quarterly_data!$P:$P,Quarter!$B597,CALCULATION_quarterly_data!$C:$C,Quarter!$C597)</f>
        <v>0</v>
      </c>
      <c r="M597" s="70">
        <f>SUMIFS(CALCULATION_quarterly_data!M:M,CALCULATION_quarterly_data!$A:$A,Quarter!$A597,CALCULATION_quarterly_data!$P:$P,Quarter!$B597,CALCULATION_quarterly_data!$C:$C,Quarter!$C597)</f>
        <v>55.51</v>
      </c>
      <c r="N597" s="71">
        <f>SUMIFS(CALCULATION_quarterly_data!N:N,CALCULATION_quarterly_data!$A:$A,Quarter!$A597,CALCULATION_quarterly_data!$P:$P,Quarter!$B597,CALCULATION_quarterly_data!$C:$C,Quarter!$C597)</f>
        <v>1161.73</v>
      </c>
      <c r="O597" s="71">
        <f>SUMIFS(CALCULATION_quarterly_data!O:O,CALCULATION_quarterly_data!$A:$A,Quarter!$A597,CALCULATION_quarterly_data!$P:$P,Quarter!$B597,CALCULATION_quarterly_data!$C:$C,Quarter!$C597)</f>
        <v>4741.18</v>
      </c>
    </row>
    <row r="598" spans="1:15" ht="16.5" customHeight="1">
      <c r="A598" s="96">
        <v>2024</v>
      </c>
      <c r="B598" s="108">
        <v>3</v>
      </c>
      <c r="C598" s="93" t="s">
        <v>69</v>
      </c>
      <c r="D598" s="70">
        <f>SUMIFS(CALCULATION_quarterly_data!D:D,CALCULATION_quarterly_data!$A:$A,Quarter!$A598,CALCULATION_quarterly_data!$P:$P,Quarter!$B598,CALCULATION_quarterly_data!$C:$C,Quarter!$C598)</f>
        <v>1749.5099999999998</v>
      </c>
      <c r="E598" s="70">
        <f>SUMIFS(CALCULATION_quarterly_data!E:E,CALCULATION_quarterly_data!$A:$A,Quarter!$A598,CALCULATION_quarterly_data!$P:$P,Quarter!$B598,CALCULATION_quarterly_data!$C:$C,Quarter!$C598)</f>
        <v>103.77</v>
      </c>
      <c r="F598" s="71">
        <f>SUMIFS(CALCULATION_quarterly_data!F:F,CALCULATION_quarterly_data!$A:$A,Quarter!$A598,CALCULATION_quarterly_data!$P:$P,Quarter!$B598,CALCULATION_quarterly_data!$C:$C,Quarter!$C598)</f>
        <v>1853.2799999999997</v>
      </c>
      <c r="G598" s="70">
        <f>SUMIFS(CALCULATION_quarterly_data!G:G,CALCULATION_quarterly_data!$A:$A,Quarter!$A598,CALCULATION_quarterly_data!$P:$P,Quarter!$B598,CALCULATION_quarterly_data!$C:$C,Quarter!$C598)</f>
        <v>67.099999999999994</v>
      </c>
      <c r="H598" s="70">
        <f>SUMIFS(CALCULATION_quarterly_data!H:H,CALCULATION_quarterly_data!$A:$A,Quarter!$A598,CALCULATION_quarterly_data!$P:$P,Quarter!$B598,CALCULATION_quarterly_data!$C:$C,Quarter!$C598)</f>
        <v>156.91999999999999</v>
      </c>
      <c r="I598" s="70">
        <f>SUMIFS(CALCULATION_quarterly_data!I:I,CALCULATION_quarterly_data!$A:$A,Quarter!$A598,CALCULATION_quarterly_data!$P:$P,Quarter!$B598,CALCULATION_quarterly_data!$C:$C,Quarter!$C598)</f>
        <v>262.09000000000003</v>
      </c>
      <c r="J598" s="70">
        <f>SUMIFS(CALCULATION_quarterly_data!J:J,CALCULATION_quarterly_data!$A:$A,Quarter!$A598,CALCULATION_quarterly_data!$P:$P,Quarter!$B598,CALCULATION_quarterly_data!$C:$C,Quarter!$C598)</f>
        <v>3.46</v>
      </c>
      <c r="K598" s="70">
        <f>SUMIFS(CALCULATION_quarterly_data!K:K,CALCULATION_quarterly_data!$A:$A,Quarter!$A598,CALCULATION_quarterly_data!$P:$P,Quarter!$B598,CALCULATION_quarterly_data!$C:$C,Quarter!$C598)</f>
        <v>93.91</v>
      </c>
      <c r="L598" s="70">
        <f>SUMIFS(CALCULATION_quarterly_data!L:L,CALCULATION_quarterly_data!$A:$A,Quarter!$A598,CALCULATION_quarterly_data!$P:$P,Quarter!$B598,CALCULATION_quarterly_data!$C:$C,Quarter!$C598)</f>
        <v>17.100000000000001</v>
      </c>
      <c r="M598" s="70">
        <f>SUMIFS(CALCULATION_quarterly_data!M:M,CALCULATION_quarterly_data!$A:$A,Quarter!$A598,CALCULATION_quarterly_data!$P:$P,Quarter!$B598,CALCULATION_quarterly_data!$C:$C,Quarter!$C598)</f>
        <v>72.94</v>
      </c>
      <c r="N598" s="71">
        <f>SUMIFS(CALCULATION_quarterly_data!N:N,CALCULATION_quarterly_data!$A:$A,Quarter!$A598,CALCULATION_quarterly_data!$P:$P,Quarter!$B598,CALCULATION_quarterly_data!$C:$C,Quarter!$C598)</f>
        <v>673.52</v>
      </c>
      <c r="O598" s="71">
        <f>SUMIFS(CALCULATION_quarterly_data!O:O,CALCULATION_quarterly_data!$A:$A,Quarter!$A598,CALCULATION_quarterly_data!$P:$P,Quarter!$B598,CALCULATION_quarterly_data!$C:$C,Quarter!$C598)</f>
        <v>2526.8000000000002</v>
      </c>
    </row>
    <row r="599" spans="1:15" ht="16.5" customHeight="1">
      <c r="A599" s="99">
        <v>2024</v>
      </c>
      <c r="B599" s="109">
        <v>3</v>
      </c>
      <c r="C599" s="94" t="s">
        <v>128</v>
      </c>
      <c r="D599" s="73">
        <f>SUMIFS(CALCULATION_quarterly_data!D:D,CALCULATION_quarterly_data!$A:$A,Quarter!$A599,CALCULATION_quarterly_data!$P:$P,Quarter!$B599,CALCULATION_quarterly_data!$C:$C,Quarter!$C599)</f>
        <v>10384.779999999999</v>
      </c>
      <c r="E599" s="73">
        <f>SUMIFS(CALCULATION_quarterly_data!E:E,CALCULATION_quarterly_data!$A:$A,Quarter!$A599,CALCULATION_quarterly_data!$P:$P,Quarter!$B599,CALCULATION_quarterly_data!$C:$C,Quarter!$C599)</f>
        <v>823.88000000000011</v>
      </c>
      <c r="F599" s="74">
        <f>SUMIFS(CALCULATION_quarterly_data!F:F,CALCULATION_quarterly_data!$A:$A,Quarter!$A599,CALCULATION_quarterly_data!$P:$P,Quarter!$B599,CALCULATION_quarterly_data!$C:$C,Quarter!$C599)</f>
        <v>11208.66</v>
      </c>
      <c r="G599" s="73">
        <f>SUMIFS(CALCULATION_quarterly_data!G:G,CALCULATION_quarterly_data!$A:$A,Quarter!$A599,CALCULATION_quarterly_data!$P:$P,Quarter!$B599,CALCULATION_quarterly_data!$C:$C,Quarter!$C599)</f>
        <v>114.53999999999999</v>
      </c>
      <c r="H599" s="73">
        <f>SUMIFS(CALCULATION_quarterly_data!H:H,CALCULATION_quarterly_data!$A:$A,Quarter!$A599,CALCULATION_quarterly_data!$P:$P,Quarter!$B599,CALCULATION_quarterly_data!$C:$C,Quarter!$C599)</f>
        <v>1177.9100000000001</v>
      </c>
      <c r="I599" s="73">
        <f>SUMIFS(CALCULATION_quarterly_data!I:I,CALCULATION_quarterly_data!$A:$A,Quarter!$A599,CALCULATION_quarterly_data!$P:$P,Quarter!$B599,CALCULATION_quarterly_data!$C:$C,Quarter!$C599)</f>
        <v>2963.75</v>
      </c>
      <c r="J599" s="73">
        <f>SUMIFS(CALCULATION_quarterly_data!J:J,CALCULATION_quarterly_data!$A:$A,Quarter!$A599,CALCULATION_quarterly_data!$P:$P,Quarter!$B599,CALCULATION_quarterly_data!$C:$C,Quarter!$C599)</f>
        <v>67.650000000000006</v>
      </c>
      <c r="K599" s="73">
        <f>SUMIFS(CALCULATION_quarterly_data!K:K,CALCULATION_quarterly_data!$A:$A,Quarter!$A599,CALCULATION_quarterly_data!$P:$P,Quarter!$B599,CALCULATION_quarterly_data!$C:$C,Quarter!$C599)</f>
        <v>2707.4300000000003</v>
      </c>
      <c r="L599" s="73">
        <f>SUMIFS(CALCULATION_quarterly_data!L:L,CALCULATION_quarterly_data!$A:$A,Quarter!$A599,CALCULATION_quarterly_data!$P:$P,Quarter!$B599,CALCULATION_quarterly_data!$C:$C,Quarter!$C599)</f>
        <v>79.42</v>
      </c>
      <c r="M599" s="73">
        <f>SUMIFS(CALCULATION_quarterly_data!M:M,CALCULATION_quarterly_data!$A:$A,Quarter!$A599,CALCULATION_quarterly_data!$P:$P,Quarter!$B599,CALCULATION_quarterly_data!$C:$C,Quarter!$C599)</f>
        <v>859.68</v>
      </c>
      <c r="N599" s="74">
        <f>SUMIFS(CALCULATION_quarterly_data!N:N,CALCULATION_quarterly_data!$A:$A,Quarter!$A599,CALCULATION_quarterly_data!$P:$P,Quarter!$B599,CALCULATION_quarterly_data!$C:$C,Quarter!$C599)</f>
        <v>7970.38</v>
      </c>
      <c r="O599" s="74">
        <f>SUMIFS(CALCULATION_quarterly_data!O:O,CALCULATION_quarterly_data!$A:$A,Quarter!$A599,CALCULATION_quarterly_data!$P:$P,Quarter!$B599,CALCULATION_quarterly_data!$C:$C,Quarter!$C599)</f>
        <v>19179.04</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1809"/>
  <sheetViews>
    <sheetView showGridLines="0" workbookViewId="0"/>
  </sheetViews>
  <sheetFormatPr defaultColWidth="9.1796875" defaultRowHeight="15.5"/>
  <cols>
    <col min="1" max="1" width="10.81640625" style="1" customWidth="1"/>
    <col min="2" max="2" width="12.1796875" style="1" customWidth="1"/>
    <col min="3" max="3" width="25.7265625" style="106" customWidth="1"/>
    <col min="4" max="4" width="11.1796875" style="1" customWidth="1"/>
    <col min="5" max="7" width="13.81640625" style="1" customWidth="1"/>
    <col min="8" max="8" width="10.81640625" style="1" customWidth="1"/>
    <col min="9" max="10" width="11.81640625" style="1" customWidth="1"/>
    <col min="11" max="11" width="10" style="1" customWidth="1"/>
    <col min="12" max="12" width="11.7265625" style="1" customWidth="1"/>
    <col min="13" max="13" width="11.81640625" style="1" customWidth="1"/>
    <col min="14" max="14" width="13.81640625" style="1" customWidth="1"/>
    <col min="15" max="15" width="11.26953125" style="1" customWidth="1"/>
    <col min="16" max="16384" width="9.1796875" style="1"/>
  </cols>
  <sheetData>
    <row r="1" spans="1:15" customFormat="1" ht="23.5">
      <c r="A1" s="116"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5" t="s">
        <v>122</v>
      </c>
      <c r="D5" s="46" t="s">
        <v>68</v>
      </c>
      <c r="E5" s="46" t="s">
        <v>92</v>
      </c>
      <c r="F5" s="49" t="s">
        <v>117</v>
      </c>
      <c r="G5" s="46" t="s">
        <v>85</v>
      </c>
      <c r="H5" s="46" t="s">
        <v>67</v>
      </c>
      <c r="I5" s="46" t="s">
        <v>24</v>
      </c>
      <c r="J5" s="46" t="s">
        <v>73</v>
      </c>
      <c r="K5" s="46" t="s">
        <v>130</v>
      </c>
      <c r="L5" s="46" t="s">
        <v>131</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128</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128</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128</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128</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128</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128</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128</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128</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128</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128</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128</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128</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128</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128</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128</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128</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128</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128</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128</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128</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128</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128</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128</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128</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128</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128</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128</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128</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128</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128</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128</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128</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128</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128</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128</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128</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22.47</v>
      </c>
      <c r="M798" s="76">
        <v>5.59</v>
      </c>
      <c r="N798" s="77">
        <v>149</v>
      </c>
      <c r="O798" s="77">
        <v>210.73</v>
      </c>
      <c r="P798" s="110"/>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v>
      </c>
      <c r="F801" s="79">
        <v>0</v>
      </c>
      <c r="G801" s="78">
        <v>0</v>
      </c>
      <c r="H801" s="78">
        <v>0</v>
      </c>
      <c r="I801" s="78">
        <v>40.909999999999997</v>
      </c>
      <c r="J801" s="78">
        <v>0</v>
      </c>
      <c r="K801" s="78">
        <v>0</v>
      </c>
      <c r="L801" s="78">
        <v>0</v>
      </c>
      <c r="M801" s="78">
        <v>4.17</v>
      </c>
      <c r="N801" s="79">
        <v>45.08</v>
      </c>
      <c r="O801" s="79">
        <v>45.08</v>
      </c>
    </row>
    <row r="802" spans="1:15">
      <c r="A802" s="96">
        <v>2021</v>
      </c>
      <c r="B802" s="90" t="s">
        <v>53</v>
      </c>
      <c r="C802" s="93" t="s">
        <v>41</v>
      </c>
      <c r="D802" s="78">
        <v>0</v>
      </c>
      <c r="E802" s="78">
        <v>0</v>
      </c>
      <c r="F802" s="79">
        <v>0</v>
      </c>
      <c r="G802" s="78">
        <v>0</v>
      </c>
      <c r="H802" s="78">
        <v>0</v>
      </c>
      <c r="I802" s="78">
        <v>0</v>
      </c>
      <c r="J802" s="78">
        <v>0</v>
      </c>
      <c r="K802" s="78">
        <v>0.03</v>
      </c>
      <c r="L802" s="78">
        <v>0</v>
      </c>
      <c r="M802" s="78">
        <v>20.18</v>
      </c>
      <c r="N802" s="79">
        <v>20.21</v>
      </c>
      <c r="O802" s="79">
        <v>20.21</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21.89</v>
      </c>
      <c r="H807" s="78">
        <v>0</v>
      </c>
      <c r="I807" s="78">
        <v>87.58</v>
      </c>
      <c r="J807" s="78">
        <v>86.33</v>
      </c>
      <c r="K807" s="78">
        <v>94.4</v>
      </c>
      <c r="L807" s="78">
        <v>0</v>
      </c>
      <c r="M807" s="78">
        <v>83.02</v>
      </c>
      <c r="N807" s="79">
        <v>373.22</v>
      </c>
      <c r="O807" s="79">
        <v>408.49</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788.41</v>
      </c>
      <c r="E809" s="78">
        <v>68.739999999999995</v>
      </c>
      <c r="F809" s="79">
        <v>857.15</v>
      </c>
      <c r="G809" s="78">
        <v>0</v>
      </c>
      <c r="H809" s="78">
        <v>213.63</v>
      </c>
      <c r="I809" s="78">
        <v>0</v>
      </c>
      <c r="J809" s="78">
        <v>0</v>
      </c>
      <c r="K809" s="78">
        <v>29.94</v>
      </c>
      <c r="L809" s="78">
        <v>0</v>
      </c>
      <c r="M809" s="78">
        <v>7.11</v>
      </c>
      <c r="N809" s="79">
        <v>250.68</v>
      </c>
      <c r="O809" s="79">
        <v>1107.83</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161.04</v>
      </c>
      <c r="E818" s="78">
        <v>1.07</v>
      </c>
      <c r="F818" s="79">
        <v>162.11000000000001</v>
      </c>
      <c r="G818" s="78">
        <v>62.53</v>
      </c>
      <c r="H818" s="78">
        <v>19.97</v>
      </c>
      <c r="I818" s="78">
        <v>19.23</v>
      </c>
      <c r="J818" s="78">
        <v>0</v>
      </c>
      <c r="K818" s="78">
        <v>0</v>
      </c>
      <c r="L818" s="78">
        <v>9.23</v>
      </c>
      <c r="M818" s="78">
        <v>66.63</v>
      </c>
      <c r="N818" s="79">
        <v>177.59</v>
      </c>
      <c r="O818" s="79">
        <v>339.7</v>
      </c>
    </row>
    <row r="819" spans="1:15">
      <c r="A819" s="99">
        <v>2021</v>
      </c>
      <c r="B819" s="91" t="s">
        <v>53</v>
      </c>
      <c r="C819" s="94" t="s">
        <v>128</v>
      </c>
      <c r="D819" s="80">
        <v>2587.12</v>
      </c>
      <c r="E819" s="80">
        <v>240.93</v>
      </c>
      <c r="F819" s="81">
        <v>2828.05</v>
      </c>
      <c r="G819" s="80">
        <v>84.42</v>
      </c>
      <c r="H819" s="80">
        <v>279.92</v>
      </c>
      <c r="I819" s="80">
        <v>523.4</v>
      </c>
      <c r="J819" s="80">
        <v>124.26</v>
      </c>
      <c r="K819" s="80">
        <v>741.59</v>
      </c>
      <c r="L819" s="80">
        <v>36.229999999999997</v>
      </c>
      <c r="M819" s="80">
        <v>224.29</v>
      </c>
      <c r="N819" s="81">
        <v>2014.11</v>
      </c>
      <c r="O819" s="81">
        <v>4842.16</v>
      </c>
    </row>
    <row r="820" spans="1:15">
      <c r="A820" s="95">
        <v>2021</v>
      </c>
      <c r="B820" s="89" t="s">
        <v>64</v>
      </c>
      <c r="C820" s="92" t="s">
        <v>37</v>
      </c>
      <c r="D820" s="76">
        <v>0</v>
      </c>
      <c r="E820" s="76">
        <v>42.36</v>
      </c>
      <c r="F820" s="77">
        <v>42.36</v>
      </c>
      <c r="G820" s="76">
        <v>0</v>
      </c>
      <c r="H820" s="76">
        <v>0</v>
      </c>
      <c r="I820" s="76">
        <v>0</v>
      </c>
      <c r="J820" s="76">
        <v>0.21</v>
      </c>
      <c r="K820" s="76">
        <v>114.29</v>
      </c>
      <c r="L820" s="76">
        <v>0</v>
      </c>
      <c r="M820" s="76">
        <v>28.32</v>
      </c>
      <c r="N820" s="77">
        <v>142.82</v>
      </c>
      <c r="O820" s="77">
        <v>185.18</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v>
      </c>
      <c r="F823" s="79">
        <v>79.7</v>
      </c>
      <c r="G823" s="78">
        <v>0</v>
      </c>
      <c r="H823" s="78">
        <v>0</v>
      </c>
      <c r="I823" s="78">
        <v>15.04</v>
      </c>
      <c r="J823" s="78">
        <v>0</v>
      </c>
      <c r="K823" s="78">
        <v>0</v>
      </c>
      <c r="L823" s="78">
        <v>0</v>
      </c>
      <c r="M823" s="78">
        <v>13.58</v>
      </c>
      <c r="N823" s="79">
        <v>28.62</v>
      </c>
      <c r="O823" s="79">
        <v>108.32</v>
      </c>
    </row>
    <row r="824" spans="1:15">
      <c r="A824" s="96">
        <v>2021</v>
      </c>
      <c r="B824" s="90" t="s">
        <v>64</v>
      </c>
      <c r="C824" s="93" t="s">
        <v>41</v>
      </c>
      <c r="D824" s="78">
        <v>0</v>
      </c>
      <c r="E824" s="78">
        <v>21.01</v>
      </c>
      <c r="F824" s="79">
        <v>21.01</v>
      </c>
      <c r="G824" s="78">
        <v>0.05</v>
      </c>
      <c r="H824" s="78">
        <v>0</v>
      </c>
      <c r="I824" s="78">
        <v>0</v>
      </c>
      <c r="J824" s="78">
        <v>0</v>
      </c>
      <c r="K824" s="78">
        <v>31.46</v>
      </c>
      <c r="L824" s="78">
        <v>7.0000000000000007E-2</v>
      </c>
      <c r="M824" s="78">
        <v>24.48</v>
      </c>
      <c r="N824" s="79">
        <v>56.06</v>
      </c>
      <c r="O824" s="79">
        <v>77.069999999999993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v>
      </c>
      <c r="E826" s="78">
        <v>0</v>
      </c>
      <c r="F826" s="79">
        <v>0</v>
      </c>
      <c r="G826" s="78">
        <v>0.08</v>
      </c>
      <c r="H826" s="78">
        <v>9.2100000000000009</v>
      </c>
      <c r="I826" s="78">
        <v>0</v>
      </c>
      <c r="J826" s="78">
        <v>0</v>
      </c>
      <c r="K826" s="78">
        <v>0.66</v>
      </c>
      <c r="L826" s="78">
        <v>0.02</v>
      </c>
      <c r="M826" s="78">
        <v>1.02</v>
      </c>
      <c r="N826" s="79">
        <v>10.99</v>
      </c>
      <c r="O826" s="79">
        <v>10.99</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6.11</v>
      </c>
      <c r="H829" s="78">
        <v>10.4</v>
      </c>
      <c r="I829" s="78">
        <v>32.159999999999997</v>
      </c>
      <c r="J829" s="78">
        <v>67.38</v>
      </c>
      <c r="K829" s="78">
        <v>68.400000000000006</v>
      </c>
      <c r="L829" s="78">
        <v>0</v>
      </c>
      <c r="M829" s="78">
        <v>72.75</v>
      </c>
      <c r="N829" s="79">
        <v>257.2</v>
      </c>
      <c r="O829" s="79">
        <v>257.2</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0</v>
      </c>
      <c r="H831" s="78">
        <v>31.77</v>
      </c>
      <c r="I831" s="78">
        <v>0</v>
      </c>
      <c r="J831" s="78">
        <v>0</v>
      </c>
      <c r="K831" s="78">
        <v>70.69</v>
      </c>
      <c r="L831" s="78">
        <v>0</v>
      </c>
      <c r="M831" s="78">
        <v>0</v>
      </c>
      <c r="N831" s="79">
        <v>102.46</v>
      </c>
      <c r="O831" s="79">
        <v>858</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v>
      </c>
      <c r="F835" s="79">
        <v>0</v>
      </c>
      <c r="G835" s="78">
        <v>0</v>
      </c>
      <c r="H835" s="78">
        <v>0</v>
      </c>
      <c r="I835" s="78">
        <v>0</v>
      </c>
      <c r="J835" s="78">
        <v>0</v>
      </c>
      <c r="K835" s="78">
        <v>0</v>
      </c>
      <c r="L835" s="78">
        <v>0</v>
      </c>
      <c r="M835" s="78">
        <v>13.9</v>
      </c>
      <c r="N835" s="79">
        <v>13.9</v>
      </c>
      <c r="O835" s="79">
        <v>13.9</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189.96</v>
      </c>
      <c r="E840" s="78">
        <v>76.22</v>
      </c>
      <c r="F840" s="79">
        <v>266.18</v>
      </c>
      <c r="G840" s="78">
        <v>60.86</v>
      </c>
      <c r="H840" s="78">
        <v>24.86</v>
      </c>
      <c r="I840" s="78">
        <v>0</v>
      </c>
      <c r="J840" s="78">
        <v>0</v>
      </c>
      <c r="K840" s="78">
        <v>0</v>
      </c>
      <c r="L840" s="78">
        <v>17.62</v>
      </c>
      <c r="M840" s="78">
        <v>7.51</v>
      </c>
      <c r="N840" s="79">
        <v>110.85</v>
      </c>
      <c r="O840" s="79">
        <v>377.03</v>
      </c>
    </row>
    <row r="841" spans="1:15">
      <c r="A841" s="99">
        <v>2021</v>
      </c>
      <c r="B841" s="91" t="s">
        <v>64</v>
      </c>
      <c r="C841" s="94" t="s">
        <v>128</v>
      </c>
      <c r="D841" s="80">
        <v>1579.03</v>
      </c>
      <c r="E841" s="80">
        <v>197.83</v>
      </c>
      <c r="F841" s="81">
        <v>1776.86</v>
      </c>
      <c r="G841" s="80">
        <v>67.099999999999994</v>
      </c>
      <c r="H841" s="80">
        <v>76.25</v>
      </c>
      <c r="I841" s="80">
        <v>314.94</v>
      </c>
      <c r="J841" s="80">
        <v>67.59</v>
      </c>
      <c r="K841" s="80">
        <v>992.7</v>
      </c>
      <c r="L841" s="80">
        <v>26.77</v>
      </c>
      <c r="M841" s="80">
        <v>175.02</v>
      </c>
      <c r="N841" s="81">
        <v>1720.37</v>
      </c>
      <c r="O841" s="81">
        <v>3497.23</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v>
      </c>
      <c r="F845" s="79">
        <v>0</v>
      </c>
      <c r="G845" s="78">
        <v>0</v>
      </c>
      <c r="H845" s="78">
        <v>0</v>
      </c>
      <c r="I845" s="78">
        <v>0</v>
      </c>
      <c r="J845" s="78">
        <v>0</v>
      </c>
      <c r="K845" s="78">
        <v>0</v>
      </c>
      <c r="L845" s="78">
        <v>0</v>
      </c>
      <c r="M845" s="78">
        <v>5.92</v>
      </c>
      <c r="N845" s="79">
        <v>5.92</v>
      </c>
      <c r="O845" s="79">
        <v>5.92</v>
      </c>
    </row>
    <row r="846" spans="1:15">
      <c r="A846" s="96">
        <v>2021</v>
      </c>
      <c r="B846" s="90" t="s">
        <v>63</v>
      </c>
      <c r="C846" s="93" t="s">
        <v>41</v>
      </c>
      <c r="D846" s="78">
        <v>0</v>
      </c>
      <c r="E846" s="78">
        <v>23.42</v>
      </c>
      <c r="F846" s="79">
        <v>23.42</v>
      </c>
      <c r="G846" s="78">
        <v>0.1</v>
      </c>
      <c r="H846" s="78">
        <v>0.51</v>
      </c>
      <c r="I846" s="78">
        <v>0</v>
      </c>
      <c r="J846" s="78">
        <v>0</v>
      </c>
      <c r="K846" s="78">
        <v>10.68</v>
      </c>
      <c r="L846" s="78">
        <v>0.04</v>
      </c>
      <c r="M846" s="78">
        <v>30.63</v>
      </c>
      <c r="N846" s="79">
        <v>41.96</v>
      </c>
      <c r="O846" s="79">
        <v>65.38</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v>
      </c>
      <c r="E848" s="78">
        <v>0</v>
      </c>
      <c r="F848" s="79">
        <v>0</v>
      </c>
      <c r="G848" s="78">
        <v>0.27</v>
      </c>
      <c r="H848" s="78">
        <v>1.72</v>
      </c>
      <c r="I848" s="78">
        <v>0</v>
      </c>
      <c r="J848" s="78">
        <v>0</v>
      </c>
      <c r="K848" s="78">
        <v>6.67</v>
      </c>
      <c r="L848" s="78">
        <v>0.01</v>
      </c>
      <c r="M848" s="78">
        <v>1.68</v>
      </c>
      <c r="N848" s="79">
        <v>10.35</v>
      </c>
      <c r="O848" s="79">
        <v>10.35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0</v>
      </c>
      <c r="H851" s="78">
        <v>1</v>
      </c>
      <c r="I851" s="78">
        <v>43.69</v>
      </c>
      <c r="J851" s="78">
        <v>27.15</v>
      </c>
      <c r="K851" s="78">
        <v>7.86</v>
      </c>
      <c r="L851" s="78">
        <v>11</v>
      </c>
      <c r="M851" s="78">
        <v>105.78</v>
      </c>
      <c r="N851" s="79">
        <v>196.48</v>
      </c>
      <c r="O851" s="79">
        <v>196.48</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0</v>
      </c>
      <c r="H853" s="78">
        <v>0</v>
      </c>
      <c r="I853" s="78">
        <v>28.75</v>
      </c>
      <c r="J853" s="78">
        <v>0</v>
      </c>
      <c r="K853" s="78">
        <v>2.0099999999999998</v>
      </c>
      <c r="L853" s="78">
        <v>0</v>
      </c>
      <c r="M853" s="78">
        <v>2.98</v>
      </c>
      <c r="N853" s="79">
        <v>33.74</v>
      </c>
      <c r="O853" s="79">
        <v>983.81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104.78</v>
      </c>
      <c r="E855" s="78">
        <v>132.41999999999999</v>
      </c>
      <c r="F855" s="79">
        <v>237.2</v>
      </c>
      <c r="G855" s="78">
        <v>0</v>
      </c>
      <c r="H855" s="78">
        <v>0</v>
      </c>
      <c r="I855" s="78">
        <v>14.77</v>
      </c>
      <c r="J855" s="78">
        <v>0</v>
      </c>
      <c r="K855" s="78">
        <v>704</v>
      </c>
      <c r="L855" s="78">
        <v>11.19</v>
      </c>
      <c r="M855" s="78">
        <v>12.02</v>
      </c>
      <c r="N855" s="79">
        <v>741.98</v>
      </c>
      <c r="O855" s="79">
        <v>979.18</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v>
      </c>
      <c r="F857" s="79">
        <v>0</v>
      </c>
      <c r="G857" s="78">
        <v>0</v>
      </c>
      <c r="H857" s="78">
        <v>0</v>
      </c>
      <c r="I857" s="78">
        <v>32.4</v>
      </c>
      <c r="J857" s="78">
        <v>0</v>
      </c>
      <c r="K857" s="78">
        <v>0</v>
      </c>
      <c r="L857" s="78">
        <v>0</v>
      </c>
      <c r="M857" s="78">
        <v>3.25</v>
      </c>
      <c r="N857" s="79">
        <v>35.65</v>
      </c>
      <c r="O857" s="79">
        <v>35.65</v>
      </c>
    </row>
    <row r="858" spans="1:15">
      <c r="A858" s="96">
        <v>2021</v>
      </c>
      <c r="B858" s="90" t="s">
        <v>63</v>
      </c>
      <c r="C858" s="93" t="s">
        <v>49</v>
      </c>
      <c r="D858" s="78">
        <v>0</v>
      </c>
      <c r="E858" s="78">
        <v>54.84</v>
      </c>
      <c r="F858" s="79">
        <v>54.84</v>
      </c>
      <c r="G858" s="78">
        <v>0</v>
      </c>
      <c r="H858" s="78">
        <v>0</v>
      </c>
      <c r="I858" s="78">
        <v>0</v>
      </c>
      <c r="J858" s="78">
        <v>0</v>
      </c>
      <c r="K858" s="78">
        <v>20.79</v>
      </c>
      <c r="L858" s="78">
        <v>0</v>
      </c>
      <c r="M858" s="78">
        <v>0.14000000000000001</v>
      </c>
      <c r="N858" s="79">
        <v>20.93</v>
      </c>
      <c r="O858" s="79">
        <v>75.77</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164.59</v>
      </c>
      <c r="E862" s="78">
        <v>26.81</v>
      </c>
      <c r="F862" s="79">
        <v>191.4</v>
      </c>
      <c r="G862" s="78">
        <v>85.8</v>
      </c>
      <c r="H862" s="78">
        <v>5.42</v>
      </c>
      <c r="I862" s="78">
        <v>75.790000000000006</v>
      </c>
      <c r="J862" s="78">
        <v>0</v>
      </c>
      <c r="K862" s="78">
        <v>35.229999999999997</v>
      </c>
      <c r="L862" s="78">
        <v>6.26</v>
      </c>
      <c r="M862" s="78">
        <v>14.35</v>
      </c>
      <c r="N862" s="79">
        <v>222.85</v>
      </c>
      <c r="O862" s="79">
        <v>414.25</v>
      </c>
    </row>
    <row r="863" spans="1:15">
      <c r="A863" s="99">
        <v>2021</v>
      </c>
      <c r="B863" s="91" t="s">
        <v>63</v>
      </c>
      <c r="C863" s="94" t="s">
        <v>128</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v>
      </c>
      <c r="F864" s="77">
        <v>0</v>
      </c>
      <c r="G864" s="76">
        <v>0</v>
      </c>
      <c r="H864" s="76">
        <v>6.76</v>
      </c>
      <c r="I864" s="76">
        <v>0</v>
      </c>
      <c r="J864" s="76">
        <v>0.1</v>
      </c>
      <c r="K864" s="76">
        <v>158.28</v>
      </c>
      <c r="L864" s="76">
        <v>0</v>
      </c>
      <c r="M864" s="76">
        <v>14.57</v>
      </c>
      <c r="N864" s="77">
        <v>179.71</v>
      </c>
      <c r="O864" s="77">
        <v>179.71</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v>
      </c>
      <c r="F867" s="79">
        <v>0</v>
      </c>
      <c r="G867" s="78">
        <v>0.5</v>
      </c>
      <c r="H867" s="78">
        <v>0.92</v>
      </c>
      <c r="I867" s="78">
        <v>0</v>
      </c>
      <c r="J867" s="78">
        <v>0</v>
      </c>
      <c r="K867" s="78">
        <v>0</v>
      </c>
      <c r="L867" s="78">
        <v>0</v>
      </c>
      <c r="M867" s="78">
        <v>11.4</v>
      </c>
      <c r="N867" s="79">
        <v>12.82</v>
      </c>
      <c r="O867" s="79">
        <v>12.82</v>
      </c>
    </row>
    <row r="868" spans="1:15">
      <c r="A868" s="96">
        <v>2021</v>
      </c>
      <c r="B868" s="90" t="s">
        <v>62</v>
      </c>
      <c r="C868" s="93" t="s">
        <v>41</v>
      </c>
      <c r="D868" s="78">
        <v>0</v>
      </c>
      <c r="E868" s="78">
        <v>34.97</v>
      </c>
      <c r="F868" s="79">
        <v>34.97</v>
      </c>
      <c r="G868" s="78">
        <v>0.02</v>
      </c>
      <c r="H868" s="78">
        <v>0</v>
      </c>
      <c r="I868" s="78">
        <v>0</v>
      </c>
      <c r="J868" s="78">
        <v>0</v>
      </c>
      <c r="K868" s="78">
        <v>0.01</v>
      </c>
      <c r="L868" s="78">
        <v>0</v>
      </c>
      <c r="M868" s="78">
        <v>16.21</v>
      </c>
      <c r="N868" s="79">
        <v>16.239999999999998</v>
      </c>
      <c r="O868" s="79">
        <v>51.21</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v>
      </c>
      <c r="E870" s="78">
        <v>0</v>
      </c>
      <c r="F870" s="79">
        <v>0</v>
      </c>
      <c r="G870" s="78">
        <v>0.15</v>
      </c>
      <c r="H870" s="78">
        <v>5.86</v>
      </c>
      <c r="I870" s="78">
        <v>0</v>
      </c>
      <c r="J870" s="78">
        <v>0</v>
      </c>
      <c r="K870" s="78">
        <v>6.61</v>
      </c>
      <c r="L870" s="78">
        <v>0.02</v>
      </c>
      <c r="M870" s="78">
        <v>1.36</v>
      </c>
      <c r="N870" s="79">
        <v>14</v>
      </c>
      <c r="O870" s="79">
        <v>14</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9.98</v>
      </c>
      <c r="H873" s="78">
        <v>36.83</v>
      </c>
      <c r="I873" s="78">
        <v>18.190000000000001</v>
      </c>
      <c r="J873" s="78">
        <v>0.01</v>
      </c>
      <c r="K873" s="78">
        <v>140.09</v>
      </c>
      <c r="L873" s="78">
        <v>11.02</v>
      </c>
      <c r="M873" s="78">
        <v>209.65</v>
      </c>
      <c r="N873" s="79">
        <v>425.77</v>
      </c>
      <c r="O873" s="79">
        <v>542.24</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0</v>
      </c>
      <c r="H875" s="78">
        <v>18.04</v>
      </c>
      <c r="I875" s="78">
        <v>7.28</v>
      </c>
      <c r="J875" s="78">
        <v>0</v>
      </c>
      <c r="K875" s="78">
        <v>23.82</v>
      </c>
      <c r="L875" s="78">
        <v>0</v>
      </c>
      <c r="M875" s="78">
        <v>0</v>
      </c>
      <c r="N875" s="79">
        <v>49.14</v>
      </c>
      <c r="O875" s="79">
        <v>1139.02</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v>
      </c>
      <c r="F879" s="79">
        <v>0</v>
      </c>
      <c r="G879" s="78">
        <v>0</v>
      </c>
      <c r="H879" s="78">
        <v>0</v>
      </c>
      <c r="I879" s="78">
        <v>0</v>
      </c>
      <c r="J879" s="78">
        <v>0.02</v>
      </c>
      <c r="K879" s="78">
        <v>0</v>
      </c>
      <c r="L879" s="78">
        <v>0</v>
      </c>
      <c r="M879" s="78">
        <v>4.58</v>
      </c>
      <c r="N879" s="79">
        <v>4.5999999999999996</v>
      </c>
      <c r="O879" s="79">
        <v>4.5999999999999996</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204.46</v>
      </c>
      <c r="E884" s="78">
        <v>119.13</v>
      </c>
      <c r="F884" s="79">
        <v>323.58999999999997</v>
      </c>
      <c r="G884" s="78">
        <v>36.32</v>
      </c>
      <c r="H884" s="78">
        <v>64.8</v>
      </c>
      <c r="I884" s="78">
        <v>0</v>
      </c>
      <c r="J884" s="78">
        <v>0</v>
      </c>
      <c r="K884" s="78">
        <v>23.77</v>
      </c>
      <c r="L884" s="78">
        <v>16.09</v>
      </c>
      <c r="M884" s="78">
        <v>16.170000000000002</v>
      </c>
      <c r="N884" s="79">
        <v>157.15</v>
      </c>
      <c r="O884" s="79">
        <v>480.74</v>
      </c>
    </row>
    <row r="885" spans="1:15">
      <c r="A885" s="99">
        <v>2021</v>
      </c>
      <c r="B885" s="91" t="s">
        <v>62</v>
      </c>
      <c r="C885" s="94" t="s">
        <v>128</v>
      </c>
      <c r="D885" s="80">
        <v>3086.96</v>
      </c>
      <c r="E885" s="80">
        <v>273.55</v>
      </c>
      <c r="F885" s="81">
        <v>3360.51</v>
      </c>
      <c r="G885" s="80">
        <v>46.97</v>
      </c>
      <c r="H885" s="80">
        <v>153.4</v>
      </c>
      <c r="I885" s="80">
        <v>401.51</v>
      </c>
      <c r="J885" s="80">
        <v>17.829999999999998</v>
      </c>
      <c r="K885" s="80">
        <v>976.55</v>
      </c>
      <c r="L885" s="80">
        <v>68.97</v>
      </c>
      <c r="M885" s="80">
        <v>308.13</v>
      </c>
      <c r="N885" s="81">
        <v>1973.36</v>
      </c>
      <c r="O885" s="81">
        <v>5333.87</v>
      </c>
    </row>
    <row r="886" spans="1:15">
      <c r="A886" s="95">
        <v>2021</v>
      </c>
      <c r="B886" s="89" t="s">
        <v>61</v>
      </c>
      <c r="C886" s="92" t="s">
        <v>37</v>
      </c>
      <c r="D886" s="76">
        <v>0</v>
      </c>
      <c r="E886" s="76">
        <v>0</v>
      </c>
      <c r="F886" s="77">
        <v>0</v>
      </c>
      <c r="G886" s="76">
        <v>0</v>
      </c>
      <c r="H886" s="76">
        <v>45.69</v>
      </c>
      <c r="I886" s="76">
        <v>0</v>
      </c>
      <c r="J886" s="76">
        <v>0</v>
      </c>
      <c r="K886" s="76">
        <v>126.75</v>
      </c>
      <c r="L886" s="76">
        <v>0</v>
      </c>
      <c r="M886" s="76">
        <v>29.51</v>
      </c>
      <c r="N886" s="77">
        <v>201.95</v>
      </c>
      <c r="O886" s="77">
        <v>201.95</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0</v>
      </c>
      <c r="F889" s="79">
        <v>0</v>
      </c>
      <c r="G889" s="78">
        <v>0</v>
      </c>
      <c r="H889" s="78">
        <v>0</v>
      </c>
      <c r="I889" s="78">
        <v>0</v>
      </c>
      <c r="J889" s="78">
        <v>0</v>
      </c>
      <c r="K889" s="78">
        <v>0</v>
      </c>
      <c r="L889" s="78">
        <v>0</v>
      </c>
      <c r="M889" s="78">
        <v>4.38</v>
      </c>
      <c r="N889" s="79">
        <v>4.38</v>
      </c>
      <c r="O889" s="79">
        <v>4.38</v>
      </c>
    </row>
    <row r="890" spans="1:15">
      <c r="A890" s="96">
        <v>2021</v>
      </c>
      <c r="B890" s="90" t="s">
        <v>61</v>
      </c>
      <c r="C890" s="93" t="s">
        <v>41</v>
      </c>
      <c r="D890" s="78">
        <v>0</v>
      </c>
      <c r="E890" s="78">
        <v>27</v>
      </c>
      <c r="F890" s="79">
        <v>27</v>
      </c>
      <c r="G890" s="78">
        <v>0.39</v>
      </c>
      <c r="H890" s="78">
        <v>0</v>
      </c>
      <c r="I890" s="78">
        <v>0</v>
      </c>
      <c r="J890" s="78">
        <v>0</v>
      </c>
      <c r="K890" s="78">
        <v>0.01</v>
      </c>
      <c r="L890" s="78">
        <v>0</v>
      </c>
      <c r="M890" s="78">
        <v>23.12</v>
      </c>
      <c r="N890" s="79">
        <v>23.52</v>
      </c>
      <c r="O890" s="79">
        <v>50.52</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v>
      </c>
      <c r="E892" s="78">
        <v>0</v>
      </c>
      <c r="F892" s="79">
        <v>0</v>
      </c>
      <c r="G892" s="78">
        <v>0.1</v>
      </c>
      <c r="H892" s="78">
        <v>7.11</v>
      </c>
      <c r="I892" s="78">
        <v>0</v>
      </c>
      <c r="J892" s="78">
        <v>0</v>
      </c>
      <c r="K892" s="78">
        <v>0</v>
      </c>
      <c r="L892" s="78">
        <v>0.27</v>
      </c>
      <c r="M892" s="78">
        <v>2.06</v>
      </c>
      <c r="N892" s="79">
        <v>9.5399999999999991</v>
      </c>
      <c r="O892" s="79">
        <v>9.5399999999999991</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0.03</v>
      </c>
      <c r="H895" s="78">
        <v>46.61</v>
      </c>
      <c r="I895" s="78">
        <v>34.86</v>
      </c>
      <c r="J895" s="78">
        <v>14.98</v>
      </c>
      <c r="K895" s="78">
        <v>197.27</v>
      </c>
      <c r="L895" s="78">
        <v>20.18</v>
      </c>
      <c r="M895" s="78">
        <v>144.75</v>
      </c>
      <c r="N895" s="79">
        <v>458.68</v>
      </c>
      <c r="O895" s="79">
        <v>484.71</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0</v>
      </c>
      <c r="H897" s="78">
        <v>44.01</v>
      </c>
      <c r="I897" s="78">
        <v>13.63</v>
      </c>
      <c r="J897" s="78">
        <v>0</v>
      </c>
      <c r="K897" s="78">
        <v>53.54</v>
      </c>
      <c r="L897" s="78">
        <v>0</v>
      </c>
      <c r="M897" s="78">
        <v>0</v>
      </c>
      <c r="N897" s="79">
        <v>111.18</v>
      </c>
      <c r="O897" s="79">
        <v>1328.15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0</v>
      </c>
      <c r="M899" s="78">
        <v>10</v>
      </c>
      <c r="N899" s="79">
        <v>646.03</v>
      </c>
      <c r="O899" s="79">
        <v>1000.36</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v>
      </c>
      <c r="F901" s="79">
        <v>0</v>
      </c>
      <c r="G901" s="78">
        <v>0</v>
      </c>
      <c r="H901" s="78">
        <v>0</v>
      </c>
      <c r="I901" s="78">
        <v>0</v>
      </c>
      <c r="J901" s="78">
        <v>0</v>
      </c>
      <c r="K901" s="78">
        <v>0</v>
      </c>
      <c r="L901" s="78">
        <v>0</v>
      </c>
      <c r="M901" s="78">
        <v>12.59</v>
      </c>
      <c r="N901" s="79">
        <v>12.59</v>
      </c>
      <c r="O901" s="79">
        <v>12.59</v>
      </c>
    </row>
    <row r="902" spans="1:15">
      <c r="A902" s="96">
        <v>2021</v>
      </c>
      <c r="B902" s="90" t="s">
        <v>61</v>
      </c>
      <c r="C902" s="93" t="s">
        <v>49</v>
      </c>
      <c r="D902" s="78">
        <v>0</v>
      </c>
      <c r="E902" s="78">
        <v>50.38</v>
      </c>
      <c r="F902" s="79">
        <v>50.38</v>
      </c>
      <c r="G902" s="78">
        <v>0</v>
      </c>
      <c r="H902" s="78">
        <v>32.6</v>
      </c>
      <c r="I902" s="78">
        <v>0</v>
      </c>
      <c r="J902" s="78">
        <v>0</v>
      </c>
      <c r="K902" s="78">
        <v>93.22</v>
      </c>
      <c r="L902" s="78">
        <v>0</v>
      </c>
      <c r="M902" s="78">
        <v>5.69</v>
      </c>
      <c r="N902" s="79">
        <v>131.51</v>
      </c>
      <c r="O902" s="79">
        <v>181.89</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35.799999999999997</v>
      </c>
      <c r="L905" s="78">
        <v>0</v>
      </c>
      <c r="M905" s="78">
        <v>37.86</v>
      </c>
      <c r="N905" s="79">
        <v>73.67</v>
      </c>
      <c r="O905" s="79">
        <v>1290.04</v>
      </c>
    </row>
    <row r="906" spans="1:15">
      <c r="A906" s="96">
        <v>2021</v>
      </c>
      <c r="B906" s="90" t="s">
        <v>61</v>
      </c>
      <c r="C906" s="93" t="s">
        <v>69</v>
      </c>
      <c r="D906" s="78">
        <v>305.22000000000003</v>
      </c>
      <c r="E906" s="78">
        <v>46.97</v>
      </c>
      <c r="F906" s="79">
        <v>352.19</v>
      </c>
      <c r="G906" s="78">
        <v>42.87</v>
      </c>
      <c r="H906" s="78">
        <v>82.86</v>
      </c>
      <c r="I906" s="78">
        <v>0</v>
      </c>
      <c r="J906" s="78">
        <v>19.04</v>
      </c>
      <c r="K906" s="78">
        <v>0</v>
      </c>
      <c r="L906" s="78">
        <v>10.89</v>
      </c>
      <c r="M906" s="78">
        <v>7.35</v>
      </c>
      <c r="N906" s="79">
        <v>163.01</v>
      </c>
      <c r="O906" s="79">
        <v>515.20000000000005</v>
      </c>
    </row>
    <row r="907" spans="1:15">
      <c r="A907" s="99">
        <v>2021</v>
      </c>
      <c r="B907" s="91" t="s">
        <v>61</v>
      </c>
      <c r="C907" s="94" t="s">
        <v>128</v>
      </c>
      <c r="D907" s="80">
        <v>3624.98</v>
      </c>
      <c r="E907" s="80">
        <v>292.79000000000002</v>
      </c>
      <c r="F907" s="81">
        <v>3917.77</v>
      </c>
      <c r="G907" s="80">
        <v>43.39</v>
      </c>
      <c r="H907" s="80">
        <v>258.89</v>
      </c>
      <c r="I907" s="80">
        <v>340.94</v>
      </c>
      <c r="J907" s="80">
        <v>34.03</v>
      </c>
      <c r="K907" s="80">
        <v>1124.8599999999999</v>
      </c>
      <c r="L907" s="80">
        <v>35.51</v>
      </c>
      <c r="M907" s="80">
        <v>277.82</v>
      </c>
      <c r="N907" s="81">
        <v>2115.44</v>
      </c>
      <c r="O907" s="81">
        <v>6033.21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v>
      </c>
      <c r="F911" s="79">
        <v>0</v>
      </c>
      <c r="G911" s="78">
        <v>0</v>
      </c>
      <c r="H911" s="78">
        <v>0</v>
      </c>
      <c r="I911" s="78">
        <v>0.01</v>
      </c>
      <c r="J911" s="78">
        <v>0</v>
      </c>
      <c r="K911" s="78">
        <v>0.01</v>
      </c>
      <c r="L911" s="78">
        <v>0</v>
      </c>
      <c r="M911" s="78">
        <v>2.74</v>
      </c>
      <c r="N911" s="79">
        <v>2.76</v>
      </c>
      <c r="O911" s="79">
        <v>2.76</v>
      </c>
    </row>
    <row r="912" spans="1:15">
      <c r="A912" s="96">
        <v>2021</v>
      </c>
      <c r="B912" s="90" t="s">
        <v>60</v>
      </c>
      <c r="C912" s="93" t="s">
        <v>41</v>
      </c>
      <c r="D912" s="78">
        <v>0</v>
      </c>
      <c r="E912" s="78">
        <v>26.53</v>
      </c>
      <c r="F912" s="79">
        <v>26.53</v>
      </c>
      <c r="G912" s="78">
        <v>0.05</v>
      </c>
      <c r="H912" s="78">
        <v>0</v>
      </c>
      <c r="I912" s="78">
        <v>0</v>
      </c>
      <c r="J912" s="78">
        <v>0</v>
      </c>
      <c r="K912" s="78">
        <v>0</v>
      </c>
      <c r="L912" s="78">
        <v>0</v>
      </c>
      <c r="M912" s="78">
        <v>34.11</v>
      </c>
      <c r="N912" s="79">
        <v>34.159999999999997</v>
      </c>
      <c r="O912" s="79">
        <v>60.69</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0.08</v>
      </c>
      <c r="H914" s="78">
        <v>11.81</v>
      </c>
      <c r="I914" s="78">
        <v>0</v>
      </c>
      <c r="J914" s="78">
        <v>0</v>
      </c>
      <c r="K914" s="78">
        <v>0</v>
      </c>
      <c r="L914" s="78">
        <v>0.3</v>
      </c>
      <c r="M914" s="78">
        <v>8.0399999999999991</v>
      </c>
      <c r="N914" s="79">
        <v>20.23</v>
      </c>
      <c r="O914" s="79">
        <v>55.2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11</v>
      </c>
      <c r="M917" s="78">
        <v>105.32</v>
      </c>
      <c r="N917" s="79">
        <v>370.17</v>
      </c>
      <c r="O917" s="79">
        <v>403.86</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836.97</v>
      </c>
      <c r="E919" s="78">
        <v>9.86</v>
      </c>
      <c r="F919" s="79">
        <v>846.83</v>
      </c>
      <c r="G919" s="78">
        <v>0</v>
      </c>
      <c r="H919" s="78">
        <v>64.92</v>
      </c>
      <c r="I919" s="78">
        <v>10.19</v>
      </c>
      <c r="J919" s="78">
        <v>0</v>
      </c>
      <c r="K919" s="78">
        <v>176.96</v>
      </c>
      <c r="L919" s="78">
        <v>0</v>
      </c>
      <c r="M919" s="78">
        <v>12.6</v>
      </c>
      <c r="N919" s="79">
        <v>264.67</v>
      </c>
      <c r="O919" s="79">
        <v>1111.5</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0</v>
      </c>
      <c r="H921" s="78">
        <v>0</v>
      </c>
      <c r="I921" s="78">
        <v>27.74</v>
      </c>
      <c r="J921" s="78">
        <v>0</v>
      </c>
      <c r="K921" s="78">
        <v>219.45</v>
      </c>
      <c r="L921" s="78">
        <v>0</v>
      </c>
      <c r="M921" s="78">
        <v>18.22</v>
      </c>
      <c r="N921" s="79">
        <v>265.41000000000003</v>
      </c>
      <c r="O921" s="79">
        <v>740.55</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v>
      </c>
      <c r="F923" s="79">
        <v>0</v>
      </c>
      <c r="G923" s="78">
        <v>0</v>
      </c>
      <c r="H923" s="78">
        <v>0</v>
      </c>
      <c r="I923" s="78">
        <v>0</v>
      </c>
      <c r="J923" s="78">
        <v>0</v>
      </c>
      <c r="K923" s="78">
        <v>0</v>
      </c>
      <c r="L923" s="78">
        <v>0</v>
      </c>
      <c r="M923" s="78">
        <v>14.61</v>
      </c>
      <c r="N923" s="79">
        <v>14.61</v>
      </c>
      <c r="O923" s="79">
        <v>14.61</v>
      </c>
    </row>
    <row r="924" spans="1:15">
      <c r="A924" s="96">
        <v>2021</v>
      </c>
      <c r="B924" s="90" t="s">
        <v>60</v>
      </c>
      <c r="C924" s="93" t="s">
        <v>49</v>
      </c>
      <c r="D924" s="78">
        <v>0</v>
      </c>
      <c r="E924" s="78">
        <v>109.74</v>
      </c>
      <c r="F924" s="79">
        <v>109.74</v>
      </c>
      <c r="G924" s="78">
        <v>0</v>
      </c>
      <c r="H924" s="78">
        <v>31.8</v>
      </c>
      <c r="I924" s="78">
        <v>0</v>
      </c>
      <c r="J924" s="78">
        <v>0</v>
      </c>
      <c r="K924" s="78">
        <v>41.52</v>
      </c>
      <c r="L924" s="78">
        <v>0</v>
      </c>
      <c r="M924" s="78">
        <v>4.1500000000000004</v>
      </c>
      <c r="N924" s="79">
        <v>77.47</v>
      </c>
      <c r="O924" s="79">
        <v>187.21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v>
      </c>
      <c r="H927" s="78">
        <v>0.03</v>
      </c>
      <c r="I927" s="78">
        <v>0</v>
      </c>
      <c r="J927" s="78">
        <v>0</v>
      </c>
      <c r="K927" s="78">
        <v>122.76</v>
      </c>
      <c r="L927" s="78">
        <v>0</v>
      </c>
      <c r="M927" s="78">
        <v>51.01</v>
      </c>
      <c r="N927" s="79">
        <v>173.8</v>
      </c>
      <c r="O927" s="79">
        <v>1157.54</v>
      </c>
    </row>
    <row r="928" spans="1:15">
      <c r="A928" s="96">
        <v>2021</v>
      </c>
      <c r="B928" s="90" t="s">
        <v>60</v>
      </c>
      <c r="C928" s="93" t="s">
        <v>69</v>
      </c>
      <c r="D928" s="78">
        <v>345.45</v>
      </c>
      <c r="E928" s="78">
        <v>113.01</v>
      </c>
      <c r="F928" s="79">
        <v>458.46</v>
      </c>
      <c r="G928" s="78">
        <v>37.06</v>
      </c>
      <c r="H928" s="78">
        <v>94</v>
      </c>
      <c r="I928" s="78">
        <v>0</v>
      </c>
      <c r="J928" s="78">
        <v>17.920000000000002</v>
      </c>
      <c r="K928" s="78">
        <v>19.09</v>
      </c>
      <c r="L928" s="78">
        <v>22.14</v>
      </c>
      <c r="M928" s="78">
        <v>8.82</v>
      </c>
      <c r="N928" s="79">
        <v>199.03</v>
      </c>
      <c r="O928" s="79">
        <v>657.49</v>
      </c>
    </row>
    <row r="929" spans="1:15">
      <c r="A929" s="99">
        <v>2021</v>
      </c>
      <c r="B929" s="91" t="s">
        <v>60</v>
      </c>
      <c r="C929" s="94" t="s">
        <v>128</v>
      </c>
      <c r="D929" s="80">
        <v>3092.41</v>
      </c>
      <c r="E929" s="80">
        <v>452.02</v>
      </c>
      <c r="F929" s="81">
        <v>3544.43</v>
      </c>
      <c r="G929" s="80">
        <v>37.229999999999997</v>
      </c>
      <c r="H929" s="80">
        <v>279.86</v>
      </c>
      <c r="I929" s="80">
        <v>147.21</v>
      </c>
      <c r="J929" s="80">
        <v>35.049999999999997</v>
      </c>
      <c r="K929" s="80">
        <v>1051.74</v>
      </c>
      <c r="L929" s="80">
        <v>77.56</v>
      </c>
      <c r="M929" s="80">
        <v>322.05</v>
      </c>
      <c r="N929" s="81">
        <v>1950.7</v>
      </c>
      <c r="O929" s="81">
        <v>5495.13</v>
      </c>
    </row>
    <row r="930" spans="1:15">
      <c r="A930" s="95">
        <v>2021</v>
      </c>
      <c r="B930" s="89" t="s">
        <v>59</v>
      </c>
      <c r="C930" s="92" t="s">
        <v>37</v>
      </c>
      <c r="D930" s="76">
        <v>0</v>
      </c>
      <c r="E930" s="76">
        <v>52.51</v>
      </c>
      <c r="F930" s="77">
        <v>52.51</v>
      </c>
      <c r="G930" s="76">
        <v>0</v>
      </c>
      <c r="H930" s="76">
        <v>8.7200000000000006</v>
      </c>
      <c r="I930" s="76">
        <v>0</v>
      </c>
      <c r="J930" s="76">
        <v>0</v>
      </c>
      <c r="K930" s="76">
        <v>172.17</v>
      </c>
      <c r="L930" s="76">
        <v>16</v>
      </c>
      <c r="M930" s="76">
        <v>32.630000000000003</v>
      </c>
      <c r="N930" s="77">
        <v>229.52</v>
      </c>
      <c r="O930" s="77">
        <v>282.02999999999997</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11.19</v>
      </c>
      <c r="F933" s="79">
        <v>11.19</v>
      </c>
      <c r="G933" s="78">
        <v>0</v>
      </c>
      <c r="H933" s="78">
        <v>0</v>
      </c>
      <c r="I933" s="78">
        <v>0</v>
      </c>
      <c r="J933" s="78">
        <v>0</v>
      </c>
      <c r="K933" s="78">
        <v>0</v>
      </c>
      <c r="L933" s="78">
        <v>0</v>
      </c>
      <c r="M933" s="78">
        <v>2.75</v>
      </c>
      <c r="N933" s="79">
        <v>2.75</v>
      </c>
      <c r="O933" s="79">
        <v>13.94</v>
      </c>
    </row>
    <row r="934" spans="1:15">
      <c r="A934" s="96">
        <v>2021</v>
      </c>
      <c r="B934" s="90" t="s">
        <v>59</v>
      </c>
      <c r="C934" s="93" t="s">
        <v>41</v>
      </c>
      <c r="D934" s="78">
        <v>0</v>
      </c>
      <c r="E934" s="78">
        <v>25.27</v>
      </c>
      <c r="F934" s="79">
        <v>25.27</v>
      </c>
      <c r="G934" s="78">
        <v>7.0000000000000007E-2</v>
      </c>
      <c r="H934" s="78">
        <v>0</v>
      </c>
      <c r="I934" s="78">
        <v>0</v>
      </c>
      <c r="J934" s="78">
        <v>0</v>
      </c>
      <c r="K934" s="78">
        <v>0.01</v>
      </c>
      <c r="L934" s="78">
        <v>11.01</v>
      </c>
      <c r="M934" s="78">
        <v>15.43</v>
      </c>
      <c r="N934" s="79">
        <v>26.52</v>
      </c>
      <c r="O934" s="79">
        <v>51.79</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0.16</v>
      </c>
      <c r="H936" s="78">
        <v>5.89</v>
      </c>
      <c r="I936" s="78">
        <v>0</v>
      </c>
      <c r="J936" s="78">
        <v>0</v>
      </c>
      <c r="K936" s="78">
        <v>0</v>
      </c>
      <c r="L936" s="78">
        <v>0.31</v>
      </c>
      <c r="M936" s="78">
        <v>1.91</v>
      </c>
      <c r="N936" s="79">
        <v>8.27</v>
      </c>
      <c r="O936" s="79">
        <v>48.66</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0</v>
      </c>
      <c r="H939" s="78">
        <v>57.74</v>
      </c>
      <c r="I939" s="78">
        <v>97.31</v>
      </c>
      <c r="J939" s="78">
        <v>0.03</v>
      </c>
      <c r="K939" s="78">
        <v>234.45</v>
      </c>
      <c r="L939" s="78">
        <v>0</v>
      </c>
      <c r="M939" s="78">
        <v>136.80000000000001</v>
      </c>
      <c r="N939" s="79">
        <v>526.33000000000004</v>
      </c>
      <c r="O939" s="79">
        <v>550.91999999999996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1480.58</v>
      </c>
      <c r="E941" s="78">
        <v>0</v>
      </c>
      <c r="F941" s="79">
        <v>1480.58</v>
      </c>
      <c r="G941" s="78">
        <v>0</v>
      </c>
      <c r="H941" s="78">
        <v>60.42</v>
      </c>
      <c r="I941" s="78">
        <v>0</v>
      </c>
      <c r="J941" s="78">
        <v>0</v>
      </c>
      <c r="K941" s="78">
        <v>47.19</v>
      </c>
      <c r="L941" s="78">
        <v>0</v>
      </c>
      <c r="M941" s="78">
        <v>3.01</v>
      </c>
      <c r="N941" s="79">
        <v>110.62</v>
      </c>
      <c r="O941" s="79">
        <v>1591.2</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295.05</v>
      </c>
      <c r="E943" s="78">
        <v>74.7</v>
      </c>
      <c r="F943" s="79">
        <v>369.75</v>
      </c>
      <c r="G943" s="78">
        <v>0</v>
      </c>
      <c r="H943" s="78">
        <v>0</v>
      </c>
      <c r="I943" s="78">
        <v>81.09</v>
      </c>
      <c r="J943" s="78">
        <v>0</v>
      </c>
      <c r="K943" s="78">
        <v>204.18</v>
      </c>
      <c r="L943" s="78">
        <v>0</v>
      </c>
      <c r="M943" s="78">
        <v>17.600000000000001</v>
      </c>
      <c r="N943" s="79">
        <v>302.87</v>
      </c>
      <c r="O943" s="79">
        <v>672.62</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v>
      </c>
      <c r="F945" s="79">
        <v>0</v>
      </c>
      <c r="G945" s="78">
        <v>0</v>
      </c>
      <c r="H945" s="78">
        <v>0</v>
      </c>
      <c r="I945" s="78">
        <v>0</v>
      </c>
      <c r="J945" s="78">
        <v>0</v>
      </c>
      <c r="K945" s="78">
        <v>0</v>
      </c>
      <c r="L945" s="78">
        <v>0</v>
      </c>
      <c r="M945" s="78">
        <v>5.97</v>
      </c>
      <c r="N945" s="79">
        <v>5.97</v>
      </c>
      <c r="O945" s="79">
        <v>5.97</v>
      </c>
    </row>
    <row r="946" spans="1:15">
      <c r="A946" s="96">
        <v>2021</v>
      </c>
      <c r="B946" s="90" t="s">
        <v>59</v>
      </c>
      <c r="C946" s="93" t="s">
        <v>49</v>
      </c>
      <c r="D946" s="78">
        <v>0</v>
      </c>
      <c r="E946" s="78">
        <v>60.04</v>
      </c>
      <c r="F946" s="79">
        <v>60.04</v>
      </c>
      <c r="G946" s="78">
        <v>0</v>
      </c>
      <c r="H946" s="78">
        <v>61.25</v>
      </c>
      <c r="I946" s="78">
        <v>0</v>
      </c>
      <c r="J946" s="78">
        <v>0</v>
      </c>
      <c r="K946" s="78">
        <v>26.97</v>
      </c>
      <c r="L946" s="78">
        <v>0</v>
      </c>
      <c r="M946" s="78">
        <v>4.05</v>
      </c>
      <c r="N946" s="79">
        <v>92.27</v>
      </c>
      <c r="O946" s="79">
        <v>152.31</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0</v>
      </c>
      <c r="H949" s="78">
        <v>7.0000000000000007E-2</v>
      </c>
      <c r="I949" s="78">
        <v>0</v>
      </c>
      <c r="J949" s="78">
        <v>0</v>
      </c>
      <c r="K949" s="78">
        <v>171.49</v>
      </c>
      <c r="L949" s="78">
        <v>0</v>
      </c>
      <c r="M949" s="78">
        <v>18.420000000000002</v>
      </c>
      <c r="N949" s="79">
        <v>189.98</v>
      </c>
      <c r="O949" s="79">
        <v>711.31</v>
      </c>
    </row>
    <row r="950" spans="1:15">
      <c r="A950" s="96">
        <v>2021</v>
      </c>
      <c r="B950" s="90" t="s">
        <v>59</v>
      </c>
      <c r="C950" s="93" t="s">
        <v>69</v>
      </c>
      <c r="D950" s="78">
        <v>325.99</v>
      </c>
      <c r="E950" s="78">
        <v>106.46</v>
      </c>
      <c r="F950" s="79">
        <v>432.45</v>
      </c>
      <c r="G950" s="78">
        <v>22.93</v>
      </c>
      <c r="H950" s="78">
        <v>62.61</v>
      </c>
      <c r="I950" s="78">
        <v>27.08</v>
      </c>
      <c r="J950" s="78">
        <v>8.11</v>
      </c>
      <c r="K950" s="78">
        <v>0.02</v>
      </c>
      <c r="L950" s="78">
        <v>16.46</v>
      </c>
      <c r="M950" s="78">
        <v>3.65</v>
      </c>
      <c r="N950" s="79">
        <v>140.86000000000001</v>
      </c>
      <c r="O950" s="79">
        <v>573.30999999999995</v>
      </c>
    </row>
    <row r="951" spans="1:15">
      <c r="A951" s="99">
        <v>2021</v>
      </c>
      <c r="B951" s="91" t="s">
        <v>59</v>
      </c>
      <c r="C951" s="94" t="s">
        <v>128</v>
      </c>
      <c r="D951" s="80">
        <v>3592.59</v>
      </c>
      <c r="E951" s="80">
        <v>398.15</v>
      </c>
      <c r="F951" s="81">
        <v>3990.74</v>
      </c>
      <c r="G951" s="80">
        <v>23.16</v>
      </c>
      <c r="H951" s="80">
        <v>256.7</v>
      </c>
      <c r="I951" s="80">
        <v>426.19</v>
      </c>
      <c r="J951" s="80">
        <v>8.14</v>
      </c>
      <c r="K951" s="80">
        <v>1002.55</v>
      </c>
      <c r="L951" s="80">
        <v>89.69</v>
      </c>
      <c r="M951" s="80">
        <v>242.92</v>
      </c>
      <c r="N951" s="81">
        <v>2049.35</v>
      </c>
      <c r="O951" s="81">
        <v>6040.09</v>
      </c>
    </row>
    <row r="952" spans="1:15">
      <c r="A952" s="95">
        <v>2021</v>
      </c>
      <c r="B952" s="89" t="s">
        <v>58</v>
      </c>
      <c r="C952" s="92" t="s">
        <v>37</v>
      </c>
      <c r="D952" s="76">
        <v>0</v>
      </c>
      <c r="E952" s="76">
        <v>0</v>
      </c>
      <c r="F952" s="77">
        <v>0</v>
      </c>
      <c r="G952" s="76">
        <v>0</v>
      </c>
      <c r="H952" s="76">
        <v>5.71</v>
      </c>
      <c r="I952" s="76">
        <v>0.66</v>
      </c>
      <c r="J952" s="76">
        <v>0.01</v>
      </c>
      <c r="K952" s="76">
        <v>99.6</v>
      </c>
      <c r="L952" s="76">
        <v>0</v>
      </c>
      <c r="M952" s="76">
        <v>38.89</v>
      </c>
      <c r="N952" s="77">
        <v>144.87</v>
      </c>
      <c r="O952" s="77">
        <v>144.87</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v>
      </c>
      <c r="F955" s="79">
        <v>0</v>
      </c>
      <c r="G955" s="78">
        <v>0</v>
      </c>
      <c r="H955" s="78">
        <v>0</v>
      </c>
      <c r="I955" s="78">
        <v>0</v>
      </c>
      <c r="J955" s="78">
        <v>0</v>
      </c>
      <c r="K955" s="78">
        <v>0</v>
      </c>
      <c r="L955" s="78">
        <v>0</v>
      </c>
      <c r="M955" s="78">
        <v>3.61</v>
      </c>
      <c r="N955" s="79">
        <v>3.61</v>
      </c>
      <c r="O955" s="79">
        <v>3.61</v>
      </c>
    </row>
    <row r="956" spans="1:15">
      <c r="A956" s="96">
        <v>2021</v>
      </c>
      <c r="B956" s="90" t="s">
        <v>58</v>
      </c>
      <c r="C956" s="93" t="s">
        <v>41</v>
      </c>
      <c r="D956" s="78">
        <v>0</v>
      </c>
      <c r="E956" s="78">
        <v>0</v>
      </c>
      <c r="F956" s="79">
        <v>0</v>
      </c>
      <c r="G956" s="78">
        <v>7.0000000000000007E-2</v>
      </c>
      <c r="H956" s="78">
        <v>0</v>
      </c>
      <c r="I956" s="78">
        <v>0</v>
      </c>
      <c r="J956" s="78">
        <v>0</v>
      </c>
      <c r="K956" s="78">
        <v>0</v>
      </c>
      <c r="L956" s="78">
        <v>0</v>
      </c>
      <c r="M956" s="78">
        <v>36.47</v>
      </c>
      <c r="N956" s="79">
        <v>36.54</v>
      </c>
      <c r="O956" s="79">
        <v>36.54</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1.03</v>
      </c>
      <c r="H958" s="78">
        <v>11.76</v>
      </c>
      <c r="I958" s="78">
        <v>0</v>
      </c>
      <c r="J958" s="78">
        <v>0</v>
      </c>
      <c r="K958" s="78">
        <v>0</v>
      </c>
      <c r="L958" s="78">
        <v>0.01</v>
      </c>
      <c r="M958" s="78">
        <v>1.34</v>
      </c>
      <c r="N958" s="79">
        <v>14.14</v>
      </c>
      <c r="O958" s="79">
        <v>55.72</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0</v>
      </c>
      <c r="H961" s="78">
        <v>11.33</v>
      </c>
      <c r="I961" s="78">
        <v>29.07</v>
      </c>
      <c r="J961" s="78">
        <v>0.1</v>
      </c>
      <c r="K961" s="78">
        <v>196.78</v>
      </c>
      <c r="L961" s="78">
        <v>0</v>
      </c>
      <c r="M961" s="78">
        <v>148.01</v>
      </c>
      <c r="N961" s="79">
        <v>385.29</v>
      </c>
      <c r="O961" s="79">
        <v>394.67</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1381.84</v>
      </c>
      <c r="E963" s="78">
        <v>0</v>
      </c>
      <c r="F963" s="79">
        <v>1381.84</v>
      </c>
      <c r="G963" s="78">
        <v>0</v>
      </c>
      <c r="H963" s="78">
        <v>38.35</v>
      </c>
      <c r="I963" s="78">
        <v>0</v>
      </c>
      <c r="J963" s="78">
        <v>0</v>
      </c>
      <c r="K963" s="78">
        <v>25.89</v>
      </c>
      <c r="L963" s="78">
        <v>6.97</v>
      </c>
      <c r="M963" s="78">
        <v>5.52</v>
      </c>
      <c r="N963" s="79">
        <v>76.73</v>
      </c>
      <c r="O963" s="79">
        <v>1458.57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0</v>
      </c>
      <c r="H965" s="78">
        <v>0</v>
      </c>
      <c r="I965" s="78">
        <v>17.27</v>
      </c>
      <c r="J965" s="78">
        <v>0</v>
      </c>
      <c r="K965" s="78">
        <v>255.22</v>
      </c>
      <c r="L965" s="78">
        <v>0</v>
      </c>
      <c r="M965" s="78">
        <v>14.69</v>
      </c>
      <c r="N965" s="79">
        <v>287.18</v>
      </c>
      <c r="O965" s="79">
        <v>437.12</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v>
      </c>
      <c r="F967" s="79">
        <v>0</v>
      </c>
      <c r="G967" s="78">
        <v>0</v>
      </c>
      <c r="H967" s="78">
        <v>61.62</v>
      </c>
      <c r="I967" s="78">
        <v>0</v>
      </c>
      <c r="J967" s="78">
        <v>0</v>
      </c>
      <c r="K967" s="78">
        <v>0</v>
      </c>
      <c r="L967" s="78">
        <v>0</v>
      </c>
      <c r="M967" s="78">
        <v>5.82</v>
      </c>
      <c r="N967" s="79">
        <v>67.44</v>
      </c>
      <c r="O967" s="79">
        <v>67.44</v>
      </c>
    </row>
    <row r="968" spans="1:15">
      <c r="A968" s="96">
        <v>2021</v>
      </c>
      <c r="B968" s="90" t="s">
        <v>58</v>
      </c>
      <c r="C968" s="93" t="s">
        <v>49</v>
      </c>
      <c r="D968" s="78">
        <v>0</v>
      </c>
      <c r="E968" s="78">
        <v>56.8</v>
      </c>
      <c r="F968" s="79">
        <v>56.8</v>
      </c>
      <c r="G968" s="78">
        <v>0</v>
      </c>
      <c r="H968" s="78">
        <v>0</v>
      </c>
      <c r="I968" s="78">
        <v>0</v>
      </c>
      <c r="J968" s="78">
        <v>0</v>
      </c>
      <c r="K968" s="78">
        <v>140.84</v>
      </c>
      <c r="L968" s="78">
        <v>0</v>
      </c>
      <c r="M968" s="78">
        <v>9.08</v>
      </c>
      <c r="N968" s="79">
        <v>149.91999999999999</v>
      </c>
      <c r="O968" s="79">
        <v>206.72</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498.37</v>
      </c>
      <c r="E972" s="78">
        <v>124.44</v>
      </c>
      <c r="F972" s="79">
        <v>622.80999999999995</v>
      </c>
      <c r="G972" s="78">
        <v>48.09</v>
      </c>
      <c r="H972" s="78">
        <v>2.69</v>
      </c>
      <c r="I972" s="78">
        <v>19.25</v>
      </c>
      <c r="J972" s="78">
        <v>9.2899999999999991</v>
      </c>
      <c r="K972" s="78">
        <v>84.15</v>
      </c>
      <c r="L972" s="78">
        <v>12.38</v>
      </c>
      <c r="M972" s="78">
        <v>8.25</v>
      </c>
      <c r="N972" s="79">
        <v>184.1</v>
      </c>
      <c r="O972" s="79">
        <v>806.91</v>
      </c>
    </row>
    <row r="973" spans="1:15">
      <c r="A973" s="99">
        <v>2021</v>
      </c>
      <c r="B973" s="91" t="s">
        <v>58</v>
      </c>
      <c r="C973" s="94" t="s">
        <v>128</v>
      </c>
      <c r="D973" s="80">
        <v>3340.69</v>
      </c>
      <c r="E973" s="80">
        <v>278.04000000000002</v>
      </c>
      <c r="F973" s="81">
        <v>3618.73</v>
      </c>
      <c r="G973" s="80">
        <v>49.19</v>
      </c>
      <c r="H973" s="80">
        <v>163.18</v>
      </c>
      <c r="I973" s="80">
        <v>131.15</v>
      </c>
      <c r="J973" s="80">
        <v>9.4</v>
      </c>
      <c r="K973" s="80">
        <v>1193.6199999999999</v>
      </c>
      <c r="L973" s="80">
        <v>46.48</v>
      </c>
      <c r="M973" s="80">
        <v>288.69</v>
      </c>
      <c r="N973" s="81">
        <v>1881.71</v>
      </c>
      <c r="O973" s="81">
        <v>5500.44</v>
      </c>
    </row>
    <row r="974" spans="1:15">
      <c r="A974" s="95">
        <v>2021</v>
      </c>
      <c r="B974" s="89" t="s">
        <v>57</v>
      </c>
      <c r="C974" s="92" t="s">
        <v>37</v>
      </c>
      <c r="D974" s="76">
        <v>0</v>
      </c>
      <c r="E974" s="76">
        <v>28.37</v>
      </c>
      <c r="F974" s="77">
        <v>28.37</v>
      </c>
      <c r="G974" s="76">
        <v>0</v>
      </c>
      <c r="H974" s="76">
        <v>2.87</v>
      </c>
      <c r="I974" s="76">
        <v>0</v>
      </c>
      <c r="J974" s="76">
        <v>10.32</v>
      </c>
      <c r="K974" s="76">
        <v>123.01</v>
      </c>
      <c r="L974" s="76">
        <v>20.97</v>
      </c>
      <c r="M974" s="76">
        <v>15.49</v>
      </c>
      <c r="N974" s="77">
        <v>172.66</v>
      </c>
      <c r="O974" s="77">
        <v>201.03</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0</v>
      </c>
      <c r="F977" s="79">
        <v>0</v>
      </c>
      <c r="G977" s="78">
        <v>0</v>
      </c>
      <c r="H977" s="78">
        <v>0</v>
      </c>
      <c r="I977" s="78">
        <v>0</v>
      </c>
      <c r="J977" s="78">
        <v>0</v>
      </c>
      <c r="K977" s="78">
        <v>0.03</v>
      </c>
      <c r="L977" s="78">
        <v>0</v>
      </c>
      <c r="M977" s="78">
        <v>4.1900000000000004</v>
      </c>
      <c r="N977" s="79">
        <v>4.22</v>
      </c>
      <c r="O977" s="79">
        <v>4.22</v>
      </c>
    </row>
    <row r="978" spans="1:15">
      <c r="A978" s="96">
        <v>2021</v>
      </c>
      <c r="B978" s="90" t="s">
        <v>57</v>
      </c>
      <c r="C978" s="93" t="s">
        <v>41</v>
      </c>
      <c r="D978" s="78">
        <v>0</v>
      </c>
      <c r="E978" s="78">
        <v>10.039999999999999</v>
      </c>
      <c r="F978" s="79">
        <v>10.039999999999999</v>
      </c>
      <c r="G978" s="78">
        <v>0.06</v>
      </c>
      <c r="H978" s="78">
        <v>0</v>
      </c>
      <c r="I978" s="78">
        <v>65.77</v>
      </c>
      <c r="J978" s="78">
        <v>0</v>
      </c>
      <c r="K978" s="78">
        <v>0.08</v>
      </c>
      <c r="L978" s="78">
        <v>0</v>
      </c>
      <c r="M978" s="78">
        <v>22.7</v>
      </c>
      <c r="N978" s="79">
        <v>88.61</v>
      </c>
      <c r="O978" s="79">
        <v>98.65</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1.1000000000000001</v>
      </c>
      <c r="H980" s="78">
        <v>11.64</v>
      </c>
      <c r="I980" s="78">
        <v>13.69</v>
      </c>
      <c r="J980" s="78">
        <v>23.81</v>
      </c>
      <c r="K980" s="78">
        <v>0</v>
      </c>
      <c r="L980" s="78">
        <v>0.2</v>
      </c>
      <c r="M980" s="78">
        <v>1.45</v>
      </c>
      <c r="N980" s="79">
        <v>51.89</v>
      </c>
      <c r="O980" s="79">
        <v>51.89</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0</v>
      </c>
      <c r="H983" s="78">
        <v>18.3</v>
      </c>
      <c r="I983" s="78">
        <v>4.99</v>
      </c>
      <c r="J983" s="78">
        <v>4.42</v>
      </c>
      <c r="K983" s="78">
        <v>204.79</v>
      </c>
      <c r="L983" s="78">
        <v>52.59</v>
      </c>
      <c r="M983" s="78">
        <v>185.72</v>
      </c>
      <c r="N983" s="79">
        <v>470.81</v>
      </c>
      <c r="O983" s="79">
        <v>503.14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1110.6600000000001</v>
      </c>
      <c r="E985" s="78">
        <v>0</v>
      </c>
      <c r="F985" s="79">
        <v>1110.6600000000001</v>
      </c>
      <c r="G985" s="78">
        <v>0</v>
      </c>
      <c r="H985" s="78">
        <v>44.44</v>
      </c>
      <c r="I985" s="78">
        <v>0</v>
      </c>
      <c r="J985" s="78">
        <v>0</v>
      </c>
      <c r="K985" s="78">
        <v>0</v>
      </c>
      <c r="L985" s="78">
        <v>0</v>
      </c>
      <c r="M985" s="78">
        <v>3</v>
      </c>
      <c r="N985" s="79">
        <v>47.44</v>
      </c>
      <c r="O985" s="79">
        <v>1158.0999999999999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84.47</v>
      </c>
      <c r="L988" s="78">
        <v>96.98</v>
      </c>
      <c r="M988" s="78">
        <v>0</v>
      </c>
      <c r="N988" s="79">
        <v>181.45</v>
      </c>
      <c r="O988" s="79">
        <v>181.45</v>
      </c>
    </row>
    <row r="989" spans="1:15">
      <c r="A989" s="96">
        <v>2021</v>
      </c>
      <c r="B989" s="90" t="s">
        <v>57</v>
      </c>
      <c r="C989" s="93" t="s">
        <v>87</v>
      </c>
      <c r="D989" s="78">
        <v>0</v>
      </c>
      <c r="E989" s="78">
        <v>0</v>
      </c>
      <c r="F989" s="79">
        <v>0</v>
      </c>
      <c r="G989" s="78">
        <v>0</v>
      </c>
      <c r="H989" s="78">
        <v>0</v>
      </c>
      <c r="I989" s="78">
        <v>0</v>
      </c>
      <c r="J989" s="78">
        <v>0</v>
      </c>
      <c r="K989" s="78">
        <v>0</v>
      </c>
      <c r="L989" s="78">
        <v>0</v>
      </c>
      <c r="M989" s="78">
        <v>29.36</v>
      </c>
      <c r="N989" s="79">
        <v>29.36</v>
      </c>
      <c r="O989" s="79">
        <v>29.36</v>
      </c>
    </row>
    <row r="990" spans="1:15">
      <c r="A990" s="96">
        <v>2021</v>
      </c>
      <c r="B990" s="90" t="s">
        <v>57</v>
      </c>
      <c r="C990" s="93" t="s">
        <v>49</v>
      </c>
      <c r="D990" s="78">
        <v>0</v>
      </c>
      <c r="E990" s="78">
        <v>26.28</v>
      </c>
      <c r="F990" s="79">
        <v>26.28</v>
      </c>
      <c r="G990" s="78">
        <v>0</v>
      </c>
      <c r="H990" s="78">
        <v>24.53</v>
      </c>
      <c r="I990" s="78">
        <v>0</v>
      </c>
      <c r="J990" s="78">
        <v>14.97</v>
      </c>
      <c r="K990" s="78">
        <v>226.68</v>
      </c>
      <c r="L990" s="78">
        <v>0</v>
      </c>
      <c r="M990" s="78">
        <v>0.21</v>
      </c>
      <c r="N990" s="79">
        <v>266.39</v>
      </c>
      <c r="O990" s="79">
        <v>292.67</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389.24</v>
      </c>
      <c r="E994" s="78">
        <v>58.8</v>
      </c>
      <c r="F994" s="79">
        <v>448.04</v>
      </c>
      <c r="G994" s="78">
        <v>15.06</v>
      </c>
      <c r="H994" s="78">
        <v>40.270000000000003</v>
      </c>
      <c r="I994" s="78">
        <v>95.32</v>
      </c>
      <c r="J994" s="78">
        <v>4.3899999999999997</v>
      </c>
      <c r="K994" s="78">
        <v>0</v>
      </c>
      <c r="L994" s="78">
        <v>13.06</v>
      </c>
      <c r="M994" s="78">
        <v>3.49</v>
      </c>
      <c r="N994" s="79">
        <v>171.59</v>
      </c>
      <c r="O994" s="79">
        <v>619.63</v>
      </c>
    </row>
    <row r="995" spans="1:15">
      <c r="A995" s="99">
        <v>2021</v>
      </c>
      <c r="B995" s="91" t="s">
        <v>57</v>
      </c>
      <c r="C995" s="94" t="s">
        <v>128</v>
      </c>
      <c r="D995" s="80">
        <v>3430.87</v>
      </c>
      <c r="E995" s="80">
        <v>248.79</v>
      </c>
      <c r="F995" s="81">
        <v>3679.66</v>
      </c>
      <c r="G995" s="80">
        <v>16.22</v>
      </c>
      <c r="H995" s="80">
        <v>202.72</v>
      </c>
      <c r="I995" s="80">
        <v>336.65</v>
      </c>
      <c r="J995" s="80">
        <v>72.349999999999994</v>
      </c>
      <c r="K995" s="80">
        <v>1271.75</v>
      </c>
      <c r="L995" s="80">
        <v>183.91</v>
      </c>
      <c r="M995" s="80">
        <v>349.78</v>
      </c>
      <c r="N995" s="81">
        <v>2433.38</v>
      </c>
      <c r="O995" s="81">
        <v>6113.04</v>
      </c>
    </row>
    <row r="996" spans="1:15">
      <c r="A996" s="95">
        <v>2021</v>
      </c>
      <c r="B996" s="89" t="s">
        <v>56</v>
      </c>
      <c r="C996" s="92" t="s">
        <v>37</v>
      </c>
      <c r="D996" s="76">
        <v>0</v>
      </c>
      <c r="E996" s="76">
        <v>0</v>
      </c>
      <c r="F996" s="77">
        <v>0</v>
      </c>
      <c r="G996" s="76">
        <v>20.25</v>
      </c>
      <c r="H996" s="76">
        <v>62.95</v>
      </c>
      <c r="I996" s="76">
        <v>1.19</v>
      </c>
      <c r="J996" s="76">
        <v>28.56</v>
      </c>
      <c r="K996" s="76">
        <v>93.85</v>
      </c>
      <c r="L996" s="76">
        <v>0.11</v>
      </c>
      <c r="M996" s="76">
        <v>11.77</v>
      </c>
      <c r="N996" s="77">
        <v>218.68</v>
      </c>
      <c r="O996" s="77">
        <v>218.68</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v>
      </c>
      <c r="F999" s="79">
        <v>0</v>
      </c>
      <c r="G999" s="78">
        <v>0</v>
      </c>
      <c r="H999" s="78">
        <v>0.01</v>
      </c>
      <c r="I999" s="78">
        <v>13.57</v>
      </c>
      <c r="J999" s="78">
        <v>0</v>
      </c>
      <c r="K999" s="78">
        <v>32.65</v>
      </c>
      <c r="L999" s="78">
        <v>0</v>
      </c>
      <c r="M999" s="78">
        <v>6.35</v>
      </c>
      <c r="N999" s="79">
        <v>52.58</v>
      </c>
      <c r="O999" s="79">
        <v>52.58</v>
      </c>
    </row>
    <row r="1000" spans="1:15">
      <c r="A1000" s="96">
        <v>2021</v>
      </c>
      <c r="B1000" s="90" t="s">
        <v>56</v>
      </c>
      <c r="C1000" s="93" t="s">
        <v>41</v>
      </c>
      <c r="D1000" s="78">
        <v>0</v>
      </c>
      <c r="E1000" s="78">
        <v>34.5</v>
      </c>
      <c r="F1000" s="79">
        <v>34.5</v>
      </c>
      <c r="G1000" s="78">
        <v>0.06</v>
      </c>
      <c r="H1000" s="78">
        <v>0</v>
      </c>
      <c r="I1000" s="78">
        <v>43.04</v>
      </c>
      <c r="J1000" s="78">
        <v>28.04</v>
      </c>
      <c r="K1000" s="78">
        <v>0</v>
      </c>
      <c r="L1000" s="78">
        <v>0</v>
      </c>
      <c r="M1000" s="78">
        <v>45.33</v>
      </c>
      <c r="N1000" s="79">
        <v>116.47</v>
      </c>
      <c r="O1000" s="79">
        <v>150.97</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0.14000000000000001</v>
      </c>
      <c r="H1002" s="78">
        <v>20.8</v>
      </c>
      <c r="I1002" s="78">
        <v>0</v>
      </c>
      <c r="J1002" s="78">
        <v>0</v>
      </c>
      <c r="K1002" s="78">
        <v>0</v>
      </c>
      <c r="L1002" s="78">
        <v>0.23</v>
      </c>
      <c r="M1002" s="78">
        <v>15.27</v>
      </c>
      <c r="N1002" s="79">
        <v>36.44</v>
      </c>
      <c r="O1002" s="79">
        <v>122.99</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0</v>
      </c>
      <c r="H1005" s="78">
        <v>78.95</v>
      </c>
      <c r="I1005" s="78">
        <v>135.56</v>
      </c>
      <c r="J1005" s="78">
        <v>54.07</v>
      </c>
      <c r="K1005" s="78">
        <v>455.61</v>
      </c>
      <c r="L1005" s="78">
        <v>59.07</v>
      </c>
      <c r="M1005" s="78">
        <v>94.75</v>
      </c>
      <c r="N1005" s="79">
        <v>878.01</v>
      </c>
      <c r="O1005" s="79">
        <v>891.8</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1141.94</v>
      </c>
      <c r="E1007" s="78">
        <v>0</v>
      </c>
      <c r="F1007" s="79">
        <v>1141.94</v>
      </c>
      <c r="G1007" s="78">
        <v>0</v>
      </c>
      <c r="H1007" s="78">
        <v>55.99</v>
      </c>
      <c r="I1007" s="78">
        <v>0</v>
      </c>
      <c r="J1007" s="78">
        <v>0</v>
      </c>
      <c r="K1007" s="78">
        <v>0</v>
      </c>
      <c r="L1007" s="78">
        <v>0</v>
      </c>
      <c r="M1007" s="78">
        <v>0</v>
      </c>
      <c r="N1007" s="79">
        <v>55.99</v>
      </c>
      <c r="O1007" s="79">
        <v>1197.93</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95.75</v>
      </c>
      <c r="L1010" s="78">
        <v>0</v>
      </c>
      <c r="M1010" s="78">
        <v>0</v>
      </c>
      <c r="N1010" s="79">
        <v>95.75</v>
      </c>
      <c r="O1010" s="79">
        <v>95.75</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101</v>
      </c>
      <c r="L1012" s="78">
        <v>49.19</v>
      </c>
      <c r="M1012" s="78">
        <v>0.24</v>
      </c>
      <c r="N1012" s="79">
        <v>216.56</v>
      </c>
      <c r="O1012" s="79">
        <v>292.98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55.84</v>
      </c>
      <c r="K1015" s="78">
        <v>48.75</v>
      </c>
      <c r="L1015" s="78">
        <v>0</v>
      </c>
      <c r="M1015" s="78">
        <v>11.72</v>
      </c>
      <c r="N1015" s="79">
        <v>116.32</v>
      </c>
      <c r="O1015" s="79">
        <v>951.72</v>
      </c>
    </row>
    <row r="1016" spans="1:15">
      <c r="A1016" s="96">
        <v>2021</v>
      </c>
      <c r="B1016" s="90" t="s">
        <v>56</v>
      </c>
      <c r="C1016" s="93" t="s">
        <v>69</v>
      </c>
      <c r="D1016" s="78">
        <v>713.95</v>
      </c>
      <c r="E1016" s="78">
        <v>99.15</v>
      </c>
      <c r="F1016" s="79">
        <v>813.1</v>
      </c>
      <c r="G1016" s="78">
        <v>56.68</v>
      </c>
      <c r="H1016" s="78">
        <v>14.23</v>
      </c>
      <c r="I1016" s="78">
        <v>100.81</v>
      </c>
      <c r="J1016" s="78">
        <v>0</v>
      </c>
      <c r="K1016" s="78">
        <v>19.920000000000002</v>
      </c>
      <c r="L1016" s="78">
        <v>3.25</v>
      </c>
      <c r="M1016" s="78">
        <v>6.04</v>
      </c>
      <c r="N1016" s="79">
        <v>200.93</v>
      </c>
      <c r="O1016" s="79">
        <v>1014.03</v>
      </c>
    </row>
    <row r="1017" spans="1:15">
      <c r="A1017" s="99">
        <v>2021</v>
      </c>
      <c r="B1017" s="91" t="s">
        <v>56</v>
      </c>
      <c r="C1017" s="94" t="s">
        <v>128</v>
      </c>
      <c r="D1017" s="80">
        <v>3391.13</v>
      </c>
      <c r="E1017" s="80">
        <v>390.06</v>
      </c>
      <c r="F1017" s="81">
        <v>3781.19</v>
      </c>
      <c r="G1017" s="80">
        <v>77.13</v>
      </c>
      <c r="H1017" s="80">
        <v>355.4</v>
      </c>
      <c r="I1017" s="80">
        <v>583.41</v>
      </c>
      <c r="J1017" s="80">
        <v>166.51</v>
      </c>
      <c r="K1017" s="80">
        <v>1199.5</v>
      </c>
      <c r="L1017" s="80">
        <v>137.19999999999999</v>
      </c>
      <c r="M1017" s="80">
        <v>215.05</v>
      </c>
      <c r="N1017" s="81">
        <v>2734.2</v>
      </c>
      <c r="O1017" s="81">
        <v>6515.39</v>
      </c>
    </row>
    <row r="1018" spans="1:15">
      <c r="A1018" s="95">
        <v>2021</v>
      </c>
      <c r="B1018" s="89" t="s">
        <v>55</v>
      </c>
      <c r="C1018" s="92" t="s">
        <v>37</v>
      </c>
      <c r="D1018" s="76">
        <v>0</v>
      </c>
      <c r="E1018" s="76">
        <v>0</v>
      </c>
      <c r="F1018" s="77">
        <v>0</v>
      </c>
      <c r="G1018" s="76">
        <v>0</v>
      </c>
      <c r="H1018" s="76">
        <v>33.28</v>
      </c>
      <c r="I1018" s="76">
        <v>58.52</v>
      </c>
      <c r="J1018" s="76">
        <v>0</v>
      </c>
      <c r="K1018" s="76">
        <v>192.47</v>
      </c>
      <c r="L1018" s="76">
        <v>187.78</v>
      </c>
      <c r="M1018" s="76">
        <v>34.909999999999997</v>
      </c>
      <c r="N1018" s="77">
        <v>506.96</v>
      </c>
      <c r="O1018" s="77">
        <v>506.96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v>
      </c>
      <c r="F1021" s="79">
        <v>0</v>
      </c>
      <c r="G1021" s="78">
        <v>0</v>
      </c>
      <c r="H1021" s="78">
        <v>0</v>
      </c>
      <c r="I1021" s="78">
        <v>0</v>
      </c>
      <c r="J1021" s="78">
        <v>0</v>
      </c>
      <c r="K1021" s="78">
        <v>0</v>
      </c>
      <c r="L1021" s="78">
        <v>0</v>
      </c>
      <c r="M1021" s="78">
        <v>1.94</v>
      </c>
      <c r="N1021" s="79">
        <v>1.94</v>
      </c>
      <c r="O1021" s="79">
        <v>1.94</v>
      </c>
    </row>
    <row r="1022" spans="1:15">
      <c r="A1022" s="96">
        <v>2021</v>
      </c>
      <c r="B1022" s="90" t="s">
        <v>55</v>
      </c>
      <c r="C1022" s="93" t="s">
        <v>41</v>
      </c>
      <c r="D1022" s="78">
        <v>0</v>
      </c>
      <c r="E1022" s="78">
        <v>35.090000000000003</v>
      </c>
      <c r="F1022" s="79">
        <v>35.090000000000003</v>
      </c>
      <c r="G1022" s="78">
        <v>0.03</v>
      </c>
      <c r="H1022" s="78">
        <v>0</v>
      </c>
      <c r="I1022" s="78">
        <v>40.93</v>
      </c>
      <c r="J1022" s="78">
        <v>0</v>
      </c>
      <c r="K1022" s="78">
        <v>0.01</v>
      </c>
      <c r="L1022" s="78">
        <v>0</v>
      </c>
      <c r="M1022" s="78">
        <v>11.32</v>
      </c>
      <c r="N1022" s="79">
        <v>52.29</v>
      </c>
      <c r="O1022" s="79">
        <v>87.38</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0.3</v>
      </c>
      <c r="H1024" s="78">
        <v>5.83</v>
      </c>
      <c r="I1024" s="78">
        <v>0</v>
      </c>
      <c r="J1024" s="78">
        <v>0</v>
      </c>
      <c r="K1024" s="78">
        <v>0.01</v>
      </c>
      <c r="L1024" s="78">
        <v>6.28</v>
      </c>
      <c r="M1024" s="78">
        <v>1.23</v>
      </c>
      <c r="N1024" s="79">
        <v>13.65</v>
      </c>
      <c r="O1024" s="79">
        <v>70.11</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19.989999999999998</v>
      </c>
      <c r="H1027" s="78">
        <v>60.69</v>
      </c>
      <c r="I1027" s="78">
        <v>26.31</v>
      </c>
      <c r="J1027" s="78">
        <v>42.25</v>
      </c>
      <c r="K1027" s="78">
        <v>169.91</v>
      </c>
      <c r="L1027" s="78">
        <v>0</v>
      </c>
      <c r="M1027" s="78">
        <v>132.49</v>
      </c>
      <c r="N1027" s="79">
        <v>451.64</v>
      </c>
      <c r="O1027" s="79">
        <v>451.64</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1152.24</v>
      </c>
      <c r="E1029" s="78">
        <v>0</v>
      </c>
      <c r="F1029" s="79">
        <v>1152.24</v>
      </c>
      <c r="G1029" s="78">
        <v>0</v>
      </c>
      <c r="H1029" s="78">
        <v>58.72</v>
      </c>
      <c r="I1029" s="78">
        <v>18.38</v>
      </c>
      <c r="J1029" s="78">
        <v>0</v>
      </c>
      <c r="K1029" s="78">
        <v>38.57</v>
      </c>
      <c r="L1029" s="78">
        <v>0</v>
      </c>
      <c r="M1029" s="78">
        <v>4.49</v>
      </c>
      <c r="N1029" s="79">
        <v>120.16</v>
      </c>
      <c r="O1029" s="79">
        <v>1272.4000000000001</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100.23</v>
      </c>
      <c r="E1031" s="78">
        <v>114.33</v>
      </c>
      <c r="F1031" s="79">
        <v>214.56</v>
      </c>
      <c r="G1031" s="78">
        <v>0</v>
      </c>
      <c r="H1031" s="78">
        <v>0</v>
      </c>
      <c r="I1031" s="78">
        <v>19.71</v>
      </c>
      <c r="J1031" s="78">
        <v>21.87</v>
      </c>
      <c r="K1031" s="78">
        <v>386.52</v>
      </c>
      <c r="L1031" s="78">
        <v>6.01</v>
      </c>
      <c r="M1031" s="78">
        <v>20.239999999999998</v>
      </c>
      <c r="N1031" s="79">
        <v>454.35</v>
      </c>
      <c r="O1031" s="79">
        <v>668.91</v>
      </c>
    </row>
    <row r="1032" spans="1:15">
      <c r="A1032" s="96">
        <v>2021</v>
      </c>
      <c r="B1032" s="90" t="s">
        <v>55</v>
      </c>
      <c r="C1032" s="93" t="s">
        <v>48</v>
      </c>
      <c r="D1032" s="78">
        <v>0</v>
      </c>
      <c r="E1032" s="78">
        <v>0</v>
      </c>
      <c r="F1032" s="79">
        <v>0</v>
      </c>
      <c r="G1032" s="78">
        <v>0</v>
      </c>
      <c r="H1032" s="78">
        <v>0</v>
      </c>
      <c r="I1032" s="78">
        <v>81.89</v>
      </c>
      <c r="J1032" s="78">
        <v>0</v>
      </c>
      <c r="K1032" s="78">
        <v>88.89</v>
      </c>
      <c r="L1032" s="78">
        <v>0</v>
      </c>
      <c r="M1032" s="78">
        <v>0</v>
      </c>
      <c r="N1032" s="79">
        <v>170.78</v>
      </c>
      <c r="O1032" s="79">
        <v>170.78</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0</v>
      </c>
      <c r="H1034" s="78">
        <v>38.03</v>
      </c>
      <c r="I1034" s="78">
        <v>0</v>
      </c>
      <c r="J1034" s="78">
        <v>0</v>
      </c>
      <c r="K1034" s="78">
        <v>32.51</v>
      </c>
      <c r="L1034" s="78">
        <v>0</v>
      </c>
      <c r="M1034" s="78">
        <v>16.920000000000002</v>
      </c>
      <c r="N1034" s="79">
        <v>87.46</v>
      </c>
      <c r="O1034" s="79">
        <v>111.59</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463.56</v>
      </c>
      <c r="E1038" s="78">
        <v>68.12</v>
      </c>
      <c r="F1038" s="79">
        <v>531.67999999999995</v>
      </c>
      <c r="G1038" s="78">
        <v>42.91</v>
      </c>
      <c r="H1038" s="78">
        <v>71.72</v>
      </c>
      <c r="I1038" s="78">
        <v>0</v>
      </c>
      <c r="J1038" s="78">
        <v>0</v>
      </c>
      <c r="K1038" s="78">
        <v>120.08</v>
      </c>
      <c r="L1038" s="78">
        <v>19.75</v>
      </c>
      <c r="M1038" s="78">
        <v>15.96</v>
      </c>
      <c r="N1038" s="79">
        <v>270.42</v>
      </c>
      <c r="O1038" s="79">
        <v>802.1</v>
      </c>
    </row>
    <row r="1039" spans="1:15">
      <c r="A1039" s="99">
        <v>2021</v>
      </c>
      <c r="B1039" s="91" t="s">
        <v>55</v>
      </c>
      <c r="C1039" s="94" t="s">
        <v>128</v>
      </c>
      <c r="D1039" s="80">
        <v>3793.33</v>
      </c>
      <c r="E1039" s="80">
        <v>299.13</v>
      </c>
      <c r="F1039" s="81">
        <v>4092.46</v>
      </c>
      <c r="G1039" s="80">
        <v>63.23</v>
      </c>
      <c r="H1039" s="80">
        <v>275.77</v>
      </c>
      <c r="I1039" s="80">
        <v>372.08</v>
      </c>
      <c r="J1039" s="80">
        <v>81.239999999999995</v>
      </c>
      <c r="K1039" s="80">
        <v>1171.05</v>
      </c>
      <c r="L1039" s="80">
        <v>251.78</v>
      </c>
      <c r="M1039" s="80">
        <v>258.83999999999997</v>
      </c>
      <c r="N1039" s="81">
        <v>2473.9899999999998</v>
      </c>
      <c r="O1039" s="81">
        <v>6566.45</v>
      </c>
    </row>
    <row r="1040" spans="1:15">
      <c r="A1040" s="95">
        <v>2021</v>
      </c>
      <c r="B1040" s="89" t="s">
        <v>54</v>
      </c>
      <c r="C1040" s="92" t="s">
        <v>37</v>
      </c>
      <c r="D1040" s="76">
        <v>0</v>
      </c>
      <c r="E1040" s="76">
        <v>0</v>
      </c>
      <c r="F1040" s="77">
        <v>0</v>
      </c>
      <c r="G1040" s="76">
        <v>45.01</v>
      </c>
      <c r="H1040" s="76">
        <v>43.24</v>
      </c>
      <c r="I1040" s="76">
        <v>0</v>
      </c>
      <c r="J1040" s="76">
        <v>0</v>
      </c>
      <c r="K1040" s="76">
        <v>120.24</v>
      </c>
      <c r="L1040" s="76">
        <v>0</v>
      </c>
      <c r="M1040" s="76">
        <v>20.27</v>
      </c>
      <c r="N1040" s="77">
        <v>228.76</v>
      </c>
      <c r="O1040" s="77">
        <v>228.76</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v>
      </c>
      <c r="F1043" s="79">
        <v>0</v>
      </c>
      <c r="G1043" s="78">
        <v>0</v>
      </c>
      <c r="H1043" s="78">
        <v>12.96</v>
      </c>
      <c r="I1043" s="78">
        <v>0</v>
      </c>
      <c r="J1043" s="78">
        <v>0</v>
      </c>
      <c r="K1043" s="78">
        <v>0</v>
      </c>
      <c r="L1043" s="78">
        <v>0</v>
      </c>
      <c r="M1043" s="78">
        <v>21.27</v>
      </c>
      <c r="N1043" s="79">
        <v>34.229999999999997</v>
      </c>
      <c r="O1043" s="79">
        <v>34.229999999999997</v>
      </c>
    </row>
    <row r="1044" spans="1:15">
      <c r="A1044" s="96">
        <v>2021</v>
      </c>
      <c r="B1044" s="90" t="s">
        <v>54</v>
      </c>
      <c r="C1044" s="93" t="s">
        <v>41</v>
      </c>
      <c r="D1044" s="78">
        <v>0</v>
      </c>
      <c r="E1044" s="78">
        <v>13.27</v>
      </c>
      <c r="F1044" s="79">
        <v>13.27</v>
      </c>
      <c r="G1044" s="78">
        <v>0.11</v>
      </c>
      <c r="H1044" s="78">
        <v>0</v>
      </c>
      <c r="I1044" s="78">
        <v>0</v>
      </c>
      <c r="J1044" s="78">
        <v>0</v>
      </c>
      <c r="K1044" s="78">
        <v>0</v>
      </c>
      <c r="L1044" s="78">
        <v>0</v>
      </c>
      <c r="M1044" s="78">
        <v>19.8</v>
      </c>
      <c r="N1044" s="79">
        <v>19.91</v>
      </c>
      <c r="O1044" s="79">
        <v>33.18</v>
      </c>
    </row>
    <row r="1045" spans="1:15">
      <c r="A1045" s="96">
        <v>2021</v>
      </c>
      <c r="B1045" s="90" t="s">
        <v>54</v>
      </c>
      <c r="C1045" s="93" t="s">
        <v>42</v>
      </c>
      <c r="D1045" s="78">
        <v>0</v>
      </c>
      <c r="E1045" s="78">
        <v>0</v>
      </c>
      <c r="F1045" s="79">
        <v>0</v>
      </c>
      <c r="G1045" s="78">
        <v>0</v>
      </c>
      <c r="H1045" s="78">
        <v>0</v>
      </c>
      <c r="I1045" s="78">
        <v>120.17</v>
      </c>
      <c r="J1045" s="78">
        <v>0</v>
      </c>
      <c r="K1045" s="78">
        <v>0</v>
      </c>
      <c r="L1045" s="78">
        <v>0</v>
      </c>
      <c r="M1045" s="78">
        <v>0.04</v>
      </c>
      <c r="N1045" s="79">
        <v>120.21</v>
      </c>
      <c r="O1045" s="79">
        <v>120.21</v>
      </c>
    </row>
    <row r="1046" spans="1:15">
      <c r="A1046" s="96">
        <v>2021</v>
      </c>
      <c r="B1046" s="90" t="s">
        <v>54</v>
      </c>
      <c r="C1046" s="93" t="s">
        <v>86</v>
      </c>
      <c r="D1046" s="78">
        <v>0</v>
      </c>
      <c r="E1046" s="78">
        <v>78.86</v>
      </c>
      <c r="F1046" s="79">
        <v>78.86</v>
      </c>
      <c r="G1046" s="78">
        <v>0</v>
      </c>
      <c r="H1046" s="78">
        <v>17.66</v>
      </c>
      <c r="I1046" s="78">
        <v>0</v>
      </c>
      <c r="J1046" s="78">
        <v>0</v>
      </c>
      <c r="K1046" s="78">
        <v>0</v>
      </c>
      <c r="L1046" s="78">
        <v>0.23</v>
      </c>
      <c r="M1046" s="78">
        <v>0.99</v>
      </c>
      <c r="N1046" s="79">
        <v>18.88</v>
      </c>
      <c r="O1046" s="79">
        <v>97.74</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0</v>
      </c>
      <c r="H1049" s="78">
        <v>35.22</v>
      </c>
      <c r="I1049" s="78">
        <v>42.03</v>
      </c>
      <c r="J1049" s="78">
        <v>21.03</v>
      </c>
      <c r="K1049" s="78">
        <v>345.6</v>
      </c>
      <c r="L1049" s="78">
        <v>0</v>
      </c>
      <c r="M1049" s="78">
        <v>80.67</v>
      </c>
      <c r="N1049" s="79">
        <v>524.54999999999995</v>
      </c>
      <c r="O1049" s="79">
        <v>601.69000000000005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1296.9100000000001</v>
      </c>
      <c r="E1051" s="78">
        <v>0</v>
      </c>
      <c r="F1051" s="79">
        <v>1296.9100000000001</v>
      </c>
      <c r="G1051" s="78">
        <v>0</v>
      </c>
      <c r="H1051" s="78">
        <v>57.56</v>
      </c>
      <c r="I1051" s="78">
        <v>0</v>
      </c>
      <c r="J1051" s="78">
        <v>0</v>
      </c>
      <c r="K1051" s="78">
        <v>36.58</v>
      </c>
      <c r="L1051" s="78">
        <v>4.97</v>
      </c>
      <c r="M1051" s="78">
        <v>0</v>
      </c>
      <c r="N1051" s="79">
        <v>99.11</v>
      </c>
      <c r="O1051" s="79">
        <v>1396.02</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0</v>
      </c>
      <c r="H1053" s="78">
        <v>0</v>
      </c>
      <c r="I1053" s="78">
        <v>20.65</v>
      </c>
      <c r="J1053" s="78">
        <v>61.78</v>
      </c>
      <c r="K1053" s="78">
        <v>312.13</v>
      </c>
      <c r="L1053" s="78">
        <v>26.11</v>
      </c>
      <c r="M1053" s="78">
        <v>10.07</v>
      </c>
      <c r="N1053" s="79">
        <v>430.74</v>
      </c>
      <c r="O1053" s="79">
        <v>803.07</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601.72</v>
      </c>
      <c r="E1060" s="78">
        <v>59.9</v>
      </c>
      <c r="F1060" s="79">
        <v>661.62</v>
      </c>
      <c r="G1060" s="78">
        <v>66.84</v>
      </c>
      <c r="H1060" s="78">
        <v>16.14</v>
      </c>
      <c r="I1060" s="78">
        <v>96.86</v>
      </c>
      <c r="J1060" s="78">
        <v>0</v>
      </c>
      <c r="K1060" s="78">
        <v>33.17</v>
      </c>
      <c r="L1060" s="78">
        <v>3.02</v>
      </c>
      <c r="M1060" s="78">
        <v>15.54</v>
      </c>
      <c r="N1060" s="79">
        <v>231.57</v>
      </c>
      <c r="O1060" s="79">
        <v>893.19</v>
      </c>
    </row>
    <row r="1061" spans="1:15">
      <c r="A1061" s="99">
        <v>2021</v>
      </c>
      <c r="B1061" s="91" t="s">
        <v>54</v>
      </c>
      <c r="C1061" s="94" t="s">
        <v>128</v>
      </c>
      <c r="D1061" s="80">
        <v>4118.01</v>
      </c>
      <c r="E1061" s="80">
        <v>306.52</v>
      </c>
      <c r="F1061" s="81">
        <v>4424.53</v>
      </c>
      <c r="G1061" s="80">
        <v>111.96</v>
      </c>
      <c r="H1061" s="80">
        <v>278.74</v>
      </c>
      <c r="I1061" s="80">
        <v>491.45</v>
      </c>
      <c r="J1061" s="80">
        <v>82.81</v>
      </c>
      <c r="K1061" s="80">
        <v>1214.04</v>
      </c>
      <c r="L1061" s="80">
        <v>34.380000000000003</v>
      </c>
      <c r="M1061" s="80">
        <v>195.59</v>
      </c>
      <c r="N1061" s="81">
        <v>2408.9699999999998</v>
      </c>
      <c r="O1061" s="81">
        <v>6833.5</v>
      </c>
    </row>
    <row r="1062" spans="1:15">
      <c r="A1062" s="95">
        <v>2022</v>
      </c>
      <c r="B1062" s="89" t="s">
        <v>53</v>
      </c>
      <c r="C1062" s="92" t="s">
        <v>37</v>
      </c>
      <c r="D1062" s="76">
        <v>0</v>
      </c>
      <c r="E1062" s="76">
        <v>0</v>
      </c>
      <c r="F1062" s="77">
        <v>0</v>
      </c>
      <c r="G1062" s="76">
        <v>0</v>
      </c>
      <c r="H1062" s="76">
        <v>1.56</v>
      </c>
      <c r="I1062" s="76">
        <v>0</v>
      </c>
      <c r="J1062" s="76">
        <v>0</v>
      </c>
      <c r="K1062" s="76">
        <v>77.66</v>
      </c>
      <c r="L1062" s="76">
        <v>23.62</v>
      </c>
      <c r="M1062" s="76">
        <v>26.23</v>
      </c>
      <c r="N1062" s="77">
        <v>129.07</v>
      </c>
      <c r="O1062" s="77">
        <v>129.07</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34.83</v>
      </c>
      <c r="F1065" s="79">
        <v>34.83</v>
      </c>
      <c r="G1065" s="78">
        <v>0</v>
      </c>
      <c r="H1065" s="78">
        <v>0</v>
      </c>
      <c r="I1065" s="78">
        <v>0</v>
      </c>
      <c r="J1065" s="78">
        <v>0</v>
      </c>
      <c r="K1065" s="78">
        <v>0</v>
      </c>
      <c r="L1065" s="78">
        <v>0</v>
      </c>
      <c r="M1065" s="78">
        <v>3.72</v>
      </c>
      <c r="N1065" s="79">
        <v>3.72</v>
      </c>
      <c r="O1065" s="79">
        <v>38.549999999999997</v>
      </c>
    </row>
    <row r="1066" spans="1:15">
      <c r="A1066" s="96">
        <v>2022</v>
      </c>
      <c r="B1066" s="90" t="s">
        <v>53</v>
      </c>
      <c r="C1066" s="93" t="s">
        <v>41</v>
      </c>
      <c r="D1066" s="78">
        <v>0</v>
      </c>
      <c r="E1066" s="78">
        <v>10.4</v>
      </c>
      <c r="F1066" s="79">
        <v>10.4</v>
      </c>
      <c r="G1066" s="78">
        <v>0</v>
      </c>
      <c r="H1066" s="78">
        <v>0</v>
      </c>
      <c r="I1066" s="78">
        <v>18.02</v>
      </c>
      <c r="J1066" s="78">
        <v>0</v>
      </c>
      <c r="K1066" s="78">
        <v>0</v>
      </c>
      <c r="L1066" s="78">
        <v>0</v>
      </c>
      <c r="M1066" s="78">
        <v>19.54</v>
      </c>
      <c r="N1066" s="79">
        <v>37.56</v>
      </c>
      <c r="O1066" s="79">
        <v>47.96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12.79</v>
      </c>
      <c r="F1071" s="79">
        <v>12.79</v>
      </c>
      <c r="G1071" s="78">
        <v>0</v>
      </c>
      <c r="H1071" s="78">
        <v>4.92</v>
      </c>
      <c r="I1071" s="78">
        <v>0</v>
      </c>
      <c r="J1071" s="78">
        <v>15.02</v>
      </c>
      <c r="K1071" s="78">
        <v>89.78</v>
      </c>
      <c r="L1071" s="78">
        <v>0</v>
      </c>
      <c r="M1071" s="78">
        <v>120.34</v>
      </c>
      <c r="N1071" s="79">
        <v>230.06</v>
      </c>
      <c r="O1071" s="79">
        <v>242.85</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981.56</v>
      </c>
      <c r="E1073" s="78">
        <v>0</v>
      </c>
      <c r="F1073" s="79">
        <v>981.56</v>
      </c>
      <c r="G1073" s="78">
        <v>0</v>
      </c>
      <c r="H1073" s="78">
        <v>48.37</v>
      </c>
      <c r="I1073" s="78">
        <v>0</v>
      </c>
      <c r="J1073" s="78">
        <v>0</v>
      </c>
      <c r="K1073" s="78">
        <v>0</v>
      </c>
      <c r="L1073" s="78">
        <v>0</v>
      </c>
      <c r="M1073" s="78">
        <v>21.51</v>
      </c>
      <c r="N1073" s="79">
        <v>69.88</v>
      </c>
      <c r="O1073" s="79">
        <v>1051.44</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v>
      </c>
      <c r="F1077" s="79">
        <v>0</v>
      </c>
      <c r="G1077" s="78">
        <v>0</v>
      </c>
      <c r="H1077" s="78">
        <v>0</v>
      </c>
      <c r="I1077" s="78">
        <v>0</v>
      </c>
      <c r="J1077" s="78">
        <v>0</v>
      </c>
      <c r="K1077" s="78">
        <v>0</v>
      </c>
      <c r="L1077" s="78">
        <v>0</v>
      </c>
      <c r="M1077" s="78">
        <v>8.86</v>
      </c>
      <c r="N1077" s="79">
        <v>8.86</v>
      </c>
      <c r="O1077" s="79">
        <v>8.86</v>
      </c>
    </row>
    <row r="1078" spans="1:15">
      <c r="A1078" s="96">
        <v>2022</v>
      </c>
      <c r="B1078" s="90" t="s">
        <v>53</v>
      </c>
      <c r="C1078" s="93" t="s">
        <v>49</v>
      </c>
      <c r="D1078" s="78">
        <v>0</v>
      </c>
      <c r="E1078" s="78">
        <v>43.22</v>
      </c>
      <c r="F1078" s="79">
        <v>43.22</v>
      </c>
      <c r="G1078" s="78">
        <v>0</v>
      </c>
      <c r="H1078" s="78">
        <v>77.48</v>
      </c>
      <c r="I1078" s="78">
        <v>0</v>
      </c>
      <c r="J1078" s="78">
        <v>0</v>
      </c>
      <c r="K1078" s="78">
        <v>45.05</v>
      </c>
      <c r="L1078" s="78">
        <v>0</v>
      </c>
      <c r="M1078" s="78">
        <v>15.05</v>
      </c>
      <c r="N1078" s="79">
        <v>137.58000000000001</v>
      </c>
      <c r="O1078" s="79">
        <v>180.8</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399.5</v>
      </c>
      <c r="E1082" s="78">
        <v>110.08</v>
      </c>
      <c r="F1082" s="79">
        <v>509.58</v>
      </c>
      <c r="G1082" s="78">
        <v>105.46</v>
      </c>
      <c r="H1082" s="78">
        <v>13.13</v>
      </c>
      <c r="I1082" s="78">
        <v>0</v>
      </c>
      <c r="J1082" s="78">
        <v>12.47</v>
      </c>
      <c r="K1082" s="78">
        <v>0.27</v>
      </c>
      <c r="L1082" s="78">
        <v>5.0999999999999996</v>
      </c>
      <c r="M1082" s="78">
        <v>42.23</v>
      </c>
      <c r="N1082" s="79">
        <v>178.66</v>
      </c>
      <c r="O1082" s="79">
        <v>688.24</v>
      </c>
    </row>
    <row r="1083" spans="1:15">
      <c r="A1083" s="99">
        <v>2022</v>
      </c>
      <c r="B1083" s="91" t="s">
        <v>53</v>
      </c>
      <c r="C1083" s="94" t="s">
        <v>128</v>
      </c>
      <c r="D1083" s="80">
        <v>3321.81</v>
      </c>
      <c r="E1083" s="80">
        <v>343.07</v>
      </c>
      <c r="F1083" s="81">
        <v>3664.88</v>
      </c>
      <c r="G1083" s="80">
        <v>105.46</v>
      </c>
      <c r="H1083" s="80">
        <v>200.16</v>
      </c>
      <c r="I1083" s="80">
        <v>461.06</v>
      </c>
      <c r="J1083" s="80">
        <v>63.99</v>
      </c>
      <c r="K1083" s="80">
        <v>649.94000000000005</v>
      </c>
      <c r="L1083" s="80">
        <v>52.67</v>
      </c>
      <c r="M1083" s="80">
        <v>257.48</v>
      </c>
      <c r="N1083" s="81">
        <v>1790.76</v>
      </c>
      <c r="O1083" s="81">
        <v>5455.64</v>
      </c>
    </row>
    <row r="1084" spans="1:15">
      <c r="A1084" s="95">
        <v>2022</v>
      </c>
      <c r="B1084" s="89" t="s">
        <v>64</v>
      </c>
      <c r="C1084" s="92" t="s">
        <v>37</v>
      </c>
      <c r="D1084" s="76">
        <v>0</v>
      </c>
      <c r="E1084" s="76">
        <v>0</v>
      </c>
      <c r="F1084" s="77">
        <v>0</v>
      </c>
      <c r="G1084" s="76">
        <v>6.39</v>
      </c>
      <c r="H1084" s="76">
        <v>17.95</v>
      </c>
      <c r="I1084" s="76">
        <v>4.47</v>
      </c>
      <c r="J1084" s="76">
        <v>0.01</v>
      </c>
      <c r="K1084" s="76">
        <v>169.35</v>
      </c>
      <c r="L1084" s="76">
        <v>7.6</v>
      </c>
      <c r="M1084" s="76">
        <v>46.76</v>
      </c>
      <c r="N1084" s="77">
        <v>252.53</v>
      </c>
      <c r="O1084" s="77">
        <v>252.53</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15.07</v>
      </c>
      <c r="F1087" s="79">
        <v>15.07</v>
      </c>
      <c r="G1087" s="78">
        <v>0.06</v>
      </c>
      <c r="H1087" s="78">
        <v>0</v>
      </c>
      <c r="I1087" s="78">
        <v>0</v>
      </c>
      <c r="J1087" s="78">
        <v>0</v>
      </c>
      <c r="K1087" s="78">
        <v>0.01</v>
      </c>
      <c r="L1087" s="78">
        <v>0</v>
      </c>
      <c r="M1087" s="78">
        <v>2.36</v>
      </c>
      <c r="N1087" s="79">
        <v>2.4300000000000002</v>
      </c>
      <c r="O1087" s="79">
        <v>17.5</v>
      </c>
    </row>
    <row r="1088" spans="1:15">
      <c r="A1088" s="96">
        <v>2022</v>
      </c>
      <c r="B1088" s="90" t="s">
        <v>64</v>
      </c>
      <c r="C1088" s="93" t="s">
        <v>41</v>
      </c>
      <c r="D1088" s="78">
        <v>0</v>
      </c>
      <c r="E1088" s="78">
        <v>21.3</v>
      </c>
      <c r="F1088" s="79">
        <v>21.3</v>
      </c>
      <c r="G1088" s="78">
        <v>0.04</v>
      </c>
      <c r="H1088" s="78">
        <v>0</v>
      </c>
      <c r="I1088" s="78">
        <v>0</v>
      </c>
      <c r="J1088" s="78">
        <v>0</v>
      </c>
      <c r="K1088" s="78">
        <v>0</v>
      </c>
      <c r="L1088" s="78">
        <v>0</v>
      </c>
      <c r="M1088" s="78">
        <v>17.329999999999998</v>
      </c>
      <c r="N1088" s="79">
        <v>17.37</v>
      </c>
      <c r="O1088" s="79">
        <v>38.67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0.06</v>
      </c>
      <c r="H1090" s="78">
        <v>15.99</v>
      </c>
      <c r="I1090" s="78">
        <v>0</v>
      </c>
      <c r="J1090" s="78">
        <v>0</v>
      </c>
      <c r="K1090" s="78">
        <v>0</v>
      </c>
      <c r="L1090" s="78">
        <v>0.01</v>
      </c>
      <c r="M1090" s="78">
        <v>1.05</v>
      </c>
      <c r="N1090" s="79">
        <v>17.11</v>
      </c>
      <c r="O1090" s="79">
        <v>60.9</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8.7899999999999991</v>
      </c>
      <c r="H1093" s="78">
        <v>1.71</v>
      </c>
      <c r="I1093" s="78">
        <v>18.190000000000001</v>
      </c>
      <c r="J1093" s="78">
        <v>28.46</v>
      </c>
      <c r="K1093" s="78">
        <v>82.39</v>
      </c>
      <c r="L1093" s="78">
        <v>0</v>
      </c>
      <c r="M1093" s="78">
        <v>74.13</v>
      </c>
      <c r="N1093" s="79">
        <v>213.67</v>
      </c>
      <c r="O1093" s="79">
        <v>234.73</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1082.27</v>
      </c>
      <c r="E1095" s="78">
        <v>0</v>
      </c>
      <c r="F1095" s="79">
        <v>1082.27</v>
      </c>
      <c r="G1095" s="78">
        <v>0</v>
      </c>
      <c r="H1095" s="78">
        <v>67.989999999999995</v>
      </c>
      <c r="I1095" s="78">
        <v>0</v>
      </c>
      <c r="J1095" s="78">
        <v>0</v>
      </c>
      <c r="K1095" s="78">
        <v>0</v>
      </c>
      <c r="L1095" s="78">
        <v>0</v>
      </c>
      <c r="M1095" s="78">
        <v>3.07</v>
      </c>
      <c r="N1095" s="79">
        <v>71.06</v>
      </c>
      <c r="O1095" s="79">
        <v>1153.33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104.81</v>
      </c>
      <c r="E1097" s="78">
        <v>122.26</v>
      </c>
      <c r="F1097" s="79">
        <v>227.07</v>
      </c>
      <c r="G1097" s="78">
        <v>0</v>
      </c>
      <c r="H1097" s="78">
        <v>12.98</v>
      </c>
      <c r="I1097" s="78">
        <v>25.34</v>
      </c>
      <c r="J1097" s="78">
        <v>27.84</v>
      </c>
      <c r="K1097" s="78">
        <v>555.80999999999995</v>
      </c>
      <c r="L1097" s="78">
        <v>33.799999999999997</v>
      </c>
      <c r="M1097" s="78">
        <v>6.23</v>
      </c>
      <c r="N1097" s="79">
        <v>662</v>
      </c>
      <c r="O1097" s="79">
        <v>889.07</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232.68</v>
      </c>
      <c r="L1100" s="78">
        <v>0</v>
      </c>
      <c r="M1100" s="78">
        <v>18.89</v>
      </c>
      <c r="N1100" s="79">
        <v>294.61</v>
      </c>
      <c r="O1100" s="79">
        <v>387.82</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753.86</v>
      </c>
      <c r="E1103" s="78">
        <v>0</v>
      </c>
      <c r="F1103" s="79">
        <v>753.86</v>
      </c>
      <c r="G1103" s="78">
        <v>0</v>
      </c>
      <c r="H1103" s="78">
        <v>0.01</v>
      </c>
      <c r="I1103" s="78">
        <v>0</v>
      </c>
      <c r="J1103" s="78">
        <v>0</v>
      </c>
      <c r="K1103" s="78">
        <v>0.13</v>
      </c>
      <c r="L1103" s="78">
        <v>0</v>
      </c>
      <c r="M1103" s="78">
        <v>3.3</v>
      </c>
      <c r="N1103" s="79">
        <v>3.44</v>
      </c>
      <c r="O1103" s="79">
        <v>757.3</v>
      </c>
    </row>
    <row r="1104" spans="1:15">
      <c r="A1104" s="96">
        <v>2022</v>
      </c>
      <c r="B1104" s="90" t="s">
        <v>64</v>
      </c>
      <c r="C1104" s="93" t="s">
        <v>69</v>
      </c>
      <c r="D1104" s="78">
        <v>662.75</v>
      </c>
      <c r="E1104" s="78">
        <v>32.119999999999997</v>
      </c>
      <c r="F1104" s="79">
        <v>694.87</v>
      </c>
      <c r="G1104" s="78">
        <v>66.59</v>
      </c>
      <c r="H1104" s="78">
        <v>0</v>
      </c>
      <c r="I1104" s="78">
        <v>118.56</v>
      </c>
      <c r="J1104" s="78">
        <v>0</v>
      </c>
      <c r="K1104" s="78">
        <v>0</v>
      </c>
      <c r="L1104" s="78">
        <v>11.53</v>
      </c>
      <c r="M1104" s="78">
        <v>6.56</v>
      </c>
      <c r="N1104" s="79">
        <v>203.24</v>
      </c>
      <c r="O1104" s="79">
        <v>898.11</v>
      </c>
    </row>
    <row r="1105" spans="1:15">
      <c r="A1105" s="99">
        <v>2022</v>
      </c>
      <c r="B1105" s="91" t="s">
        <v>64</v>
      </c>
      <c r="C1105" s="94" t="s">
        <v>128</v>
      </c>
      <c r="D1105" s="80">
        <v>3197.79</v>
      </c>
      <c r="E1105" s="80">
        <v>348.81</v>
      </c>
      <c r="F1105" s="81">
        <v>3546.6</v>
      </c>
      <c r="G1105" s="80">
        <v>81.93</v>
      </c>
      <c r="H1105" s="80">
        <v>190.54</v>
      </c>
      <c r="I1105" s="80">
        <v>425.35</v>
      </c>
      <c r="J1105" s="80">
        <v>79.13</v>
      </c>
      <c r="K1105" s="80">
        <v>1140.6099999999999</v>
      </c>
      <c r="L1105" s="80">
        <v>52.96</v>
      </c>
      <c r="M1105" s="80">
        <v>199.53</v>
      </c>
      <c r="N1105" s="81">
        <v>2170.0500000000002</v>
      </c>
      <c r="O1105" s="81">
        <v>5716.65</v>
      </c>
    </row>
    <row r="1106" spans="1:15">
      <c r="A1106" s="95">
        <v>2022</v>
      </c>
      <c r="B1106" s="89" t="s">
        <v>63</v>
      </c>
      <c r="C1106" s="92" t="s">
        <v>37</v>
      </c>
      <c r="D1106" s="76">
        <v>0</v>
      </c>
      <c r="E1106" s="76">
        <v>22.65</v>
      </c>
      <c r="F1106" s="77">
        <v>22.65</v>
      </c>
      <c r="G1106" s="76">
        <v>6.74</v>
      </c>
      <c r="H1106" s="76">
        <v>1.46</v>
      </c>
      <c r="I1106" s="76">
        <v>2.82</v>
      </c>
      <c r="J1106" s="76">
        <v>0</v>
      </c>
      <c r="K1106" s="76">
        <v>42.8</v>
      </c>
      <c r="L1106" s="76">
        <v>10.45</v>
      </c>
      <c r="M1106" s="76">
        <v>14.2</v>
      </c>
      <c r="N1106" s="77">
        <v>78.47</v>
      </c>
      <c r="O1106" s="77">
        <v>101.12</v>
      </c>
    </row>
    <row r="1107" spans="1:15">
      <c r="A1107" s="96">
        <v>2022</v>
      </c>
      <c r="B1107" s="90" t="s">
        <v>63</v>
      </c>
      <c r="C1107" s="93" t="s">
        <v>38</v>
      </c>
      <c r="D1107" s="78">
        <v>80.67</v>
      </c>
      <c r="E1107" s="78">
        <v>0</v>
      </c>
      <c r="F1107" s="79">
        <v>80.67</v>
      </c>
      <c r="G1107" s="78">
        <v>0</v>
      </c>
      <c r="H1107" s="78">
        <v>0</v>
      </c>
      <c r="I1107" s="78">
        <v>0</v>
      </c>
      <c r="J1107" s="78">
        <v>0</v>
      </c>
      <c r="K1107" s="78">
        <v>0</v>
      </c>
      <c r="L1107" s="78">
        <v>0</v>
      </c>
      <c r="M1107" s="78">
        <v>0.04</v>
      </c>
      <c r="N1107" s="79">
        <v>0.04</v>
      </c>
      <c r="O1107" s="79">
        <v>80.709999999999994</v>
      </c>
    </row>
    <row r="1108" spans="1:15">
      <c r="A1108" s="96">
        <v>2022</v>
      </c>
      <c r="B1108" s="90" t="s">
        <v>63</v>
      </c>
      <c r="C1108" s="93" t="s">
        <v>39</v>
      </c>
      <c r="D1108" s="78">
        <v>0</v>
      </c>
      <c r="E1108" s="78">
        <v>1.42</v>
      </c>
      <c r="F1108" s="79">
        <v>1.42</v>
      </c>
      <c r="G1108" s="78">
        <v>0</v>
      </c>
      <c r="H1108" s="78">
        <v>0</v>
      </c>
      <c r="I1108" s="78">
        <v>0</v>
      </c>
      <c r="J1108" s="78">
        <v>0</v>
      </c>
      <c r="K1108" s="78">
        <v>0</v>
      </c>
      <c r="L1108" s="78">
        <v>0</v>
      </c>
      <c r="M1108" s="78">
        <v>0</v>
      </c>
      <c r="N1108" s="79">
        <v>0</v>
      </c>
      <c r="O1108" s="79">
        <v>1.42</v>
      </c>
    </row>
    <row r="1109" spans="1:15">
      <c r="A1109" s="96">
        <v>2022</v>
      </c>
      <c r="B1109" s="90" t="s">
        <v>63</v>
      </c>
      <c r="C1109" s="93" t="s">
        <v>40</v>
      </c>
      <c r="D1109" s="78">
        <v>0</v>
      </c>
      <c r="E1109" s="78">
        <v>30.74</v>
      </c>
      <c r="F1109" s="79">
        <v>30.74</v>
      </c>
      <c r="G1109" s="78">
        <v>0.06</v>
      </c>
      <c r="H1109" s="78">
        <v>0</v>
      </c>
      <c r="I1109" s="78">
        <v>0</v>
      </c>
      <c r="J1109" s="78">
        <v>0.63</v>
      </c>
      <c r="K1109" s="78">
        <v>0.01</v>
      </c>
      <c r="L1109" s="78">
        <v>0</v>
      </c>
      <c r="M1109" s="78">
        <v>9.3000000000000007</v>
      </c>
      <c r="N1109" s="79">
        <v>10</v>
      </c>
      <c r="O1109" s="79">
        <v>40.74</v>
      </c>
    </row>
    <row r="1110" spans="1:15">
      <c r="A1110" s="96">
        <v>2022</v>
      </c>
      <c r="B1110" s="90" t="s">
        <v>63</v>
      </c>
      <c r="C1110" s="93" t="s">
        <v>41</v>
      </c>
      <c r="D1110" s="78">
        <v>0</v>
      </c>
      <c r="E1110" s="78">
        <v>26.4</v>
      </c>
      <c r="F1110" s="79">
        <v>26.4</v>
      </c>
      <c r="G1110" s="78">
        <v>0.08</v>
      </c>
      <c r="H1110" s="78">
        <v>0</v>
      </c>
      <c r="I1110" s="78">
        <v>0</v>
      </c>
      <c r="J1110" s="78">
        <v>0</v>
      </c>
      <c r="K1110" s="78">
        <v>95.07</v>
      </c>
      <c r="L1110" s="78">
        <v>26.14</v>
      </c>
      <c r="M1110" s="78">
        <v>14.05</v>
      </c>
      <c r="N1110" s="79">
        <v>135.34</v>
      </c>
      <c r="O1110" s="79">
        <v>161.74</v>
      </c>
    </row>
    <row r="1111" spans="1:15">
      <c r="A1111" s="96">
        <v>2022</v>
      </c>
      <c r="B1111" s="90" t="s">
        <v>63</v>
      </c>
      <c r="C1111" s="93" t="s">
        <v>42</v>
      </c>
      <c r="D1111" s="78">
        <v>0</v>
      </c>
      <c r="E1111" s="78">
        <v>0</v>
      </c>
      <c r="F1111" s="79">
        <v>0</v>
      </c>
      <c r="G1111" s="78">
        <v>0</v>
      </c>
      <c r="H1111" s="78">
        <v>0</v>
      </c>
      <c r="I1111" s="78">
        <v>70.97</v>
      </c>
      <c r="J1111" s="78">
        <v>0</v>
      </c>
      <c r="K1111" s="78">
        <v>125.89</v>
      </c>
      <c r="L1111" s="78">
        <v>0</v>
      </c>
      <c r="M1111" s="78">
        <v>0.16</v>
      </c>
      <c r="N1111" s="79">
        <v>197.02</v>
      </c>
      <c r="O1111" s="79">
        <v>197.02</v>
      </c>
    </row>
    <row r="1112" spans="1:15">
      <c r="A1112" s="96">
        <v>2022</v>
      </c>
      <c r="B1112" s="90" t="s">
        <v>63</v>
      </c>
      <c r="C1112" s="93" t="s">
        <v>86</v>
      </c>
      <c r="D1112" s="78">
        <v>0</v>
      </c>
      <c r="E1112" s="78">
        <v>44.24</v>
      </c>
      <c r="F1112" s="79">
        <v>44.24</v>
      </c>
      <c r="G1112" s="78">
        <v>0.12</v>
      </c>
      <c r="H1112" s="78">
        <v>11.36</v>
      </c>
      <c r="I1112" s="78">
        <v>0</v>
      </c>
      <c r="J1112" s="78">
        <v>0</v>
      </c>
      <c r="K1112" s="78">
        <v>10.06</v>
      </c>
      <c r="L1112" s="78">
        <v>0.22</v>
      </c>
      <c r="M1112" s="78">
        <v>1.2</v>
      </c>
      <c r="N1112" s="79">
        <v>22.96</v>
      </c>
      <c r="O1112" s="79">
        <v>67.2</v>
      </c>
    </row>
    <row r="1113" spans="1:15">
      <c r="A1113" s="96">
        <v>2022</v>
      </c>
      <c r="B1113" s="90" t="s">
        <v>63</v>
      </c>
      <c r="C1113" s="93" t="s">
        <v>43</v>
      </c>
      <c r="D1113" s="78">
        <v>0</v>
      </c>
      <c r="E1113" s="78">
        <v>4.1399999999999997</v>
      </c>
      <c r="F1113" s="79">
        <v>4.1399999999999997</v>
      </c>
      <c r="G1113" s="78">
        <v>0</v>
      </c>
      <c r="H1113" s="78">
        <v>0</v>
      </c>
      <c r="I1113" s="78">
        <v>32.869999999999997</v>
      </c>
      <c r="J1113" s="78">
        <v>0</v>
      </c>
      <c r="K1113" s="78">
        <v>0</v>
      </c>
      <c r="L1113" s="78">
        <v>0</v>
      </c>
      <c r="M1113" s="78">
        <v>0</v>
      </c>
      <c r="N1113" s="79">
        <v>32.869999999999997</v>
      </c>
      <c r="O1113" s="79">
        <v>37.01</v>
      </c>
    </row>
    <row r="1114" spans="1:15">
      <c r="A1114" s="96">
        <v>2022</v>
      </c>
      <c r="B1114" s="90" t="s">
        <v>63</v>
      </c>
      <c r="C1114" s="93" t="s">
        <v>88</v>
      </c>
      <c r="D1114" s="78">
        <v>141.04</v>
      </c>
      <c r="E1114" s="78">
        <v>0</v>
      </c>
      <c r="F1114" s="79">
        <v>141.04</v>
      </c>
      <c r="G1114" s="78">
        <v>0</v>
      </c>
      <c r="H1114" s="78">
        <v>0</v>
      </c>
      <c r="I1114" s="78">
        <v>0</v>
      </c>
      <c r="J1114" s="78">
        <v>0</v>
      </c>
      <c r="K1114" s="78">
        <v>0</v>
      </c>
      <c r="L1114" s="78">
        <v>0</v>
      </c>
      <c r="M1114" s="78">
        <v>0</v>
      </c>
      <c r="N1114" s="79">
        <v>0</v>
      </c>
      <c r="O1114" s="79">
        <v>141.04</v>
      </c>
    </row>
    <row r="1115" spans="1:15">
      <c r="A1115" s="96">
        <v>2022</v>
      </c>
      <c r="B1115" s="90" t="s">
        <v>63</v>
      </c>
      <c r="C1115" s="93" t="s">
        <v>44</v>
      </c>
      <c r="D1115" s="78">
        <v>0</v>
      </c>
      <c r="E1115" s="78">
        <v>34.75</v>
      </c>
      <c r="F1115" s="79">
        <v>34.75</v>
      </c>
      <c r="G1115" s="78">
        <v>8.43</v>
      </c>
      <c r="H1115" s="78">
        <v>28.77</v>
      </c>
      <c r="I1115" s="78">
        <v>9.17</v>
      </c>
      <c r="J1115" s="78">
        <v>-7.77</v>
      </c>
      <c r="K1115" s="78">
        <v>121.05</v>
      </c>
      <c r="L1115" s="78">
        <v>0</v>
      </c>
      <c r="M1115" s="78">
        <v>92.17</v>
      </c>
      <c r="N1115" s="79">
        <v>251.82</v>
      </c>
      <c r="O1115" s="79">
        <v>286.57</v>
      </c>
    </row>
    <row r="1116" spans="1:15">
      <c r="A1116" s="96">
        <v>2022</v>
      </c>
      <c r="B1116" s="90" t="s">
        <v>63</v>
      </c>
      <c r="C1116" s="93" t="s">
        <v>45</v>
      </c>
      <c r="D1116" s="78">
        <v>59.23</v>
      </c>
      <c r="E1116" s="78">
        <v>0</v>
      </c>
      <c r="F1116" s="79">
        <v>59.23</v>
      </c>
      <c r="G1116" s="78">
        <v>0</v>
      </c>
      <c r="H1116" s="78">
        <v>0</v>
      </c>
      <c r="I1116" s="78">
        <v>0</v>
      </c>
      <c r="J1116" s="78">
        <v>0</v>
      </c>
      <c r="K1116" s="78">
        <v>39.85</v>
      </c>
      <c r="L1116" s="78">
        <v>0</v>
      </c>
      <c r="M1116" s="78">
        <v>0</v>
      </c>
      <c r="N1116" s="79">
        <v>39.85</v>
      </c>
      <c r="O1116" s="79">
        <v>99.08</v>
      </c>
    </row>
    <row r="1117" spans="1:15">
      <c r="A1117" s="96">
        <v>2022</v>
      </c>
      <c r="B1117" s="90" t="s">
        <v>63</v>
      </c>
      <c r="C1117" s="93" t="s">
        <v>46</v>
      </c>
      <c r="D1117" s="78">
        <v>1480.53</v>
      </c>
      <c r="E1117" s="78">
        <v>0</v>
      </c>
      <c r="F1117" s="79">
        <v>1480.53</v>
      </c>
      <c r="G1117" s="78">
        <v>0</v>
      </c>
      <c r="H1117" s="78">
        <v>15.79</v>
      </c>
      <c r="I1117" s="78">
        <v>0</v>
      </c>
      <c r="J1117" s="78">
        <v>0</v>
      </c>
      <c r="K1117" s="78">
        <v>0</v>
      </c>
      <c r="L1117" s="78">
        <v>0</v>
      </c>
      <c r="M1117" s="78">
        <v>16.72</v>
      </c>
      <c r="N1117" s="79">
        <v>32.51</v>
      </c>
      <c r="O1117" s="79">
        <v>1513.04</v>
      </c>
    </row>
    <row r="1118" spans="1:15">
      <c r="A1118" s="96">
        <v>2022</v>
      </c>
      <c r="B1118" s="90" t="s">
        <v>63</v>
      </c>
      <c r="C1118" s="93" t="s">
        <v>89</v>
      </c>
      <c r="D1118" s="78">
        <v>0</v>
      </c>
      <c r="E1118" s="78">
        <v>0</v>
      </c>
      <c r="F1118" s="79">
        <v>0</v>
      </c>
      <c r="G1118" s="78">
        <v>0</v>
      </c>
      <c r="H1118" s="78">
        <v>0</v>
      </c>
      <c r="I1118" s="78">
        <v>0</v>
      </c>
      <c r="J1118" s="78">
        <v>0</v>
      </c>
      <c r="K1118" s="78">
        <v>0</v>
      </c>
      <c r="L1118" s="78">
        <v>0</v>
      </c>
      <c r="M1118" s="78">
        <v>0</v>
      </c>
      <c r="N1118" s="79">
        <v>0</v>
      </c>
      <c r="O1118" s="79">
        <v>0</v>
      </c>
    </row>
    <row r="1119" spans="1:15">
      <c r="A1119" s="96">
        <v>2022</v>
      </c>
      <c r="B1119" s="90" t="s">
        <v>63</v>
      </c>
      <c r="C1119" s="93" t="s">
        <v>47</v>
      </c>
      <c r="D1119" s="78">
        <v>0</v>
      </c>
      <c r="E1119" s="78">
        <v>74.19</v>
      </c>
      <c r="F1119" s="79">
        <v>74.19</v>
      </c>
      <c r="G1119" s="78">
        <v>0</v>
      </c>
      <c r="H1119" s="78">
        <v>0</v>
      </c>
      <c r="I1119" s="78">
        <v>14.96</v>
      </c>
      <c r="J1119" s="78">
        <v>0</v>
      </c>
      <c r="K1119" s="78">
        <v>388.19</v>
      </c>
      <c r="L1119" s="78">
        <v>7.05</v>
      </c>
      <c r="M1119" s="78">
        <v>1</v>
      </c>
      <c r="N1119" s="79">
        <v>411.2</v>
      </c>
      <c r="O1119" s="79">
        <v>485.39</v>
      </c>
    </row>
    <row r="1120" spans="1:15">
      <c r="A1120" s="96">
        <v>2022</v>
      </c>
      <c r="B1120" s="90" t="s">
        <v>63</v>
      </c>
      <c r="C1120" s="93" t="s">
        <v>48</v>
      </c>
      <c r="D1120" s="78">
        <v>0</v>
      </c>
      <c r="E1120" s="78">
        <v>0</v>
      </c>
      <c r="F1120" s="79">
        <v>0</v>
      </c>
      <c r="G1120" s="78">
        <v>0</v>
      </c>
      <c r="H1120" s="78">
        <v>0</v>
      </c>
      <c r="I1120" s="78">
        <v>94.71</v>
      </c>
      <c r="J1120" s="78">
        <v>-6.44</v>
      </c>
      <c r="K1120" s="78">
        <v>23.56</v>
      </c>
      <c r="L1120" s="78">
        <v>0</v>
      </c>
      <c r="M1120" s="78">
        <v>0</v>
      </c>
      <c r="N1120" s="79">
        <v>111.83</v>
      </c>
      <c r="O1120" s="79">
        <v>111.83</v>
      </c>
    </row>
    <row r="1121" spans="1:15">
      <c r="A1121" s="96">
        <v>2022</v>
      </c>
      <c r="B1121" s="90" t="s">
        <v>63</v>
      </c>
      <c r="C1121" s="93" t="s">
        <v>87</v>
      </c>
      <c r="D1121" s="78">
        <v>0</v>
      </c>
      <c r="E1121" s="78">
        <v>0</v>
      </c>
      <c r="F1121" s="79">
        <v>0</v>
      </c>
      <c r="G1121" s="78">
        <v>0</v>
      </c>
      <c r="H1121" s="78">
        <v>0</v>
      </c>
      <c r="I1121" s="78">
        <v>0</v>
      </c>
      <c r="J1121" s="78">
        <v>0</v>
      </c>
      <c r="K1121" s="78">
        <v>0</v>
      </c>
      <c r="L1121" s="78">
        <v>0</v>
      </c>
      <c r="M1121" s="78">
        <v>26.45</v>
      </c>
      <c r="N1121" s="79">
        <v>26.45</v>
      </c>
      <c r="O1121" s="79">
        <v>26.45</v>
      </c>
    </row>
    <row r="1122" spans="1:15">
      <c r="A1122" s="96">
        <v>2022</v>
      </c>
      <c r="B1122" s="90" t="s">
        <v>63</v>
      </c>
      <c r="C1122" s="93" t="s">
        <v>49</v>
      </c>
      <c r="D1122" s="78">
        <v>0</v>
      </c>
      <c r="E1122" s="78">
        <v>40</v>
      </c>
      <c r="F1122" s="79">
        <v>40</v>
      </c>
      <c r="G1122" s="78">
        <v>0</v>
      </c>
      <c r="H1122" s="78">
        <v>8.48</v>
      </c>
      <c r="I1122" s="78">
        <v>0</v>
      </c>
      <c r="J1122" s="78">
        <v>0</v>
      </c>
      <c r="K1122" s="78">
        <v>47.19</v>
      </c>
      <c r="L1122" s="78">
        <v>0</v>
      </c>
      <c r="M1122" s="78">
        <v>3.77</v>
      </c>
      <c r="N1122" s="79">
        <v>59.44</v>
      </c>
      <c r="O1122" s="79">
        <v>99.44</v>
      </c>
    </row>
    <row r="1123" spans="1:15">
      <c r="A1123" s="96">
        <v>2022</v>
      </c>
      <c r="B1123" s="90" t="s">
        <v>63</v>
      </c>
      <c r="C1123" s="93" t="s">
        <v>50</v>
      </c>
      <c r="D1123" s="78">
        <v>312.27</v>
      </c>
      <c r="E1123" s="78">
        <v>0</v>
      </c>
      <c r="F1123" s="79">
        <v>312.27</v>
      </c>
      <c r="G1123" s="78">
        <v>0</v>
      </c>
      <c r="H1123" s="78">
        <v>0</v>
      </c>
      <c r="I1123" s="78">
        <v>0</v>
      </c>
      <c r="J1123" s="78">
        <v>0</v>
      </c>
      <c r="K1123" s="78">
        <v>0</v>
      </c>
      <c r="L1123" s="78">
        <v>0</v>
      </c>
      <c r="M1123" s="78">
        <v>11.42</v>
      </c>
      <c r="N1123" s="79">
        <v>11.42</v>
      </c>
      <c r="O1123" s="79">
        <v>323.69</v>
      </c>
    </row>
    <row r="1124" spans="1:15">
      <c r="A1124" s="96">
        <v>2022</v>
      </c>
      <c r="B1124" s="90" t="s">
        <v>63</v>
      </c>
      <c r="C1124" s="93" t="s">
        <v>51</v>
      </c>
      <c r="D1124" s="78">
        <v>0</v>
      </c>
      <c r="E1124" s="78">
        <v>0</v>
      </c>
      <c r="F1124" s="79">
        <v>0</v>
      </c>
      <c r="G1124" s="78">
        <v>0</v>
      </c>
      <c r="H1124" s="78">
        <v>0</v>
      </c>
      <c r="I1124" s="78">
        <v>97.16</v>
      </c>
      <c r="J1124" s="78">
        <v>0</v>
      </c>
      <c r="K1124" s="78">
        <v>55.94</v>
      </c>
      <c r="L1124" s="78">
        <v>0.14000000000000001</v>
      </c>
      <c r="M1124" s="78">
        <v>0.08</v>
      </c>
      <c r="N1124" s="79">
        <v>153.32</v>
      </c>
      <c r="O1124" s="79">
        <v>153.32</v>
      </c>
    </row>
    <row r="1125" spans="1:15">
      <c r="A1125" s="96">
        <v>2022</v>
      </c>
      <c r="B1125" s="90" t="s">
        <v>63</v>
      </c>
      <c r="C1125" s="93" t="s">
        <v>52</v>
      </c>
      <c r="D1125" s="78">
        <v>1571.78</v>
      </c>
      <c r="E1125" s="78">
        <v>0</v>
      </c>
      <c r="F1125" s="79">
        <v>1571.78</v>
      </c>
      <c r="G1125" s="78">
        <v>0</v>
      </c>
      <c r="H1125" s="78">
        <v>0.01</v>
      </c>
      <c r="I1125" s="78">
        <v>0</v>
      </c>
      <c r="J1125" s="78">
        <v>0</v>
      </c>
      <c r="K1125" s="78">
        <v>22.7</v>
      </c>
      <c r="L1125" s="78">
        <v>4.03</v>
      </c>
      <c r="M1125" s="78">
        <v>7.59</v>
      </c>
      <c r="N1125" s="79">
        <v>34.33</v>
      </c>
      <c r="O1125" s="79">
        <v>1606.11</v>
      </c>
    </row>
    <row r="1126" spans="1:15">
      <c r="A1126" s="96">
        <v>2022</v>
      </c>
      <c r="B1126" s="90" t="s">
        <v>63</v>
      </c>
      <c r="C1126" s="93" t="s">
        <v>69</v>
      </c>
      <c r="D1126" s="78">
        <v>687.05</v>
      </c>
      <c r="E1126" s="78">
        <v>69.39</v>
      </c>
      <c r="F1126" s="79">
        <v>756.44</v>
      </c>
      <c r="G1126" s="78">
        <v>59.86</v>
      </c>
      <c r="H1126" s="78">
        <v>0.05</v>
      </c>
      <c r="I1126" s="78">
        <v>34.29</v>
      </c>
      <c r="J1126" s="78">
        <v>0</v>
      </c>
      <c r="K1126" s="78">
        <v>24.14</v>
      </c>
      <c r="L1126" s="78">
        <v>0.02</v>
      </c>
      <c r="M1126" s="78">
        <v>14.93</v>
      </c>
      <c r="N1126" s="79">
        <v>133.29</v>
      </c>
      <c r="O1126" s="79">
        <v>889.73</v>
      </c>
    </row>
    <row r="1127" spans="1:15">
      <c r="A1127" s="99">
        <v>2022</v>
      </c>
      <c r="B1127" s="91" t="s">
        <v>63</v>
      </c>
      <c r="C1127" s="94" t="s">
        <v>128</v>
      </c>
      <c r="D1127" s="80">
        <v>4332.57</v>
      </c>
      <c r="E1127" s="80">
        <v>347.92</v>
      </c>
      <c r="F1127" s="81">
        <v>4680.49</v>
      </c>
      <c r="G1127" s="80">
        <v>75.290000000000006</v>
      </c>
      <c r="H1127" s="80">
        <v>65.92</v>
      </c>
      <c r="I1127" s="80">
        <v>356.95</v>
      </c>
      <c r="J1127" s="80">
        <v>-13.58</v>
      </c>
      <c r="K1127" s="80">
        <v>996.45</v>
      </c>
      <c r="L1127" s="80">
        <v>48.05</v>
      </c>
      <c r="M1127" s="80">
        <v>213.08</v>
      </c>
      <c r="N1127" s="81">
        <v>1742.16</v>
      </c>
      <c r="O1127" s="81">
        <v>6422.65</v>
      </c>
    </row>
    <row r="1128" spans="1:15">
      <c r="A1128" s="95">
        <v>2022</v>
      </c>
      <c r="B1128" s="89" t="s">
        <v>62</v>
      </c>
      <c r="C1128" s="92" t="s">
        <v>37</v>
      </c>
      <c r="D1128" s="76">
        <v>0</v>
      </c>
      <c r="E1128" s="76">
        <v>10.28</v>
      </c>
      <c r="F1128" s="77">
        <v>10.28</v>
      </c>
      <c r="G1128" s="76">
        <v>0.1</v>
      </c>
      <c r="H1128" s="76">
        <v>22.62</v>
      </c>
      <c r="I1128" s="76">
        <v>0</v>
      </c>
      <c r="J1128" s="76">
        <v>0</v>
      </c>
      <c r="K1128" s="76">
        <v>103.56</v>
      </c>
      <c r="L1128" s="76">
        <v>32.19</v>
      </c>
      <c r="M1128" s="76">
        <v>33.54</v>
      </c>
      <c r="N1128" s="77">
        <v>192.01</v>
      </c>
      <c r="O1128" s="77">
        <v>202.29</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v>
      </c>
      <c r="F1131" s="79">
        <v>0</v>
      </c>
      <c r="G1131" s="78">
        <v>0.02</v>
      </c>
      <c r="H1131" s="78">
        <v>0</v>
      </c>
      <c r="I1131" s="78">
        <v>0</v>
      </c>
      <c r="J1131" s="78">
        <v>0</v>
      </c>
      <c r="K1131" s="78">
        <v>0.01</v>
      </c>
      <c r="L1131" s="78">
        <v>0</v>
      </c>
      <c r="M1131" s="78">
        <v>2.2000000000000002</v>
      </c>
      <c r="N1131" s="79">
        <v>2.23</v>
      </c>
      <c r="O1131" s="79">
        <v>2.23</v>
      </c>
    </row>
    <row r="1132" spans="1:15">
      <c r="A1132" s="96">
        <v>2022</v>
      </c>
      <c r="B1132" s="90" t="s">
        <v>62</v>
      </c>
      <c r="C1132" s="93" t="s">
        <v>41</v>
      </c>
      <c r="D1132" s="78">
        <v>0</v>
      </c>
      <c r="E1132" s="78">
        <v>12.96</v>
      </c>
      <c r="F1132" s="79">
        <v>12.96</v>
      </c>
      <c r="G1132" s="78">
        <v>0.05</v>
      </c>
      <c r="H1132" s="78">
        <v>0</v>
      </c>
      <c r="I1132" s="78">
        <v>0</v>
      </c>
      <c r="J1132" s="78">
        <v>0</v>
      </c>
      <c r="K1132" s="78">
        <v>0.01</v>
      </c>
      <c r="L1132" s="78">
        <v>0</v>
      </c>
      <c r="M1132" s="78">
        <v>30.25</v>
      </c>
      <c r="N1132" s="79">
        <v>30.31</v>
      </c>
      <c r="O1132" s="79">
        <v>43.27</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0.1</v>
      </c>
      <c r="H1137" s="78">
        <v>60.48</v>
      </c>
      <c r="I1137" s="78">
        <v>29.26</v>
      </c>
      <c r="J1137" s="78">
        <v>12.52</v>
      </c>
      <c r="K1137" s="78">
        <v>120.56</v>
      </c>
      <c r="L1137" s="78">
        <v>0</v>
      </c>
      <c r="M1137" s="78">
        <v>125.92</v>
      </c>
      <c r="N1137" s="79">
        <v>348.84</v>
      </c>
      <c r="O1137" s="79">
        <v>348.84</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917.43</v>
      </c>
      <c r="E1139" s="78">
        <v>0</v>
      </c>
      <c r="F1139" s="79">
        <v>917.43</v>
      </c>
      <c r="G1139" s="78">
        <v>0</v>
      </c>
      <c r="H1139" s="78">
        <v>31.65</v>
      </c>
      <c r="I1139" s="78">
        <v>0</v>
      </c>
      <c r="J1139" s="78">
        <v>0</v>
      </c>
      <c r="K1139" s="78">
        <v>0</v>
      </c>
      <c r="L1139" s="78">
        <v>0</v>
      </c>
      <c r="M1139" s="78">
        <v>3.07</v>
      </c>
      <c r="N1139" s="79">
        <v>34.72</v>
      </c>
      <c r="O1139" s="79">
        <v>952.15</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250.8</v>
      </c>
      <c r="J1142" s="78">
        <v>11.03</v>
      </c>
      <c r="K1142" s="78">
        <v>53.97</v>
      </c>
      <c r="L1142" s="78">
        <v>0</v>
      </c>
      <c r="M1142" s="78">
        <v>0</v>
      </c>
      <c r="N1142" s="79">
        <v>315.8</v>
      </c>
      <c r="O1142" s="79">
        <v>315.8</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0</v>
      </c>
      <c r="H1144" s="78">
        <v>0.12</v>
      </c>
      <c r="I1144" s="78">
        <v>0</v>
      </c>
      <c r="J1144" s="78">
        <v>0</v>
      </c>
      <c r="K1144" s="78">
        <v>78.97</v>
      </c>
      <c r="L1144" s="78">
        <v>0</v>
      </c>
      <c r="M1144" s="78">
        <v>8.31</v>
      </c>
      <c r="N1144" s="79">
        <v>87.4</v>
      </c>
      <c r="O1144" s="79">
        <v>114.28</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1181.03</v>
      </c>
      <c r="E1147" s="78">
        <v>0</v>
      </c>
      <c r="F1147" s="79">
        <v>1181.03</v>
      </c>
      <c r="G1147" s="78">
        <v>0</v>
      </c>
      <c r="H1147" s="78">
        <v>0.09</v>
      </c>
      <c r="I1147" s="78">
        <v>0</v>
      </c>
      <c r="J1147" s="78">
        <v>0</v>
      </c>
      <c r="K1147" s="78">
        <v>133.38</v>
      </c>
      <c r="L1147" s="78">
        <v>13.34</v>
      </c>
      <c r="M1147" s="78">
        <v>44.83</v>
      </c>
      <c r="N1147" s="79">
        <v>191.64</v>
      </c>
      <c r="O1147" s="79">
        <v>1372.67</v>
      </c>
    </row>
    <row r="1148" spans="1:15">
      <c r="A1148" s="96">
        <v>2022</v>
      </c>
      <c r="B1148" s="90" t="s">
        <v>62</v>
      </c>
      <c r="C1148" s="93" t="s">
        <v>69</v>
      </c>
      <c r="D1148" s="78">
        <v>755.95</v>
      </c>
      <c r="E1148" s="78">
        <v>100.51</v>
      </c>
      <c r="F1148" s="79">
        <v>856.46</v>
      </c>
      <c r="G1148" s="78">
        <v>32.47</v>
      </c>
      <c r="H1148" s="78">
        <v>37.06</v>
      </c>
      <c r="I1148" s="78">
        <v>183.61</v>
      </c>
      <c r="J1148" s="78">
        <v>0</v>
      </c>
      <c r="K1148" s="78">
        <v>35.22</v>
      </c>
      <c r="L1148" s="78">
        <v>6.8</v>
      </c>
      <c r="M1148" s="78">
        <v>59.02</v>
      </c>
      <c r="N1148" s="79">
        <v>354.18</v>
      </c>
      <c r="O1148" s="79">
        <v>1210.6400000000001</v>
      </c>
    </row>
    <row r="1149" spans="1:15">
      <c r="A1149" s="99">
        <v>2022</v>
      </c>
      <c r="B1149" s="91" t="s">
        <v>62</v>
      </c>
      <c r="C1149" s="94" t="s">
        <v>128</v>
      </c>
      <c r="D1149" s="80">
        <v>3176.54</v>
      </c>
      <c r="E1149" s="80">
        <v>296.51</v>
      </c>
      <c r="F1149" s="81">
        <v>3473.05</v>
      </c>
      <c r="G1149" s="80">
        <v>32.86</v>
      </c>
      <c r="H1149" s="80">
        <v>220.21</v>
      </c>
      <c r="I1149" s="80">
        <v>780.07</v>
      </c>
      <c r="J1149" s="80">
        <v>26.3</v>
      </c>
      <c r="K1149" s="80">
        <v>1036.3800000000001</v>
      </c>
      <c r="L1149" s="80">
        <v>63.34</v>
      </c>
      <c r="M1149" s="80">
        <v>347.33</v>
      </c>
      <c r="N1149" s="81">
        <v>2506.4899999999998</v>
      </c>
      <c r="O1149" s="81">
        <v>5979.54</v>
      </c>
    </row>
    <row r="1150" spans="1:15">
      <c r="A1150" s="95">
        <v>2022</v>
      </c>
      <c r="B1150" s="89" t="s">
        <v>61</v>
      </c>
      <c r="C1150" s="92" t="s">
        <v>37</v>
      </c>
      <c r="D1150" s="76">
        <v>0</v>
      </c>
      <c r="E1150" s="76">
        <v>0</v>
      </c>
      <c r="F1150" s="77">
        <v>0</v>
      </c>
      <c r="G1150" s="76">
        <v>0.08</v>
      </c>
      <c r="H1150" s="76">
        <v>10.7</v>
      </c>
      <c r="I1150" s="76">
        <v>36.6</v>
      </c>
      <c r="J1150" s="76">
        <v>0</v>
      </c>
      <c r="K1150" s="76">
        <v>117.46</v>
      </c>
      <c r="L1150" s="76">
        <v>15.01</v>
      </c>
      <c r="M1150" s="76">
        <v>24.72</v>
      </c>
      <c r="N1150" s="77">
        <v>204.57</v>
      </c>
      <c r="O1150" s="77">
        <v>204.57</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v>
      </c>
      <c r="F1153" s="79">
        <v>0</v>
      </c>
      <c r="G1153" s="78">
        <v>0.01</v>
      </c>
      <c r="H1153" s="78">
        <v>0</v>
      </c>
      <c r="I1153" s="78">
        <v>0.01</v>
      </c>
      <c r="J1153" s="78">
        <v>0</v>
      </c>
      <c r="K1153" s="78">
        <v>15.41</v>
      </c>
      <c r="L1153" s="78">
        <v>0</v>
      </c>
      <c r="M1153" s="78">
        <v>6.85</v>
      </c>
      <c r="N1153" s="79">
        <v>22.28</v>
      </c>
      <c r="O1153" s="79">
        <v>22.28</v>
      </c>
    </row>
    <row r="1154" spans="1:15">
      <c r="A1154" s="96">
        <v>2022</v>
      </c>
      <c r="B1154" s="90" t="s">
        <v>61</v>
      </c>
      <c r="C1154" s="93" t="s">
        <v>41</v>
      </c>
      <c r="D1154" s="78">
        <v>0</v>
      </c>
      <c r="E1154" s="78">
        <v>30.85</v>
      </c>
      <c r="F1154" s="79">
        <v>30.85</v>
      </c>
      <c r="G1154" s="78">
        <v>0</v>
      </c>
      <c r="H1154" s="78">
        <v>0.04</v>
      </c>
      <c r="I1154" s="78">
        <v>0</v>
      </c>
      <c r="J1154" s="78">
        <v>0</v>
      </c>
      <c r="K1154" s="78">
        <v>0.03</v>
      </c>
      <c r="L1154" s="78">
        <v>0</v>
      </c>
      <c r="M1154" s="78">
        <v>17.64</v>
      </c>
      <c r="N1154" s="79">
        <v>17.71</v>
      </c>
      <c r="O1154" s="79">
        <v>48.56</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56.47</v>
      </c>
      <c r="F1159" s="79">
        <v>56.47</v>
      </c>
      <c r="G1159" s="78">
        <v>0.1</v>
      </c>
      <c r="H1159" s="78">
        <v>45.11</v>
      </c>
      <c r="I1159" s="78">
        <v>87.34</v>
      </c>
      <c r="J1159" s="78">
        <v>0.05</v>
      </c>
      <c r="K1159" s="78">
        <v>161.88999999999999</v>
      </c>
      <c r="L1159" s="78">
        <v>0</v>
      </c>
      <c r="M1159" s="78">
        <v>158.08000000000001</v>
      </c>
      <c r="N1159" s="79">
        <v>452.57</v>
      </c>
      <c r="O1159" s="79">
        <v>509.04</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1606.59</v>
      </c>
      <c r="E1161" s="78">
        <v>0</v>
      </c>
      <c r="F1161" s="79">
        <v>1606.59</v>
      </c>
      <c r="G1161" s="78">
        <v>0</v>
      </c>
      <c r="H1161" s="78">
        <v>59.58</v>
      </c>
      <c r="I1161" s="78">
        <v>0</v>
      </c>
      <c r="J1161" s="78">
        <v>0</v>
      </c>
      <c r="K1161" s="78">
        <v>0</v>
      </c>
      <c r="L1161" s="78">
        <v>0</v>
      </c>
      <c r="M1161" s="78">
        <v>3.2</v>
      </c>
      <c r="N1161" s="79">
        <v>62.78</v>
      </c>
      <c r="O1161" s="79">
        <v>1669.37</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132.07</v>
      </c>
      <c r="J1164" s="78">
        <v>0</v>
      </c>
      <c r="K1164" s="78">
        <v>67.989999999999995</v>
      </c>
      <c r="L1164" s="78">
        <v>0</v>
      </c>
      <c r="M1164" s="78">
        <v>0</v>
      </c>
      <c r="N1164" s="79">
        <v>200.06</v>
      </c>
      <c r="O1164" s="79">
        <v>200.06</v>
      </c>
    </row>
    <row r="1165" spans="1:15">
      <c r="A1165" s="96">
        <v>2022</v>
      </c>
      <c r="B1165" s="90" t="s">
        <v>61</v>
      </c>
      <c r="C1165" s="93" t="s">
        <v>87</v>
      </c>
      <c r="D1165" s="78">
        <v>0</v>
      </c>
      <c r="E1165" s="78">
        <v>14.6</v>
      </c>
      <c r="F1165" s="79">
        <v>14.6</v>
      </c>
      <c r="G1165" s="78">
        <v>0</v>
      </c>
      <c r="H1165" s="78">
        <v>0</v>
      </c>
      <c r="I1165" s="78">
        <v>0</v>
      </c>
      <c r="J1165" s="78">
        <v>0</v>
      </c>
      <c r="K1165" s="78">
        <v>7.67</v>
      </c>
      <c r="L1165" s="78">
        <v>0</v>
      </c>
      <c r="M1165" s="78">
        <v>22.3</v>
      </c>
      <c r="N1165" s="79">
        <v>29.97</v>
      </c>
      <c r="O1165" s="79">
        <v>44.57</v>
      </c>
    </row>
    <row r="1166" spans="1:15">
      <c r="A1166" s="96">
        <v>2022</v>
      </c>
      <c r="B1166" s="90" t="s">
        <v>61</v>
      </c>
      <c r="C1166" s="93" t="s">
        <v>49</v>
      </c>
      <c r="D1166" s="78">
        <v>0</v>
      </c>
      <c r="E1166" s="78">
        <v>75.28</v>
      </c>
      <c r="F1166" s="79">
        <v>75.28</v>
      </c>
      <c r="G1166" s="78">
        <v>0</v>
      </c>
      <c r="H1166" s="78">
        <v>98.11</v>
      </c>
      <c r="I1166" s="78">
        <v>0</v>
      </c>
      <c r="J1166" s="78">
        <v>0</v>
      </c>
      <c r="K1166" s="78">
        <v>63.14</v>
      </c>
      <c r="L1166" s="78">
        <v>0</v>
      </c>
      <c r="M1166" s="78">
        <v>3.87</v>
      </c>
      <c r="N1166" s="79">
        <v>165.12</v>
      </c>
      <c r="O1166" s="79">
        <v>240.4</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v>
      </c>
      <c r="F1169" s="79">
        <v>1388.26</v>
      </c>
      <c r="G1169" s="78">
        <v>0</v>
      </c>
      <c r="H1169" s="78">
        <v>0.01</v>
      </c>
      <c r="I1169" s="78">
        <v>0</v>
      </c>
      <c r="J1169" s="78">
        <v>0</v>
      </c>
      <c r="K1169" s="78">
        <v>0.12</v>
      </c>
      <c r="L1169" s="78">
        <v>0</v>
      </c>
      <c r="M1169" s="78">
        <v>14.53</v>
      </c>
      <c r="N1169" s="79">
        <v>14.66</v>
      </c>
      <c r="O1169" s="79">
        <v>1402.92</v>
      </c>
    </row>
    <row r="1170" spans="1:15">
      <c r="A1170" s="96">
        <v>2022</v>
      </c>
      <c r="B1170" s="90" t="s">
        <v>61</v>
      </c>
      <c r="C1170" s="93" t="s">
        <v>69</v>
      </c>
      <c r="D1170" s="78">
        <v>279.27999999999997</v>
      </c>
      <c r="E1170" s="78">
        <v>80.98</v>
      </c>
      <c r="F1170" s="79">
        <v>360.26</v>
      </c>
      <c r="G1170" s="78">
        <v>4.58</v>
      </c>
      <c r="H1170" s="78">
        <v>31.77</v>
      </c>
      <c r="I1170" s="78">
        <v>1.02</v>
      </c>
      <c r="J1170" s="78">
        <v>0</v>
      </c>
      <c r="K1170" s="78">
        <v>119.43</v>
      </c>
      <c r="L1170" s="78">
        <v>7.61</v>
      </c>
      <c r="M1170" s="78">
        <v>11.38</v>
      </c>
      <c r="N1170" s="79">
        <v>175.79</v>
      </c>
      <c r="O1170" s="79">
        <v>536.04999999999995</v>
      </c>
    </row>
    <row r="1171" spans="1:15">
      <c r="A1171" s="99">
        <v>2022</v>
      </c>
      <c r="B1171" s="91" t="s">
        <v>61</v>
      </c>
      <c r="C1171" s="94" t="s">
        <v>128</v>
      </c>
      <c r="D1171" s="80">
        <v>3923.52</v>
      </c>
      <c r="E1171" s="80">
        <v>367.75</v>
      </c>
      <c r="F1171" s="81">
        <v>4291.2700000000004</v>
      </c>
      <c r="G1171" s="80">
        <v>5.92</v>
      </c>
      <c r="H1171" s="80">
        <v>269.7</v>
      </c>
      <c r="I1171" s="80">
        <v>617.21</v>
      </c>
      <c r="J1171" s="80">
        <v>22.47</v>
      </c>
      <c r="K1171" s="80">
        <v>1034.6199999999999</v>
      </c>
      <c r="L1171" s="80">
        <v>36.56</v>
      </c>
      <c r="M1171" s="80">
        <v>269.32</v>
      </c>
      <c r="N1171" s="81">
        <v>2255.8000000000002</v>
      </c>
      <c r="O1171" s="81">
        <v>6547.07</v>
      </c>
    </row>
    <row r="1172" spans="1:15">
      <c r="A1172" s="95">
        <v>2022</v>
      </c>
      <c r="B1172" s="89" t="s">
        <v>60</v>
      </c>
      <c r="C1172" s="92" t="s">
        <v>37</v>
      </c>
      <c r="D1172" s="76">
        <v>0</v>
      </c>
      <c r="E1172" s="76">
        <v>25.5</v>
      </c>
      <c r="F1172" s="77">
        <v>25.5</v>
      </c>
      <c r="G1172" s="76">
        <v>13.67</v>
      </c>
      <c r="H1172" s="76">
        <v>21.43</v>
      </c>
      <c r="I1172" s="76">
        <v>11.48</v>
      </c>
      <c r="J1172" s="76">
        <v>0</v>
      </c>
      <c r="K1172" s="76">
        <v>363.5</v>
      </c>
      <c r="L1172" s="76">
        <v>3.5</v>
      </c>
      <c r="M1172" s="76">
        <v>15.61</v>
      </c>
      <c r="N1172" s="77">
        <v>429.19</v>
      </c>
      <c r="O1172" s="77">
        <v>454.69</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v>
      </c>
      <c r="F1175" s="79">
        <v>0</v>
      </c>
      <c r="G1175" s="78">
        <v>0.01</v>
      </c>
      <c r="H1175" s="78">
        <v>0</v>
      </c>
      <c r="I1175" s="78">
        <v>0</v>
      </c>
      <c r="J1175" s="78">
        <v>0</v>
      </c>
      <c r="K1175" s="78">
        <v>61.79</v>
      </c>
      <c r="L1175" s="78">
        <v>0</v>
      </c>
      <c r="M1175" s="78">
        <v>9.5399999999999991</v>
      </c>
      <c r="N1175" s="79">
        <v>71.34</v>
      </c>
      <c r="O1175" s="79">
        <v>71.34</v>
      </c>
    </row>
    <row r="1176" spans="1:15">
      <c r="A1176" s="96">
        <v>2022</v>
      </c>
      <c r="B1176" s="90" t="s">
        <v>60</v>
      </c>
      <c r="C1176" s="93" t="s">
        <v>41</v>
      </c>
      <c r="D1176" s="78">
        <v>0</v>
      </c>
      <c r="E1176" s="78">
        <v>20.48</v>
      </c>
      <c r="F1176" s="79">
        <v>20.48</v>
      </c>
      <c r="G1176" s="78">
        <v>0.06</v>
      </c>
      <c r="H1176" s="78">
        <v>0.05</v>
      </c>
      <c r="I1176" s="78">
        <v>0</v>
      </c>
      <c r="J1176" s="78">
        <v>0</v>
      </c>
      <c r="K1176" s="78">
        <v>14.29</v>
      </c>
      <c r="L1176" s="78">
        <v>0</v>
      </c>
      <c r="M1176" s="78">
        <v>9.99</v>
      </c>
      <c r="N1176" s="79">
        <v>24.39</v>
      </c>
      <c r="O1176" s="79">
        <v>44.87</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0.61</v>
      </c>
      <c r="H1178" s="78">
        <v>34.369999999999997</v>
      </c>
      <c r="I1178" s="78">
        <v>0</v>
      </c>
      <c r="J1178" s="78">
        <v>12.75</v>
      </c>
      <c r="K1178" s="78">
        <v>11.92</v>
      </c>
      <c r="L1178" s="78">
        <v>0.15</v>
      </c>
      <c r="M1178" s="78">
        <v>1.48</v>
      </c>
      <c r="N1178" s="79">
        <v>61.28</v>
      </c>
      <c r="O1178" s="79">
        <v>61.28</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0</v>
      </c>
      <c r="F1181" s="79">
        <v>0</v>
      </c>
      <c r="G1181" s="78">
        <v>11.57</v>
      </c>
      <c r="H1181" s="78">
        <v>48.22</v>
      </c>
      <c r="I1181" s="78">
        <v>36</v>
      </c>
      <c r="J1181" s="78">
        <v>30.04</v>
      </c>
      <c r="K1181" s="78">
        <v>135.75</v>
      </c>
      <c r="L1181" s="78">
        <v>0</v>
      </c>
      <c r="M1181" s="78">
        <v>137.85</v>
      </c>
      <c r="N1181" s="79">
        <v>399.43</v>
      </c>
      <c r="O1181" s="79">
        <v>399.43</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634.15</v>
      </c>
      <c r="E1183" s="78">
        <v>64.83</v>
      </c>
      <c r="F1183" s="79">
        <v>698.98</v>
      </c>
      <c r="G1183" s="78">
        <v>0</v>
      </c>
      <c r="H1183" s="78">
        <v>52.18</v>
      </c>
      <c r="I1183" s="78">
        <v>0</v>
      </c>
      <c r="J1183" s="78">
        <v>0</v>
      </c>
      <c r="K1183" s="78">
        <v>0</v>
      </c>
      <c r="L1183" s="78">
        <v>0</v>
      </c>
      <c r="M1183" s="78">
        <v>2.21</v>
      </c>
      <c r="N1183" s="79">
        <v>54.39</v>
      </c>
      <c r="O1183" s="79">
        <v>753.37</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186.93</v>
      </c>
      <c r="J1186" s="78">
        <v>0</v>
      </c>
      <c r="K1186" s="78">
        <v>181.14</v>
      </c>
      <c r="L1186" s="78">
        <v>18.72</v>
      </c>
      <c r="M1186" s="78">
        <v>0</v>
      </c>
      <c r="N1186" s="79">
        <v>386.79</v>
      </c>
      <c r="O1186" s="79">
        <v>386.79</v>
      </c>
    </row>
    <row r="1187" spans="1:15">
      <c r="A1187" s="96">
        <v>2022</v>
      </c>
      <c r="B1187" s="90" t="s">
        <v>60</v>
      </c>
      <c r="C1187" s="93" t="s">
        <v>87</v>
      </c>
      <c r="D1187" s="78">
        <v>0</v>
      </c>
      <c r="E1187" s="78">
        <v>0</v>
      </c>
      <c r="F1187" s="79">
        <v>0</v>
      </c>
      <c r="G1187" s="78">
        <v>0</v>
      </c>
      <c r="H1187" s="78">
        <v>0</v>
      </c>
      <c r="I1187" s="78">
        <v>0</v>
      </c>
      <c r="J1187" s="78">
        <v>0</v>
      </c>
      <c r="K1187" s="78">
        <v>0</v>
      </c>
      <c r="L1187" s="78">
        <v>0</v>
      </c>
      <c r="M1187" s="78">
        <v>16.07</v>
      </c>
      <c r="N1187" s="79">
        <v>16.07</v>
      </c>
      <c r="O1187" s="79">
        <v>16.07</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862.1</v>
      </c>
      <c r="E1191" s="78">
        <v>0</v>
      </c>
      <c r="F1191" s="79">
        <v>862.1</v>
      </c>
      <c r="G1191" s="78">
        <v>0</v>
      </c>
      <c r="H1191" s="78">
        <v>0.03</v>
      </c>
      <c r="I1191" s="78">
        <v>0</v>
      </c>
      <c r="J1191" s="78">
        <v>0</v>
      </c>
      <c r="K1191" s="78">
        <v>76.34</v>
      </c>
      <c r="L1191" s="78">
        <v>0</v>
      </c>
      <c r="M1191" s="78">
        <v>3.38</v>
      </c>
      <c r="N1191" s="79">
        <v>79.75</v>
      </c>
      <c r="O1191" s="79">
        <v>941.85</v>
      </c>
    </row>
    <row r="1192" spans="1:15">
      <c r="A1192" s="96">
        <v>2022</v>
      </c>
      <c r="B1192" s="90" t="s">
        <v>60</v>
      </c>
      <c r="C1192" s="93" t="s">
        <v>69</v>
      </c>
      <c r="D1192" s="78">
        <v>847.35</v>
      </c>
      <c r="E1192" s="78">
        <v>72.44</v>
      </c>
      <c r="F1192" s="79">
        <v>919.79</v>
      </c>
      <c r="G1192" s="78">
        <v>15.99</v>
      </c>
      <c r="H1192" s="78">
        <v>49.85</v>
      </c>
      <c r="I1192" s="78">
        <v>98.28</v>
      </c>
      <c r="J1192" s="78">
        <v>0</v>
      </c>
      <c r="K1192" s="78">
        <v>94.03</v>
      </c>
      <c r="L1192" s="78">
        <v>15.76</v>
      </c>
      <c r="M1192" s="78">
        <v>32.479999999999997</v>
      </c>
      <c r="N1192" s="79">
        <v>306.39</v>
      </c>
      <c r="O1192" s="79">
        <v>1226.18</v>
      </c>
    </row>
    <row r="1193" spans="1:15">
      <c r="A1193" s="99">
        <v>2022</v>
      </c>
      <c r="B1193" s="91" t="s">
        <v>60</v>
      </c>
      <c r="C1193" s="94" t="s">
        <v>128</v>
      </c>
      <c r="D1193" s="80">
        <v>3244.63</v>
      </c>
      <c r="E1193" s="80">
        <v>200.1</v>
      </c>
      <c r="F1193" s="81">
        <v>3444.73</v>
      </c>
      <c r="G1193" s="80">
        <v>41.91</v>
      </c>
      <c r="H1193" s="80">
        <v>302.24</v>
      </c>
      <c r="I1193" s="80">
        <v>624.1</v>
      </c>
      <c r="J1193" s="80">
        <v>45.01</v>
      </c>
      <c r="K1193" s="80">
        <v>1141.47</v>
      </c>
      <c r="L1193" s="80">
        <v>38.229999999999997</v>
      </c>
      <c r="M1193" s="80">
        <v>243.74</v>
      </c>
      <c r="N1193" s="81">
        <v>2436.6999999999998</v>
      </c>
      <c r="O1193" s="81">
        <v>5881.43</v>
      </c>
    </row>
    <row r="1194" spans="1:15">
      <c r="A1194" s="96">
        <v>2022</v>
      </c>
      <c r="B1194" s="90" t="s">
        <v>59</v>
      </c>
      <c r="C1194" s="93" t="s">
        <v>37</v>
      </c>
      <c r="D1194" s="78">
        <v>0</v>
      </c>
      <c r="E1194" s="78">
        <v>0</v>
      </c>
      <c r="F1194" s="79">
        <v>0</v>
      </c>
      <c r="G1194" s="78">
        <v>7.73</v>
      </c>
      <c r="H1194" s="78">
        <v>34.03</v>
      </c>
      <c r="I1194" s="78">
        <v>0</v>
      </c>
      <c r="J1194" s="78">
        <v>0</v>
      </c>
      <c r="K1194" s="78">
        <v>283.62</v>
      </c>
      <c r="L1194" s="78">
        <v>3.71</v>
      </c>
      <c r="M1194" s="78">
        <v>70.69</v>
      </c>
      <c r="N1194" s="79">
        <v>399.78</v>
      </c>
      <c r="O1194" s="79">
        <v>399.78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v>
      </c>
      <c r="F1197" s="79">
        <v>0</v>
      </c>
      <c r="G1197" s="78">
        <v>0</v>
      </c>
      <c r="H1197" s="78">
        <v>0</v>
      </c>
      <c r="I1197" s="78">
        <v>0</v>
      </c>
      <c r="J1197" s="78">
        <v>0</v>
      </c>
      <c r="K1197" s="78">
        <v>0</v>
      </c>
      <c r="L1197" s="78">
        <v>0</v>
      </c>
      <c r="M1197" s="78">
        <v>6.01</v>
      </c>
      <c r="N1197" s="79">
        <v>6.01</v>
      </c>
      <c r="O1197" s="79">
        <v>6.01</v>
      </c>
    </row>
    <row r="1198" spans="1:15">
      <c r="A1198" s="96">
        <v>2022</v>
      </c>
      <c r="B1198" s="90" t="s">
        <v>59</v>
      </c>
      <c r="C1198" s="93" t="s">
        <v>41</v>
      </c>
      <c r="D1198" s="78">
        <v>0</v>
      </c>
      <c r="E1198" s="78">
        <v>21.37</v>
      </c>
      <c r="F1198" s="79">
        <v>21.37</v>
      </c>
      <c r="G1198" s="78">
        <v>0.02</v>
      </c>
      <c r="H1198" s="78">
        <v>0.03</v>
      </c>
      <c r="I1198" s="78">
        <v>0</v>
      </c>
      <c r="J1198" s="78">
        <v>0</v>
      </c>
      <c r="K1198" s="78">
        <v>21.55</v>
      </c>
      <c r="L1198" s="78">
        <v>0</v>
      </c>
      <c r="M1198" s="78">
        <v>5.64</v>
      </c>
      <c r="N1198" s="79">
        <v>27.24</v>
      </c>
      <c r="O1198" s="79">
        <v>48.61</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0.04</v>
      </c>
      <c r="H1200" s="78">
        <v>17.420000000000002</v>
      </c>
      <c r="I1200" s="78">
        <v>0</v>
      </c>
      <c r="J1200" s="78">
        <v>6.37</v>
      </c>
      <c r="K1200" s="78">
        <v>27.85</v>
      </c>
      <c r="L1200" s="78">
        <v>0.16</v>
      </c>
      <c r="M1200" s="78">
        <v>2.58</v>
      </c>
      <c r="N1200" s="79">
        <v>54.42</v>
      </c>
      <c r="O1200" s="79">
        <v>93.66</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15.46</v>
      </c>
      <c r="H1203" s="78">
        <v>67.38</v>
      </c>
      <c r="I1203" s="78">
        <v>14.97</v>
      </c>
      <c r="J1203" s="78">
        <v>0</v>
      </c>
      <c r="K1203" s="78">
        <v>257.23</v>
      </c>
      <c r="L1203" s="78">
        <v>4.13</v>
      </c>
      <c r="M1203" s="78">
        <v>143.63</v>
      </c>
      <c r="N1203" s="79">
        <v>502.8</v>
      </c>
      <c r="O1203" s="79">
        <v>586.65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1243.6500000000001</v>
      </c>
      <c r="E1205" s="78">
        <v>0</v>
      </c>
      <c r="F1205" s="79">
        <v>1243.6500000000001</v>
      </c>
      <c r="G1205" s="78">
        <v>0</v>
      </c>
      <c r="H1205" s="78">
        <v>40.700000000000003</v>
      </c>
      <c r="I1205" s="78">
        <v>0</v>
      </c>
      <c r="J1205" s="78">
        <v>0</v>
      </c>
      <c r="K1205" s="78">
        <v>0</v>
      </c>
      <c r="L1205" s="78">
        <v>0</v>
      </c>
      <c r="M1205" s="78">
        <v>0</v>
      </c>
      <c r="N1205" s="79">
        <v>40.700000000000003</v>
      </c>
      <c r="O1205" s="79">
        <v>1284.3499999999999</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v>
      </c>
      <c r="F1209" s="79">
        <v>0</v>
      </c>
      <c r="G1209" s="78">
        <v>0</v>
      </c>
      <c r="H1209" s="78">
        <v>0</v>
      </c>
      <c r="I1209" s="78">
        <v>0</v>
      </c>
      <c r="J1209" s="78">
        <v>0</v>
      </c>
      <c r="K1209" s="78">
        <v>0</v>
      </c>
      <c r="L1209" s="78">
        <v>0</v>
      </c>
      <c r="M1209" s="78">
        <v>25.13</v>
      </c>
      <c r="N1209" s="79">
        <v>25.13</v>
      </c>
      <c r="O1209" s="79">
        <v>25.13</v>
      </c>
    </row>
    <row r="1210" spans="1:15">
      <c r="A1210" s="96">
        <v>2022</v>
      </c>
      <c r="B1210" s="90" t="s">
        <v>59</v>
      </c>
      <c r="C1210" s="93" t="s">
        <v>49</v>
      </c>
      <c r="D1210" s="78">
        <v>0</v>
      </c>
      <c r="E1210" s="78">
        <v>56.7</v>
      </c>
      <c r="F1210" s="79">
        <v>56.7</v>
      </c>
      <c r="G1210" s="78">
        <v>0</v>
      </c>
      <c r="H1210" s="78">
        <v>44.78</v>
      </c>
      <c r="I1210" s="78">
        <v>0</v>
      </c>
      <c r="J1210" s="78">
        <v>0</v>
      </c>
      <c r="K1210" s="78">
        <v>155.15</v>
      </c>
      <c r="L1210" s="78">
        <v>2.48</v>
      </c>
      <c r="M1210" s="78">
        <v>15.37</v>
      </c>
      <c r="N1210" s="79">
        <v>217.78</v>
      </c>
      <c r="O1210" s="79">
        <v>274.48</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1001.14</v>
      </c>
      <c r="E1213" s="78">
        <v>0</v>
      </c>
      <c r="F1213" s="79">
        <v>1001.14</v>
      </c>
      <c r="G1213" s="78">
        <v>0</v>
      </c>
      <c r="H1213" s="78">
        <v>0.06</v>
      </c>
      <c r="I1213" s="78">
        <v>0</v>
      </c>
      <c r="J1213" s="78">
        <v>0</v>
      </c>
      <c r="K1213" s="78">
        <v>115.15</v>
      </c>
      <c r="L1213" s="78">
        <v>0</v>
      </c>
      <c r="M1213" s="78">
        <v>14.23</v>
      </c>
      <c r="N1213" s="79">
        <v>129.44</v>
      </c>
      <c r="O1213" s="79">
        <v>1130.58</v>
      </c>
    </row>
    <row r="1214" spans="1:15">
      <c r="A1214" s="96">
        <v>2022</v>
      </c>
      <c r="B1214" s="90" t="s">
        <v>59</v>
      </c>
      <c r="C1214" s="93" t="s">
        <v>69</v>
      </c>
      <c r="D1214" s="78">
        <v>953.06</v>
      </c>
      <c r="E1214" s="78">
        <v>83.22</v>
      </c>
      <c r="F1214" s="79">
        <v>1036.28</v>
      </c>
      <c r="G1214" s="78">
        <v>36.18</v>
      </c>
      <c r="H1214" s="78">
        <v>30.3</v>
      </c>
      <c r="I1214" s="78">
        <v>25.28</v>
      </c>
      <c r="J1214" s="78">
        <v>0</v>
      </c>
      <c r="K1214" s="78">
        <v>71.78</v>
      </c>
      <c r="L1214" s="78">
        <v>0</v>
      </c>
      <c r="M1214" s="78">
        <v>12.36</v>
      </c>
      <c r="N1214" s="79">
        <v>175.9</v>
      </c>
      <c r="O1214" s="79">
        <v>1212.18</v>
      </c>
    </row>
    <row r="1215" spans="1:15">
      <c r="A1215" s="99">
        <v>2022</v>
      </c>
      <c r="B1215" s="91" t="s">
        <v>59</v>
      </c>
      <c r="C1215" s="94" t="s">
        <v>128</v>
      </c>
      <c r="D1215" s="80">
        <v>3613.23</v>
      </c>
      <c r="E1215" s="80">
        <v>285.58999999999997</v>
      </c>
      <c r="F1215" s="81">
        <v>3898.82</v>
      </c>
      <c r="G1215" s="80">
        <v>59.43</v>
      </c>
      <c r="H1215" s="80">
        <v>304.88</v>
      </c>
      <c r="I1215" s="80">
        <v>830.31</v>
      </c>
      <c r="J1215" s="80">
        <v>12.47</v>
      </c>
      <c r="K1215" s="80">
        <v>1146.6199999999999</v>
      </c>
      <c r="L1215" s="80">
        <v>35.61</v>
      </c>
      <c r="M1215" s="80">
        <v>296.39</v>
      </c>
      <c r="N1215" s="81">
        <v>2685.71</v>
      </c>
      <c r="O1215" s="81">
        <v>6584.53</v>
      </c>
    </row>
    <row r="1216" spans="1:15">
      <c r="A1216" s="96">
        <v>2022</v>
      </c>
      <c r="B1216" s="90" t="s">
        <v>58</v>
      </c>
      <c r="C1216" s="93" t="s">
        <v>37</v>
      </c>
      <c r="D1216" s="78">
        <v>0</v>
      </c>
      <c r="E1216" s="78">
        <v>0</v>
      </c>
      <c r="F1216" s="79">
        <v>0</v>
      </c>
      <c r="G1216" s="78">
        <v>11.59</v>
      </c>
      <c r="H1216" s="78">
        <v>34.15</v>
      </c>
      <c r="I1216" s="78">
        <v>35</v>
      </c>
      <c r="J1216" s="78">
        <v>0</v>
      </c>
      <c r="K1216" s="78">
        <v>138.30000000000001</v>
      </c>
      <c r="L1216" s="78">
        <v>7.83</v>
      </c>
      <c r="M1216" s="78">
        <v>28.76</v>
      </c>
      <c r="N1216" s="79">
        <v>255.63</v>
      </c>
      <c r="O1216" s="79">
        <v>255.63</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v>
      </c>
      <c r="F1219" s="79">
        <v>0</v>
      </c>
      <c r="G1219" s="78">
        <v>0.02</v>
      </c>
      <c r="H1219" s="78">
        <v>0</v>
      </c>
      <c r="I1219" s="78">
        <v>0</v>
      </c>
      <c r="J1219" s="78">
        <v>0</v>
      </c>
      <c r="K1219" s="78">
        <v>0</v>
      </c>
      <c r="L1219" s="78">
        <v>0</v>
      </c>
      <c r="M1219" s="78">
        <v>17.46</v>
      </c>
      <c r="N1219" s="79">
        <v>17.48</v>
      </c>
      <c r="O1219" s="79">
        <v>17.48</v>
      </c>
    </row>
    <row r="1220" spans="1:15">
      <c r="A1220" s="96">
        <v>2022</v>
      </c>
      <c r="B1220" s="90" t="s">
        <v>58</v>
      </c>
      <c r="C1220" s="93" t="s">
        <v>41</v>
      </c>
      <c r="D1220" s="78">
        <v>0</v>
      </c>
      <c r="E1220" s="78">
        <v>28.55</v>
      </c>
      <c r="F1220" s="79">
        <v>28.55</v>
      </c>
      <c r="G1220" s="78">
        <v>0.27</v>
      </c>
      <c r="H1220" s="78">
        <v>0</v>
      </c>
      <c r="I1220" s="78">
        <v>0</v>
      </c>
      <c r="J1220" s="78">
        <v>0</v>
      </c>
      <c r="K1220" s="78">
        <v>54.59</v>
      </c>
      <c r="L1220" s="78">
        <v>0</v>
      </c>
      <c r="M1220" s="78">
        <v>11.78</v>
      </c>
      <c r="N1220" s="79">
        <v>66.64</v>
      </c>
      <c r="O1220" s="79">
        <v>95.19</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0.1</v>
      </c>
      <c r="H1222" s="78">
        <v>5.83</v>
      </c>
      <c r="I1222" s="78">
        <v>11.98</v>
      </c>
      <c r="J1222" s="78">
        <v>10.58</v>
      </c>
      <c r="K1222" s="78">
        <v>12.56</v>
      </c>
      <c r="L1222" s="78">
        <v>0.02</v>
      </c>
      <c r="M1222" s="78">
        <v>1.46</v>
      </c>
      <c r="N1222" s="79">
        <v>42.53</v>
      </c>
      <c r="O1222" s="79">
        <v>42.65</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3.13</v>
      </c>
      <c r="F1225" s="79">
        <v>3.13</v>
      </c>
      <c r="G1225" s="78">
        <v>11.59</v>
      </c>
      <c r="H1225" s="78">
        <v>68.77</v>
      </c>
      <c r="I1225" s="78">
        <v>29.62</v>
      </c>
      <c r="J1225" s="78">
        <v>3.01</v>
      </c>
      <c r="K1225" s="78">
        <v>295.77</v>
      </c>
      <c r="L1225" s="78">
        <v>0</v>
      </c>
      <c r="M1225" s="78">
        <v>145.76</v>
      </c>
      <c r="N1225" s="79">
        <v>554.52</v>
      </c>
      <c r="O1225" s="79">
        <v>557.65</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1158.49</v>
      </c>
      <c r="E1227" s="78">
        <v>0</v>
      </c>
      <c r="F1227" s="79">
        <v>1158.49</v>
      </c>
      <c r="G1227" s="78">
        <v>0</v>
      </c>
      <c r="H1227" s="78">
        <v>56.94</v>
      </c>
      <c r="I1227" s="78">
        <v>0</v>
      </c>
      <c r="J1227" s="78">
        <v>0</v>
      </c>
      <c r="K1227" s="78">
        <v>13.93</v>
      </c>
      <c r="L1227" s="78">
        <v>0</v>
      </c>
      <c r="M1227" s="78">
        <v>13.76</v>
      </c>
      <c r="N1227" s="79">
        <v>84.63</v>
      </c>
      <c r="O1227" s="79">
        <v>1243.1199999999999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635.71</v>
      </c>
      <c r="E1236" s="78">
        <v>16.27</v>
      </c>
      <c r="F1236" s="79">
        <v>651.98</v>
      </c>
      <c r="G1236" s="78">
        <v>23.62</v>
      </c>
      <c r="H1236" s="78">
        <v>45.98</v>
      </c>
      <c r="I1236" s="78">
        <v>133.59</v>
      </c>
      <c r="J1236" s="78">
        <v>3.15</v>
      </c>
      <c r="K1236" s="78">
        <v>94.04</v>
      </c>
      <c r="L1236" s="78">
        <v>20.28</v>
      </c>
      <c r="M1236" s="78">
        <v>13.5</v>
      </c>
      <c r="N1236" s="79">
        <v>334.16</v>
      </c>
      <c r="O1236" s="79">
        <v>986.15</v>
      </c>
    </row>
    <row r="1237" spans="1:15">
      <c r="A1237" s="99">
        <v>2022</v>
      </c>
      <c r="B1237" s="91" t="s">
        <v>58</v>
      </c>
      <c r="C1237" s="94" t="s">
        <v>128</v>
      </c>
      <c r="D1237" s="80">
        <v>3543.3</v>
      </c>
      <c r="E1237" s="80">
        <v>150.44</v>
      </c>
      <c r="F1237" s="81">
        <v>3693.74</v>
      </c>
      <c r="G1237" s="80">
        <v>47.19</v>
      </c>
      <c r="H1237" s="80">
        <v>296.57</v>
      </c>
      <c r="I1237" s="80">
        <v>715.29</v>
      </c>
      <c r="J1237" s="80">
        <v>16.739999999999998</v>
      </c>
      <c r="K1237" s="80">
        <v>1216.1500000000001</v>
      </c>
      <c r="L1237" s="80">
        <v>50.73</v>
      </c>
      <c r="M1237" s="80">
        <v>289.61</v>
      </c>
      <c r="N1237" s="81">
        <v>2632.28</v>
      </c>
      <c r="O1237" s="81">
        <v>6326.03</v>
      </c>
    </row>
    <row r="1238" spans="1:15">
      <c r="A1238" s="96">
        <v>2022</v>
      </c>
      <c r="B1238" s="90" t="s">
        <v>57</v>
      </c>
      <c r="C1238" s="93" t="s">
        <v>37</v>
      </c>
      <c r="D1238" s="78">
        <v>0</v>
      </c>
      <c r="E1238" s="78">
        <v>18.149999999999999</v>
      </c>
      <c r="F1238" s="79">
        <v>18.149999999999999</v>
      </c>
      <c r="G1238" s="78">
        <v>10.130000000000001</v>
      </c>
      <c r="H1238" s="78">
        <v>19.71</v>
      </c>
      <c r="I1238" s="78">
        <v>0</v>
      </c>
      <c r="J1238" s="78">
        <v>0</v>
      </c>
      <c r="K1238" s="78">
        <v>211.27</v>
      </c>
      <c r="L1238" s="78">
        <v>0.01</v>
      </c>
      <c r="M1238" s="78">
        <v>66.47</v>
      </c>
      <c r="N1238" s="79">
        <v>307.58999999999997</v>
      </c>
      <c r="O1238" s="79">
        <v>325.74</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v>
      </c>
      <c r="F1241" s="79">
        <v>0</v>
      </c>
      <c r="G1241" s="78">
        <v>0.01</v>
      </c>
      <c r="H1241" s="78">
        <v>0</v>
      </c>
      <c r="I1241" s="78">
        <v>0</v>
      </c>
      <c r="J1241" s="78">
        <v>0</v>
      </c>
      <c r="K1241" s="78">
        <v>0</v>
      </c>
      <c r="L1241" s="78">
        <v>0</v>
      </c>
      <c r="M1241" s="78">
        <v>6.68</v>
      </c>
      <c r="N1241" s="79">
        <v>6.69</v>
      </c>
      <c r="O1241" s="79">
        <v>6.69</v>
      </c>
    </row>
    <row r="1242" spans="1:15">
      <c r="A1242" s="96">
        <v>2022</v>
      </c>
      <c r="B1242" s="90" t="s">
        <v>57</v>
      </c>
      <c r="C1242" s="93" t="s">
        <v>41</v>
      </c>
      <c r="D1242" s="78">
        <v>0</v>
      </c>
      <c r="E1242" s="78">
        <v>15.74</v>
      </c>
      <c r="F1242" s="79">
        <v>15.74</v>
      </c>
      <c r="G1242" s="78">
        <v>0</v>
      </c>
      <c r="H1242" s="78">
        <v>0.03</v>
      </c>
      <c r="I1242" s="78">
        <v>0</v>
      </c>
      <c r="J1242" s="78">
        <v>0</v>
      </c>
      <c r="K1242" s="78">
        <v>15.16</v>
      </c>
      <c r="L1242" s="78">
        <v>0</v>
      </c>
      <c r="M1242" s="78">
        <v>7.53</v>
      </c>
      <c r="N1242" s="79">
        <v>22.72</v>
      </c>
      <c r="O1242" s="79">
        <v>38.46</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0.12</v>
      </c>
      <c r="H1244" s="78">
        <v>23.29</v>
      </c>
      <c r="I1244" s="78">
        <v>0</v>
      </c>
      <c r="J1244" s="78">
        <v>6.38</v>
      </c>
      <c r="K1244" s="78">
        <v>0</v>
      </c>
      <c r="L1244" s="78">
        <v>0.03</v>
      </c>
      <c r="M1244" s="78">
        <v>0.96</v>
      </c>
      <c r="N1244" s="79">
        <v>30.78</v>
      </c>
      <c r="O1244" s="79">
        <v>30.78</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32.33</v>
      </c>
      <c r="F1247" s="79">
        <v>32.33</v>
      </c>
      <c r="G1247" s="78">
        <v>5.0599999999999996</v>
      </c>
      <c r="H1247" s="78">
        <v>14.69</v>
      </c>
      <c r="I1247" s="78">
        <v>74.47</v>
      </c>
      <c r="J1247" s="78">
        <v>11.99</v>
      </c>
      <c r="K1247" s="78">
        <v>349.25</v>
      </c>
      <c r="L1247" s="78">
        <v>0</v>
      </c>
      <c r="M1247" s="78">
        <v>80.87</v>
      </c>
      <c r="N1247" s="79">
        <v>536.33000000000004</v>
      </c>
      <c r="O1247" s="79">
        <v>568.66</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1182.46</v>
      </c>
      <c r="E1249" s="78">
        <v>0</v>
      </c>
      <c r="F1249" s="79">
        <v>1182.46</v>
      </c>
      <c r="G1249" s="78">
        <v>0</v>
      </c>
      <c r="H1249" s="78">
        <v>59.58</v>
      </c>
      <c r="I1249" s="78">
        <v>0</v>
      </c>
      <c r="J1249" s="78">
        <v>0</v>
      </c>
      <c r="K1249" s="78">
        <v>3.97</v>
      </c>
      <c r="L1249" s="78">
        <v>0</v>
      </c>
      <c r="M1249" s="78">
        <v>0</v>
      </c>
      <c r="N1249" s="79">
        <v>63.55</v>
      </c>
      <c r="O1249" s="79">
        <v>1246.01</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101.14</v>
      </c>
      <c r="L1252" s="78">
        <v>0</v>
      </c>
      <c r="M1252" s="78">
        <v>0</v>
      </c>
      <c r="N1252" s="79">
        <v>164.08</v>
      </c>
      <c r="O1252" s="79">
        <v>164.08</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265.51</v>
      </c>
      <c r="L1257" s="78">
        <v>0</v>
      </c>
      <c r="M1257" s="78">
        <v>25.22</v>
      </c>
      <c r="N1257" s="79">
        <v>329.21</v>
      </c>
      <c r="O1257" s="79">
        <v>2266.4699999999998</v>
      </c>
    </row>
    <row r="1258" spans="1:15">
      <c r="A1258" s="96">
        <v>2022</v>
      </c>
      <c r="B1258" s="90" t="s">
        <v>57</v>
      </c>
      <c r="C1258" s="93" t="s">
        <v>69</v>
      </c>
      <c r="D1258" s="78">
        <v>500.69</v>
      </c>
      <c r="E1258" s="78">
        <v>100.22</v>
      </c>
      <c r="F1258" s="79">
        <v>600.91</v>
      </c>
      <c r="G1258" s="78">
        <v>1.01</v>
      </c>
      <c r="H1258" s="78">
        <v>17.72</v>
      </c>
      <c r="I1258" s="78">
        <v>153.54</v>
      </c>
      <c r="J1258" s="78">
        <v>13.42</v>
      </c>
      <c r="K1258" s="78">
        <v>103.64</v>
      </c>
      <c r="L1258" s="78">
        <v>0</v>
      </c>
      <c r="M1258" s="78">
        <v>21.13</v>
      </c>
      <c r="N1258" s="79">
        <v>310.45999999999998</v>
      </c>
      <c r="O1258" s="79">
        <v>911.37</v>
      </c>
    </row>
    <row r="1259" spans="1:15">
      <c r="A1259" s="99">
        <v>2022</v>
      </c>
      <c r="B1259" s="91" t="s">
        <v>57</v>
      </c>
      <c r="C1259" s="94" t="s">
        <v>128</v>
      </c>
      <c r="D1259" s="80">
        <v>4139.71</v>
      </c>
      <c r="E1259" s="80">
        <v>229.67</v>
      </c>
      <c r="F1259" s="81">
        <v>4369.38</v>
      </c>
      <c r="G1259" s="80">
        <v>16.329999999999998</v>
      </c>
      <c r="H1259" s="80">
        <v>235.17</v>
      </c>
      <c r="I1259" s="80">
        <v>759.19</v>
      </c>
      <c r="J1259" s="80">
        <v>31.79</v>
      </c>
      <c r="K1259" s="80">
        <v>1235.73</v>
      </c>
      <c r="L1259" s="80">
        <v>12.48</v>
      </c>
      <c r="M1259" s="80">
        <v>268.29000000000002</v>
      </c>
      <c r="N1259" s="81">
        <v>2558.98</v>
      </c>
      <c r="O1259" s="81">
        <v>6928.36</v>
      </c>
    </row>
    <row r="1260" spans="1:15">
      <c r="A1260" s="96">
        <v>2022</v>
      </c>
      <c r="B1260" s="90" t="s">
        <v>56</v>
      </c>
      <c r="C1260" s="93" t="s">
        <v>37</v>
      </c>
      <c r="D1260" s="78">
        <v>0</v>
      </c>
      <c r="E1260" s="78">
        <v>51.21</v>
      </c>
      <c r="F1260" s="79">
        <v>51.21</v>
      </c>
      <c r="G1260" s="78">
        <v>2.14</v>
      </c>
      <c r="H1260" s="78">
        <v>19.29</v>
      </c>
      <c r="I1260" s="78">
        <v>0</v>
      </c>
      <c r="J1260" s="78">
        <v>0</v>
      </c>
      <c r="K1260" s="78">
        <v>193.69</v>
      </c>
      <c r="L1260" s="78">
        <v>0</v>
      </c>
      <c r="M1260" s="78">
        <v>15.04</v>
      </c>
      <c r="N1260" s="79">
        <v>230.16</v>
      </c>
      <c r="O1260" s="79">
        <v>281.37</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v>
      </c>
      <c r="F1263" s="79">
        <v>0</v>
      </c>
      <c r="G1263" s="78">
        <v>0.02</v>
      </c>
      <c r="H1263" s="78">
        <v>0</v>
      </c>
      <c r="I1263" s="78">
        <v>0</v>
      </c>
      <c r="J1263" s="78">
        <v>0.01</v>
      </c>
      <c r="K1263" s="78">
        <v>0</v>
      </c>
      <c r="L1263" s="78">
        <v>0</v>
      </c>
      <c r="M1263" s="78">
        <v>15.82</v>
      </c>
      <c r="N1263" s="79">
        <v>15.85</v>
      </c>
      <c r="O1263" s="79">
        <v>15.85</v>
      </c>
    </row>
    <row r="1264" spans="1:15">
      <c r="A1264" s="96">
        <v>2022</v>
      </c>
      <c r="B1264" s="90" t="s">
        <v>56</v>
      </c>
      <c r="C1264" s="93" t="s">
        <v>41</v>
      </c>
      <c r="D1264" s="78">
        <v>0</v>
      </c>
      <c r="E1264" s="78">
        <v>36.950000000000003</v>
      </c>
      <c r="F1264" s="79">
        <v>36.950000000000003</v>
      </c>
      <c r="G1264" s="78">
        <v>0</v>
      </c>
      <c r="H1264" s="78">
        <v>0.04</v>
      </c>
      <c r="I1264" s="78">
        <v>0</v>
      </c>
      <c r="J1264" s="78">
        <v>0</v>
      </c>
      <c r="K1264" s="78">
        <v>5.23</v>
      </c>
      <c r="L1264" s="78">
        <v>0</v>
      </c>
      <c r="M1264" s="78">
        <v>12.43</v>
      </c>
      <c r="N1264" s="79">
        <v>17.7</v>
      </c>
      <c r="O1264" s="79">
        <v>54.65</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v>
      </c>
      <c r="E1266" s="78">
        <v>14.25</v>
      </c>
      <c r="F1266" s="79">
        <v>14.25</v>
      </c>
      <c r="G1266" s="78">
        <v>0.12</v>
      </c>
      <c r="H1266" s="78">
        <v>17.57</v>
      </c>
      <c r="I1266" s="78">
        <v>0</v>
      </c>
      <c r="J1266" s="78">
        <v>0</v>
      </c>
      <c r="K1266" s="78">
        <v>12.66</v>
      </c>
      <c r="L1266" s="78">
        <v>0.01</v>
      </c>
      <c r="M1266" s="78">
        <v>1.07</v>
      </c>
      <c r="N1266" s="79">
        <v>31.43</v>
      </c>
      <c r="O1266" s="79">
        <v>45.68</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13.47</v>
      </c>
      <c r="F1269" s="79">
        <v>13.47</v>
      </c>
      <c r="G1269" s="78">
        <v>2.4</v>
      </c>
      <c r="H1269" s="78">
        <v>43.85</v>
      </c>
      <c r="I1269" s="78">
        <v>109.68</v>
      </c>
      <c r="J1269" s="78">
        <v>35.5</v>
      </c>
      <c r="K1269" s="78">
        <v>146.56</v>
      </c>
      <c r="L1269" s="78">
        <v>17.940000000000001</v>
      </c>
      <c r="M1269" s="78">
        <v>75.94</v>
      </c>
      <c r="N1269" s="79">
        <v>431.87</v>
      </c>
      <c r="O1269" s="79">
        <v>445.34</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1006.09</v>
      </c>
      <c r="E1271" s="78">
        <v>0</v>
      </c>
      <c r="F1271" s="79">
        <v>1006.09</v>
      </c>
      <c r="G1271" s="78">
        <v>8.42</v>
      </c>
      <c r="H1271" s="78">
        <v>45.09</v>
      </c>
      <c r="I1271" s="78">
        <v>0</v>
      </c>
      <c r="J1271" s="78">
        <v>0</v>
      </c>
      <c r="K1271" s="78">
        <v>0</v>
      </c>
      <c r="L1271" s="78">
        <v>0</v>
      </c>
      <c r="M1271" s="78">
        <v>31</v>
      </c>
      <c r="N1271" s="79">
        <v>84.51</v>
      </c>
      <c r="O1271" s="79">
        <v>1090.5999999999999</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69.040000000000006</v>
      </c>
      <c r="J1274" s="78">
        <v>0</v>
      </c>
      <c r="K1274" s="78">
        <v>33.92</v>
      </c>
      <c r="L1274" s="78">
        <v>0</v>
      </c>
      <c r="M1274" s="78">
        <v>0</v>
      </c>
      <c r="N1274" s="79">
        <v>102.96</v>
      </c>
      <c r="O1274" s="79">
        <v>102.96</v>
      </c>
    </row>
    <row r="1275" spans="1:15">
      <c r="A1275" s="96">
        <v>2022</v>
      </c>
      <c r="B1275" s="90" t="s">
        <v>56</v>
      </c>
      <c r="C1275" s="93" t="s">
        <v>87</v>
      </c>
      <c r="D1275" s="78">
        <v>0</v>
      </c>
      <c r="E1275" s="78">
        <v>0</v>
      </c>
      <c r="F1275" s="79">
        <v>0</v>
      </c>
      <c r="G1275" s="78">
        <v>0</v>
      </c>
      <c r="H1275" s="78">
        <v>0</v>
      </c>
      <c r="I1275" s="78">
        <v>4.91</v>
      </c>
      <c r="J1275" s="78">
        <v>0</v>
      </c>
      <c r="K1275" s="78">
        <v>25.46</v>
      </c>
      <c r="L1275" s="78">
        <v>0</v>
      </c>
      <c r="M1275" s="78">
        <v>31.7</v>
      </c>
      <c r="N1275" s="79">
        <v>62.07</v>
      </c>
      <c r="O1275" s="79">
        <v>62.07</v>
      </c>
    </row>
    <row r="1276" spans="1:15">
      <c r="A1276" s="96">
        <v>2022</v>
      </c>
      <c r="B1276" s="90" t="s">
        <v>56</v>
      </c>
      <c r="C1276" s="93" t="s">
        <v>49</v>
      </c>
      <c r="D1276" s="78">
        <v>0</v>
      </c>
      <c r="E1276" s="78">
        <v>94.82</v>
      </c>
      <c r="F1276" s="79">
        <v>94.82</v>
      </c>
      <c r="G1276" s="78">
        <v>0</v>
      </c>
      <c r="H1276" s="78">
        <v>0.05</v>
      </c>
      <c r="I1276" s="78">
        <v>0</v>
      </c>
      <c r="J1276" s="78">
        <v>0</v>
      </c>
      <c r="K1276" s="78">
        <v>16.3</v>
      </c>
      <c r="L1276" s="78">
        <v>0</v>
      </c>
      <c r="M1276" s="78">
        <v>8.3800000000000008</v>
      </c>
      <c r="N1276" s="79">
        <v>24.73</v>
      </c>
      <c r="O1276" s="79">
        <v>119.55</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1417.41</v>
      </c>
      <c r="E1279" s="78">
        <v>0</v>
      </c>
      <c r="F1279" s="79">
        <v>1417.41</v>
      </c>
      <c r="G1279" s="78">
        <v>0</v>
      </c>
      <c r="H1279" s="78">
        <v>0.01</v>
      </c>
      <c r="I1279" s="78">
        <v>0</v>
      </c>
      <c r="J1279" s="78">
        <v>36.090000000000003</v>
      </c>
      <c r="K1279" s="78">
        <v>205.46</v>
      </c>
      <c r="L1279" s="78">
        <v>0</v>
      </c>
      <c r="M1279" s="78">
        <v>34.17</v>
      </c>
      <c r="N1279" s="79">
        <v>275.73</v>
      </c>
      <c r="O1279" s="79">
        <v>1693.14</v>
      </c>
    </row>
    <row r="1280" spans="1:15">
      <c r="A1280" s="96">
        <v>2022</v>
      </c>
      <c r="B1280" s="90" t="s">
        <v>56</v>
      </c>
      <c r="C1280" s="93" t="s">
        <v>69</v>
      </c>
      <c r="D1280" s="78">
        <v>452.36</v>
      </c>
      <c r="E1280" s="78">
        <v>129.71</v>
      </c>
      <c r="F1280" s="79">
        <v>582.07000000000005</v>
      </c>
      <c r="G1280" s="78">
        <v>24.96</v>
      </c>
      <c r="H1280" s="78">
        <v>12.97</v>
      </c>
      <c r="I1280" s="78">
        <v>133.19</v>
      </c>
      <c r="J1280" s="78">
        <v>0</v>
      </c>
      <c r="K1280" s="78">
        <v>31.79</v>
      </c>
      <c r="L1280" s="78">
        <v>0</v>
      </c>
      <c r="M1280" s="78">
        <v>6.39</v>
      </c>
      <c r="N1280" s="79">
        <v>209.3</v>
      </c>
      <c r="O1280" s="79">
        <v>791.37</v>
      </c>
    </row>
    <row r="1281" spans="1:15">
      <c r="A1281" s="99">
        <v>2022</v>
      </c>
      <c r="B1281" s="91" t="s">
        <v>56</v>
      </c>
      <c r="C1281" s="94" t="s">
        <v>128</v>
      </c>
      <c r="D1281" s="80">
        <v>3225.71</v>
      </c>
      <c r="E1281" s="80">
        <v>391.57</v>
      </c>
      <c r="F1281" s="81">
        <v>3617.28</v>
      </c>
      <c r="G1281" s="80">
        <v>38.06</v>
      </c>
      <c r="H1281" s="80">
        <v>229.21</v>
      </c>
      <c r="I1281" s="80">
        <v>768.75</v>
      </c>
      <c r="J1281" s="80">
        <v>71.599999999999994</v>
      </c>
      <c r="K1281" s="80">
        <v>912.76</v>
      </c>
      <c r="L1281" s="80">
        <v>29.98</v>
      </c>
      <c r="M1281" s="80">
        <v>237.05</v>
      </c>
      <c r="N1281" s="81">
        <v>2287.41</v>
      </c>
      <c r="O1281" s="81">
        <v>5904.69</v>
      </c>
    </row>
    <row r="1282" spans="1:15">
      <c r="A1282" s="96">
        <v>2022</v>
      </c>
      <c r="B1282" s="90" t="s">
        <v>55</v>
      </c>
      <c r="C1282" s="93" t="s">
        <v>37</v>
      </c>
      <c r="D1282" s="82">
        <v>0</v>
      </c>
      <c r="E1282" s="83">
        <v>31.01</v>
      </c>
      <c r="F1282" s="84">
        <v>31.01</v>
      </c>
      <c r="G1282" s="82">
        <v>0.16</v>
      </c>
      <c r="H1282" s="82">
        <v>15.87</v>
      </c>
      <c r="I1282" s="82">
        <v>0</v>
      </c>
      <c r="J1282" s="82">
        <v>0</v>
      </c>
      <c r="K1282" s="82">
        <v>266.77</v>
      </c>
      <c r="L1282" s="82">
        <v>3.8</v>
      </c>
      <c r="M1282" s="83">
        <v>5.65</v>
      </c>
      <c r="N1282" s="84">
        <v>292.25</v>
      </c>
      <c r="O1282" s="82">
        <v>323.26</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0</v>
      </c>
      <c r="F1285" s="86">
        <v>0</v>
      </c>
      <c r="G1285" s="82">
        <v>0.01</v>
      </c>
      <c r="H1285" s="82">
        <v>0</v>
      </c>
      <c r="I1285" s="82">
        <v>0.01</v>
      </c>
      <c r="J1285" s="82">
        <v>0</v>
      </c>
      <c r="K1285" s="82">
        <v>0</v>
      </c>
      <c r="L1285" s="82">
        <v>0</v>
      </c>
      <c r="M1285" s="85">
        <v>13.01</v>
      </c>
      <c r="N1285" s="86">
        <v>13.03</v>
      </c>
      <c r="O1285" s="82">
        <v>13.03</v>
      </c>
    </row>
    <row r="1286" spans="1:15">
      <c r="A1286" s="96">
        <v>2022</v>
      </c>
      <c r="B1286" s="90" t="s">
        <v>55</v>
      </c>
      <c r="C1286" s="93" t="s">
        <v>41</v>
      </c>
      <c r="D1286" s="82">
        <v>0</v>
      </c>
      <c r="E1286" s="85">
        <v>33.75</v>
      </c>
      <c r="F1286" s="86">
        <v>33.75</v>
      </c>
      <c r="G1286" s="82">
        <v>0</v>
      </c>
      <c r="H1286" s="82">
        <v>0.01</v>
      </c>
      <c r="I1286" s="82">
        <v>0</v>
      </c>
      <c r="J1286" s="82">
        <v>0</v>
      </c>
      <c r="K1286" s="82">
        <v>12.32</v>
      </c>
      <c r="L1286" s="82">
        <v>0</v>
      </c>
      <c r="M1286" s="85">
        <v>10.59</v>
      </c>
      <c r="N1286" s="86">
        <v>22.92</v>
      </c>
      <c r="O1286" s="82">
        <v>56.67</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v>
      </c>
      <c r="E1288" s="85">
        <v>13.66</v>
      </c>
      <c r="F1288" s="86">
        <v>13.66</v>
      </c>
      <c r="G1288" s="82">
        <v>0.06</v>
      </c>
      <c r="H1288" s="82">
        <v>11.67</v>
      </c>
      <c r="I1288" s="82">
        <v>0</v>
      </c>
      <c r="J1288" s="82">
        <v>14.96</v>
      </c>
      <c r="K1288" s="82">
        <v>13.2</v>
      </c>
      <c r="L1288" s="82">
        <v>0.03</v>
      </c>
      <c r="M1288" s="85">
        <v>1.3</v>
      </c>
      <c r="N1288" s="86">
        <v>41.22</v>
      </c>
      <c r="O1288" s="82">
        <v>54.88</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0.44</v>
      </c>
      <c r="H1291" s="82">
        <v>90.82</v>
      </c>
      <c r="I1291" s="82">
        <v>38.26</v>
      </c>
      <c r="J1291" s="82">
        <v>16.79</v>
      </c>
      <c r="K1291" s="82">
        <v>239.76</v>
      </c>
      <c r="L1291" s="82">
        <v>0</v>
      </c>
      <c r="M1291" s="85">
        <v>81.430000000000007</v>
      </c>
      <c r="N1291" s="86">
        <v>467.5</v>
      </c>
      <c r="O1291" s="82">
        <v>539.57000000000005</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1059.03</v>
      </c>
      <c r="E1293" s="85">
        <v>0</v>
      </c>
      <c r="F1293" s="86">
        <v>1059.03</v>
      </c>
      <c r="G1293" s="82">
        <v>0</v>
      </c>
      <c r="H1293" s="82">
        <v>42.27</v>
      </c>
      <c r="I1293" s="82">
        <v>0</v>
      </c>
      <c r="J1293" s="82">
        <v>0</v>
      </c>
      <c r="K1293" s="82">
        <v>0</v>
      </c>
      <c r="L1293" s="82">
        <v>0</v>
      </c>
      <c r="M1293" s="85">
        <v>33.630000000000003</v>
      </c>
      <c r="N1293" s="86">
        <v>75.900000000000006</v>
      </c>
      <c r="O1293" s="82">
        <v>1134.93</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97.41</v>
      </c>
      <c r="E1296" s="85">
        <v>0</v>
      </c>
      <c r="F1296" s="86">
        <v>97.41</v>
      </c>
      <c r="G1296" s="82">
        <v>0</v>
      </c>
      <c r="H1296" s="82">
        <v>0</v>
      </c>
      <c r="I1296" s="82">
        <v>130.02000000000001</v>
      </c>
      <c r="J1296" s="82">
        <v>0</v>
      </c>
      <c r="K1296" s="82">
        <v>146.97999999999999</v>
      </c>
      <c r="L1296" s="82">
        <v>4.66</v>
      </c>
      <c r="M1296" s="85">
        <v>0</v>
      </c>
      <c r="N1296" s="86">
        <v>281.66000000000003</v>
      </c>
      <c r="O1296" s="82">
        <v>379.07</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1391.28</v>
      </c>
      <c r="E1301" s="85">
        <v>0</v>
      </c>
      <c r="F1301" s="86">
        <v>1391.28</v>
      </c>
      <c r="G1301" s="82">
        <v>0.01</v>
      </c>
      <c r="H1301" s="82">
        <v>0</v>
      </c>
      <c r="I1301" s="82">
        <v>43.21</v>
      </c>
      <c r="J1301" s="82">
        <v>0</v>
      </c>
      <c r="K1301" s="82">
        <v>207.13</v>
      </c>
      <c r="L1301" s="82">
        <v>0</v>
      </c>
      <c r="M1301" s="85">
        <v>18.850000000000001</v>
      </c>
      <c r="N1301" s="86">
        <v>269.2</v>
      </c>
      <c r="O1301" s="82">
        <v>1660.48</v>
      </c>
    </row>
    <row r="1302" spans="1:15">
      <c r="A1302" s="96">
        <v>2022</v>
      </c>
      <c r="B1302" s="90" t="s">
        <v>55</v>
      </c>
      <c r="C1302" s="93" t="s">
        <v>69</v>
      </c>
      <c r="D1302" s="82">
        <v>433.46</v>
      </c>
      <c r="E1302" s="85">
        <v>40.4</v>
      </c>
      <c r="F1302" s="86">
        <v>473.86</v>
      </c>
      <c r="G1302" s="82">
        <v>57.52</v>
      </c>
      <c r="H1302" s="82">
        <v>5.56</v>
      </c>
      <c r="I1302" s="82">
        <v>127.27</v>
      </c>
      <c r="J1302" s="82">
        <v>0</v>
      </c>
      <c r="K1302" s="82">
        <v>0</v>
      </c>
      <c r="L1302" s="82">
        <v>29.1</v>
      </c>
      <c r="M1302" s="85">
        <v>14.32</v>
      </c>
      <c r="N1302" s="86">
        <v>233.77</v>
      </c>
      <c r="O1302" s="82">
        <v>707.63</v>
      </c>
    </row>
    <row r="1303" spans="1:15">
      <c r="A1303" s="99">
        <v>2022</v>
      </c>
      <c r="B1303" s="91" t="s">
        <v>55</v>
      </c>
      <c r="C1303" s="94" t="s">
        <v>128</v>
      </c>
      <c r="D1303" s="80">
        <v>3322.44</v>
      </c>
      <c r="E1303" s="80">
        <v>224.8</v>
      </c>
      <c r="F1303" s="81">
        <v>3547.24</v>
      </c>
      <c r="G1303" s="80">
        <v>58.2</v>
      </c>
      <c r="H1303" s="80">
        <v>295.69</v>
      </c>
      <c r="I1303" s="80">
        <v>803.25</v>
      </c>
      <c r="J1303" s="80">
        <v>31.75</v>
      </c>
      <c r="K1303" s="80">
        <v>1060.9100000000001</v>
      </c>
      <c r="L1303" s="80">
        <v>38.21</v>
      </c>
      <c r="M1303" s="80">
        <v>227.6</v>
      </c>
      <c r="N1303" s="81">
        <v>2515.61</v>
      </c>
      <c r="O1303" s="81">
        <v>6062.85</v>
      </c>
    </row>
    <row r="1304" spans="1:15">
      <c r="A1304" s="96">
        <v>2022</v>
      </c>
      <c r="B1304" s="90" t="s">
        <v>54</v>
      </c>
      <c r="C1304" s="93" t="s">
        <v>37</v>
      </c>
      <c r="D1304" s="82">
        <v>0</v>
      </c>
      <c r="E1304" s="83">
        <v>14.68</v>
      </c>
      <c r="F1304" s="84">
        <v>14.68</v>
      </c>
      <c r="G1304" s="82">
        <v>2.6</v>
      </c>
      <c r="H1304" s="82">
        <v>0</v>
      </c>
      <c r="I1304" s="82">
        <v>0</v>
      </c>
      <c r="J1304" s="82">
        <v>0.03</v>
      </c>
      <c r="K1304" s="82">
        <v>72.95</v>
      </c>
      <c r="L1304" s="82">
        <v>37.630000000000003</v>
      </c>
      <c r="M1304" s="83">
        <v>53.07</v>
      </c>
      <c r="N1304" s="84">
        <v>166.28</v>
      </c>
      <c r="O1304" s="82">
        <v>180.96</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v>
      </c>
      <c r="F1307" s="86">
        <v>0</v>
      </c>
      <c r="G1307" s="82">
        <v>0.03</v>
      </c>
      <c r="H1307" s="82">
        <v>4.4400000000000004</v>
      </c>
      <c r="I1307" s="82">
        <v>32.04</v>
      </c>
      <c r="J1307" s="82">
        <v>14.88</v>
      </c>
      <c r="K1307" s="82">
        <v>68.010000000000005</v>
      </c>
      <c r="L1307" s="82">
        <v>0</v>
      </c>
      <c r="M1307" s="85">
        <v>4.66</v>
      </c>
      <c r="N1307" s="86">
        <v>124.06</v>
      </c>
      <c r="O1307" s="82">
        <v>124.06</v>
      </c>
    </row>
    <row r="1308" spans="1:15">
      <c r="A1308" s="96">
        <v>2022</v>
      </c>
      <c r="B1308" s="90" t="s">
        <v>54</v>
      </c>
      <c r="C1308" s="93" t="s">
        <v>41</v>
      </c>
      <c r="D1308" s="82">
        <v>0</v>
      </c>
      <c r="E1308" s="85">
        <v>17.010000000000002</v>
      </c>
      <c r="F1308" s="86">
        <v>17.010000000000002</v>
      </c>
      <c r="G1308" s="82">
        <v>0</v>
      </c>
      <c r="H1308" s="82">
        <v>0.01</v>
      </c>
      <c r="I1308" s="82">
        <v>0</v>
      </c>
      <c r="J1308" s="82">
        <v>0</v>
      </c>
      <c r="K1308" s="82">
        <v>39.32</v>
      </c>
      <c r="L1308" s="82">
        <v>0</v>
      </c>
      <c r="M1308" s="85">
        <v>8.6300000000000008</v>
      </c>
      <c r="N1308" s="86">
        <v>47.96</v>
      </c>
      <c r="O1308" s="82">
        <v>64.97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v>
      </c>
      <c r="E1310" s="85">
        <v>53.74</v>
      </c>
      <c r="F1310" s="86">
        <v>53.74</v>
      </c>
      <c r="G1310" s="82">
        <v>0.23</v>
      </c>
      <c r="H1310" s="82">
        <v>17.53</v>
      </c>
      <c r="I1310" s="82">
        <v>0</v>
      </c>
      <c r="J1310" s="82">
        <v>0</v>
      </c>
      <c r="K1310" s="82">
        <v>31.91</v>
      </c>
      <c r="L1310" s="82">
        <v>0.26</v>
      </c>
      <c r="M1310" s="85">
        <v>0.6</v>
      </c>
      <c r="N1310" s="86">
        <v>50.53</v>
      </c>
      <c r="O1310" s="82">
        <v>104.27</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69.290000000000006</v>
      </c>
      <c r="F1313" s="86">
        <v>69.290000000000006</v>
      </c>
      <c r="G1313" s="82">
        <v>10.75</v>
      </c>
      <c r="H1313" s="82">
        <v>26.96</v>
      </c>
      <c r="I1313" s="82">
        <v>50.15</v>
      </c>
      <c r="J1313" s="82">
        <v>97.71</v>
      </c>
      <c r="K1313" s="82">
        <v>408.78</v>
      </c>
      <c r="L1313" s="82">
        <v>0</v>
      </c>
      <c r="M1313" s="85">
        <v>83.24</v>
      </c>
      <c r="N1313" s="86">
        <v>677.59</v>
      </c>
      <c r="O1313" s="82">
        <v>746.88</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1430.44</v>
      </c>
      <c r="E1315" s="85">
        <v>0</v>
      </c>
      <c r="F1315" s="86">
        <v>1430.44</v>
      </c>
      <c r="G1315" s="82">
        <v>0</v>
      </c>
      <c r="H1315" s="82">
        <v>59.43</v>
      </c>
      <c r="I1315" s="82">
        <v>0</v>
      </c>
      <c r="J1315" s="82">
        <v>0</v>
      </c>
      <c r="K1315" s="82">
        <v>0</v>
      </c>
      <c r="L1315" s="82">
        <v>0</v>
      </c>
      <c r="M1315" s="85">
        <v>5.04</v>
      </c>
      <c r="N1315" s="86">
        <v>64.47</v>
      </c>
      <c r="O1315" s="82">
        <v>1494.91</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0</v>
      </c>
      <c r="H1319" s="82">
        <v>0</v>
      </c>
      <c r="I1319" s="82">
        <v>0</v>
      </c>
      <c r="J1319" s="82">
        <v>0</v>
      </c>
      <c r="K1319" s="82">
        <v>0</v>
      </c>
      <c r="L1319" s="82">
        <v>0</v>
      </c>
      <c r="M1319" s="85">
        <v>12.13</v>
      </c>
      <c r="N1319" s="86">
        <v>12.13</v>
      </c>
      <c r="O1319" s="82">
        <v>12.13</v>
      </c>
    </row>
    <row r="1320" spans="1:15">
      <c r="A1320" s="96">
        <v>2022</v>
      </c>
      <c r="B1320" s="90" t="s">
        <v>54</v>
      </c>
      <c r="C1320" s="93" t="s">
        <v>49</v>
      </c>
      <c r="D1320" s="82">
        <v>0</v>
      </c>
      <c r="E1320" s="85">
        <v>105.7</v>
      </c>
      <c r="F1320" s="86">
        <v>105.7</v>
      </c>
      <c r="G1320" s="82">
        <v>0</v>
      </c>
      <c r="H1320" s="82">
        <v>36.130000000000003</v>
      </c>
      <c r="I1320" s="82">
        <v>0</v>
      </c>
      <c r="J1320" s="82">
        <v>0</v>
      </c>
      <c r="K1320" s="82">
        <v>106.93</v>
      </c>
      <c r="L1320" s="82">
        <v>0</v>
      </c>
      <c r="M1320" s="85">
        <v>15.45</v>
      </c>
      <c r="N1320" s="86">
        <v>158.51</v>
      </c>
      <c r="O1320" s="82">
        <v>264.20999999999998</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1288.48</v>
      </c>
      <c r="E1323" s="85">
        <v>0</v>
      </c>
      <c r="F1323" s="86">
        <v>1288.48</v>
      </c>
      <c r="G1323" s="82">
        <v>0</v>
      </c>
      <c r="H1323" s="82">
        <v>2.77</v>
      </c>
      <c r="I1323" s="82">
        <v>0</v>
      </c>
      <c r="J1323" s="82">
        <v>0</v>
      </c>
      <c r="K1323" s="82">
        <v>417.7</v>
      </c>
      <c r="L1323" s="82">
        <v>0</v>
      </c>
      <c r="M1323" s="85">
        <v>63.96</v>
      </c>
      <c r="N1323" s="86">
        <v>484.43</v>
      </c>
      <c r="O1323" s="82">
        <v>1772.91</v>
      </c>
    </row>
    <row r="1324" spans="1:15">
      <c r="A1324" s="96">
        <v>2022</v>
      </c>
      <c r="B1324" s="90" t="s">
        <v>54</v>
      </c>
      <c r="C1324" s="93" t="s">
        <v>69</v>
      </c>
      <c r="D1324" s="82">
        <v>785.13</v>
      </c>
      <c r="E1324" s="85">
        <v>22.24</v>
      </c>
      <c r="F1324" s="86">
        <v>807.37</v>
      </c>
      <c r="G1324" s="82">
        <v>31.4</v>
      </c>
      <c r="H1324" s="82">
        <v>9.98</v>
      </c>
      <c r="I1324" s="82">
        <v>137.59</v>
      </c>
      <c r="J1324" s="82">
        <v>5.07</v>
      </c>
      <c r="K1324" s="82">
        <v>124.97</v>
      </c>
      <c r="L1324" s="82">
        <v>35.25</v>
      </c>
      <c r="M1324" s="85">
        <v>15.45</v>
      </c>
      <c r="N1324" s="86">
        <v>359.71</v>
      </c>
      <c r="O1324" s="82">
        <v>1167.08</v>
      </c>
    </row>
    <row r="1325" spans="1:15">
      <c r="A1325" s="99">
        <v>2022</v>
      </c>
      <c r="B1325" s="91" t="s">
        <v>54</v>
      </c>
      <c r="C1325" s="94" t="s">
        <v>128</v>
      </c>
      <c r="D1325" s="80">
        <v>4059.66</v>
      </c>
      <c r="E1325" s="80">
        <v>310.83999999999997</v>
      </c>
      <c r="F1325" s="81">
        <v>4370.5</v>
      </c>
      <c r="G1325" s="80">
        <v>45.01</v>
      </c>
      <c r="H1325" s="80">
        <v>188.71</v>
      </c>
      <c r="I1325" s="80">
        <v>606.58000000000004</v>
      </c>
      <c r="J1325" s="80">
        <v>117.69</v>
      </c>
      <c r="K1325" s="80">
        <v>1374.62</v>
      </c>
      <c r="L1325" s="80">
        <v>73.14</v>
      </c>
      <c r="M1325" s="80">
        <v>262.83999999999997</v>
      </c>
      <c r="N1325" s="81">
        <v>2668.59</v>
      </c>
      <c r="O1325" s="81">
        <v>7039.09</v>
      </c>
    </row>
    <row r="1326" spans="1:15">
      <c r="A1326" s="96">
        <v>2023</v>
      </c>
      <c r="B1326" s="90" t="s">
        <v>53</v>
      </c>
      <c r="C1326" s="93" t="s">
        <v>37</v>
      </c>
      <c r="D1326" s="82">
        <v>0</v>
      </c>
      <c r="E1326" s="83">
        <v>27.78</v>
      </c>
      <c r="F1326" s="84">
        <v>27.78</v>
      </c>
      <c r="G1326" s="82">
        <v>2.2599999999999998</v>
      </c>
      <c r="H1326" s="82">
        <v>2.77</v>
      </c>
      <c r="I1326" s="82">
        <v>0</v>
      </c>
      <c r="J1326" s="82">
        <v>0.02</v>
      </c>
      <c r="K1326" s="82">
        <v>115.47</v>
      </c>
      <c r="L1326" s="82">
        <v>7.54</v>
      </c>
      <c r="M1326" s="83">
        <v>92.69</v>
      </c>
      <c r="N1326" s="84">
        <v>220.75</v>
      </c>
      <c r="O1326" s="82">
        <v>248.53</v>
      </c>
    </row>
    <row r="1327" spans="1:15">
      <c r="A1327" s="96">
        <v>2023</v>
      </c>
      <c r="B1327" s="90" t="s">
        <v>53</v>
      </c>
      <c r="C1327" s="93" t="s">
        <v>38</v>
      </c>
      <c r="D1327" s="82">
        <v>201.12</v>
      </c>
      <c r="E1327" s="85">
        <v>0</v>
      </c>
      <c r="F1327" s="86">
        <v>201.12</v>
      </c>
      <c r="G1327" s="82">
        <v>0</v>
      </c>
      <c r="H1327" s="82">
        <v>0</v>
      </c>
      <c r="I1327" s="82">
        <v>0</v>
      </c>
      <c r="J1327" s="82">
        <v>0</v>
      </c>
      <c r="K1327" s="82">
        <v>0</v>
      </c>
      <c r="L1327" s="82">
        <v>0</v>
      </c>
      <c r="M1327" s="85">
        <v>0.12</v>
      </c>
      <c r="N1327" s="86">
        <v>0.12</v>
      </c>
      <c r="O1327" s="82">
        <v>201.24</v>
      </c>
    </row>
    <row r="1328" spans="1:15">
      <c r="A1328" s="96">
        <v>2023</v>
      </c>
      <c r="B1328" s="90" t="s">
        <v>53</v>
      </c>
      <c r="C1328" s="93" t="s">
        <v>39</v>
      </c>
      <c r="D1328" s="82">
        <v>0</v>
      </c>
      <c r="E1328" s="85">
        <v>0.1</v>
      </c>
      <c r="F1328" s="86">
        <v>0.1</v>
      </c>
      <c r="G1328" s="82">
        <v>0</v>
      </c>
      <c r="H1328" s="82">
        <v>0</v>
      </c>
      <c r="I1328" s="82">
        <v>0</v>
      </c>
      <c r="J1328" s="82">
        <v>0</v>
      </c>
      <c r="K1328" s="82">
        <v>0</v>
      </c>
      <c r="L1328" s="82">
        <v>0</v>
      </c>
      <c r="M1328" s="85">
        <v>0.01</v>
      </c>
      <c r="N1328" s="86">
        <v>0.01</v>
      </c>
      <c r="O1328" s="82">
        <v>0.11</v>
      </c>
    </row>
    <row r="1329" spans="1:15">
      <c r="A1329" s="96">
        <v>2023</v>
      </c>
      <c r="B1329" s="90" t="s">
        <v>53</v>
      </c>
      <c r="C1329" s="93" t="s">
        <v>40</v>
      </c>
      <c r="D1329" s="82">
        <v>0</v>
      </c>
      <c r="E1329" s="85">
        <v>24.38</v>
      </c>
      <c r="F1329" s="86">
        <v>24.38</v>
      </c>
      <c r="G1329" s="82">
        <v>0.03</v>
      </c>
      <c r="H1329" s="82">
        <v>0</v>
      </c>
      <c r="I1329" s="82">
        <v>0</v>
      </c>
      <c r="J1329" s="82">
        <v>0</v>
      </c>
      <c r="K1329" s="82">
        <v>0.01</v>
      </c>
      <c r="L1329" s="82">
        <v>0</v>
      </c>
      <c r="M1329" s="85">
        <v>25.75</v>
      </c>
      <c r="N1329" s="86">
        <v>25.79</v>
      </c>
      <c r="O1329" s="82">
        <v>50.17</v>
      </c>
    </row>
    <row r="1330" spans="1:15">
      <c r="A1330" s="96">
        <v>2023</v>
      </c>
      <c r="B1330" s="90" t="s">
        <v>53</v>
      </c>
      <c r="C1330" s="93" t="s">
        <v>41</v>
      </c>
      <c r="D1330" s="82">
        <v>0</v>
      </c>
      <c r="E1330" s="85">
        <v>12.15</v>
      </c>
      <c r="F1330" s="86">
        <v>12.15</v>
      </c>
      <c r="G1330" s="82">
        <v>0.02</v>
      </c>
      <c r="H1330" s="82">
        <v>0.01</v>
      </c>
      <c r="I1330" s="82">
        <v>0</v>
      </c>
      <c r="J1330" s="82">
        <v>0</v>
      </c>
      <c r="K1330" s="82">
        <v>29.75</v>
      </c>
      <c r="L1330" s="82">
        <v>0</v>
      </c>
      <c r="M1330" s="85">
        <v>4.54</v>
      </c>
      <c r="N1330" s="86">
        <v>34.32</v>
      </c>
      <c r="O1330" s="82">
        <v>46.47</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14.66</v>
      </c>
      <c r="H1335" s="82">
        <v>25.04</v>
      </c>
      <c r="I1335" s="82">
        <v>135.13999999999999</v>
      </c>
      <c r="J1335" s="82">
        <v>24.61</v>
      </c>
      <c r="K1335" s="82">
        <v>289.38</v>
      </c>
      <c r="L1335" s="82">
        <v>0</v>
      </c>
      <c r="M1335" s="85">
        <v>100.6</v>
      </c>
      <c r="N1335" s="86">
        <v>589.42999999999995</v>
      </c>
      <c r="O1335" s="82">
        <v>608.26</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1694.72</v>
      </c>
      <c r="E1337" s="85">
        <v>0</v>
      </c>
      <c r="F1337" s="86">
        <v>1694.72</v>
      </c>
      <c r="G1337" s="82">
        <v>24.81</v>
      </c>
      <c r="H1337" s="82">
        <v>85.29</v>
      </c>
      <c r="I1337" s="82">
        <v>16.23</v>
      </c>
      <c r="J1337" s="82">
        <v>0</v>
      </c>
      <c r="K1337" s="82">
        <v>0</v>
      </c>
      <c r="L1337" s="82">
        <v>0</v>
      </c>
      <c r="M1337" s="85">
        <v>25.8</v>
      </c>
      <c r="N1337" s="86">
        <v>152.13</v>
      </c>
      <c r="O1337" s="82">
        <v>1846.85</v>
      </c>
    </row>
    <row r="1338" spans="1:15">
      <c r="A1338" s="96">
        <v>2023</v>
      </c>
      <c r="B1338" s="90" t="s">
        <v>53</v>
      </c>
      <c r="C1338" s="93" t="s">
        <v>89</v>
      </c>
      <c r="D1338" s="82">
        <v>0</v>
      </c>
      <c r="E1338" s="85">
        <v>0</v>
      </c>
      <c r="F1338" s="86">
        <v>0</v>
      </c>
      <c r="G1338" s="82">
        <v>0</v>
      </c>
      <c r="H1338" s="82">
        <v>0</v>
      </c>
      <c r="I1338" s="82">
        <v>0</v>
      </c>
      <c r="J1338" s="82">
        <v>0</v>
      </c>
      <c r="K1338" s="82">
        <v>0</v>
      </c>
      <c r="L1338" s="82">
        <v>0</v>
      </c>
      <c r="M1338" s="85">
        <v>0</v>
      </c>
      <c r="N1338" s="86">
        <v>0</v>
      </c>
      <c r="O1338" s="82">
        <v>0</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161.88999999999999</v>
      </c>
      <c r="J1340" s="82">
        <v>0</v>
      </c>
      <c r="K1340" s="82">
        <v>65.849999999999994</v>
      </c>
      <c r="L1340" s="82">
        <v>0</v>
      </c>
      <c r="M1340" s="85">
        <v>0</v>
      </c>
      <c r="N1340" s="86">
        <v>227.74</v>
      </c>
      <c r="O1340" s="82">
        <v>241.5</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1255.29</v>
      </c>
      <c r="E1345" s="85">
        <v>0</v>
      </c>
      <c r="F1345" s="86">
        <v>1255.29</v>
      </c>
      <c r="G1345" s="82">
        <v>0</v>
      </c>
      <c r="H1345" s="82">
        <v>0</v>
      </c>
      <c r="I1345" s="82">
        <v>0</v>
      </c>
      <c r="J1345" s="82">
        <v>0</v>
      </c>
      <c r="K1345" s="82">
        <v>217.11</v>
      </c>
      <c r="L1345" s="82">
        <v>0</v>
      </c>
      <c r="M1345" s="85">
        <v>0.27</v>
      </c>
      <c r="N1345" s="86">
        <v>217.38</v>
      </c>
      <c r="O1345" s="82">
        <v>1472.67</v>
      </c>
    </row>
    <row r="1346" spans="1:15">
      <c r="A1346" s="96">
        <v>2023</v>
      </c>
      <c r="B1346" s="90" t="s">
        <v>53</v>
      </c>
      <c r="C1346" s="93" t="s">
        <v>69</v>
      </c>
      <c r="D1346" s="82">
        <v>759.17</v>
      </c>
      <c r="E1346" s="85">
        <v>76.28</v>
      </c>
      <c r="F1346" s="86">
        <v>835.45</v>
      </c>
      <c r="G1346" s="82">
        <v>62.46</v>
      </c>
      <c r="H1346" s="82">
        <v>0</v>
      </c>
      <c r="I1346" s="82">
        <v>224.98</v>
      </c>
      <c r="J1346" s="82">
        <v>0</v>
      </c>
      <c r="K1346" s="82">
        <v>91.24</v>
      </c>
      <c r="L1346" s="82">
        <v>29.93</v>
      </c>
      <c r="M1346" s="85">
        <v>4.71</v>
      </c>
      <c r="N1346" s="86">
        <v>413.32</v>
      </c>
      <c r="O1346" s="82">
        <v>1248.77</v>
      </c>
    </row>
    <row r="1347" spans="1:15">
      <c r="A1347" s="99">
        <v>2023</v>
      </c>
      <c r="B1347" s="91" t="s">
        <v>53</v>
      </c>
      <c r="C1347" s="94" t="s">
        <v>128</v>
      </c>
      <c r="D1347" s="80">
        <v>3988.76</v>
      </c>
      <c r="E1347" s="80">
        <v>220.07</v>
      </c>
      <c r="F1347" s="81">
        <v>4208.83</v>
      </c>
      <c r="G1347" s="80">
        <v>104.44</v>
      </c>
      <c r="H1347" s="80">
        <v>219.51</v>
      </c>
      <c r="I1347" s="80">
        <v>784.57</v>
      </c>
      <c r="J1347" s="80">
        <v>44.85</v>
      </c>
      <c r="K1347" s="80">
        <v>927.38</v>
      </c>
      <c r="L1347" s="80">
        <v>37.58</v>
      </c>
      <c r="M1347" s="80">
        <v>294.70999999999998</v>
      </c>
      <c r="N1347" s="81">
        <v>2413.04</v>
      </c>
      <c r="O1347" s="81">
        <v>6621.87</v>
      </c>
    </row>
    <row r="1348" spans="1:15">
      <c r="A1348" s="96">
        <v>2023</v>
      </c>
      <c r="B1348" s="90" t="s">
        <v>64</v>
      </c>
      <c r="C1348" s="93" t="s">
        <v>37</v>
      </c>
      <c r="D1348" s="82">
        <v>0</v>
      </c>
      <c r="E1348" s="83">
        <v>55.79</v>
      </c>
      <c r="F1348" s="84">
        <v>55.79</v>
      </c>
      <c r="G1348" s="82">
        <v>1.72</v>
      </c>
      <c r="H1348" s="82">
        <v>7.71</v>
      </c>
      <c r="I1348" s="82">
        <v>0</v>
      </c>
      <c r="J1348" s="82">
        <v>0</v>
      </c>
      <c r="K1348" s="82">
        <v>64.400000000000006</v>
      </c>
      <c r="L1348" s="82">
        <v>3.7</v>
      </c>
      <c r="M1348" s="83">
        <v>23.92</v>
      </c>
      <c r="N1348" s="84">
        <v>101.45</v>
      </c>
      <c r="O1348" s="82">
        <v>157.24</v>
      </c>
    </row>
    <row r="1349" spans="1:15">
      <c r="A1349" s="96">
        <v>2023</v>
      </c>
      <c r="B1349" s="90" t="s">
        <v>64</v>
      </c>
      <c r="C1349" s="93" t="s">
        <v>38</v>
      </c>
      <c r="D1349" s="82">
        <v>44.22</v>
      </c>
      <c r="E1349" s="85">
        <v>0</v>
      </c>
      <c r="F1349" s="86">
        <v>44.22</v>
      </c>
      <c r="G1349" s="82">
        <v>0</v>
      </c>
      <c r="H1349" s="82">
        <v>0</v>
      </c>
      <c r="I1349" s="82">
        <v>0</v>
      </c>
      <c r="J1349" s="82">
        <v>0</v>
      </c>
      <c r="K1349" s="82">
        <v>0</v>
      </c>
      <c r="L1349" s="82">
        <v>0</v>
      </c>
      <c r="M1349" s="85">
        <v>0.06</v>
      </c>
      <c r="N1349" s="86">
        <v>0.06</v>
      </c>
      <c r="O1349" s="82">
        <v>44.28</v>
      </c>
    </row>
    <row r="1350" spans="1:15">
      <c r="A1350" s="96">
        <v>2023</v>
      </c>
      <c r="B1350" s="90" t="s">
        <v>64</v>
      </c>
      <c r="C1350" s="93" t="s">
        <v>39</v>
      </c>
      <c r="D1350" s="82">
        <v>0</v>
      </c>
      <c r="E1350" s="85">
        <v>1.26</v>
      </c>
      <c r="F1350" s="86">
        <v>1.26</v>
      </c>
      <c r="G1350" s="82">
        <v>0</v>
      </c>
      <c r="H1350" s="82">
        <v>70.83</v>
      </c>
      <c r="I1350" s="82">
        <v>0</v>
      </c>
      <c r="J1350" s="82">
        <v>0</v>
      </c>
      <c r="K1350" s="82">
        <v>0.01</v>
      </c>
      <c r="L1350" s="82">
        <v>0</v>
      </c>
      <c r="M1350" s="85">
        <v>0.03</v>
      </c>
      <c r="N1350" s="86">
        <v>70.87</v>
      </c>
      <c r="O1350" s="82">
        <v>72.13</v>
      </c>
    </row>
    <row r="1351" spans="1:15">
      <c r="A1351" s="96">
        <v>2023</v>
      </c>
      <c r="B1351" s="90" t="s">
        <v>64</v>
      </c>
      <c r="C1351" s="93" t="s">
        <v>40</v>
      </c>
      <c r="D1351" s="82">
        <v>0</v>
      </c>
      <c r="E1351" s="85">
        <v>26.99</v>
      </c>
      <c r="F1351" s="86">
        <v>26.99</v>
      </c>
      <c r="G1351" s="82">
        <v>1.74</v>
      </c>
      <c r="H1351" s="82">
        <v>3.31</v>
      </c>
      <c r="I1351" s="82">
        <v>0</v>
      </c>
      <c r="J1351" s="82">
        <v>0</v>
      </c>
      <c r="K1351" s="82">
        <v>0.01</v>
      </c>
      <c r="L1351" s="82">
        <v>0</v>
      </c>
      <c r="M1351" s="85">
        <v>12.69</v>
      </c>
      <c r="N1351" s="86">
        <v>17.75</v>
      </c>
      <c r="O1351" s="82">
        <v>44.74</v>
      </c>
    </row>
    <row r="1352" spans="1:15">
      <c r="A1352" s="96">
        <v>2023</v>
      </c>
      <c r="B1352" s="90" t="s">
        <v>64</v>
      </c>
      <c r="C1352" s="93" t="s">
        <v>41</v>
      </c>
      <c r="D1352" s="82">
        <v>0</v>
      </c>
      <c r="E1352" s="85">
        <v>9</v>
      </c>
      <c r="F1352" s="86">
        <v>9</v>
      </c>
      <c r="G1352" s="82">
        <v>0</v>
      </c>
      <c r="H1352" s="82">
        <v>0.01</v>
      </c>
      <c r="I1352" s="82">
        <v>0</v>
      </c>
      <c r="J1352" s="82">
        <v>0</v>
      </c>
      <c r="K1352" s="82">
        <v>15.41</v>
      </c>
      <c r="L1352" s="82">
        <v>0</v>
      </c>
      <c r="M1352" s="85">
        <v>10.46</v>
      </c>
      <c r="N1352" s="86">
        <v>25.88</v>
      </c>
      <c r="O1352" s="82">
        <v>34.880000000000003</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v>
      </c>
      <c r="E1354" s="85">
        <v>41.51</v>
      </c>
      <c r="F1354" s="86">
        <v>41.51</v>
      </c>
      <c r="G1354" s="82">
        <v>0</v>
      </c>
      <c r="H1354" s="82">
        <v>17.64</v>
      </c>
      <c r="I1354" s="82">
        <v>0</v>
      </c>
      <c r="J1354" s="82">
        <v>0</v>
      </c>
      <c r="K1354" s="82">
        <v>0</v>
      </c>
      <c r="L1354" s="82">
        <v>0.02</v>
      </c>
      <c r="M1354" s="85">
        <v>7.0000000000000007E-2</v>
      </c>
      <c r="N1354" s="86">
        <v>17.73</v>
      </c>
      <c r="O1354" s="82">
        <v>59.24</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54.87</v>
      </c>
      <c r="E1357" s="85">
        <v>5.97</v>
      </c>
      <c r="F1357" s="86">
        <v>60.84</v>
      </c>
      <c r="G1357" s="82">
        <v>4.62</v>
      </c>
      <c r="H1357" s="82">
        <v>39.92</v>
      </c>
      <c r="I1357" s="82">
        <v>27.88</v>
      </c>
      <c r="J1357" s="82">
        <v>48.57</v>
      </c>
      <c r="K1357" s="82">
        <v>304.94</v>
      </c>
      <c r="L1357" s="82">
        <v>0</v>
      </c>
      <c r="M1357" s="85">
        <v>91.43</v>
      </c>
      <c r="N1357" s="86">
        <v>517.36</v>
      </c>
      <c r="O1357" s="82">
        <v>578.20000000000005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1184.24</v>
      </c>
      <c r="E1359" s="85">
        <v>0</v>
      </c>
      <c r="F1359" s="86">
        <v>1184.24</v>
      </c>
      <c r="G1359" s="82">
        <v>9.9</v>
      </c>
      <c r="H1359" s="82">
        <v>90.37</v>
      </c>
      <c r="I1359" s="82">
        <v>15.65</v>
      </c>
      <c r="J1359" s="82">
        <v>0</v>
      </c>
      <c r="K1359" s="82">
        <v>46.71</v>
      </c>
      <c r="L1359" s="82">
        <v>0</v>
      </c>
      <c r="M1359" s="85">
        <v>21.97</v>
      </c>
      <c r="N1359" s="86">
        <v>184.6</v>
      </c>
      <c r="O1359" s="82">
        <v>1368.84</v>
      </c>
    </row>
    <row r="1360" spans="1:15">
      <c r="A1360" s="96">
        <v>2023</v>
      </c>
      <c r="B1360" s="90" t="s">
        <v>64</v>
      </c>
      <c r="C1360" s="93" t="s">
        <v>89</v>
      </c>
      <c r="D1360" s="82">
        <v>0</v>
      </c>
      <c r="E1360" s="85">
        <v>0</v>
      </c>
      <c r="F1360" s="86">
        <v>0</v>
      </c>
      <c r="G1360" s="82">
        <v>0</v>
      </c>
      <c r="H1360" s="82">
        <v>0</v>
      </c>
      <c r="I1360" s="82">
        <v>0</v>
      </c>
      <c r="J1360" s="82">
        <v>0</v>
      </c>
      <c r="K1360" s="82">
        <v>39.57</v>
      </c>
      <c r="L1360" s="82">
        <v>0</v>
      </c>
      <c r="M1360" s="85">
        <v>0</v>
      </c>
      <c r="N1360" s="86">
        <v>39.57</v>
      </c>
      <c r="O1360" s="82">
        <v>39.57</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44.53</v>
      </c>
      <c r="E1362" s="85">
        <v>12.06</v>
      </c>
      <c r="F1362" s="86">
        <v>56.59</v>
      </c>
      <c r="G1362" s="82">
        <v>0</v>
      </c>
      <c r="H1362" s="82">
        <v>0</v>
      </c>
      <c r="I1362" s="82">
        <v>102.44</v>
      </c>
      <c r="J1362" s="82">
        <v>0</v>
      </c>
      <c r="K1362" s="82">
        <v>132.44</v>
      </c>
      <c r="L1362" s="82">
        <v>0</v>
      </c>
      <c r="M1362" s="85">
        <v>0</v>
      </c>
      <c r="N1362" s="86">
        <v>234.88</v>
      </c>
      <c r="O1362" s="82">
        <v>291.47000000000003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1159.8499999999999</v>
      </c>
      <c r="E1367" s="85">
        <v>15.59</v>
      </c>
      <c r="F1367" s="86">
        <v>1175.44</v>
      </c>
      <c r="G1367" s="82">
        <v>0</v>
      </c>
      <c r="H1367" s="82">
        <v>0</v>
      </c>
      <c r="I1367" s="82">
        <v>0</v>
      </c>
      <c r="J1367" s="82">
        <v>0</v>
      </c>
      <c r="K1367" s="82">
        <v>75.319999999999993</v>
      </c>
      <c r="L1367" s="82">
        <v>6.21</v>
      </c>
      <c r="M1367" s="85">
        <v>46.53</v>
      </c>
      <c r="N1367" s="86">
        <v>128.06</v>
      </c>
      <c r="O1367" s="82">
        <v>1303.5</v>
      </c>
    </row>
    <row r="1368" spans="1:15">
      <c r="A1368" s="96">
        <v>2023</v>
      </c>
      <c r="B1368" s="90" t="s">
        <v>64</v>
      </c>
      <c r="C1368" s="93" t="s">
        <v>69</v>
      </c>
      <c r="D1368" s="82">
        <v>755.49</v>
      </c>
      <c r="E1368" s="85">
        <v>166.55</v>
      </c>
      <c r="F1368" s="86">
        <v>922.04</v>
      </c>
      <c r="G1368" s="82">
        <v>56.31</v>
      </c>
      <c r="H1368" s="82">
        <v>10.02</v>
      </c>
      <c r="I1368" s="82">
        <v>124.72</v>
      </c>
      <c r="J1368" s="82">
        <v>0</v>
      </c>
      <c r="K1368" s="82">
        <v>11.49</v>
      </c>
      <c r="L1368" s="82">
        <v>0</v>
      </c>
      <c r="M1368" s="85">
        <v>69.849999999999994</v>
      </c>
      <c r="N1368" s="86">
        <v>272.39</v>
      </c>
      <c r="O1368" s="82">
        <v>1194.43</v>
      </c>
    </row>
    <row r="1369" spans="1:15">
      <c r="A1369" s="99">
        <v>2023</v>
      </c>
      <c r="B1369" s="91" t="s">
        <v>64</v>
      </c>
      <c r="C1369" s="94" t="s">
        <v>128</v>
      </c>
      <c r="D1369" s="80">
        <v>3243.2</v>
      </c>
      <c r="E1369" s="80">
        <v>342.02</v>
      </c>
      <c r="F1369" s="81">
        <v>3585.22</v>
      </c>
      <c r="G1369" s="80">
        <v>74.290000000000006</v>
      </c>
      <c r="H1369" s="80">
        <v>324.52</v>
      </c>
      <c r="I1369" s="80">
        <v>648.85</v>
      </c>
      <c r="J1369" s="80">
        <v>61.64</v>
      </c>
      <c r="K1369" s="80">
        <v>966.68</v>
      </c>
      <c r="L1369" s="80">
        <v>10.02</v>
      </c>
      <c r="M1369" s="80">
        <v>296.01</v>
      </c>
      <c r="N1369" s="81">
        <v>2382.0100000000002</v>
      </c>
      <c r="O1369" s="81">
        <v>5967.23</v>
      </c>
    </row>
    <row r="1370" spans="1:15">
      <c r="A1370" s="96">
        <v>2023</v>
      </c>
      <c r="B1370" s="90" t="s">
        <v>63</v>
      </c>
      <c r="C1370" s="93" t="s">
        <v>37</v>
      </c>
      <c r="D1370" s="82">
        <v>0</v>
      </c>
      <c r="E1370" s="83">
        <v>30.33</v>
      </c>
      <c r="F1370" s="84">
        <v>30.33</v>
      </c>
      <c r="G1370" s="82">
        <v>2.94</v>
      </c>
      <c r="H1370" s="82">
        <v>0</v>
      </c>
      <c r="I1370" s="82">
        <v>4.9000000000000004</v>
      </c>
      <c r="J1370" s="82">
        <v>0</v>
      </c>
      <c r="K1370" s="82">
        <v>125.27</v>
      </c>
      <c r="L1370" s="82">
        <v>13.51</v>
      </c>
      <c r="M1370" s="83">
        <v>16.22</v>
      </c>
      <c r="N1370" s="84">
        <v>162.84</v>
      </c>
      <c r="O1370" s="82">
        <v>193.17</v>
      </c>
    </row>
    <row r="1371" spans="1:15">
      <c r="A1371" s="96">
        <v>2023</v>
      </c>
      <c r="B1371" s="90" t="s">
        <v>63</v>
      </c>
      <c r="C1371" s="93" t="s">
        <v>38</v>
      </c>
      <c r="D1371" s="82">
        <v>192.36</v>
      </c>
      <c r="E1371" s="85">
        <v>0</v>
      </c>
      <c r="F1371" s="86">
        <v>192.36</v>
      </c>
      <c r="G1371" s="82">
        <v>0</v>
      </c>
      <c r="H1371" s="82">
        <v>0</v>
      </c>
      <c r="I1371" s="82">
        <v>0</v>
      </c>
      <c r="J1371" s="82">
        <v>0</v>
      </c>
      <c r="K1371" s="82">
        <v>0</v>
      </c>
      <c r="L1371" s="82">
        <v>0</v>
      </c>
      <c r="M1371" s="85">
        <v>0.11</v>
      </c>
      <c r="N1371" s="86">
        <v>0.11</v>
      </c>
      <c r="O1371" s="82">
        <v>192.47</v>
      </c>
    </row>
    <row r="1372" spans="1:15">
      <c r="A1372" s="96">
        <v>2023</v>
      </c>
      <c r="B1372" s="90" t="s">
        <v>63</v>
      </c>
      <c r="C1372" s="93" t="s">
        <v>39</v>
      </c>
      <c r="D1372" s="82">
        <v>0</v>
      </c>
      <c r="E1372" s="85">
        <v>0</v>
      </c>
      <c r="F1372" s="86">
        <v>0</v>
      </c>
      <c r="G1372" s="82">
        <v>0</v>
      </c>
      <c r="H1372" s="82">
        <v>63.24</v>
      </c>
      <c r="I1372" s="82">
        <v>0</v>
      </c>
      <c r="J1372" s="82">
        <v>0</v>
      </c>
      <c r="K1372" s="82">
        <v>0</v>
      </c>
      <c r="L1372" s="82">
        <v>0</v>
      </c>
      <c r="M1372" s="85">
        <v>0</v>
      </c>
      <c r="N1372" s="86">
        <v>63.24</v>
      </c>
      <c r="O1372" s="82">
        <v>63.24</v>
      </c>
    </row>
    <row r="1373" spans="1:15">
      <c r="A1373" s="96">
        <v>2023</v>
      </c>
      <c r="B1373" s="90" t="s">
        <v>63</v>
      </c>
      <c r="C1373" s="93" t="s">
        <v>40</v>
      </c>
      <c r="D1373" s="82">
        <v>0</v>
      </c>
      <c r="E1373" s="85">
        <v>0</v>
      </c>
      <c r="F1373" s="86">
        <v>0</v>
      </c>
      <c r="G1373" s="82">
        <v>0.04</v>
      </c>
      <c r="H1373" s="82">
        <v>0</v>
      </c>
      <c r="I1373" s="82">
        <v>0</v>
      </c>
      <c r="J1373" s="82">
        <v>0</v>
      </c>
      <c r="K1373" s="82">
        <v>40.06</v>
      </c>
      <c r="L1373" s="82">
        <v>0</v>
      </c>
      <c r="M1373" s="85">
        <v>7.62</v>
      </c>
      <c r="N1373" s="86">
        <v>47.72</v>
      </c>
      <c r="O1373" s="82">
        <v>47.72</v>
      </c>
    </row>
    <row r="1374" spans="1:15">
      <c r="A1374" s="96">
        <v>2023</v>
      </c>
      <c r="B1374" s="90" t="s">
        <v>63</v>
      </c>
      <c r="C1374" s="93" t="s">
        <v>41</v>
      </c>
      <c r="D1374" s="82">
        <v>0</v>
      </c>
      <c r="E1374" s="85">
        <v>9.09</v>
      </c>
      <c r="F1374" s="86">
        <v>9.09</v>
      </c>
      <c r="G1374" s="82">
        <v>0</v>
      </c>
      <c r="H1374" s="82">
        <v>0.04</v>
      </c>
      <c r="I1374" s="82">
        <v>0</v>
      </c>
      <c r="J1374" s="82">
        <v>0</v>
      </c>
      <c r="K1374" s="82">
        <v>41.89</v>
      </c>
      <c r="L1374" s="82">
        <v>0</v>
      </c>
      <c r="M1374" s="85">
        <v>8.4</v>
      </c>
      <c r="N1374" s="86">
        <v>50.33</v>
      </c>
      <c r="O1374" s="82">
        <v>59.42</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v>
      </c>
      <c r="E1376" s="85">
        <v>37.22</v>
      </c>
      <c r="F1376" s="86">
        <v>37.22</v>
      </c>
      <c r="G1376" s="82">
        <v>0.06</v>
      </c>
      <c r="H1376" s="82">
        <v>11.69</v>
      </c>
      <c r="I1376" s="82">
        <v>0</v>
      </c>
      <c r="J1376" s="82">
        <v>0</v>
      </c>
      <c r="K1376" s="82">
        <v>0</v>
      </c>
      <c r="L1376" s="82">
        <v>0.03</v>
      </c>
      <c r="M1376" s="85">
        <v>1.64</v>
      </c>
      <c r="N1376" s="86">
        <v>13.42</v>
      </c>
      <c r="O1376" s="82">
        <v>50.64</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71.95</v>
      </c>
      <c r="F1379" s="86">
        <v>71.95</v>
      </c>
      <c r="G1379" s="82">
        <v>10.5</v>
      </c>
      <c r="H1379" s="82">
        <v>21.2</v>
      </c>
      <c r="I1379" s="82">
        <v>11.45</v>
      </c>
      <c r="J1379" s="82">
        <v>10.96</v>
      </c>
      <c r="K1379" s="82">
        <v>227.25</v>
      </c>
      <c r="L1379" s="82">
        <v>0</v>
      </c>
      <c r="M1379" s="85">
        <v>112.12</v>
      </c>
      <c r="N1379" s="86">
        <v>393.48</v>
      </c>
      <c r="O1379" s="82">
        <v>465.43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879.77</v>
      </c>
      <c r="E1381" s="85">
        <v>0</v>
      </c>
      <c r="F1381" s="86">
        <v>879.77</v>
      </c>
      <c r="G1381" s="82">
        <v>0</v>
      </c>
      <c r="H1381" s="82">
        <v>64.2</v>
      </c>
      <c r="I1381" s="82">
        <v>0</v>
      </c>
      <c r="J1381" s="82">
        <v>0</v>
      </c>
      <c r="K1381" s="82">
        <v>0</v>
      </c>
      <c r="L1381" s="82">
        <v>0</v>
      </c>
      <c r="M1381" s="85">
        <v>22.84</v>
      </c>
      <c r="N1381" s="86">
        <v>87.04</v>
      </c>
      <c r="O1381" s="82">
        <v>966.81</v>
      </c>
    </row>
    <row r="1382" spans="1:15">
      <c r="A1382" s="96">
        <v>2023</v>
      </c>
      <c r="B1382" s="90" t="s">
        <v>63</v>
      </c>
      <c r="C1382" s="93" t="s">
        <v>89</v>
      </c>
      <c r="D1382" s="82">
        <v>0</v>
      </c>
      <c r="E1382" s="85">
        <v>0</v>
      </c>
      <c r="F1382" s="86">
        <v>0</v>
      </c>
      <c r="G1382" s="82">
        <v>0</v>
      </c>
      <c r="H1382" s="82">
        <v>0</v>
      </c>
      <c r="I1382" s="82">
        <v>0</v>
      </c>
      <c r="J1382" s="82">
        <v>0</v>
      </c>
      <c r="K1382" s="82">
        <v>41.61</v>
      </c>
      <c r="L1382" s="82">
        <v>0</v>
      </c>
      <c r="M1382" s="85">
        <v>0</v>
      </c>
      <c r="N1382" s="86">
        <v>41.61</v>
      </c>
      <c r="O1382" s="82">
        <v>41.61</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134.88999999999999</v>
      </c>
      <c r="L1384" s="82">
        <v>0</v>
      </c>
      <c r="M1384" s="85">
        <v>0</v>
      </c>
      <c r="N1384" s="86">
        <v>179.33</v>
      </c>
      <c r="O1384" s="82">
        <v>179.33</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0.05</v>
      </c>
      <c r="E1386" s="85">
        <v>34.770000000000003</v>
      </c>
      <c r="F1386" s="86">
        <v>34.82</v>
      </c>
      <c r="G1386" s="82">
        <v>0</v>
      </c>
      <c r="H1386" s="82">
        <v>0.21</v>
      </c>
      <c r="I1386" s="82">
        <v>0</v>
      </c>
      <c r="J1386" s="82">
        <v>0</v>
      </c>
      <c r="K1386" s="82">
        <v>28.11</v>
      </c>
      <c r="L1386" s="82">
        <v>0</v>
      </c>
      <c r="M1386" s="85">
        <v>3.73</v>
      </c>
      <c r="N1386" s="86">
        <v>32.049999999999997</v>
      </c>
      <c r="O1386" s="82">
        <v>66.87</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1326.59</v>
      </c>
      <c r="E1389" s="85">
        <v>0</v>
      </c>
      <c r="F1389" s="86">
        <v>1326.59</v>
      </c>
      <c r="G1389" s="82">
        <v>0.21</v>
      </c>
      <c r="H1389" s="82">
        <v>0.04</v>
      </c>
      <c r="I1389" s="82">
        <v>0</v>
      </c>
      <c r="J1389" s="82">
        <v>0</v>
      </c>
      <c r="K1389" s="82">
        <v>166.08</v>
      </c>
      <c r="L1389" s="82">
        <v>0</v>
      </c>
      <c r="M1389" s="85">
        <v>5.28</v>
      </c>
      <c r="N1389" s="86">
        <v>171.61</v>
      </c>
      <c r="O1389" s="82">
        <v>1498.2</v>
      </c>
    </row>
    <row r="1390" spans="1:15">
      <c r="A1390" s="96">
        <v>2023</v>
      </c>
      <c r="B1390" s="90" t="s">
        <v>63</v>
      </c>
      <c r="C1390" s="93" t="s">
        <v>69</v>
      </c>
      <c r="D1390" s="82">
        <v>471.33</v>
      </c>
      <c r="E1390" s="85">
        <v>136.85</v>
      </c>
      <c r="F1390" s="86">
        <v>608.17999999999995</v>
      </c>
      <c r="G1390" s="82">
        <v>75.959999999999994</v>
      </c>
      <c r="H1390" s="82">
        <v>45.76</v>
      </c>
      <c r="I1390" s="82">
        <v>161.5</v>
      </c>
      <c r="J1390" s="82">
        <v>16.77</v>
      </c>
      <c r="K1390" s="82">
        <v>50.3</v>
      </c>
      <c r="L1390" s="82">
        <v>4.97</v>
      </c>
      <c r="M1390" s="85">
        <v>23.82</v>
      </c>
      <c r="N1390" s="86">
        <v>379.08</v>
      </c>
      <c r="O1390" s="82">
        <v>987.26</v>
      </c>
    </row>
    <row r="1391" spans="1:15">
      <c r="A1391" s="99">
        <v>2023</v>
      </c>
      <c r="B1391" s="91" t="s">
        <v>63</v>
      </c>
      <c r="C1391" s="94" t="s">
        <v>128</v>
      </c>
      <c r="D1391" s="80">
        <v>3698.08</v>
      </c>
      <c r="E1391" s="80">
        <v>365.96</v>
      </c>
      <c r="F1391" s="81">
        <v>4064.04</v>
      </c>
      <c r="G1391" s="80">
        <v>89.71</v>
      </c>
      <c r="H1391" s="80">
        <v>206.38</v>
      </c>
      <c r="I1391" s="80">
        <v>701.61</v>
      </c>
      <c r="J1391" s="80">
        <v>41.37</v>
      </c>
      <c r="K1391" s="80">
        <v>963.56</v>
      </c>
      <c r="L1391" s="80">
        <v>23.83</v>
      </c>
      <c r="M1391" s="80">
        <v>223.49</v>
      </c>
      <c r="N1391" s="81">
        <v>2249.9499999999998</v>
      </c>
      <c r="O1391" s="81">
        <v>6313.99</v>
      </c>
    </row>
    <row r="1392" spans="1:15">
      <c r="A1392" s="96">
        <v>2023</v>
      </c>
      <c r="B1392" s="90" t="s">
        <v>62</v>
      </c>
      <c r="C1392" s="93" t="s">
        <v>37</v>
      </c>
      <c r="D1392" s="82">
        <v>0</v>
      </c>
      <c r="E1392" s="83">
        <v>31</v>
      </c>
      <c r="F1392" s="84">
        <v>31</v>
      </c>
      <c r="G1392" s="82">
        <v>0.1</v>
      </c>
      <c r="H1392" s="82">
        <v>4.5</v>
      </c>
      <c r="I1392" s="82">
        <v>0</v>
      </c>
      <c r="J1392" s="82">
        <v>1.96</v>
      </c>
      <c r="K1392" s="82">
        <v>247.04</v>
      </c>
      <c r="L1392" s="82">
        <v>8.89</v>
      </c>
      <c r="M1392" s="83">
        <v>20.25</v>
      </c>
      <c r="N1392" s="84">
        <v>282.74</v>
      </c>
      <c r="O1392" s="82">
        <v>313.74</v>
      </c>
    </row>
    <row r="1393" spans="1:15">
      <c r="A1393" s="96">
        <v>2023</v>
      </c>
      <c r="B1393" s="90" t="s">
        <v>62</v>
      </c>
      <c r="C1393" s="93" t="s">
        <v>38</v>
      </c>
      <c r="D1393" s="82">
        <v>279.76</v>
      </c>
      <c r="E1393" s="85">
        <v>0</v>
      </c>
      <c r="F1393" s="86">
        <v>279.76</v>
      </c>
      <c r="G1393" s="82">
        <v>0</v>
      </c>
      <c r="H1393" s="82">
        <v>0</v>
      </c>
      <c r="I1393" s="82">
        <v>0</v>
      </c>
      <c r="J1393" s="82">
        <v>0</v>
      </c>
      <c r="K1393" s="82">
        <v>0</v>
      </c>
      <c r="L1393" s="82">
        <v>0</v>
      </c>
      <c r="M1393" s="85">
        <v>0.12</v>
      </c>
      <c r="N1393" s="86">
        <v>0.12</v>
      </c>
      <c r="O1393" s="82">
        <v>279.88</v>
      </c>
    </row>
    <row r="1394" spans="1:15">
      <c r="A1394" s="96">
        <v>2023</v>
      </c>
      <c r="B1394" s="90" t="s">
        <v>62</v>
      </c>
      <c r="C1394" s="93" t="s">
        <v>39</v>
      </c>
      <c r="D1394" s="82">
        <v>0</v>
      </c>
      <c r="E1394" s="85">
        <v>1.29</v>
      </c>
      <c r="F1394" s="86">
        <v>1.29</v>
      </c>
      <c r="G1394" s="82">
        <v>0</v>
      </c>
      <c r="H1394" s="82">
        <v>6.05</v>
      </c>
      <c r="I1394" s="82">
        <v>0</v>
      </c>
      <c r="J1394" s="82">
        <v>0</v>
      </c>
      <c r="K1394" s="82">
        <v>0</v>
      </c>
      <c r="L1394" s="82">
        <v>0</v>
      </c>
      <c r="M1394" s="85">
        <v>0.02</v>
      </c>
      <c r="N1394" s="86">
        <v>6.07</v>
      </c>
      <c r="O1394" s="82">
        <v>7.36</v>
      </c>
    </row>
    <row r="1395" spans="1:15">
      <c r="A1395" s="96">
        <v>2023</v>
      </c>
      <c r="B1395" s="90" t="s">
        <v>62</v>
      </c>
      <c r="C1395" s="93" t="s">
        <v>40</v>
      </c>
      <c r="D1395" s="82">
        <v>0</v>
      </c>
      <c r="E1395" s="85">
        <v>0</v>
      </c>
      <c r="F1395" s="86">
        <v>0</v>
      </c>
      <c r="G1395" s="82">
        <v>0.06</v>
      </c>
      <c r="H1395" s="82">
        <v>0</v>
      </c>
      <c r="I1395" s="82">
        <v>0</v>
      </c>
      <c r="J1395" s="82">
        <v>0</v>
      </c>
      <c r="K1395" s="82">
        <v>0</v>
      </c>
      <c r="L1395" s="82">
        <v>0</v>
      </c>
      <c r="M1395" s="85">
        <v>13.15</v>
      </c>
      <c r="N1395" s="86">
        <v>13.21</v>
      </c>
      <c r="O1395" s="82">
        <v>13.21</v>
      </c>
    </row>
    <row r="1396" spans="1:15">
      <c r="A1396" s="96">
        <v>2023</v>
      </c>
      <c r="B1396" s="90" t="s">
        <v>62</v>
      </c>
      <c r="C1396" s="93" t="s">
        <v>41</v>
      </c>
      <c r="D1396" s="82">
        <v>0</v>
      </c>
      <c r="E1396" s="85">
        <v>18.98</v>
      </c>
      <c r="F1396" s="86">
        <v>18.98</v>
      </c>
      <c r="G1396" s="82">
        <v>0</v>
      </c>
      <c r="H1396" s="82">
        <v>0</v>
      </c>
      <c r="I1396" s="82">
        <v>0</v>
      </c>
      <c r="J1396" s="82">
        <v>0</v>
      </c>
      <c r="K1396" s="82">
        <v>0.01</v>
      </c>
      <c r="L1396" s="82">
        <v>0</v>
      </c>
      <c r="M1396" s="85">
        <v>10.75</v>
      </c>
      <c r="N1396" s="86">
        <v>10.76</v>
      </c>
      <c r="O1396" s="82">
        <v>29.74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0.1</v>
      </c>
      <c r="H1398" s="82">
        <v>11.71</v>
      </c>
      <c r="I1398" s="82">
        <v>0</v>
      </c>
      <c r="J1398" s="82">
        <v>0</v>
      </c>
      <c r="K1398" s="82">
        <v>13.21</v>
      </c>
      <c r="L1398" s="82">
        <v>0.03</v>
      </c>
      <c r="M1398" s="85">
        <v>2.57</v>
      </c>
      <c r="N1398" s="86">
        <v>27.62</v>
      </c>
      <c r="O1398" s="82">
        <v>27.62</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52.54</v>
      </c>
      <c r="F1401" s="86">
        <v>52.54</v>
      </c>
      <c r="G1401" s="82">
        <v>0.48</v>
      </c>
      <c r="H1401" s="82">
        <v>12.65</v>
      </c>
      <c r="I1401" s="82">
        <v>56.42</v>
      </c>
      <c r="J1401" s="82">
        <v>10.51</v>
      </c>
      <c r="K1401" s="82">
        <v>214.32</v>
      </c>
      <c r="L1401" s="82">
        <v>0</v>
      </c>
      <c r="M1401" s="85">
        <v>170.35</v>
      </c>
      <c r="N1401" s="86">
        <v>464.73</v>
      </c>
      <c r="O1401" s="82">
        <v>517.27</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1307.2</v>
      </c>
      <c r="E1403" s="85">
        <v>0</v>
      </c>
      <c r="F1403" s="86">
        <v>1307.2</v>
      </c>
      <c r="G1403" s="82">
        <v>2.83</v>
      </c>
      <c r="H1403" s="82">
        <v>52.39</v>
      </c>
      <c r="I1403" s="82">
        <v>0</v>
      </c>
      <c r="J1403" s="82">
        <v>0</v>
      </c>
      <c r="K1403" s="82">
        <v>14.09</v>
      </c>
      <c r="L1403" s="82">
        <v>0</v>
      </c>
      <c r="M1403" s="85">
        <v>13.13</v>
      </c>
      <c r="N1403" s="86">
        <v>82.44</v>
      </c>
      <c r="O1403" s="82">
        <v>1389.64</v>
      </c>
    </row>
    <row r="1404" spans="1:15">
      <c r="A1404" s="96">
        <v>2023</v>
      </c>
      <c r="B1404" s="90" t="s">
        <v>62</v>
      </c>
      <c r="C1404" s="93" t="s">
        <v>89</v>
      </c>
      <c r="D1404" s="82">
        <v>0</v>
      </c>
      <c r="E1404" s="85">
        <v>0</v>
      </c>
      <c r="F1404" s="86">
        <v>0</v>
      </c>
      <c r="G1404" s="82">
        <v>0</v>
      </c>
      <c r="H1404" s="82">
        <v>0</v>
      </c>
      <c r="I1404" s="82">
        <v>0</v>
      </c>
      <c r="J1404" s="82">
        <v>0</v>
      </c>
      <c r="K1404" s="82">
        <v>32.75</v>
      </c>
      <c r="L1404" s="82">
        <v>0</v>
      </c>
      <c r="M1404" s="85">
        <v>0</v>
      </c>
      <c r="N1404" s="86">
        <v>32.75</v>
      </c>
      <c r="O1404" s="82">
        <v>32.75</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1173.3900000000001</v>
      </c>
      <c r="E1411" s="85">
        <v>0</v>
      </c>
      <c r="F1411" s="86">
        <v>1173.3900000000001</v>
      </c>
      <c r="G1411" s="82">
        <v>0</v>
      </c>
      <c r="H1411" s="82">
        <v>14</v>
      </c>
      <c r="I1411" s="82">
        <v>0</v>
      </c>
      <c r="J1411" s="82">
        <v>0</v>
      </c>
      <c r="K1411" s="82">
        <v>283.45</v>
      </c>
      <c r="L1411" s="82">
        <v>0</v>
      </c>
      <c r="M1411" s="85">
        <v>68.25</v>
      </c>
      <c r="N1411" s="86">
        <v>365.7</v>
      </c>
      <c r="O1411" s="82">
        <v>1539.09</v>
      </c>
    </row>
    <row r="1412" spans="1:15">
      <c r="A1412" s="96">
        <v>2023</v>
      </c>
      <c r="B1412" s="90" t="s">
        <v>62</v>
      </c>
      <c r="C1412" s="93" t="s">
        <v>69</v>
      </c>
      <c r="D1412" s="82">
        <v>405.12</v>
      </c>
      <c r="E1412" s="85">
        <v>50.99</v>
      </c>
      <c r="F1412" s="86">
        <v>456.11</v>
      </c>
      <c r="G1412" s="82">
        <v>20.16</v>
      </c>
      <c r="H1412" s="82">
        <v>19.62</v>
      </c>
      <c r="I1412" s="82">
        <v>132.53</v>
      </c>
      <c r="J1412" s="82">
        <v>0</v>
      </c>
      <c r="K1412" s="82">
        <v>28.81</v>
      </c>
      <c r="L1412" s="82">
        <v>0</v>
      </c>
      <c r="M1412" s="85">
        <v>25.73</v>
      </c>
      <c r="N1412" s="86">
        <v>226.85</v>
      </c>
      <c r="O1412" s="82">
        <v>682.96</v>
      </c>
    </row>
    <row r="1413" spans="1:15">
      <c r="A1413" s="99">
        <v>2023</v>
      </c>
      <c r="B1413" s="91" t="s">
        <v>62</v>
      </c>
      <c r="C1413" s="94" t="s">
        <v>128</v>
      </c>
      <c r="D1413" s="80">
        <v>3606.32</v>
      </c>
      <c r="E1413" s="80">
        <v>258.77999999999997</v>
      </c>
      <c r="F1413" s="81">
        <v>3865.1</v>
      </c>
      <c r="G1413" s="80">
        <v>23.73</v>
      </c>
      <c r="H1413" s="80">
        <v>223.92</v>
      </c>
      <c r="I1413" s="80">
        <v>871.53</v>
      </c>
      <c r="J1413" s="80">
        <v>20.420000000000002</v>
      </c>
      <c r="K1413" s="80">
        <v>1133.3699999999999</v>
      </c>
      <c r="L1413" s="80">
        <v>14.4</v>
      </c>
      <c r="M1413" s="80">
        <v>346.12</v>
      </c>
      <c r="N1413" s="81">
        <v>2633.49</v>
      </c>
      <c r="O1413" s="81">
        <v>6498.59</v>
      </c>
    </row>
    <row r="1414" spans="1:15">
      <c r="A1414" s="96">
        <v>2023</v>
      </c>
      <c r="B1414" s="90" t="s">
        <v>61</v>
      </c>
      <c r="C1414" s="93" t="s">
        <v>37</v>
      </c>
      <c r="D1414" s="82">
        <v>0</v>
      </c>
      <c r="E1414" s="83">
        <v>14.22</v>
      </c>
      <c r="F1414" s="84">
        <v>14.22</v>
      </c>
      <c r="G1414" s="82">
        <v>0.1</v>
      </c>
      <c r="H1414" s="82">
        <v>7.74</v>
      </c>
      <c r="I1414" s="82">
        <v>0</v>
      </c>
      <c r="J1414" s="82">
        <v>0</v>
      </c>
      <c r="K1414" s="82">
        <v>47.7</v>
      </c>
      <c r="L1414" s="82">
        <v>0.44</v>
      </c>
      <c r="M1414" s="83">
        <v>44.67</v>
      </c>
      <c r="N1414" s="84">
        <v>100.65</v>
      </c>
      <c r="O1414" s="82">
        <v>114.87</v>
      </c>
    </row>
    <row r="1415" spans="1:15">
      <c r="A1415" s="96">
        <v>2023</v>
      </c>
      <c r="B1415" s="90" t="s">
        <v>61</v>
      </c>
      <c r="C1415" s="93" t="s">
        <v>38</v>
      </c>
      <c r="D1415" s="82">
        <v>91.32</v>
      </c>
      <c r="E1415" s="85">
        <v>0</v>
      </c>
      <c r="F1415" s="86">
        <v>91.32</v>
      </c>
      <c r="G1415" s="82">
        <v>0</v>
      </c>
      <c r="H1415" s="82">
        <v>0</v>
      </c>
      <c r="I1415" s="82">
        <v>0</v>
      </c>
      <c r="J1415" s="82">
        <v>0</v>
      </c>
      <c r="K1415" s="82">
        <v>0</v>
      </c>
      <c r="L1415" s="82">
        <v>0</v>
      </c>
      <c r="M1415" s="85">
        <v>0.06</v>
      </c>
      <c r="N1415" s="86">
        <v>0.06</v>
      </c>
      <c r="O1415" s="82">
        <v>91.38</v>
      </c>
    </row>
    <row r="1416" spans="1:15">
      <c r="A1416" s="96">
        <v>2023</v>
      </c>
      <c r="B1416" s="90" t="s">
        <v>61</v>
      </c>
      <c r="C1416" s="93" t="s">
        <v>39</v>
      </c>
      <c r="D1416" s="82">
        <v>0</v>
      </c>
      <c r="E1416" s="85">
        <v>0</v>
      </c>
      <c r="F1416" s="86">
        <v>0</v>
      </c>
      <c r="G1416" s="82">
        <v>0</v>
      </c>
      <c r="H1416" s="82">
        <v>0</v>
      </c>
      <c r="I1416" s="82">
        <v>0</v>
      </c>
      <c r="J1416" s="82">
        <v>0</v>
      </c>
      <c r="K1416" s="82">
        <v>0</v>
      </c>
      <c r="L1416" s="82">
        <v>0</v>
      </c>
      <c r="M1416" s="85">
        <v>0.01</v>
      </c>
      <c r="N1416" s="86">
        <v>0.01</v>
      </c>
      <c r="O1416" s="82">
        <v>0.01</v>
      </c>
    </row>
    <row r="1417" spans="1:15">
      <c r="A1417" s="96">
        <v>2023</v>
      </c>
      <c r="B1417" s="90" t="s">
        <v>61</v>
      </c>
      <c r="C1417" s="93" t="s">
        <v>40</v>
      </c>
      <c r="D1417" s="82">
        <v>0</v>
      </c>
      <c r="E1417" s="85">
        <v>0</v>
      </c>
      <c r="F1417" s="86">
        <v>0</v>
      </c>
      <c r="G1417" s="82">
        <v>0.35</v>
      </c>
      <c r="H1417" s="82">
        <v>0</v>
      </c>
      <c r="I1417" s="82">
        <v>0</v>
      </c>
      <c r="J1417" s="82">
        <v>0</v>
      </c>
      <c r="K1417" s="82">
        <v>8.5299999999999994</v>
      </c>
      <c r="L1417" s="82">
        <v>5.01</v>
      </c>
      <c r="M1417" s="85">
        <v>23.04</v>
      </c>
      <c r="N1417" s="86">
        <v>36.93</v>
      </c>
      <c r="O1417" s="82">
        <v>36.93</v>
      </c>
    </row>
    <row r="1418" spans="1:15">
      <c r="A1418" s="96">
        <v>2023</v>
      </c>
      <c r="B1418" s="90" t="s">
        <v>61</v>
      </c>
      <c r="C1418" s="93" t="s">
        <v>41</v>
      </c>
      <c r="D1418" s="82">
        <v>0</v>
      </c>
      <c r="E1418" s="85">
        <v>50.02</v>
      </c>
      <c r="F1418" s="86">
        <v>50.02</v>
      </c>
      <c r="G1418" s="82">
        <v>0.03</v>
      </c>
      <c r="H1418" s="82">
        <v>0.03</v>
      </c>
      <c r="I1418" s="82">
        <v>0</v>
      </c>
      <c r="J1418" s="82">
        <v>0</v>
      </c>
      <c r="K1418" s="82">
        <v>0.02</v>
      </c>
      <c r="L1418" s="82">
        <v>0</v>
      </c>
      <c r="M1418" s="85">
        <v>6.56</v>
      </c>
      <c r="N1418" s="86">
        <v>6.64</v>
      </c>
      <c r="O1418" s="82">
        <v>56.66</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0</v>
      </c>
      <c r="E1420" s="85">
        <v>4.8099999999999996</v>
      </c>
      <c r="F1420" s="86">
        <v>4.8099999999999996</v>
      </c>
      <c r="G1420" s="82">
        <v>0.03</v>
      </c>
      <c r="H1420" s="82">
        <v>31.54</v>
      </c>
      <c r="I1420" s="82">
        <v>0</v>
      </c>
      <c r="J1420" s="82">
        <v>5.71</v>
      </c>
      <c r="K1420" s="82">
        <v>0</v>
      </c>
      <c r="L1420" s="82">
        <v>0.02</v>
      </c>
      <c r="M1420" s="85">
        <v>4.9000000000000004</v>
      </c>
      <c r="N1420" s="86">
        <v>42.2</v>
      </c>
      <c r="O1420" s="82">
        <v>47.01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0</v>
      </c>
      <c r="F1423" s="86">
        <v>0</v>
      </c>
      <c r="G1423" s="82">
        <v>0.14000000000000001</v>
      </c>
      <c r="H1423" s="82">
        <v>65.03</v>
      </c>
      <c r="I1423" s="82">
        <v>83.44</v>
      </c>
      <c r="J1423" s="82">
        <v>5.18</v>
      </c>
      <c r="K1423" s="82">
        <v>141.72999999999999</v>
      </c>
      <c r="L1423" s="82">
        <v>0</v>
      </c>
      <c r="M1423" s="85">
        <v>65.75</v>
      </c>
      <c r="N1423" s="86">
        <v>361.27</v>
      </c>
      <c r="O1423" s="82">
        <v>361.27</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1349.41</v>
      </c>
      <c r="E1425" s="85">
        <v>0</v>
      </c>
      <c r="F1425" s="86">
        <v>1349.41</v>
      </c>
      <c r="G1425" s="82">
        <v>0</v>
      </c>
      <c r="H1425" s="82">
        <v>83.57</v>
      </c>
      <c r="I1425" s="82">
        <v>0</v>
      </c>
      <c r="J1425" s="82">
        <v>0</v>
      </c>
      <c r="K1425" s="82">
        <v>0</v>
      </c>
      <c r="L1425" s="82">
        <v>0</v>
      </c>
      <c r="M1425" s="85">
        <v>2.11</v>
      </c>
      <c r="N1425" s="86">
        <v>85.68</v>
      </c>
      <c r="O1425" s="82">
        <v>1435.09</v>
      </c>
    </row>
    <row r="1426" spans="1:15">
      <c r="A1426" s="96">
        <v>2023</v>
      </c>
      <c r="B1426" s="90" t="s">
        <v>61</v>
      </c>
      <c r="C1426" s="93" t="s">
        <v>89</v>
      </c>
      <c r="D1426" s="82">
        <v>0</v>
      </c>
      <c r="E1426" s="85">
        <v>0</v>
      </c>
      <c r="F1426" s="86">
        <v>0</v>
      </c>
      <c r="G1426" s="82">
        <v>0</v>
      </c>
      <c r="H1426" s="82">
        <v>0</v>
      </c>
      <c r="I1426" s="82">
        <v>0</v>
      </c>
      <c r="J1426" s="82">
        <v>0</v>
      </c>
      <c r="K1426" s="82">
        <v>0.03</v>
      </c>
      <c r="L1426" s="82">
        <v>0</v>
      </c>
      <c r="M1426" s="85">
        <v>0</v>
      </c>
      <c r="N1426" s="86">
        <v>0.03</v>
      </c>
      <c r="O1426" s="82">
        <v>0.03</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0</v>
      </c>
      <c r="H1430" s="82">
        <v>4.2300000000000004</v>
      </c>
      <c r="I1430" s="82">
        <v>0</v>
      </c>
      <c r="J1430" s="82">
        <v>0</v>
      </c>
      <c r="K1430" s="82">
        <v>0</v>
      </c>
      <c r="L1430" s="82">
        <v>0</v>
      </c>
      <c r="M1430" s="85">
        <v>7.7</v>
      </c>
      <c r="N1430" s="86">
        <v>11.93</v>
      </c>
      <c r="O1430" s="82">
        <v>12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1309.0999999999999</v>
      </c>
      <c r="E1433" s="85">
        <v>0</v>
      </c>
      <c r="F1433" s="86">
        <v>1309.0999999999999</v>
      </c>
      <c r="G1433" s="82">
        <v>0</v>
      </c>
      <c r="H1433" s="82">
        <v>0.01</v>
      </c>
      <c r="I1433" s="82">
        <v>0</v>
      </c>
      <c r="J1433" s="82">
        <v>0</v>
      </c>
      <c r="K1433" s="82">
        <v>50.81</v>
      </c>
      <c r="L1433" s="82">
        <v>4.68</v>
      </c>
      <c r="M1433" s="85">
        <v>11.16</v>
      </c>
      <c r="N1433" s="86">
        <v>66.66</v>
      </c>
      <c r="O1433" s="82">
        <v>1375.76</v>
      </c>
    </row>
    <row r="1434" spans="1:15">
      <c r="A1434" s="96">
        <v>2023</v>
      </c>
      <c r="B1434" s="90" t="s">
        <v>61</v>
      </c>
      <c r="C1434" s="93" t="s">
        <v>69</v>
      </c>
      <c r="D1434" s="82">
        <v>423.34</v>
      </c>
      <c r="E1434" s="85">
        <v>80.69</v>
      </c>
      <c r="F1434" s="86">
        <v>504.03</v>
      </c>
      <c r="G1434" s="82">
        <v>46.95</v>
      </c>
      <c r="H1434" s="82">
        <v>56.88</v>
      </c>
      <c r="I1434" s="82">
        <v>273.27</v>
      </c>
      <c r="J1434" s="82">
        <v>6.34</v>
      </c>
      <c r="K1434" s="82">
        <v>0</v>
      </c>
      <c r="L1434" s="82">
        <v>0</v>
      </c>
      <c r="M1434" s="85">
        <v>44.3</v>
      </c>
      <c r="N1434" s="86">
        <v>427.74</v>
      </c>
      <c r="O1434" s="82">
        <v>931.77</v>
      </c>
    </row>
    <row r="1435" spans="1:15">
      <c r="A1435" s="99">
        <v>2023</v>
      </c>
      <c r="B1435" s="91" t="s">
        <v>61</v>
      </c>
      <c r="C1435" s="94" t="s">
        <v>128</v>
      </c>
      <c r="D1435" s="80">
        <v>3853.09</v>
      </c>
      <c r="E1435" s="80">
        <v>185.16</v>
      </c>
      <c r="F1435" s="81">
        <v>4038.25</v>
      </c>
      <c r="G1435" s="80">
        <v>47.6</v>
      </c>
      <c r="H1435" s="80">
        <v>249.03</v>
      </c>
      <c r="I1435" s="80">
        <v>631.11</v>
      </c>
      <c r="J1435" s="80">
        <v>18.32</v>
      </c>
      <c r="K1435" s="80">
        <v>902.95</v>
      </c>
      <c r="L1435" s="80">
        <v>10.17</v>
      </c>
      <c r="M1435" s="80">
        <v>266.3</v>
      </c>
      <c r="N1435" s="81">
        <v>2125.48</v>
      </c>
      <c r="O1435" s="81">
        <v>6163.73</v>
      </c>
    </row>
    <row r="1436" spans="1:15">
      <c r="A1436" s="96">
        <v>2023</v>
      </c>
      <c r="B1436" s="90" t="s">
        <v>60</v>
      </c>
      <c r="C1436" s="93" t="s">
        <v>37</v>
      </c>
      <c r="D1436" s="82">
        <v>0</v>
      </c>
      <c r="E1436" s="83">
        <v>17.41</v>
      </c>
      <c r="F1436" s="84">
        <v>17.41</v>
      </c>
      <c r="G1436" s="82">
        <v>2.19</v>
      </c>
      <c r="H1436" s="82">
        <v>40.729999999999997</v>
      </c>
      <c r="I1436" s="82">
        <v>0</v>
      </c>
      <c r="J1436" s="82">
        <v>0</v>
      </c>
      <c r="K1436" s="82">
        <v>33.86</v>
      </c>
      <c r="L1436" s="82">
        <v>0.55000000000000004</v>
      </c>
      <c r="M1436" s="83">
        <v>67.900000000000006</v>
      </c>
      <c r="N1436" s="84">
        <v>145.22999999999999</v>
      </c>
      <c r="O1436" s="82">
        <v>162.63999999999999</v>
      </c>
    </row>
    <row r="1437" spans="1:15">
      <c r="A1437" s="96">
        <v>2023</v>
      </c>
      <c r="B1437" s="90" t="s">
        <v>60</v>
      </c>
      <c r="C1437" s="93" t="s">
        <v>38</v>
      </c>
      <c r="D1437" s="82">
        <v>44.06</v>
      </c>
      <c r="E1437" s="85">
        <v>0</v>
      </c>
      <c r="F1437" s="86">
        <v>44.06</v>
      </c>
      <c r="G1437" s="82">
        <v>0</v>
      </c>
      <c r="H1437" s="82">
        <v>0</v>
      </c>
      <c r="I1437" s="82">
        <v>0</v>
      </c>
      <c r="J1437" s="82">
        <v>0</v>
      </c>
      <c r="K1437" s="82">
        <v>0</v>
      </c>
      <c r="L1437" s="82">
        <v>0</v>
      </c>
      <c r="M1437" s="85">
        <v>0.09</v>
      </c>
      <c r="N1437" s="86">
        <v>0.09</v>
      </c>
      <c r="O1437" s="82">
        <v>44.15</v>
      </c>
    </row>
    <row r="1438" spans="1:15">
      <c r="A1438" s="96">
        <v>2023</v>
      </c>
      <c r="B1438" s="90" t="s">
        <v>60</v>
      </c>
      <c r="C1438" s="93" t="s">
        <v>39</v>
      </c>
      <c r="D1438" s="82">
        <v>0</v>
      </c>
      <c r="E1438" s="85">
        <v>0</v>
      </c>
      <c r="F1438" s="86">
        <v>0</v>
      </c>
      <c r="G1438" s="82">
        <v>0</v>
      </c>
      <c r="H1438" s="82">
        <v>82.12</v>
      </c>
      <c r="I1438" s="82">
        <v>0</v>
      </c>
      <c r="J1438" s="82">
        <v>0</v>
      </c>
      <c r="K1438" s="82">
        <v>5.54</v>
      </c>
      <c r="L1438" s="82">
        <v>0</v>
      </c>
      <c r="M1438" s="85">
        <v>0.01</v>
      </c>
      <c r="N1438" s="86">
        <v>87.67</v>
      </c>
      <c r="O1438" s="82">
        <v>87.67</v>
      </c>
    </row>
    <row r="1439" spans="1:15">
      <c r="A1439" s="96">
        <v>2023</v>
      </c>
      <c r="B1439" s="90" t="s">
        <v>60</v>
      </c>
      <c r="C1439" s="93" t="s">
        <v>40</v>
      </c>
      <c r="D1439" s="82">
        <v>0</v>
      </c>
      <c r="E1439" s="85">
        <v>0</v>
      </c>
      <c r="F1439" s="86">
        <v>0</v>
      </c>
      <c r="G1439" s="82">
        <v>0.03</v>
      </c>
      <c r="H1439" s="82">
        <v>0</v>
      </c>
      <c r="I1439" s="82">
        <v>0</v>
      </c>
      <c r="J1439" s="82">
        <v>0</v>
      </c>
      <c r="K1439" s="82">
        <v>18.25</v>
      </c>
      <c r="L1439" s="82">
        <v>0</v>
      </c>
      <c r="M1439" s="85">
        <v>14.06</v>
      </c>
      <c r="N1439" s="86">
        <v>32.340000000000003</v>
      </c>
      <c r="O1439" s="82">
        <v>32.340000000000003</v>
      </c>
    </row>
    <row r="1440" spans="1:15">
      <c r="A1440" s="96">
        <v>2023</v>
      </c>
      <c r="B1440" s="90" t="s">
        <v>60</v>
      </c>
      <c r="C1440" s="93" t="s">
        <v>41</v>
      </c>
      <c r="D1440" s="82">
        <v>0</v>
      </c>
      <c r="E1440" s="85">
        <v>3.33</v>
      </c>
      <c r="F1440" s="86">
        <v>3.33</v>
      </c>
      <c r="G1440" s="82">
        <v>0</v>
      </c>
      <c r="H1440" s="82">
        <v>0.01</v>
      </c>
      <c r="I1440" s="82">
        <v>0</v>
      </c>
      <c r="J1440" s="82">
        <v>0</v>
      </c>
      <c r="K1440" s="82">
        <v>0.03</v>
      </c>
      <c r="L1440" s="82">
        <v>0</v>
      </c>
      <c r="M1440" s="85">
        <v>20.079999999999998</v>
      </c>
      <c r="N1440" s="86">
        <v>20.12</v>
      </c>
      <c r="O1440" s="82">
        <v>23.45</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0</v>
      </c>
      <c r="E1442" s="85">
        <v>9.9700000000000006</v>
      </c>
      <c r="F1442" s="86">
        <v>9.9700000000000006</v>
      </c>
      <c r="G1442" s="82">
        <v>0</v>
      </c>
      <c r="H1442" s="82">
        <v>57.48</v>
      </c>
      <c r="I1442" s="82">
        <v>0</v>
      </c>
      <c r="J1442" s="82">
        <v>2.29</v>
      </c>
      <c r="K1442" s="82">
        <v>0</v>
      </c>
      <c r="L1442" s="82">
        <v>0.04</v>
      </c>
      <c r="M1442" s="85">
        <v>5.39</v>
      </c>
      <c r="N1442" s="86">
        <v>65.2</v>
      </c>
      <c r="O1442" s="82">
        <v>75.17</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3.01</v>
      </c>
      <c r="H1445" s="82">
        <v>119.94</v>
      </c>
      <c r="I1445" s="82">
        <v>228.83</v>
      </c>
      <c r="J1445" s="82">
        <v>64.739999999999995</v>
      </c>
      <c r="K1445" s="82">
        <v>257.33</v>
      </c>
      <c r="L1445" s="82">
        <v>0.92</v>
      </c>
      <c r="M1445" s="85">
        <v>98.69</v>
      </c>
      <c r="N1445" s="86">
        <v>773.46</v>
      </c>
      <c r="O1445" s="82">
        <v>792.11</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607.21</v>
      </c>
      <c r="E1447" s="85">
        <v>0</v>
      </c>
      <c r="F1447" s="86">
        <v>607.21</v>
      </c>
      <c r="G1447" s="82">
        <v>0</v>
      </c>
      <c r="H1447" s="82">
        <v>2.4700000000000002</v>
      </c>
      <c r="I1447" s="82">
        <v>0</v>
      </c>
      <c r="J1447" s="82">
        <v>0</v>
      </c>
      <c r="K1447" s="82">
        <v>0</v>
      </c>
      <c r="L1447" s="82">
        <v>0</v>
      </c>
      <c r="M1447" s="85">
        <v>0</v>
      </c>
      <c r="N1447" s="86">
        <v>2.4700000000000002</v>
      </c>
      <c r="O1447" s="82">
        <v>609.67999999999995</v>
      </c>
    </row>
    <row r="1448" spans="1:15">
      <c r="A1448" s="96">
        <v>2023</v>
      </c>
      <c r="B1448" s="90" t="s">
        <v>60</v>
      </c>
      <c r="C1448" s="93" t="s">
        <v>89</v>
      </c>
      <c r="D1448" s="82">
        <v>0</v>
      </c>
      <c r="E1448" s="85">
        <v>0</v>
      </c>
      <c r="F1448" s="86">
        <v>0</v>
      </c>
      <c r="G1448" s="82">
        <v>0</v>
      </c>
      <c r="H1448" s="82">
        <v>0</v>
      </c>
      <c r="I1448" s="82">
        <v>0</v>
      </c>
      <c r="J1448" s="82">
        <v>0</v>
      </c>
      <c r="K1448" s="82">
        <v>10.45</v>
      </c>
      <c r="L1448" s="82">
        <v>0</v>
      </c>
      <c r="M1448" s="85">
        <v>0</v>
      </c>
      <c r="N1448" s="86">
        <v>10.45</v>
      </c>
      <c r="O1448" s="82">
        <v>10.45</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582.23</v>
      </c>
      <c r="L1450" s="82">
        <v>0</v>
      </c>
      <c r="M1450" s="85">
        <v>0</v>
      </c>
      <c r="N1450" s="86">
        <v>589.82000000000005</v>
      </c>
      <c r="O1450" s="82">
        <v>655.78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1243.95</v>
      </c>
      <c r="E1455" s="85">
        <v>0</v>
      </c>
      <c r="F1455" s="86">
        <v>1243.95</v>
      </c>
      <c r="G1455" s="82">
        <v>0</v>
      </c>
      <c r="H1455" s="82">
        <v>0.01</v>
      </c>
      <c r="I1455" s="82">
        <v>0</v>
      </c>
      <c r="J1455" s="82">
        <v>0</v>
      </c>
      <c r="K1455" s="82">
        <v>1.05</v>
      </c>
      <c r="L1455" s="82">
        <v>11.48</v>
      </c>
      <c r="M1455" s="85">
        <v>68.17</v>
      </c>
      <c r="N1455" s="86">
        <v>80.709999999999994</v>
      </c>
      <c r="O1455" s="82">
        <v>1324.66</v>
      </c>
    </row>
    <row r="1456" spans="1:15">
      <c r="A1456" s="96">
        <v>2023</v>
      </c>
      <c r="B1456" s="90" t="s">
        <v>60</v>
      </c>
      <c r="C1456" s="93" t="s">
        <v>69</v>
      </c>
      <c r="D1456" s="82">
        <v>378.13</v>
      </c>
      <c r="E1456" s="85">
        <v>39.9</v>
      </c>
      <c r="F1456" s="86">
        <v>418.03</v>
      </c>
      <c r="G1456" s="82">
        <v>53.81</v>
      </c>
      <c r="H1456" s="82">
        <v>11.29</v>
      </c>
      <c r="I1456" s="82">
        <v>246.59</v>
      </c>
      <c r="J1456" s="82">
        <v>0</v>
      </c>
      <c r="K1456" s="82">
        <v>0</v>
      </c>
      <c r="L1456" s="82">
        <v>0</v>
      </c>
      <c r="M1456" s="85">
        <v>17.46</v>
      </c>
      <c r="N1456" s="86">
        <v>329.15</v>
      </c>
      <c r="O1456" s="82">
        <v>747.18</v>
      </c>
    </row>
    <row r="1457" spans="1:15">
      <c r="A1457" s="99">
        <v>2023</v>
      </c>
      <c r="B1457" s="91" t="s">
        <v>60</v>
      </c>
      <c r="C1457" s="94" t="s">
        <v>128</v>
      </c>
      <c r="D1457" s="80">
        <v>2929.34</v>
      </c>
      <c r="E1457" s="80">
        <v>181.98</v>
      </c>
      <c r="F1457" s="81">
        <v>3111.32</v>
      </c>
      <c r="G1457" s="80">
        <v>59.04</v>
      </c>
      <c r="H1457" s="80">
        <v>331.75</v>
      </c>
      <c r="I1457" s="80">
        <v>657.07</v>
      </c>
      <c r="J1457" s="80">
        <v>67.03</v>
      </c>
      <c r="K1457" s="80">
        <v>1181.06</v>
      </c>
      <c r="L1457" s="80">
        <v>13.09</v>
      </c>
      <c r="M1457" s="80">
        <v>333.54</v>
      </c>
      <c r="N1457" s="81">
        <v>2642.58</v>
      </c>
      <c r="O1457" s="81">
        <v>5753.9</v>
      </c>
    </row>
    <row r="1458" spans="1:15">
      <c r="A1458" s="96">
        <v>2023</v>
      </c>
      <c r="B1458" s="90" t="s">
        <v>59</v>
      </c>
      <c r="C1458" s="93" t="s">
        <v>37</v>
      </c>
      <c r="D1458" s="82">
        <v>0</v>
      </c>
      <c r="E1458" s="83">
        <v>0</v>
      </c>
      <c r="F1458" s="84">
        <v>0</v>
      </c>
      <c r="G1458" s="82">
        <v>0.02</v>
      </c>
      <c r="H1458" s="82">
        <v>21.44</v>
      </c>
      <c r="I1458" s="82">
        <v>8.17</v>
      </c>
      <c r="J1458" s="82">
        <v>0</v>
      </c>
      <c r="K1458" s="82">
        <v>150.51</v>
      </c>
      <c r="L1458" s="82">
        <v>0</v>
      </c>
      <c r="M1458" s="83">
        <v>36.19</v>
      </c>
      <c r="N1458" s="84">
        <v>216.33</v>
      </c>
      <c r="O1458" s="82">
        <v>216.33</v>
      </c>
    </row>
    <row r="1459" spans="1:15">
      <c r="A1459" s="96">
        <v>2023</v>
      </c>
      <c r="B1459" s="90" t="s">
        <v>59</v>
      </c>
      <c r="C1459" s="93" t="s">
        <v>38</v>
      </c>
      <c r="D1459" s="82">
        <v>95.75</v>
      </c>
      <c r="E1459" s="85">
        <v>0</v>
      </c>
      <c r="F1459" s="86">
        <v>95.75</v>
      </c>
      <c r="G1459" s="82">
        <v>0</v>
      </c>
      <c r="H1459" s="82">
        <v>0</v>
      </c>
      <c r="I1459" s="82">
        <v>0</v>
      </c>
      <c r="J1459" s="82">
        <v>0</v>
      </c>
      <c r="K1459" s="82">
        <v>0.63</v>
      </c>
      <c r="L1459" s="82">
        <v>0</v>
      </c>
      <c r="M1459" s="85">
        <v>0.2</v>
      </c>
      <c r="N1459" s="86">
        <v>0.83</v>
      </c>
      <c r="O1459" s="82">
        <v>96.58</v>
      </c>
    </row>
    <row r="1460" spans="1:15">
      <c r="A1460" s="96">
        <v>2023</v>
      </c>
      <c r="B1460" s="90" t="s">
        <v>59</v>
      </c>
      <c r="C1460" s="93" t="s">
        <v>39</v>
      </c>
      <c r="D1460" s="82">
        <v>0</v>
      </c>
      <c r="E1460" s="85">
        <v>0.1</v>
      </c>
      <c r="F1460" s="86">
        <v>0.1</v>
      </c>
      <c r="G1460" s="82">
        <v>0</v>
      </c>
      <c r="H1460" s="82">
        <v>0</v>
      </c>
      <c r="I1460" s="82">
        <v>0</v>
      </c>
      <c r="J1460" s="82">
        <v>0</v>
      </c>
      <c r="K1460" s="82">
        <v>0</v>
      </c>
      <c r="L1460" s="82">
        <v>0</v>
      </c>
      <c r="M1460" s="85">
        <v>0</v>
      </c>
      <c r="N1460" s="86">
        <v>0</v>
      </c>
      <c r="O1460" s="82">
        <v>0.1</v>
      </c>
    </row>
    <row r="1461" spans="1:15">
      <c r="A1461" s="96">
        <v>2023</v>
      </c>
      <c r="B1461" s="90" t="s">
        <v>59</v>
      </c>
      <c r="C1461" s="93" t="s">
        <v>40</v>
      </c>
      <c r="D1461" s="82">
        <v>0</v>
      </c>
      <c r="E1461" s="85">
        <v>0</v>
      </c>
      <c r="F1461" s="86">
        <v>0</v>
      </c>
      <c r="G1461" s="82">
        <v>7.0000000000000007E-2</v>
      </c>
      <c r="H1461" s="82">
        <v>0</v>
      </c>
      <c r="I1461" s="82">
        <v>14.63</v>
      </c>
      <c r="J1461" s="82">
        <v>0</v>
      </c>
      <c r="K1461" s="82">
        <v>41.71</v>
      </c>
      <c r="L1461" s="82">
        <v>0.5</v>
      </c>
      <c r="M1461" s="85">
        <v>30.35</v>
      </c>
      <c r="N1461" s="86">
        <v>87.26</v>
      </c>
      <c r="O1461" s="82">
        <v>87.26</v>
      </c>
    </row>
    <row r="1462" spans="1:15">
      <c r="A1462" s="96">
        <v>2023</v>
      </c>
      <c r="B1462" s="90" t="s">
        <v>59</v>
      </c>
      <c r="C1462" s="93" t="s">
        <v>41</v>
      </c>
      <c r="D1462" s="82">
        <v>0</v>
      </c>
      <c r="E1462" s="85">
        <v>17.52</v>
      </c>
      <c r="F1462" s="86">
        <v>17.52</v>
      </c>
      <c r="G1462" s="82">
        <v>0</v>
      </c>
      <c r="H1462" s="82">
        <v>0.03</v>
      </c>
      <c r="I1462" s="82">
        <v>0</v>
      </c>
      <c r="J1462" s="82">
        <v>0</v>
      </c>
      <c r="K1462" s="82">
        <v>0.01</v>
      </c>
      <c r="L1462" s="82">
        <v>0</v>
      </c>
      <c r="M1462" s="85">
        <v>3.82</v>
      </c>
      <c r="N1462" s="86">
        <v>3.86</v>
      </c>
      <c r="O1462" s="82">
        <v>21.38</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v>
      </c>
      <c r="H1464" s="82">
        <v>17.53</v>
      </c>
      <c r="I1464" s="82">
        <v>13.08</v>
      </c>
      <c r="J1464" s="82">
        <v>9.31</v>
      </c>
      <c r="K1464" s="82">
        <v>3.63</v>
      </c>
      <c r="L1464" s="82">
        <v>0.02</v>
      </c>
      <c r="M1464" s="85">
        <v>0.81</v>
      </c>
      <c r="N1464" s="86">
        <v>44.38</v>
      </c>
      <c r="O1464" s="82">
        <v>134.44999999999999</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65.709999999999994</v>
      </c>
      <c r="F1467" s="86">
        <v>65.709999999999994</v>
      </c>
      <c r="G1467" s="82">
        <v>0.14000000000000001</v>
      </c>
      <c r="H1467" s="82">
        <v>76.569999999999993</v>
      </c>
      <c r="I1467" s="82">
        <v>67.23</v>
      </c>
      <c r="J1467" s="82">
        <v>0</v>
      </c>
      <c r="K1467" s="82">
        <v>341.51</v>
      </c>
      <c r="L1467" s="82">
        <v>4.08</v>
      </c>
      <c r="M1467" s="85">
        <v>102.84</v>
      </c>
      <c r="N1467" s="86">
        <v>592.37</v>
      </c>
      <c r="O1467" s="82">
        <v>658.08</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2185.56</v>
      </c>
      <c r="E1469" s="85">
        <v>0</v>
      </c>
      <c r="F1469" s="86">
        <v>2185.56</v>
      </c>
      <c r="G1469" s="82">
        <v>0</v>
      </c>
      <c r="H1469" s="82">
        <v>30.74</v>
      </c>
      <c r="I1469" s="82">
        <v>0</v>
      </c>
      <c r="J1469" s="82">
        <v>0</v>
      </c>
      <c r="K1469" s="82">
        <v>0</v>
      </c>
      <c r="L1469" s="82">
        <v>0</v>
      </c>
      <c r="M1469" s="85">
        <v>0</v>
      </c>
      <c r="N1469" s="86">
        <v>30.74</v>
      </c>
      <c r="O1469" s="82">
        <v>2216.3000000000002</v>
      </c>
    </row>
    <row r="1470" spans="1:15">
      <c r="A1470" s="96">
        <v>2023</v>
      </c>
      <c r="B1470" s="90" t="s">
        <v>59</v>
      </c>
      <c r="C1470" s="93" t="s">
        <v>89</v>
      </c>
      <c r="D1470" s="82">
        <v>0</v>
      </c>
      <c r="E1470" s="85">
        <v>0</v>
      </c>
      <c r="F1470" s="86">
        <v>0</v>
      </c>
      <c r="G1470" s="82">
        <v>0</v>
      </c>
      <c r="H1470" s="82">
        <v>0</v>
      </c>
      <c r="I1470" s="82">
        <v>0</v>
      </c>
      <c r="J1470" s="82">
        <v>0</v>
      </c>
      <c r="K1470" s="82">
        <v>32.21</v>
      </c>
      <c r="L1470" s="82">
        <v>0</v>
      </c>
      <c r="M1470" s="85">
        <v>0</v>
      </c>
      <c r="N1470" s="86">
        <v>32.21</v>
      </c>
      <c r="O1470" s="82">
        <v>32.21</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1016.16</v>
      </c>
      <c r="E1477" s="85">
        <v>0</v>
      </c>
      <c r="F1477" s="86">
        <v>1016.16</v>
      </c>
      <c r="G1477" s="82">
        <v>0</v>
      </c>
      <c r="H1477" s="82">
        <v>0.03</v>
      </c>
      <c r="I1477" s="82">
        <v>0</v>
      </c>
      <c r="J1477" s="82">
        <v>0</v>
      </c>
      <c r="K1477" s="82">
        <v>474.74</v>
      </c>
      <c r="L1477" s="82">
        <v>11.55</v>
      </c>
      <c r="M1477" s="85">
        <v>5.66</v>
      </c>
      <c r="N1477" s="86">
        <v>491.98</v>
      </c>
      <c r="O1477" s="82">
        <v>1508.14</v>
      </c>
    </row>
    <row r="1478" spans="1:15">
      <c r="A1478" s="96">
        <v>2023</v>
      </c>
      <c r="B1478" s="90" t="s">
        <v>59</v>
      </c>
      <c r="C1478" s="93" t="s">
        <v>69</v>
      </c>
      <c r="D1478" s="82">
        <v>166.71</v>
      </c>
      <c r="E1478" s="85">
        <v>76.92</v>
      </c>
      <c r="F1478" s="86">
        <v>243.63</v>
      </c>
      <c r="G1478" s="82">
        <v>5.0199999999999996</v>
      </c>
      <c r="H1478" s="82">
        <v>48.43</v>
      </c>
      <c r="I1478" s="82">
        <v>71.36</v>
      </c>
      <c r="J1478" s="82">
        <v>1.79</v>
      </c>
      <c r="K1478" s="82">
        <v>10.34</v>
      </c>
      <c r="L1478" s="82">
        <v>0</v>
      </c>
      <c r="M1478" s="85">
        <v>34.97</v>
      </c>
      <c r="N1478" s="86">
        <v>171.91</v>
      </c>
      <c r="O1478" s="82">
        <v>415.54</v>
      </c>
    </row>
    <row r="1479" spans="1:15">
      <c r="A1479" s="99">
        <v>2023</v>
      </c>
      <c r="B1479" s="91" t="s">
        <v>59</v>
      </c>
      <c r="C1479" s="94" t="s">
        <v>128</v>
      </c>
      <c r="D1479" s="80">
        <v>4045.24</v>
      </c>
      <c r="E1479" s="80">
        <v>285.57</v>
      </c>
      <c r="F1479" s="81">
        <v>4330.8100000000004</v>
      </c>
      <c r="G1479" s="80">
        <v>5.25</v>
      </c>
      <c r="H1479" s="80">
        <v>274.97000000000003</v>
      </c>
      <c r="I1479" s="80">
        <v>892.5</v>
      </c>
      <c r="J1479" s="80">
        <v>11.1</v>
      </c>
      <c r="K1479" s="80">
        <v>1153.51</v>
      </c>
      <c r="L1479" s="80">
        <v>16.170000000000002</v>
      </c>
      <c r="M1479" s="80">
        <v>219.25</v>
      </c>
      <c r="N1479" s="81">
        <v>2572.75</v>
      </c>
      <c r="O1479" s="81">
        <v>6903.56</v>
      </c>
    </row>
    <row r="1480" spans="1:15">
      <c r="A1480" s="96">
        <v>2023</v>
      </c>
      <c r="B1480" s="90" t="s">
        <v>58</v>
      </c>
      <c r="C1480" s="93" t="s">
        <v>37</v>
      </c>
      <c r="D1480" s="82">
        <v>0</v>
      </c>
      <c r="E1480" s="83">
        <v>30.84</v>
      </c>
      <c r="F1480" s="84">
        <v>30.84</v>
      </c>
      <c r="G1480" s="82">
        <v>0.02</v>
      </c>
      <c r="H1480" s="82">
        <v>24.33</v>
      </c>
      <c r="I1480" s="82">
        <v>12.38</v>
      </c>
      <c r="J1480" s="82">
        <v>0</v>
      </c>
      <c r="K1480" s="82">
        <v>149.33000000000001</v>
      </c>
      <c r="L1480" s="82">
        <v>3.89</v>
      </c>
      <c r="M1480" s="83">
        <v>33.32</v>
      </c>
      <c r="N1480" s="84">
        <v>223.27</v>
      </c>
      <c r="O1480" s="82">
        <v>254.11</v>
      </c>
    </row>
    <row r="1481" spans="1:15">
      <c r="A1481" s="96">
        <v>2023</v>
      </c>
      <c r="B1481" s="90" t="s">
        <v>58</v>
      </c>
      <c r="C1481" s="93" t="s">
        <v>38</v>
      </c>
      <c r="D1481" s="82">
        <v>91.54</v>
      </c>
      <c r="E1481" s="85">
        <v>40.4</v>
      </c>
      <c r="F1481" s="86">
        <v>131.94</v>
      </c>
      <c r="G1481" s="82">
        <v>0</v>
      </c>
      <c r="H1481" s="82">
        <v>0</v>
      </c>
      <c r="I1481" s="82">
        <v>0</v>
      </c>
      <c r="J1481" s="82">
        <v>0</v>
      </c>
      <c r="K1481" s="82">
        <v>0</v>
      </c>
      <c r="L1481" s="82">
        <v>0</v>
      </c>
      <c r="M1481" s="85">
        <v>0.16</v>
      </c>
      <c r="N1481" s="86">
        <v>0.16</v>
      </c>
      <c r="O1481" s="82">
        <v>132.1</v>
      </c>
    </row>
    <row r="1482" spans="1:15">
      <c r="A1482" s="96">
        <v>2023</v>
      </c>
      <c r="B1482" s="90" t="s">
        <v>58</v>
      </c>
      <c r="C1482" s="93" t="s">
        <v>39</v>
      </c>
      <c r="D1482" s="82">
        <v>0</v>
      </c>
      <c r="E1482" s="85">
        <v>0</v>
      </c>
      <c r="F1482" s="86">
        <v>0</v>
      </c>
      <c r="G1482" s="82">
        <v>0</v>
      </c>
      <c r="H1482" s="82">
        <v>0</v>
      </c>
      <c r="I1482" s="82">
        <v>0</v>
      </c>
      <c r="J1482" s="82">
        <v>0</v>
      </c>
      <c r="K1482" s="82">
        <v>0</v>
      </c>
      <c r="L1482" s="82">
        <v>0</v>
      </c>
      <c r="M1482" s="85">
        <v>0</v>
      </c>
      <c r="N1482" s="86">
        <v>0</v>
      </c>
      <c r="O1482" s="82">
        <v>0</v>
      </c>
    </row>
    <row r="1483" spans="1:15">
      <c r="A1483" s="96">
        <v>2023</v>
      </c>
      <c r="B1483" s="90" t="s">
        <v>58</v>
      </c>
      <c r="C1483" s="93" t="s">
        <v>40</v>
      </c>
      <c r="D1483" s="82">
        <v>0</v>
      </c>
      <c r="E1483" s="85">
        <v>0</v>
      </c>
      <c r="F1483" s="86">
        <v>0</v>
      </c>
      <c r="G1483" s="82">
        <v>0.03</v>
      </c>
      <c r="H1483" s="82">
        <v>0</v>
      </c>
      <c r="I1483" s="82">
        <v>0</v>
      </c>
      <c r="J1483" s="82">
        <v>0</v>
      </c>
      <c r="K1483" s="82">
        <v>0.01</v>
      </c>
      <c r="L1483" s="82">
        <v>0</v>
      </c>
      <c r="M1483" s="85">
        <v>38.29</v>
      </c>
      <c r="N1483" s="86">
        <v>38.33</v>
      </c>
      <c r="O1483" s="82">
        <v>38.33</v>
      </c>
    </row>
    <row r="1484" spans="1:15">
      <c r="A1484" s="96">
        <v>2023</v>
      </c>
      <c r="B1484" s="90" t="s">
        <v>58</v>
      </c>
      <c r="C1484" s="93" t="s">
        <v>41</v>
      </c>
      <c r="D1484" s="82">
        <v>0</v>
      </c>
      <c r="E1484" s="85">
        <v>18.11</v>
      </c>
      <c r="F1484" s="86">
        <v>18.11</v>
      </c>
      <c r="G1484" s="82">
        <v>0.01</v>
      </c>
      <c r="H1484" s="82">
        <v>0.04</v>
      </c>
      <c r="I1484" s="82">
        <v>0</v>
      </c>
      <c r="J1484" s="82">
        <v>0</v>
      </c>
      <c r="K1484" s="82">
        <v>0.01</v>
      </c>
      <c r="L1484" s="82">
        <v>0</v>
      </c>
      <c r="M1484" s="85">
        <v>12.17</v>
      </c>
      <c r="N1484" s="86">
        <v>12.23</v>
      </c>
      <c r="O1484" s="82">
        <v>30.34</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0.02</v>
      </c>
      <c r="H1486" s="82">
        <v>5.87</v>
      </c>
      <c r="I1486" s="82">
        <v>0</v>
      </c>
      <c r="J1486" s="82">
        <v>15.22</v>
      </c>
      <c r="K1486" s="82">
        <v>0</v>
      </c>
      <c r="L1486" s="82">
        <v>0.02</v>
      </c>
      <c r="M1486" s="85">
        <v>7.54</v>
      </c>
      <c r="N1486" s="86">
        <v>28.67</v>
      </c>
      <c r="O1486" s="82">
        <v>60.84</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174.55</v>
      </c>
      <c r="F1489" s="86">
        <v>174.55</v>
      </c>
      <c r="G1489" s="82">
        <v>0.14000000000000001</v>
      </c>
      <c r="H1489" s="82">
        <v>38.49</v>
      </c>
      <c r="I1489" s="82">
        <v>82.69</v>
      </c>
      <c r="J1489" s="82">
        <v>0.02</v>
      </c>
      <c r="K1489" s="82">
        <v>317.45</v>
      </c>
      <c r="L1489" s="82">
        <v>0</v>
      </c>
      <c r="M1489" s="85">
        <v>104.46</v>
      </c>
      <c r="N1489" s="86">
        <v>543.25</v>
      </c>
      <c r="O1489" s="82">
        <v>717.8</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1035.7</v>
      </c>
      <c r="E1491" s="85">
        <v>0</v>
      </c>
      <c r="F1491" s="86">
        <v>1035.7</v>
      </c>
      <c r="G1491" s="82">
        <v>0</v>
      </c>
      <c r="H1491" s="82">
        <v>77.42</v>
      </c>
      <c r="I1491" s="82">
        <v>12.71</v>
      </c>
      <c r="J1491" s="82">
        <v>0</v>
      </c>
      <c r="K1491" s="82">
        <v>0</v>
      </c>
      <c r="L1491" s="82">
        <v>0</v>
      </c>
      <c r="M1491" s="85">
        <v>20.91</v>
      </c>
      <c r="N1491" s="86">
        <v>111.04</v>
      </c>
      <c r="O1491" s="82">
        <v>1146.74</v>
      </c>
    </row>
    <row r="1492" spans="1:16">
      <c r="A1492" s="96">
        <v>2023</v>
      </c>
      <c r="B1492" s="90" t="s">
        <v>58</v>
      </c>
      <c r="C1492" s="93" t="s">
        <v>89</v>
      </c>
      <c r="D1492" s="82">
        <v>0</v>
      </c>
      <c r="E1492" s="85">
        <v>0</v>
      </c>
      <c r="F1492" s="86">
        <v>0</v>
      </c>
      <c r="G1492" s="82">
        <v>0</v>
      </c>
      <c r="H1492" s="82">
        <v>0</v>
      </c>
      <c r="I1492" s="82">
        <v>0</v>
      </c>
      <c r="J1492" s="82">
        <v>0</v>
      </c>
      <c r="K1492" s="82">
        <v>15.29</v>
      </c>
      <c r="L1492" s="82">
        <v>0</v>
      </c>
      <c r="M1492" s="85">
        <v>0</v>
      </c>
      <c r="N1492" s="86">
        <v>15.29</v>
      </c>
      <c r="O1492" s="82">
        <v>15.29</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v>
      </c>
      <c r="F1495" s="86">
        <v>0</v>
      </c>
      <c r="G1495" s="82">
        <v>0</v>
      </c>
      <c r="H1495" s="82">
        <v>36.57</v>
      </c>
      <c r="I1495" s="82">
        <v>0</v>
      </c>
      <c r="J1495" s="82">
        <v>0</v>
      </c>
      <c r="K1495" s="82">
        <v>0</v>
      </c>
      <c r="L1495" s="82">
        <v>0</v>
      </c>
      <c r="M1495" s="85">
        <v>20.94</v>
      </c>
      <c r="N1495" s="86">
        <v>57.51</v>
      </c>
      <c r="O1495" s="82">
        <v>57.51</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1006.02</v>
      </c>
      <c r="E1499" s="85">
        <v>0</v>
      </c>
      <c r="F1499" s="86">
        <v>1006.02</v>
      </c>
      <c r="G1499" s="82">
        <v>1.36</v>
      </c>
      <c r="H1499" s="82">
        <v>38.69</v>
      </c>
      <c r="I1499" s="82">
        <v>62.96</v>
      </c>
      <c r="J1499" s="82">
        <v>0</v>
      </c>
      <c r="K1499" s="82">
        <v>305.39999999999998</v>
      </c>
      <c r="L1499" s="82">
        <v>7.08</v>
      </c>
      <c r="M1499" s="85">
        <v>48.27</v>
      </c>
      <c r="N1499" s="86">
        <v>463.76</v>
      </c>
      <c r="O1499" s="82">
        <v>1469.78</v>
      </c>
    </row>
    <row r="1500" spans="1:16">
      <c r="A1500" s="96">
        <v>2023</v>
      </c>
      <c r="B1500" s="90" t="s">
        <v>58</v>
      </c>
      <c r="C1500" s="93" t="s">
        <v>69</v>
      </c>
      <c r="D1500" s="82">
        <v>825.75</v>
      </c>
      <c r="E1500" s="85">
        <v>218.19</v>
      </c>
      <c r="F1500" s="86">
        <v>1043.94</v>
      </c>
      <c r="G1500" s="82">
        <v>3.05</v>
      </c>
      <c r="H1500" s="82">
        <v>7.31</v>
      </c>
      <c r="I1500" s="82">
        <v>107.4</v>
      </c>
      <c r="J1500" s="82">
        <v>0</v>
      </c>
      <c r="K1500" s="82">
        <v>25.32</v>
      </c>
      <c r="L1500" s="82">
        <v>0</v>
      </c>
      <c r="M1500" s="85">
        <v>80.06</v>
      </c>
      <c r="N1500" s="86">
        <v>223.14</v>
      </c>
      <c r="O1500" s="82">
        <v>1267.08</v>
      </c>
    </row>
    <row r="1501" spans="1:16">
      <c r="A1501" s="99">
        <v>2023</v>
      </c>
      <c r="B1501" s="91" t="s">
        <v>58</v>
      </c>
      <c r="C1501" s="94" t="s">
        <v>128</v>
      </c>
      <c r="D1501" s="80">
        <v>3609.11</v>
      </c>
      <c r="E1501" s="80">
        <v>530.87</v>
      </c>
      <c r="F1501" s="81">
        <v>4139.9799999999996</v>
      </c>
      <c r="G1501" s="80">
        <v>4.63</v>
      </c>
      <c r="H1501" s="80">
        <v>246.61</v>
      </c>
      <c r="I1501" s="80">
        <v>1034.05</v>
      </c>
      <c r="J1501" s="80">
        <v>15.24</v>
      </c>
      <c r="K1501" s="80">
        <v>982.88</v>
      </c>
      <c r="L1501" s="80">
        <v>11.01</v>
      </c>
      <c r="M1501" s="80">
        <v>381.47</v>
      </c>
      <c r="N1501" s="81">
        <v>2675.89</v>
      </c>
      <c r="O1501" s="81">
        <v>6815.87</v>
      </c>
    </row>
    <row r="1502" spans="1:16">
      <c r="A1502" s="96">
        <v>2023</v>
      </c>
      <c r="B1502" s="90" t="s">
        <v>57</v>
      </c>
      <c r="C1502" s="93" t="s">
        <v>37</v>
      </c>
      <c r="D1502" s="82">
        <v>0</v>
      </c>
      <c r="E1502" s="83">
        <v>111.06</v>
      </c>
      <c r="F1502" s="84">
        <v>111.06</v>
      </c>
      <c r="G1502" s="82">
        <v>1.42</v>
      </c>
      <c r="H1502" s="82">
        <v>35.82</v>
      </c>
      <c r="I1502" s="82">
        <v>16.96</v>
      </c>
      <c r="J1502" s="82">
        <v>0</v>
      </c>
      <c r="K1502" s="82">
        <v>146.66999999999999</v>
      </c>
      <c r="L1502" s="82">
        <v>7.61</v>
      </c>
      <c r="M1502" s="83">
        <v>22.89</v>
      </c>
      <c r="N1502" s="79">
        <v>231.37</v>
      </c>
      <c r="O1502" s="79">
        <v>342.43</v>
      </c>
      <c r="P1502" s="129"/>
    </row>
    <row r="1503" spans="1:16">
      <c r="A1503" s="96">
        <v>2023</v>
      </c>
      <c r="B1503" s="90" t="s">
        <v>57</v>
      </c>
      <c r="C1503" s="93" t="s">
        <v>38</v>
      </c>
      <c r="D1503" s="82">
        <v>183.14</v>
      </c>
      <c r="E1503" s="85">
        <v>47.78</v>
      </c>
      <c r="F1503" s="86">
        <v>230.92</v>
      </c>
      <c r="G1503" s="82">
        <v>0</v>
      </c>
      <c r="H1503" s="82">
        <v>0</v>
      </c>
      <c r="I1503" s="82">
        <v>0</v>
      </c>
      <c r="J1503" s="82">
        <v>0</v>
      </c>
      <c r="K1503" s="82">
        <v>0</v>
      </c>
      <c r="L1503" s="82">
        <v>0</v>
      </c>
      <c r="M1503" s="85">
        <v>0.09</v>
      </c>
      <c r="N1503" s="79">
        <v>0.09</v>
      </c>
      <c r="O1503" s="79">
        <v>231.01</v>
      </c>
    </row>
    <row r="1504" spans="1:16">
      <c r="A1504" s="96">
        <v>2023</v>
      </c>
      <c r="B1504" s="90" t="s">
        <v>57</v>
      </c>
      <c r="C1504" s="93" t="s">
        <v>39</v>
      </c>
      <c r="D1504" s="82">
        <v>0</v>
      </c>
      <c r="E1504" s="85">
        <v>1.34</v>
      </c>
      <c r="F1504" s="86">
        <v>1.34</v>
      </c>
      <c r="G1504" s="82">
        <v>0</v>
      </c>
      <c r="H1504" s="82">
        <v>0</v>
      </c>
      <c r="I1504" s="82">
        <v>0</v>
      </c>
      <c r="J1504" s="82">
        <v>0</v>
      </c>
      <c r="K1504" s="82">
        <v>0</v>
      </c>
      <c r="L1504" s="82">
        <v>0</v>
      </c>
      <c r="M1504" s="85">
        <v>0</v>
      </c>
      <c r="N1504" s="79">
        <v>0</v>
      </c>
      <c r="O1504" s="79">
        <v>1.34</v>
      </c>
    </row>
    <row r="1505" spans="1:15">
      <c r="A1505" s="96">
        <v>2023</v>
      </c>
      <c r="B1505" s="90" t="s">
        <v>57</v>
      </c>
      <c r="C1505" s="93" t="s">
        <v>40</v>
      </c>
      <c r="D1505" s="82">
        <v>0</v>
      </c>
      <c r="E1505" s="85">
        <v>0</v>
      </c>
      <c r="F1505" s="86">
        <v>0</v>
      </c>
      <c r="G1505" s="82">
        <v>0.04</v>
      </c>
      <c r="H1505" s="82">
        <v>0</v>
      </c>
      <c r="I1505" s="82">
        <v>0</v>
      </c>
      <c r="J1505" s="82">
        <v>0</v>
      </c>
      <c r="K1505" s="82">
        <v>0</v>
      </c>
      <c r="L1505" s="82">
        <v>0</v>
      </c>
      <c r="M1505" s="85">
        <v>10.199999999999999</v>
      </c>
      <c r="N1505" s="79">
        <v>10.24</v>
      </c>
      <c r="O1505" s="79">
        <v>10.24</v>
      </c>
    </row>
    <row r="1506" spans="1:15">
      <c r="A1506" s="96">
        <v>2023</v>
      </c>
      <c r="B1506" s="90" t="s">
        <v>57</v>
      </c>
      <c r="C1506" s="93" t="s">
        <v>41</v>
      </c>
      <c r="D1506" s="82">
        <v>0</v>
      </c>
      <c r="E1506" s="85">
        <v>21.26</v>
      </c>
      <c r="F1506" s="86">
        <v>21.26</v>
      </c>
      <c r="G1506" s="82">
        <v>0</v>
      </c>
      <c r="H1506" s="82">
        <v>0.03</v>
      </c>
      <c r="I1506" s="82">
        <v>0</v>
      </c>
      <c r="J1506" s="82">
        <v>0</v>
      </c>
      <c r="K1506" s="82">
        <v>14.86</v>
      </c>
      <c r="L1506" s="82">
        <v>0</v>
      </c>
      <c r="M1506" s="85">
        <v>8.75</v>
      </c>
      <c r="N1506" s="79">
        <v>23.64</v>
      </c>
      <c r="O1506" s="79">
        <v>44.9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1.01</v>
      </c>
      <c r="K1509" s="82">
        <v>104.64</v>
      </c>
      <c r="L1509" s="82">
        <v>0</v>
      </c>
      <c r="M1509" s="85">
        <v>0</v>
      </c>
      <c r="N1509" s="79">
        <v>290.83</v>
      </c>
      <c r="O1509" s="79">
        <v>290.83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71.099999999999994</v>
      </c>
      <c r="F1511" s="86">
        <v>71.099999999999994</v>
      </c>
      <c r="G1511" s="82">
        <v>0.15</v>
      </c>
      <c r="H1511" s="82">
        <v>68.260000000000005</v>
      </c>
      <c r="I1511" s="82">
        <v>38.799999999999997</v>
      </c>
      <c r="J1511" s="82">
        <v>0</v>
      </c>
      <c r="K1511" s="82">
        <v>227.35</v>
      </c>
      <c r="L1511" s="82">
        <v>0</v>
      </c>
      <c r="M1511" s="85">
        <v>109.62</v>
      </c>
      <c r="N1511" s="79">
        <v>444.18</v>
      </c>
      <c r="O1511" s="79">
        <v>515.28</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1127.8900000000001</v>
      </c>
      <c r="E1513" s="85">
        <v>0</v>
      </c>
      <c r="F1513" s="86">
        <v>1127.8900000000001</v>
      </c>
      <c r="G1513" s="82">
        <v>0</v>
      </c>
      <c r="H1513" s="82">
        <v>96.32</v>
      </c>
      <c r="I1513" s="82">
        <v>0</v>
      </c>
      <c r="J1513" s="82">
        <v>0</v>
      </c>
      <c r="K1513" s="82">
        <v>0</v>
      </c>
      <c r="L1513" s="82">
        <v>0</v>
      </c>
      <c r="M1513" s="85">
        <v>17.170000000000002</v>
      </c>
      <c r="N1513" s="79">
        <v>113.49</v>
      </c>
      <c r="O1513" s="79">
        <v>1241.3800000000001</v>
      </c>
    </row>
    <row r="1514" spans="1:15">
      <c r="A1514" s="96">
        <v>2023</v>
      </c>
      <c r="B1514" s="90" t="s">
        <v>57</v>
      </c>
      <c r="C1514" s="93" t="s">
        <v>89</v>
      </c>
      <c r="D1514" s="82">
        <v>0</v>
      </c>
      <c r="E1514" s="85">
        <v>0</v>
      </c>
      <c r="F1514" s="86">
        <v>0</v>
      </c>
      <c r="G1514" s="82">
        <v>0</v>
      </c>
      <c r="H1514" s="82">
        <v>0</v>
      </c>
      <c r="I1514" s="82">
        <v>0</v>
      </c>
      <c r="J1514" s="82">
        <v>0</v>
      </c>
      <c r="K1514" s="82">
        <v>27.11</v>
      </c>
      <c r="L1514" s="82">
        <v>0</v>
      </c>
      <c r="M1514" s="85">
        <v>0</v>
      </c>
      <c r="N1514" s="79">
        <v>27.11</v>
      </c>
      <c r="O1514" s="79">
        <v>27.11</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125.5</v>
      </c>
      <c r="J1516" s="82">
        <v>0</v>
      </c>
      <c r="K1516" s="82">
        <v>85.94</v>
      </c>
      <c r="L1516" s="82">
        <v>0</v>
      </c>
      <c r="M1516" s="85">
        <v>0</v>
      </c>
      <c r="N1516" s="79">
        <v>211.44</v>
      </c>
      <c r="O1516" s="79">
        <v>211.44</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10.36</v>
      </c>
      <c r="L1518" s="82">
        <v>0</v>
      </c>
      <c r="M1518" s="85">
        <v>18.32</v>
      </c>
      <c r="N1518" s="79">
        <v>54.89</v>
      </c>
      <c r="O1518" s="79">
        <v>101.39</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720.76</v>
      </c>
      <c r="E1521" s="85">
        <v>0</v>
      </c>
      <c r="F1521" s="86">
        <v>720.76</v>
      </c>
      <c r="G1521" s="82">
        <v>0</v>
      </c>
      <c r="H1521" s="82">
        <v>31.15</v>
      </c>
      <c r="I1521" s="82">
        <v>0</v>
      </c>
      <c r="J1521" s="82">
        <v>0</v>
      </c>
      <c r="K1521" s="82">
        <v>325.85000000000002</v>
      </c>
      <c r="L1521" s="127">
        <v>9.68</v>
      </c>
      <c r="M1521" s="85">
        <v>59.95</v>
      </c>
      <c r="N1521" s="79">
        <v>426.63</v>
      </c>
      <c r="O1521" s="79">
        <v>1147.3900000000001</v>
      </c>
    </row>
    <row r="1522" spans="1:15">
      <c r="A1522" s="96">
        <v>2023</v>
      </c>
      <c r="B1522" s="90" t="s">
        <v>57</v>
      </c>
      <c r="C1522" s="93" t="s">
        <v>69</v>
      </c>
      <c r="D1522" s="82">
        <v>690.94</v>
      </c>
      <c r="E1522" s="85">
        <v>75.37</v>
      </c>
      <c r="F1522" s="86">
        <v>766.31</v>
      </c>
      <c r="G1522" s="82">
        <v>3</v>
      </c>
      <c r="H1522" s="82">
        <v>25.44</v>
      </c>
      <c r="I1522" s="82">
        <v>180.24</v>
      </c>
      <c r="J1522" s="82">
        <v>9.84</v>
      </c>
      <c r="K1522" s="82">
        <v>0</v>
      </c>
      <c r="L1522" s="127">
        <v>0</v>
      </c>
      <c r="M1522" s="85">
        <v>28.11</v>
      </c>
      <c r="N1522" s="79">
        <v>246.63</v>
      </c>
      <c r="O1522" s="79">
        <v>1012.94</v>
      </c>
    </row>
    <row r="1523" spans="1:15">
      <c r="A1523" s="99">
        <v>2023</v>
      </c>
      <c r="B1523" s="91" t="s">
        <v>57</v>
      </c>
      <c r="C1523" s="94" t="s">
        <v>128</v>
      </c>
      <c r="D1523" s="80">
        <v>3111.01</v>
      </c>
      <c r="E1523" s="80">
        <v>409.48</v>
      </c>
      <c r="F1523" s="81">
        <v>3520.49</v>
      </c>
      <c r="G1523" s="80">
        <v>4.6500000000000004</v>
      </c>
      <c r="H1523" s="80">
        <v>289.04000000000002</v>
      </c>
      <c r="I1523" s="80">
        <v>980.48</v>
      </c>
      <c r="J1523" s="80">
        <v>10.85</v>
      </c>
      <c r="K1523" s="80">
        <v>1016.56</v>
      </c>
      <c r="L1523" s="128">
        <v>17.440000000000001</v>
      </c>
      <c r="M1523" s="80">
        <v>315.91000000000003</v>
      </c>
      <c r="N1523" s="80">
        <v>2634.93</v>
      </c>
      <c r="O1523" s="80">
        <v>6155.42</v>
      </c>
    </row>
    <row r="1524" spans="1:15">
      <c r="A1524" s="96">
        <v>2023</v>
      </c>
      <c r="B1524" s="90" t="s">
        <v>56</v>
      </c>
      <c r="C1524" s="93" t="s">
        <v>37</v>
      </c>
      <c r="D1524" s="78">
        <v>0</v>
      </c>
      <c r="E1524" s="78">
        <v>95.65</v>
      </c>
      <c r="F1524" s="79">
        <v>95.65</v>
      </c>
      <c r="G1524" s="78">
        <v>3.22</v>
      </c>
      <c r="H1524" s="78">
        <v>0</v>
      </c>
      <c r="I1524" s="78">
        <v>0</v>
      </c>
      <c r="J1524" s="78">
        <v>19.7</v>
      </c>
      <c r="K1524" s="78">
        <v>183.68</v>
      </c>
      <c r="L1524" s="78">
        <v>3.91</v>
      </c>
      <c r="M1524" s="78">
        <v>11.26</v>
      </c>
      <c r="N1524" s="79">
        <v>221.77</v>
      </c>
      <c r="O1524" s="79">
        <v>317.42</v>
      </c>
    </row>
    <row r="1525" spans="1:15">
      <c r="A1525" s="96">
        <v>2023</v>
      </c>
      <c r="B1525" s="90" t="s">
        <v>56</v>
      </c>
      <c r="C1525" s="93" t="s">
        <v>38</v>
      </c>
      <c r="D1525" s="78">
        <v>187.66</v>
      </c>
      <c r="E1525" s="78">
        <v>0</v>
      </c>
      <c r="F1525" s="79">
        <v>187.66</v>
      </c>
      <c r="G1525" s="78">
        <v>0</v>
      </c>
      <c r="H1525" s="78">
        <v>0</v>
      </c>
      <c r="I1525" s="78">
        <v>0</v>
      </c>
      <c r="J1525" s="78">
        <v>0</v>
      </c>
      <c r="K1525" s="78">
        <v>0</v>
      </c>
      <c r="L1525" s="78">
        <v>0</v>
      </c>
      <c r="M1525" s="78">
        <v>0.09</v>
      </c>
      <c r="N1525" s="79">
        <v>0.09</v>
      </c>
      <c r="O1525" s="79">
        <v>187.75</v>
      </c>
    </row>
    <row r="1526" spans="1:15">
      <c r="A1526" s="96">
        <v>2023</v>
      </c>
      <c r="B1526" s="90" t="s">
        <v>56</v>
      </c>
      <c r="C1526" s="93" t="s">
        <v>39</v>
      </c>
      <c r="D1526" s="78">
        <v>0</v>
      </c>
      <c r="E1526" s="78">
        <v>0</v>
      </c>
      <c r="F1526" s="79">
        <v>0</v>
      </c>
      <c r="G1526" s="78">
        <v>0</v>
      </c>
      <c r="H1526" s="78">
        <v>30.97</v>
      </c>
      <c r="I1526" s="78">
        <v>0</v>
      </c>
      <c r="J1526" s="78">
        <v>0</v>
      </c>
      <c r="K1526" s="78">
        <v>0</v>
      </c>
      <c r="L1526" s="78">
        <v>0</v>
      </c>
      <c r="M1526" s="78">
        <v>0.01</v>
      </c>
      <c r="N1526" s="79">
        <v>30.98</v>
      </c>
      <c r="O1526" s="79">
        <v>30.98</v>
      </c>
    </row>
    <row r="1527" spans="1:15">
      <c r="A1527" s="96">
        <v>2023</v>
      </c>
      <c r="B1527" s="90" t="s">
        <v>56</v>
      </c>
      <c r="C1527" s="93" t="s">
        <v>40</v>
      </c>
      <c r="D1527" s="78">
        <v>0</v>
      </c>
      <c r="E1527" s="78">
        <v>20.18</v>
      </c>
      <c r="F1527" s="79">
        <v>20.18</v>
      </c>
      <c r="G1527" s="78">
        <v>1.25</v>
      </c>
      <c r="H1527" s="78">
        <v>4.01</v>
      </c>
      <c r="I1527" s="78">
        <v>0</v>
      </c>
      <c r="J1527" s="78">
        <v>0</v>
      </c>
      <c r="K1527" s="78">
        <v>41.55</v>
      </c>
      <c r="L1527" s="78">
        <v>0</v>
      </c>
      <c r="M1527" s="78">
        <v>13.96</v>
      </c>
      <c r="N1527" s="79">
        <v>60.77</v>
      </c>
      <c r="O1527" s="79">
        <v>80.95</v>
      </c>
    </row>
    <row r="1528" spans="1:15">
      <c r="A1528" s="96">
        <v>2023</v>
      </c>
      <c r="B1528" s="90" t="s">
        <v>56</v>
      </c>
      <c r="C1528" s="93" t="s">
        <v>41</v>
      </c>
      <c r="D1528" s="78">
        <v>0</v>
      </c>
      <c r="E1528" s="78">
        <v>12.86</v>
      </c>
      <c r="F1528" s="79">
        <v>12.86</v>
      </c>
      <c r="G1528" s="78">
        <v>0</v>
      </c>
      <c r="H1528" s="78">
        <v>0.02</v>
      </c>
      <c r="I1528" s="78">
        <v>0</v>
      </c>
      <c r="J1528" s="78">
        <v>0</v>
      </c>
      <c r="K1528" s="78">
        <v>0</v>
      </c>
      <c r="L1528" s="78">
        <v>0</v>
      </c>
      <c r="M1528" s="78">
        <v>16.29</v>
      </c>
      <c r="N1528" s="79">
        <v>16.309999999999999</v>
      </c>
      <c r="O1528" s="79">
        <v>29.17</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0.43</v>
      </c>
      <c r="H1533" s="78">
        <v>98.49</v>
      </c>
      <c r="I1533" s="78">
        <v>70.73</v>
      </c>
      <c r="J1533" s="78">
        <v>86.58</v>
      </c>
      <c r="K1533" s="78">
        <v>372.71</v>
      </c>
      <c r="L1533" s="78">
        <v>0</v>
      </c>
      <c r="M1533" s="78">
        <v>129.15</v>
      </c>
      <c r="N1533" s="79">
        <v>758.09</v>
      </c>
      <c r="O1533" s="79">
        <v>795.26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1020.89</v>
      </c>
      <c r="E1535" s="78">
        <v>0</v>
      </c>
      <c r="F1535" s="79">
        <v>1020.89</v>
      </c>
      <c r="G1535" s="78">
        <v>0</v>
      </c>
      <c r="H1535" s="78">
        <v>33.67</v>
      </c>
      <c r="I1535" s="78">
        <v>0</v>
      </c>
      <c r="J1535" s="78">
        <v>0</v>
      </c>
      <c r="K1535" s="78">
        <v>0</v>
      </c>
      <c r="L1535" s="78">
        <v>0</v>
      </c>
      <c r="M1535" s="78">
        <v>15.18</v>
      </c>
      <c r="N1535" s="79">
        <v>48.85</v>
      </c>
      <c r="O1535" s="79">
        <v>1069.74</v>
      </c>
    </row>
    <row r="1536" spans="1:15">
      <c r="A1536" s="96">
        <v>2023</v>
      </c>
      <c r="B1536" s="90" t="s">
        <v>56</v>
      </c>
      <c r="C1536" s="93" t="s">
        <v>89</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0.12</v>
      </c>
      <c r="E1540" s="78">
        <v>0.9</v>
      </c>
      <c r="F1540" s="79">
        <v>1.02</v>
      </c>
      <c r="G1540" s="78">
        <v>0</v>
      </c>
      <c r="H1540" s="78">
        <v>31.4</v>
      </c>
      <c r="I1540" s="78">
        <v>0</v>
      </c>
      <c r="J1540" s="78">
        <v>0</v>
      </c>
      <c r="K1540" s="78">
        <v>31.23</v>
      </c>
      <c r="L1540" s="78">
        <v>0</v>
      </c>
      <c r="M1540" s="78">
        <v>12.77</v>
      </c>
      <c r="N1540" s="79">
        <v>75.400000000000006</v>
      </c>
      <c r="O1540" s="79">
        <v>76.42</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1168.1600000000001</v>
      </c>
      <c r="E1543" s="78">
        <v>0</v>
      </c>
      <c r="F1543" s="79">
        <v>1168.1600000000001</v>
      </c>
      <c r="G1543" s="78">
        <v>0</v>
      </c>
      <c r="H1543" s="78">
        <v>52.35</v>
      </c>
      <c r="I1543" s="78">
        <v>0</v>
      </c>
      <c r="J1543" s="78">
        <v>0</v>
      </c>
      <c r="K1543" s="78">
        <v>334.84</v>
      </c>
      <c r="L1543" s="78">
        <v>5.57</v>
      </c>
      <c r="M1543" s="78">
        <v>17.88</v>
      </c>
      <c r="N1543" s="79">
        <v>410.64</v>
      </c>
      <c r="O1543" s="79">
        <v>1578.8</v>
      </c>
    </row>
    <row r="1544" spans="1:15">
      <c r="A1544" s="96">
        <v>2023</v>
      </c>
      <c r="B1544" s="90" t="s">
        <v>56</v>
      </c>
      <c r="C1544" s="93" t="s">
        <v>69</v>
      </c>
      <c r="D1544" s="78">
        <v>202.7</v>
      </c>
      <c r="E1544" s="78">
        <v>109.19</v>
      </c>
      <c r="F1544" s="79">
        <v>311.89</v>
      </c>
      <c r="G1544" s="78">
        <v>17.93</v>
      </c>
      <c r="H1544" s="78">
        <v>16.260000000000002</v>
      </c>
      <c r="I1544" s="78">
        <v>84.25</v>
      </c>
      <c r="J1544" s="78">
        <v>3.62</v>
      </c>
      <c r="K1544" s="78">
        <v>1.51</v>
      </c>
      <c r="L1544" s="78">
        <v>0</v>
      </c>
      <c r="M1544" s="78">
        <v>48.19</v>
      </c>
      <c r="N1544" s="79">
        <v>171.76</v>
      </c>
      <c r="O1544" s="79">
        <v>483.65</v>
      </c>
    </row>
    <row r="1545" spans="1:15">
      <c r="A1545" s="99">
        <v>2023</v>
      </c>
      <c r="B1545" s="91" t="s">
        <v>56</v>
      </c>
      <c r="C1545" s="94" t="s">
        <v>128</v>
      </c>
      <c r="D1545" s="80">
        <v>3009.9</v>
      </c>
      <c r="E1545" s="80">
        <v>325.52999999999997</v>
      </c>
      <c r="F1545" s="81">
        <v>3335.43</v>
      </c>
      <c r="G1545" s="80">
        <v>22.92</v>
      </c>
      <c r="H1545" s="80">
        <v>321.62</v>
      </c>
      <c r="I1545" s="80">
        <v>801.89</v>
      </c>
      <c r="J1545" s="80">
        <v>125.94</v>
      </c>
      <c r="K1545" s="80">
        <v>1335.41</v>
      </c>
      <c r="L1545" s="128">
        <v>9.59</v>
      </c>
      <c r="M1545" s="80">
        <v>295.98</v>
      </c>
      <c r="N1545" s="81">
        <v>2913.35</v>
      </c>
      <c r="O1545" s="81">
        <v>6248.78</v>
      </c>
    </row>
    <row r="1546" spans="1:15">
      <c r="A1546" s="96">
        <v>2023</v>
      </c>
      <c r="B1546" s="90" t="s">
        <v>55</v>
      </c>
      <c r="C1546" s="93" t="s">
        <v>37</v>
      </c>
      <c r="D1546" s="78">
        <v>0</v>
      </c>
      <c r="E1546" s="78">
        <v>83.13</v>
      </c>
      <c r="F1546" s="79">
        <v>83.13</v>
      </c>
      <c r="G1546" s="78">
        <v>5.22</v>
      </c>
      <c r="H1546" s="78">
        <v>0</v>
      </c>
      <c r="I1546" s="78">
        <v>0</v>
      </c>
      <c r="J1546" s="78">
        <v>0</v>
      </c>
      <c r="K1546" s="78">
        <v>159.46</v>
      </c>
      <c r="L1546" s="78">
        <v>51.41</v>
      </c>
      <c r="M1546" s="78">
        <v>17.98</v>
      </c>
      <c r="N1546" s="79">
        <v>234.07</v>
      </c>
      <c r="O1546" s="79">
        <v>317.2</v>
      </c>
    </row>
    <row r="1547" spans="1:15">
      <c r="A1547" s="96">
        <v>2023</v>
      </c>
      <c r="B1547" s="90" t="s">
        <v>55</v>
      </c>
      <c r="C1547" s="93" t="s">
        <v>38</v>
      </c>
      <c r="D1547" s="78">
        <v>90.56</v>
      </c>
      <c r="E1547" s="78">
        <v>0</v>
      </c>
      <c r="F1547" s="79">
        <v>90.56</v>
      </c>
      <c r="G1547" s="78">
        <v>0</v>
      </c>
      <c r="H1547" s="78">
        <v>0</v>
      </c>
      <c r="I1547" s="78">
        <v>0</v>
      </c>
      <c r="J1547" s="78">
        <v>0</v>
      </c>
      <c r="K1547" s="78">
        <v>0</v>
      </c>
      <c r="L1547" s="78">
        <v>0</v>
      </c>
      <c r="M1547" s="78">
        <v>0.17</v>
      </c>
      <c r="N1547" s="79">
        <v>0.17</v>
      </c>
      <c r="O1547" s="79">
        <v>90.73</v>
      </c>
    </row>
    <row r="1548" spans="1:15">
      <c r="A1548" s="96">
        <v>2023</v>
      </c>
      <c r="B1548" s="90" t="s">
        <v>55</v>
      </c>
      <c r="C1548" s="93" t="s">
        <v>39</v>
      </c>
      <c r="D1548" s="78">
        <v>0</v>
      </c>
      <c r="E1548" s="78">
        <v>0</v>
      </c>
      <c r="F1548" s="79">
        <v>0</v>
      </c>
      <c r="G1548" s="78">
        <v>0</v>
      </c>
      <c r="H1548" s="78">
        <v>31.43</v>
      </c>
      <c r="I1548" s="78">
        <v>0</v>
      </c>
      <c r="J1548" s="78">
        <v>0</v>
      </c>
      <c r="K1548" s="78">
        <v>0</v>
      </c>
      <c r="L1548" s="78">
        <v>0</v>
      </c>
      <c r="M1548" s="78">
        <v>0</v>
      </c>
      <c r="N1548" s="79">
        <v>31.43</v>
      </c>
      <c r="O1548" s="79">
        <v>31.43</v>
      </c>
    </row>
    <row r="1549" spans="1:15">
      <c r="A1549" s="96">
        <v>2023</v>
      </c>
      <c r="B1549" s="90" t="s">
        <v>55</v>
      </c>
      <c r="C1549" s="93" t="s">
        <v>40</v>
      </c>
      <c r="D1549" s="78">
        <v>0</v>
      </c>
      <c r="E1549" s="78">
        <v>15.4</v>
      </c>
      <c r="F1549" s="79">
        <v>15.4</v>
      </c>
      <c r="G1549" s="78">
        <v>0.03</v>
      </c>
      <c r="H1549" s="78">
        <v>0</v>
      </c>
      <c r="I1549" s="78">
        <v>0</v>
      </c>
      <c r="J1549" s="78">
        <v>0</v>
      </c>
      <c r="K1549" s="78">
        <v>22.06</v>
      </c>
      <c r="L1549" s="78">
        <v>0</v>
      </c>
      <c r="M1549" s="78">
        <v>7.88</v>
      </c>
      <c r="N1549" s="79">
        <v>29.97</v>
      </c>
      <c r="O1549" s="79">
        <v>45.37</v>
      </c>
    </row>
    <row r="1550" spans="1:15">
      <c r="A1550" s="96">
        <v>2023</v>
      </c>
      <c r="B1550" s="90" t="s">
        <v>55</v>
      </c>
      <c r="C1550" s="93" t="s">
        <v>41</v>
      </c>
      <c r="D1550" s="78">
        <v>0</v>
      </c>
      <c r="E1550" s="78">
        <v>0</v>
      </c>
      <c r="F1550" s="79">
        <v>0</v>
      </c>
      <c r="G1550" s="78">
        <v>0.02</v>
      </c>
      <c r="H1550" s="78">
        <v>0.03</v>
      </c>
      <c r="I1550" s="78">
        <v>0</v>
      </c>
      <c r="J1550" s="78">
        <v>0</v>
      </c>
      <c r="K1550" s="78">
        <v>0</v>
      </c>
      <c r="L1550" s="78">
        <v>0</v>
      </c>
      <c r="M1550" s="78">
        <v>12.39</v>
      </c>
      <c r="N1550" s="79">
        <v>12.44</v>
      </c>
      <c r="O1550" s="79">
        <v>12.44</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0.09</v>
      </c>
      <c r="H1552" s="78">
        <v>5.82</v>
      </c>
      <c r="I1552" s="78">
        <v>0</v>
      </c>
      <c r="J1552" s="78">
        <v>0</v>
      </c>
      <c r="K1552" s="78">
        <v>0</v>
      </c>
      <c r="L1552" s="78">
        <v>0.03</v>
      </c>
      <c r="M1552" s="78">
        <v>4.01</v>
      </c>
      <c r="N1552" s="79">
        <v>9.9499999999999993</v>
      </c>
      <c r="O1552" s="79">
        <v>71.09</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0</v>
      </c>
      <c r="F1555" s="79">
        <v>0</v>
      </c>
      <c r="G1555" s="78">
        <v>0.44</v>
      </c>
      <c r="H1555" s="78">
        <v>88.13</v>
      </c>
      <c r="I1555" s="78">
        <v>111.53</v>
      </c>
      <c r="J1555" s="78">
        <v>15.42</v>
      </c>
      <c r="K1555" s="78">
        <v>251.31</v>
      </c>
      <c r="L1555" s="78">
        <v>0</v>
      </c>
      <c r="M1555" s="78">
        <v>130.5</v>
      </c>
      <c r="N1555" s="79">
        <v>597.33000000000004</v>
      </c>
      <c r="O1555" s="79">
        <v>597.33000000000004</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1189.18</v>
      </c>
      <c r="E1557" s="78">
        <v>0</v>
      </c>
      <c r="F1557" s="79">
        <v>1189.18</v>
      </c>
      <c r="G1557" s="78">
        <v>0</v>
      </c>
      <c r="H1557" s="78">
        <v>66.3</v>
      </c>
      <c r="I1557" s="78">
        <v>0</v>
      </c>
      <c r="J1557" s="78">
        <v>0</v>
      </c>
      <c r="K1557" s="78">
        <v>0</v>
      </c>
      <c r="L1557" s="78">
        <v>0</v>
      </c>
      <c r="M1557" s="78">
        <v>40.39</v>
      </c>
      <c r="N1557" s="79">
        <v>106.69</v>
      </c>
      <c r="O1557" s="79">
        <v>1295.8699999999999</v>
      </c>
    </row>
    <row r="1558" spans="1:15">
      <c r="A1558" s="96">
        <v>2023</v>
      </c>
      <c r="B1558" s="90" t="s">
        <v>55</v>
      </c>
      <c r="C1558" s="93" t="s">
        <v>89</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35.53</v>
      </c>
      <c r="M1560" s="78">
        <v>0</v>
      </c>
      <c r="N1560" s="79">
        <v>281.89999999999998</v>
      </c>
      <c r="O1560" s="79">
        <v>321.2</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832.79</v>
      </c>
      <c r="E1565" s="78">
        <v>0</v>
      </c>
      <c r="F1565" s="79">
        <v>832.79</v>
      </c>
      <c r="G1565" s="78">
        <v>0</v>
      </c>
      <c r="H1565" s="78">
        <v>0.04</v>
      </c>
      <c r="I1565" s="78">
        <v>0</v>
      </c>
      <c r="J1565" s="78">
        <v>0</v>
      </c>
      <c r="K1565" s="78">
        <v>239.2</v>
      </c>
      <c r="L1565" s="78">
        <v>0</v>
      </c>
      <c r="M1565" s="78">
        <v>46.1</v>
      </c>
      <c r="N1565" s="79">
        <v>285.33999999999997</v>
      </c>
      <c r="O1565" s="79">
        <v>1118.1300000000001</v>
      </c>
    </row>
    <row r="1566" spans="1:15">
      <c r="A1566" s="96">
        <v>2023</v>
      </c>
      <c r="B1566" s="90" t="s">
        <v>55</v>
      </c>
      <c r="C1566" s="93" t="s">
        <v>69</v>
      </c>
      <c r="D1566" s="78">
        <v>343.22</v>
      </c>
      <c r="E1566" s="78">
        <v>162.66</v>
      </c>
      <c r="F1566" s="79">
        <v>505.88</v>
      </c>
      <c r="G1566" s="78">
        <v>10.67</v>
      </c>
      <c r="H1566" s="78">
        <v>19</v>
      </c>
      <c r="I1566" s="78">
        <v>275.67</v>
      </c>
      <c r="J1566" s="78">
        <v>0</v>
      </c>
      <c r="K1566" s="78">
        <v>17.84</v>
      </c>
      <c r="L1566" s="78">
        <v>3.91</v>
      </c>
      <c r="M1566" s="78">
        <v>20.03</v>
      </c>
      <c r="N1566" s="79">
        <v>347.12</v>
      </c>
      <c r="O1566" s="79">
        <v>853</v>
      </c>
    </row>
    <row r="1567" spans="1:15">
      <c r="A1567" s="99">
        <v>2023</v>
      </c>
      <c r="B1567" s="91" t="s">
        <v>55</v>
      </c>
      <c r="C1567" s="94" t="s">
        <v>128</v>
      </c>
      <c r="D1567" s="80">
        <v>2975.16</v>
      </c>
      <c r="E1567" s="80">
        <v>365.45</v>
      </c>
      <c r="F1567" s="81">
        <v>3340.61</v>
      </c>
      <c r="G1567" s="80">
        <v>16.47</v>
      </c>
      <c r="H1567" s="80">
        <v>249.9</v>
      </c>
      <c r="I1567" s="80">
        <v>912.88</v>
      </c>
      <c r="J1567" s="80">
        <v>26.87</v>
      </c>
      <c r="K1567" s="80">
        <v>1027.98</v>
      </c>
      <c r="L1567" s="128">
        <v>90.95</v>
      </c>
      <c r="M1567" s="80">
        <v>297.41000000000003</v>
      </c>
      <c r="N1567" s="81">
        <v>2622.46</v>
      </c>
      <c r="O1567" s="81">
        <v>5963.07</v>
      </c>
    </row>
    <row r="1568" spans="1:15">
      <c r="A1568" s="96">
        <v>2023</v>
      </c>
      <c r="B1568" s="90" t="s">
        <v>54</v>
      </c>
      <c r="C1568" s="93" t="s">
        <v>37</v>
      </c>
      <c r="D1568" s="78">
        <v>0</v>
      </c>
      <c r="E1568" s="78">
        <v>0.05</v>
      </c>
      <c r="F1568" s="79">
        <v>0.05</v>
      </c>
      <c r="G1568" s="78">
        <v>1.61</v>
      </c>
      <c r="H1568" s="78">
        <v>5.46</v>
      </c>
      <c r="I1568" s="78">
        <v>0</v>
      </c>
      <c r="J1568" s="78">
        <v>0</v>
      </c>
      <c r="K1568" s="78">
        <v>140.65</v>
      </c>
      <c r="L1568" s="78">
        <v>9.51</v>
      </c>
      <c r="M1568" s="78">
        <v>12.96</v>
      </c>
      <c r="N1568" s="79">
        <v>170.19</v>
      </c>
      <c r="O1568" s="79">
        <v>170.24</v>
      </c>
    </row>
    <row r="1569" spans="1:15">
      <c r="A1569" s="96">
        <v>2023</v>
      </c>
      <c r="B1569" s="90" t="s">
        <v>54</v>
      </c>
      <c r="C1569" s="93" t="s">
        <v>38</v>
      </c>
      <c r="D1569" s="78">
        <v>196.78</v>
      </c>
      <c r="E1569" s="78">
        <v>0</v>
      </c>
      <c r="F1569" s="79">
        <v>196.78</v>
      </c>
      <c r="G1569" s="78">
        <v>0</v>
      </c>
      <c r="H1569" s="78">
        <v>0</v>
      </c>
      <c r="I1569" s="78">
        <v>0</v>
      </c>
      <c r="J1569" s="78">
        <v>0</v>
      </c>
      <c r="K1569" s="78">
        <v>0</v>
      </c>
      <c r="L1569" s="78">
        <v>0</v>
      </c>
      <c r="M1569" s="78">
        <v>0.11</v>
      </c>
      <c r="N1569" s="79">
        <v>0.11</v>
      </c>
      <c r="O1569" s="79">
        <v>196.89</v>
      </c>
    </row>
    <row r="1570" spans="1:15">
      <c r="A1570" s="96">
        <v>2023</v>
      </c>
      <c r="B1570" s="90" t="s">
        <v>54</v>
      </c>
      <c r="C1570" s="93" t="s">
        <v>39</v>
      </c>
      <c r="D1570" s="78">
        <v>0</v>
      </c>
      <c r="E1570" s="78">
        <v>0</v>
      </c>
      <c r="F1570" s="79">
        <v>0</v>
      </c>
      <c r="G1570" s="78">
        <v>0</v>
      </c>
      <c r="H1570" s="78">
        <v>62.65</v>
      </c>
      <c r="I1570" s="78">
        <v>0</v>
      </c>
      <c r="J1570" s="78">
        <v>0</v>
      </c>
      <c r="K1570" s="78">
        <v>98.18</v>
      </c>
      <c r="L1570" s="78">
        <v>0</v>
      </c>
      <c r="M1570" s="78">
        <v>0</v>
      </c>
      <c r="N1570" s="79">
        <v>160.83000000000001</v>
      </c>
      <c r="O1570" s="79">
        <v>160.83000000000001</v>
      </c>
    </row>
    <row r="1571" spans="1:15">
      <c r="A1571" s="96">
        <v>2023</v>
      </c>
      <c r="B1571" s="90" t="s">
        <v>54</v>
      </c>
      <c r="C1571" s="93" t="s">
        <v>40</v>
      </c>
      <c r="D1571" s="78">
        <v>0</v>
      </c>
      <c r="E1571" s="78">
        <v>0.01</v>
      </c>
      <c r="F1571" s="79">
        <v>0.01</v>
      </c>
      <c r="G1571" s="78">
        <v>0.02</v>
      </c>
      <c r="H1571" s="78">
        <v>0</v>
      </c>
      <c r="I1571" s="78">
        <v>16.62</v>
      </c>
      <c r="J1571" s="78">
        <v>0</v>
      </c>
      <c r="K1571" s="78">
        <v>10.53</v>
      </c>
      <c r="L1571" s="78">
        <v>0</v>
      </c>
      <c r="M1571" s="78">
        <v>5.85</v>
      </c>
      <c r="N1571" s="79">
        <v>33.020000000000003</v>
      </c>
      <c r="O1571" s="79">
        <v>33.03</v>
      </c>
    </row>
    <row r="1572" spans="1:15">
      <c r="A1572" s="96">
        <v>2023</v>
      </c>
      <c r="B1572" s="90" t="s">
        <v>54</v>
      </c>
      <c r="C1572" s="93" t="s">
        <v>41</v>
      </c>
      <c r="D1572" s="78">
        <v>0</v>
      </c>
      <c r="E1572" s="78">
        <v>29.93</v>
      </c>
      <c r="F1572" s="79">
        <v>29.93</v>
      </c>
      <c r="G1572" s="78">
        <v>0</v>
      </c>
      <c r="H1572" s="78">
        <v>0.01</v>
      </c>
      <c r="I1572" s="78">
        <v>0</v>
      </c>
      <c r="J1572" s="78">
        <v>0</v>
      </c>
      <c r="K1572" s="78">
        <v>10.95</v>
      </c>
      <c r="L1572" s="78">
        <v>0</v>
      </c>
      <c r="M1572" s="78">
        <v>4.75</v>
      </c>
      <c r="N1572" s="79">
        <v>15.71</v>
      </c>
      <c r="O1572" s="79">
        <v>45.64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0.17</v>
      </c>
      <c r="H1574" s="78">
        <v>0</v>
      </c>
      <c r="I1574" s="78">
        <v>0</v>
      </c>
      <c r="J1574" s="78">
        <v>0</v>
      </c>
      <c r="K1574" s="78">
        <v>0</v>
      </c>
      <c r="L1574" s="78">
        <v>0.02</v>
      </c>
      <c r="M1574" s="78">
        <v>2.1</v>
      </c>
      <c r="N1574" s="79">
        <v>2.29</v>
      </c>
      <c r="O1574" s="79">
        <v>2.29</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55.21</v>
      </c>
      <c r="F1577" s="79">
        <v>55.21</v>
      </c>
      <c r="G1577" s="78">
        <v>0.43</v>
      </c>
      <c r="H1577" s="78">
        <v>71.959999999999994</v>
      </c>
      <c r="I1577" s="78">
        <v>15.43</v>
      </c>
      <c r="J1577" s="78">
        <v>0</v>
      </c>
      <c r="K1577" s="78">
        <v>241.08</v>
      </c>
      <c r="L1577" s="78">
        <v>0</v>
      </c>
      <c r="M1577" s="78">
        <v>90.68</v>
      </c>
      <c r="N1577" s="79">
        <v>419.58</v>
      </c>
      <c r="O1577" s="79">
        <v>474.79</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1066.96</v>
      </c>
      <c r="E1579" s="78">
        <v>0</v>
      </c>
      <c r="F1579" s="79">
        <v>1066.96</v>
      </c>
      <c r="G1579" s="78">
        <v>0</v>
      </c>
      <c r="H1579" s="78">
        <v>72.89</v>
      </c>
      <c r="I1579" s="78">
        <v>0</v>
      </c>
      <c r="J1579" s="78">
        <v>0</v>
      </c>
      <c r="K1579" s="78">
        <v>0</v>
      </c>
      <c r="L1579" s="78">
        <v>0</v>
      </c>
      <c r="M1579" s="78">
        <v>36.78</v>
      </c>
      <c r="N1579" s="79">
        <v>109.67</v>
      </c>
      <c r="O1579" s="79">
        <v>1176.6300000000001</v>
      </c>
    </row>
    <row r="1580" spans="1:15">
      <c r="A1580" s="96">
        <v>2023</v>
      </c>
      <c r="B1580" s="90" t="s">
        <v>54</v>
      </c>
      <c r="C1580" s="93" t="s">
        <v>89</v>
      </c>
      <c r="D1580" s="78">
        <v>0</v>
      </c>
      <c r="E1580" s="78">
        <v>0</v>
      </c>
      <c r="F1580" s="79">
        <v>0</v>
      </c>
      <c r="G1580" s="78">
        <v>0</v>
      </c>
      <c r="H1580" s="78">
        <v>0</v>
      </c>
      <c r="I1580" s="78">
        <v>0</v>
      </c>
      <c r="J1580" s="78">
        <v>0</v>
      </c>
      <c r="K1580" s="78">
        <v>35.950000000000003</v>
      </c>
      <c r="L1580" s="78">
        <v>0</v>
      </c>
      <c r="M1580" s="78">
        <v>0</v>
      </c>
      <c r="N1580" s="79">
        <v>35.950000000000003</v>
      </c>
      <c r="O1580" s="79">
        <v>35.950000000000003</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24.09</v>
      </c>
      <c r="L1582" s="78">
        <v>2.79</v>
      </c>
      <c r="M1582" s="78">
        <v>0</v>
      </c>
      <c r="N1582" s="79">
        <v>26.88</v>
      </c>
      <c r="O1582" s="79">
        <v>49.72</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1248.48</v>
      </c>
      <c r="E1587" s="78">
        <v>0</v>
      </c>
      <c r="F1587" s="79">
        <v>1248.48</v>
      </c>
      <c r="G1587" s="78">
        <v>0</v>
      </c>
      <c r="H1587" s="78">
        <v>23.19</v>
      </c>
      <c r="I1587" s="78">
        <v>40.47</v>
      </c>
      <c r="J1587" s="78">
        <v>0</v>
      </c>
      <c r="K1587" s="78">
        <v>299.95</v>
      </c>
      <c r="L1587" s="78">
        <v>0</v>
      </c>
      <c r="M1587" s="78">
        <v>2.15</v>
      </c>
      <c r="N1587" s="79">
        <v>365.76</v>
      </c>
      <c r="O1587" s="79">
        <v>1614.24</v>
      </c>
    </row>
    <row r="1588" spans="1:15">
      <c r="A1588" s="96">
        <v>2023</v>
      </c>
      <c r="B1588" s="90" t="s">
        <v>54</v>
      </c>
      <c r="C1588" s="93" t="s">
        <v>69</v>
      </c>
      <c r="D1588" s="78">
        <v>485.63</v>
      </c>
      <c r="E1588" s="78">
        <v>49.78</v>
      </c>
      <c r="F1588" s="79">
        <v>535.41</v>
      </c>
      <c r="G1588" s="78">
        <v>33.15</v>
      </c>
      <c r="H1588" s="78">
        <v>6.45</v>
      </c>
      <c r="I1588" s="78">
        <v>271.77</v>
      </c>
      <c r="J1588" s="78">
        <v>30.18</v>
      </c>
      <c r="K1588" s="78">
        <v>1.81</v>
      </c>
      <c r="L1588" s="78">
        <v>3.91</v>
      </c>
      <c r="M1588" s="78">
        <v>4.07</v>
      </c>
      <c r="N1588" s="79">
        <v>351.34</v>
      </c>
      <c r="O1588" s="79">
        <v>886.75</v>
      </c>
    </row>
    <row r="1589" spans="1:15">
      <c r="A1589" s="99">
        <v>2023</v>
      </c>
      <c r="B1589" s="91" t="s">
        <v>54</v>
      </c>
      <c r="C1589" s="94" t="s">
        <v>128</v>
      </c>
      <c r="D1589" s="80">
        <v>3869.3</v>
      </c>
      <c r="E1589" s="80">
        <v>226.94</v>
      </c>
      <c r="F1589" s="81">
        <v>4096.24</v>
      </c>
      <c r="G1589" s="80">
        <v>35.380000000000003</v>
      </c>
      <c r="H1589" s="80">
        <v>274.56</v>
      </c>
      <c r="I1589" s="80">
        <v>938.74</v>
      </c>
      <c r="J1589" s="80">
        <v>35.72</v>
      </c>
      <c r="K1589" s="80">
        <v>1027.3</v>
      </c>
      <c r="L1589" s="128">
        <v>16.28</v>
      </c>
      <c r="M1589" s="80">
        <v>176.62</v>
      </c>
      <c r="N1589" s="81">
        <v>2504.6</v>
      </c>
      <c r="O1589" s="81">
        <v>6600.84</v>
      </c>
    </row>
    <row r="1590" spans="1:15">
      <c r="A1590" s="96">
        <v>2024</v>
      </c>
      <c r="B1590" s="90" t="s">
        <v>53</v>
      </c>
      <c r="C1590" s="93" t="s">
        <v>37</v>
      </c>
      <c r="D1590" s="78">
        <v>0</v>
      </c>
      <c r="E1590" s="78">
        <v>0</v>
      </c>
      <c r="F1590" s="79">
        <v>0</v>
      </c>
      <c r="G1590" s="78">
        <v>24.49</v>
      </c>
      <c r="H1590" s="78">
        <v>14.62</v>
      </c>
      <c r="I1590" s="78">
        <v>0</v>
      </c>
      <c r="J1590" s="78">
        <v>0</v>
      </c>
      <c r="K1590" s="78">
        <v>79.58</v>
      </c>
      <c r="L1590" s="78">
        <v>0</v>
      </c>
      <c r="M1590" s="78">
        <v>37.58</v>
      </c>
      <c r="N1590" s="79">
        <v>156.27000000000001</v>
      </c>
      <c r="O1590" s="79">
        <v>156.27000000000001</v>
      </c>
    </row>
    <row r="1591" spans="1:15">
      <c r="A1591" s="96">
        <v>2024</v>
      </c>
      <c r="B1591" s="90" t="s">
        <v>53</v>
      </c>
      <c r="C1591" s="93" t="s">
        <v>38</v>
      </c>
      <c r="D1591" s="78">
        <v>91.16</v>
      </c>
      <c r="E1591" s="78">
        <v>0</v>
      </c>
      <c r="F1591" s="79">
        <v>91.16</v>
      </c>
      <c r="G1591" s="78">
        <v>0</v>
      </c>
      <c r="H1591" s="78">
        <v>0</v>
      </c>
      <c r="I1591" s="78">
        <v>0</v>
      </c>
      <c r="J1591" s="78">
        <v>0</v>
      </c>
      <c r="K1591" s="78">
        <v>0</v>
      </c>
      <c r="L1591" s="78">
        <v>0</v>
      </c>
      <c r="M1591" s="78">
        <v>0.21</v>
      </c>
      <c r="N1591" s="79">
        <v>0.21</v>
      </c>
      <c r="O1591" s="79">
        <v>91.37</v>
      </c>
    </row>
    <row r="1592" spans="1:15">
      <c r="A1592" s="96">
        <v>2024</v>
      </c>
      <c r="B1592" s="90" t="s">
        <v>53</v>
      </c>
      <c r="C1592" s="93" t="s">
        <v>39</v>
      </c>
      <c r="D1592" s="78">
        <v>0</v>
      </c>
      <c r="E1592" s="78">
        <v>1.35</v>
      </c>
      <c r="F1592" s="79">
        <v>1.35</v>
      </c>
      <c r="G1592" s="78">
        <v>0</v>
      </c>
      <c r="H1592" s="78">
        <v>30.75</v>
      </c>
      <c r="I1592" s="78">
        <v>0</v>
      </c>
      <c r="J1592" s="78">
        <v>0</v>
      </c>
      <c r="K1592" s="78">
        <v>44.01</v>
      </c>
      <c r="L1592" s="78">
        <v>0</v>
      </c>
      <c r="M1592" s="78">
        <v>0.01</v>
      </c>
      <c r="N1592" s="79">
        <v>74.77</v>
      </c>
      <c r="O1592" s="79">
        <v>76.12</v>
      </c>
    </row>
    <row r="1593" spans="1:15">
      <c r="A1593" s="96">
        <v>2024</v>
      </c>
      <c r="B1593" s="90" t="s">
        <v>53</v>
      </c>
      <c r="C1593" s="93" t="s">
        <v>40</v>
      </c>
      <c r="D1593" s="78">
        <v>0</v>
      </c>
      <c r="E1593" s="78">
        <v>15.69</v>
      </c>
      <c r="F1593" s="79">
        <v>15.69</v>
      </c>
      <c r="G1593" s="78">
        <v>0.03</v>
      </c>
      <c r="H1593" s="78">
        <v>2.77</v>
      </c>
      <c r="I1593" s="78">
        <v>0</v>
      </c>
      <c r="J1593" s="78">
        <v>0</v>
      </c>
      <c r="K1593" s="78">
        <v>0</v>
      </c>
      <c r="L1593" s="78">
        <v>0</v>
      </c>
      <c r="M1593" s="78">
        <v>13.91</v>
      </c>
      <c r="N1593" s="79">
        <v>16.71</v>
      </c>
      <c r="O1593" s="79">
        <v>32.4</v>
      </c>
    </row>
    <row r="1594" spans="1:15">
      <c r="A1594" s="96">
        <v>2024</v>
      </c>
      <c r="B1594" s="90" t="s">
        <v>53</v>
      </c>
      <c r="C1594" s="93" t="s">
        <v>41</v>
      </c>
      <c r="D1594" s="78">
        <v>0</v>
      </c>
      <c r="E1594" s="78">
        <v>0</v>
      </c>
      <c r="F1594" s="79">
        <v>0</v>
      </c>
      <c r="G1594" s="78">
        <v>0</v>
      </c>
      <c r="H1594" s="78">
        <v>0.01</v>
      </c>
      <c r="I1594" s="78">
        <v>0</v>
      </c>
      <c r="J1594" s="78">
        <v>0</v>
      </c>
      <c r="K1594" s="78">
        <v>15.02</v>
      </c>
      <c r="L1594" s="78">
        <v>0</v>
      </c>
      <c r="M1594" s="78">
        <v>9.4</v>
      </c>
      <c r="N1594" s="79">
        <v>24.43</v>
      </c>
      <c r="O1594" s="79">
        <v>24.43</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0.96</v>
      </c>
      <c r="H1596" s="78">
        <v>17.489999999999998</v>
      </c>
      <c r="I1596" s="78">
        <v>0</v>
      </c>
      <c r="J1596" s="78">
        <v>6.01</v>
      </c>
      <c r="K1596" s="78">
        <v>0</v>
      </c>
      <c r="L1596" s="78">
        <v>0.02</v>
      </c>
      <c r="M1596" s="78">
        <v>0.53</v>
      </c>
      <c r="N1596" s="79">
        <v>25.01</v>
      </c>
      <c r="O1596" s="79">
        <v>57.11</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7.84</v>
      </c>
      <c r="H1599" s="78">
        <v>89.67</v>
      </c>
      <c r="I1599" s="78">
        <v>39.76</v>
      </c>
      <c r="J1599" s="78">
        <v>30.61</v>
      </c>
      <c r="K1599" s="78">
        <v>328.5</v>
      </c>
      <c r="L1599" s="78">
        <v>4.99</v>
      </c>
      <c r="M1599" s="78">
        <v>88.04</v>
      </c>
      <c r="N1599" s="79">
        <v>589.41</v>
      </c>
      <c r="O1599" s="79">
        <v>620.36</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975.26</v>
      </c>
      <c r="E1601" s="78">
        <v>0</v>
      </c>
      <c r="F1601" s="79">
        <v>975.26</v>
      </c>
      <c r="G1601" s="78">
        <v>0</v>
      </c>
      <c r="H1601" s="78">
        <v>49.61</v>
      </c>
      <c r="I1601" s="78">
        <v>0</v>
      </c>
      <c r="J1601" s="78">
        <v>0</v>
      </c>
      <c r="K1601" s="78">
        <v>0</v>
      </c>
      <c r="L1601" s="78">
        <v>0</v>
      </c>
      <c r="M1601" s="78">
        <v>0.05</v>
      </c>
      <c r="N1601" s="79">
        <v>49.66</v>
      </c>
      <c r="O1601" s="79">
        <v>1024.92</v>
      </c>
    </row>
    <row r="1602" spans="1:15">
      <c r="A1602" s="96">
        <v>2024</v>
      </c>
      <c r="B1602" s="90" t="s">
        <v>53</v>
      </c>
      <c r="C1602" s="93" t="s">
        <v>89</v>
      </c>
      <c r="D1602" s="78">
        <v>0</v>
      </c>
      <c r="E1602" s="78">
        <v>0</v>
      </c>
      <c r="F1602" s="79">
        <v>0</v>
      </c>
      <c r="G1602" s="78">
        <v>0</v>
      </c>
      <c r="H1602" s="78">
        <v>0</v>
      </c>
      <c r="I1602" s="78">
        <v>0</v>
      </c>
      <c r="J1602" s="78">
        <v>0</v>
      </c>
      <c r="K1602" s="78">
        <v>41.7</v>
      </c>
      <c r="L1602" s="78">
        <v>0</v>
      </c>
      <c r="M1602" s="78">
        <v>0</v>
      </c>
      <c r="N1602" s="79">
        <v>41.7</v>
      </c>
      <c r="O1602" s="79">
        <v>41.7</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0</v>
      </c>
      <c r="H1605" s="78">
        <v>38.57</v>
      </c>
      <c r="I1605" s="78">
        <v>0</v>
      </c>
      <c r="J1605" s="78">
        <v>0</v>
      </c>
      <c r="K1605" s="78">
        <v>0</v>
      </c>
      <c r="L1605" s="78">
        <v>0</v>
      </c>
      <c r="M1605" s="78">
        <v>8.2100000000000009</v>
      </c>
      <c r="N1605" s="79">
        <v>46.78</v>
      </c>
      <c r="O1605" s="79">
        <v>46.78</v>
      </c>
    </row>
    <row r="1606" spans="1:15">
      <c r="A1606" s="96">
        <v>2024</v>
      </c>
      <c r="B1606" s="90" t="s">
        <v>53</v>
      </c>
      <c r="C1606" s="93" t="s">
        <v>49</v>
      </c>
      <c r="D1606" s="78">
        <v>0.19</v>
      </c>
      <c r="E1606" s="78">
        <v>61.81</v>
      </c>
      <c r="F1606" s="79">
        <v>62</v>
      </c>
      <c r="G1606" s="78">
        <v>0</v>
      </c>
      <c r="H1606" s="78">
        <v>37.049999999999997</v>
      </c>
      <c r="I1606" s="78">
        <v>0</v>
      </c>
      <c r="J1606" s="78">
        <v>0</v>
      </c>
      <c r="K1606" s="78">
        <v>112.31</v>
      </c>
      <c r="L1606" s="78">
        <v>0</v>
      </c>
      <c r="M1606" s="78">
        <v>3.93</v>
      </c>
      <c r="N1606" s="79">
        <v>153.29</v>
      </c>
      <c r="O1606" s="79">
        <v>215.29</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1227.22</v>
      </c>
      <c r="E1609" s="78">
        <v>0</v>
      </c>
      <c r="F1609" s="79">
        <v>1227.22</v>
      </c>
      <c r="G1609" s="78">
        <v>0</v>
      </c>
      <c r="H1609" s="78">
        <v>13.03</v>
      </c>
      <c r="I1609" s="78">
        <v>117.96</v>
      </c>
      <c r="J1609" s="78">
        <v>0</v>
      </c>
      <c r="K1609" s="78">
        <v>315.38</v>
      </c>
      <c r="L1609" s="78">
        <v>3.55</v>
      </c>
      <c r="M1609" s="78">
        <v>0.27</v>
      </c>
      <c r="N1609" s="79">
        <v>450.19</v>
      </c>
      <c r="O1609" s="79">
        <v>1677.41</v>
      </c>
    </row>
    <row r="1610" spans="1:15">
      <c r="A1610" s="96">
        <v>2024</v>
      </c>
      <c r="B1610" s="90" t="s">
        <v>53</v>
      </c>
      <c r="C1610" s="93" t="s">
        <v>69</v>
      </c>
      <c r="D1610" s="78">
        <v>524.27</v>
      </c>
      <c r="E1610" s="78">
        <v>98.22</v>
      </c>
      <c r="F1610" s="79">
        <v>622.49</v>
      </c>
      <c r="G1610" s="78">
        <v>51.13</v>
      </c>
      <c r="H1610" s="78">
        <v>16.73</v>
      </c>
      <c r="I1610" s="78">
        <v>81.39</v>
      </c>
      <c r="J1610" s="78">
        <v>6.7</v>
      </c>
      <c r="K1610" s="78">
        <v>35.67</v>
      </c>
      <c r="L1610" s="78">
        <v>0</v>
      </c>
      <c r="M1610" s="78">
        <v>12.44</v>
      </c>
      <c r="N1610" s="79">
        <v>204.06</v>
      </c>
      <c r="O1610" s="79">
        <v>826.55</v>
      </c>
    </row>
    <row r="1611" spans="1:15">
      <c r="A1611" s="99">
        <v>2024</v>
      </c>
      <c r="B1611" s="91" t="s">
        <v>53</v>
      </c>
      <c r="C1611" s="94" t="s">
        <v>128</v>
      </c>
      <c r="D1611" s="80">
        <v>3122.77</v>
      </c>
      <c r="E1611" s="80">
        <v>265.07</v>
      </c>
      <c r="F1611" s="81">
        <v>3387.84</v>
      </c>
      <c r="G1611" s="80">
        <v>84.45</v>
      </c>
      <c r="H1611" s="80">
        <v>310.3</v>
      </c>
      <c r="I1611" s="80">
        <v>761.88</v>
      </c>
      <c r="J1611" s="80">
        <v>55.84</v>
      </c>
      <c r="K1611" s="80">
        <v>1174.32</v>
      </c>
      <c r="L1611" s="128">
        <v>8.64</v>
      </c>
      <c r="M1611" s="80">
        <v>183.25</v>
      </c>
      <c r="N1611" s="81">
        <v>2578.6799999999998</v>
      </c>
      <c r="O1611" s="81">
        <v>5966.52</v>
      </c>
    </row>
    <row r="1612" spans="1:15">
      <c r="A1612" s="96">
        <v>2024</v>
      </c>
      <c r="B1612" s="90" t="s">
        <v>64</v>
      </c>
      <c r="C1612" s="93" t="s">
        <v>37</v>
      </c>
      <c r="D1612" s="78">
        <v>0</v>
      </c>
      <c r="E1612" s="78">
        <v>0.76</v>
      </c>
      <c r="F1612" s="79">
        <v>0.76</v>
      </c>
      <c r="G1612" s="78">
        <v>2.96</v>
      </c>
      <c r="H1612" s="78">
        <v>7.0000000000000007E-2</v>
      </c>
      <c r="I1612" s="78">
        <v>33.049999999999997</v>
      </c>
      <c r="J1612" s="78">
        <v>0</v>
      </c>
      <c r="K1612" s="78">
        <v>130.16</v>
      </c>
      <c r="L1612" s="78">
        <v>3.91</v>
      </c>
      <c r="M1612" s="78">
        <v>4.51</v>
      </c>
      <c r="N1612" s="79">
        <v>174.66</v>
      </c>
      <c r="O1612" s="79">
        <v>175.42</v>
      </c>
    </row>
    <row r="1613" spans="1:15">
      <c r="A1613" s="96">
        <v>2024</v>
      </c>
      <c r="B1613" s="90" t="s">
        <v>64</v>
      </c>
      <c r="C1613" s="93" t="s">
        <v>38</v>
      </c>
      <c r="D1613" s="78">
        <v>79.819999999999993</v>
      </c>
      <c r="E1613" s="78">
        <v>0</v>
      </c>
      <c r="F1613" s="79">
        <v>79.819999999999993</v>
      </c>
      <c r="G1613" s="78">
        <v>0</v>
      </c>
      <c r="H1613" s="78">
        <v>0</v>
      </c>
      <c r="I1613" s="78">
        <v>0</v>
      </c>
      <c r="J1613" s="78">
        <v>0</v>
      </c>
      <c r="K1613" s="78">
        <v>0</v>
      </c>
      <c r="L1613" s="78">
        <v>0</v>
      </c>
      <c r="M1613" s="78">
        <v>0.21</v>
      </c>
      <c r="N1613" s="79">
        <v>0.21</v>
      </c>
      <c r="O1613" s="79">
        <v>80.03</v>
      </c>
    </row>
    <row r="1614" spans="1:15">
      <c r="A1614" s="96">
        <v>2024</v>
      </c>
      <c r="B1614" s="90" t="s">
        <v>64</v>
      </c>
      <c r="C1614" s="93" t="s">
        <v>39</v>
      </c>
      <c r="D1614" s="78">
        <v>0</v>
      </c>
      <c r="E1614" s="78">
        <v>0</v>
      </c>
      <c r="F1614" s="79">
        <v>0</v>
      </c>
      <c r="G1614" s="78">
        <v>0</v>
      </c>
      <c r="H1614" s="78">
        <v>13</v>
      </c>
      <c r="I1614" s="78">
        <v>0</v>
      </c>
      <c r="J1614" s="78">
        <v>0</v>
      </c>
      <c r="K1614" s="78">
        <v>0</v>
      </c>
      <c r="L1614" s="78">
        <v>0</v>
      </c>
      <c r="M1614" s="78">
        <v>0</v>
      </c>
      <c r="N1614" s="79">
        <v>13</v>
      </c>
      <c r="O1614" s="79">
        <v>13</v>
      </c>
    </row>
    <row r="1615" spans="1:15">
      <c r="A1615" s="96">
        <v>2024</v>
      </c>
      <c r="B1615" s="90" t="s">
        <v>64</v>
      </c>
      <c r="C1615" s="93" t="s">
        <v>40</v>
      </c>
      <c r="D1615" s="78">
        <v>0</v>
      </c>
      <c r="E1615" s="78">
        <v>13.95</v>
      </c>
      <c r="F1615" s="79">
        <v>13.95</v>
      </c>
      <c r="G1615" s="78">
        <v>0.05</v>
      </c>
      <c r="H1615" s="78">
        <v>2.68</v>
      </c>
      <c r="I1615" s="78">
        <v>0</v>
      </c>
      <c r="J1615" s="78">
        <v>0</v>
      </c>
      <c r="K1615" s="78">
        <v>9</v>
      </c>
      <c r="L1615" s="78">
        <v>0</v>
      </c>
      <c r="M1615" s="78">
        <v>18.079999999999998</v>
      </c>
      <c r="N1615" s="79">
        <v>29.81</v>
      </c>
      <c r="O1615" s="79">
        <v>43.76</v>
      </c>
    </row>
    <row r="1616" spans="1:15">
      <c r="A1616" s="96">
        <v>2024</v>
      </c>
      <c r="B1616" s="90" t="s">
        <v>64</v>
      </c>
      <c r="C1616" s="93" t="s">
        <v>41</v>
      </c>
      <c r="D1616" s="78">
        <v>0</v>
      </c>
      <c r="E1616" s="78">
        <v>15.7</v>
      </c>
      <c r="F1616" s="79">
        <v>15.7</v>
      </c>
      <c r="G1616" s="78">
        <v>0</v>
      </c>
      <c r="H1616" s="78">
        <v>0.05</v>
      </c>
      <c r="I1616" s="78">
        <v>0</v>
      </c>
      <c r="J1616" s="78">
        <v>0</v>
      </c>
      <c r="K1616" s="78">
        <v>51.15</v>
      </c>
      <c r="L1616" s="78">
        <v>0</v>
      </c>
      <c r="M1616" s="78">
        <v>13.32</v>
      </c>
      <c r="N1616" s="79">
        <v>64.52</v>
      </c>
      <c r="O1616" s="79">
        <v>80.22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0.11</v>
      </c>
      <c r="H1618" s="78">
        <v>17.489999999999998</v>
      </c>
      <c r="I1618" s="78">
        <v>0</v>
      </c>
      <c r="J1618" s="78">
        <v>6.4</v>
      </c>
      <c r="K1618" s="78">
        <v>0</v>
      </c>
      <c r="L1618" s="78">
        <v>0.02</v>
      </c>
      <c r="M1618" s="78">
        <v>2.33</v>
      </c>
      <c r="N1618" s="79">
        <v>26.35</v>
      </c>
      <c r="O1618" s="79">
        <v>91.48</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0.61</v>
      </c>
      <c r="E1621" s="78">
        <v>17.48</v>
      </c>
      <c r="F1621" s="79">
        <v>18.09</v>
      </c>
      <c r="G1621" s="78">
        <v>0.47</v>
      </c>
      <c r="H1621" s="78">
        <v>115</v>
      </c>
      <c r="I1621" s="78">
        <v>52.33</v>
      </c>
      <c r="J1621" s="78">
        <v>32.520000000000003</v>
      </c>
      <c r="K1621" s="78">
        <v>212.83</v>
      </c>
      <c r="L1621" s="78">
        <v>0</v>
      </c>
      <c r="M1621" s="78">
        <v>107.8</v>
      </c>
      <c r="N1621" s="79">
        <v>520.95000000000005</v>
      </c>
      <c r="O1621" s="79">
        <v>539.04</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966.17</v>
      </c>
      <c r="E1623" s="78">
        <v>0</v>
      </c>
      <c r="F1623" s="79">
        <v>966.17</v>
      </c>
      <c r="G1623" s="78">
        <v>0</v>
      </c>
      <c r="H1623" s="78">
        <v>95.41</v>
      </c>
      <c r="I1623" s="78">
        <v>0</v>
      </c>
      <c r="J1623" s="78">
        <v>0</v>
      </c>
      <c r="K1623" s="78">
        <v>32.909999999999997</v>
      </c>
      <c r="L1623" s="78">
        <v>0</v>
      </c>
      <c r="M1623" s="78">
        <v>5.1100000000000003</v>
      </c>
      <c r="N1623" s="79">
        <v>133.43</v>
      </c>
      <c r="O1623" s="79">
        <v>1099.5999999999999</v>
      </c>
    </row>
    <row r="1624" spans="1:15">
      <c r="A1624" s="96">
        <v>2024</v>
      </c>
      <c r="B1624" s="90" t="s">
        <v>64</v>
      </c>
      <c r="C1624" s="93" t="s">
        <v>89</v>
      </c>
      <c r="D1624" s="78">
        <v>0</v>
      </c>
      <c r="E1624" s="78">
        <v>0</v>
      </c>
      <c r="F1624" s="79">
        <v>0</v>
      </c>
      <c r="G1624" s="78">
        <v>0</v>
      </c>
      <c r="H1624" s="78">
        <v>0</v>
      </c>
      <c r="I1624" s="78">
        <v>0</v>
      </c>
      <c r="J1624" s="78">
        <v>0</v>
      </c>
      <c r="K1624" s="78">
        <v>2.99</v>
      </c>
      <c r="L1624" s="78">
        <v>0</v>
      </c>
      <c r="M1624" s="78">
        <v>0</v>
      </c>
      <c r="N1624" s="79">
        <v>2.99</v>
      </c>
      <c r="O1624" s="79">
        <v>2.99</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1511.34</v>
      </c>
      <c r="E1631" s="78">
        <v>0</v>
      </c>
      <c r="F1631" s="79">
        <v>1511.34</v>
      </c>
      <c r="G1631" s="78">
        <v>0</v>
      </c>
      <c r="H1631" s="78">
        <v>0</v>
      </c>
      <c r="I1631" s="78">
        <v>0</v>
      </c>
      <c r="J1631" s="78">
        <v>28.24</v>
      </c>
      <c r="K1631" s="78">
        <v>363.77</v>
      </c>
      <c r="L1631" s="78">
        <v>0</v>
      </c>
      <c r="M1631" s="78">
        <v>15.3</v>
      </c>
      <c r="N1631" s="79">
        <v>407.31</v>
      </c>
      <c r="O1631" s="79">
        <v>1918.65</v>
      </c>
    </row>
    <row r="1632" spans="1:15">
      <c r="A1632" s="96">
        <v>2024</v>
      </c>
      <c r="B1632" s="90" t="s">
        <v>64</v>
      </c>
      <c r="C1632" s="93" t="s">
        <v>69</v>
      </c>
      <c r="D1632" s="78">
        <v>215.44</v>
      </c>
      <c r="E1632" s="78">
        <v>11.25</v>
      </c>
      <c r="F1632" s="79">
        <v>226.69</v>
      </c>
      <c r="G1632" s="78">
        <v>69.45</v>
      </c>
      <c r="H1632" s="78">
        <v>26.2</v>
      </c>
      <c r="I1632" s="78">
        <v>33.97</v>
      </c>
      <c r="J1632" s="78">
        <v>0</v>
      </c>
      <c r="K1632" s="78">
        <v>14.92</v>
      </c>
      <c r="L1632" s="78">
        <v>0</v>
      </c>
      <c r="M1632" s="78">
        <v>3.76</v>
      </c>
      <c r="N1632" s="79">
        <v>148.30000000000001</v>
      </c>
      <c r="O1632" s="79">
        <v>374.99</v>
      </c>
    </row>
    <row r="1633" spans="1:15">
      <c r="A1633" s="99">
        <v>2024</v>
      </c>
      <c r="B1633" s="91" t="s">
        <v>64</v>
      </c>
      <c r="C1633" s="94" t="s">
        <v>128</v>
      </c>
      <c r="D1633" s="80">
        <v>3126.99</v>
      </c>
      <c r="E1633" s="80">
        <v>270.17</v>
      </c>
      <c r="F1633" s="81">
        <v>3397.16</v>
      </c>
      <c r="G1633" s="80">
        <v>73.040000000000006</v>
      </c>
      <c r="H1633" s="80">
        <v>350.4</v>
      </c>
      <c r="I1633" s="80">
        <v>851.62</v>
      </c>
      <c r="J1633" s="80">
        <v>72.959999999999994</v>
      </c>
      <c r="K1633" s="80">
        <v>966.27</v>
      </c>
      <c r="L1633" s="128">
        <v>7.29</v>
      </c>
      <c r="M1633" s="80">
        <v>184.25</v>
      </c>
      <c r="N1633" s="81">
        <v>2505.83</v>
      </c>
      <c r="O1633" s="81">
        <v>5902.99</v>
      </c>
    </row>
    <row r="1634" spans="1:15">
      <c r="A1634" s="96">
        <v>2024</v>
      </c>
      <c r="B1634" s="90" t="s">
        <v>63</v>
      </c>
      <c r="C1634" s="93" t="s">
        <v>37</v>
      </c>
      <c r="D1634" s="78">
        <v>0</v>
      </c>
      <c r="E1634" s="78">
        <v>36.1</v>
      </c>
      <c r="F1634" s="79">
        <v>36.1</v>
      </c>
      <c r="G1634" s="78">
        <v>2.95</v>
      </c>
      <c r="H1634" s="78">
        <v>0.02</v>
      </c>
      <c r="I1634" s="78">
        <v>14.48</v>
      </c>
      <c r="J1634" s="78">
        <v>0</v>
      </c>
      <c r="K1634" s="78">
        <v>72.83</v>
      </c>
      <c r="L1634" s="78">
        <v>11.68</v>
      </c>
      <c r="M1634" s="78">
        <v>11.14</v>
      </c>
      <c r="N1634" s="79">
        <v>113.1</v>
      </c>
      <c r="O1634" s="79">
        <v>149.19999999999999</v>
      </c>
    </row>
    <row r="1635" spans="1:15">
      <c r="A1635" s="96">
        <v>2024</v>
      </c>
      <c r="B1635" s="90" t="s">
        <v>63</v>
      </c>
      <c r="C1635" s="93" t="s">
        <v>38</v>
      </c>
      <c r="D1635" s="78">
        <v>169.48</v>
      </c>
      <c r="E1635" s="78">
        <v>0</v>
      </c>
      <c r="F1635" s="79">
        <v>169.48</v>
      </c>
      <c r="G1635" s="78">
        <v>0</v>
      </c>
      <c r="H1635" s="78">
        <v>0</v>
      </c>
      <c r="I1635" s="78">
        <v>0</v>
      </c>
      <c r="J1635" s="78">
        <v>0</v>
      </c>
      <c r="K1635" s="78">
        <v>0</v>
      </c>
      <c r="L1635" s="78">
        <v>0</v>
      </c>
      <c r="M1635" s="78">
        <v>0.17</v>
      </c>
      <c r="N1635" s="79">
        <v>0.17</v>
      </c>
      <c r="O1635" s="79">
        <v>169.65</v>
      </c>
    </row>
    <row r="1636" spans="1:15">
      <c r="A1636" s="96">
        <v>2024</v>
      </c>
      <c r="B1636" s="90" t="s">
        <v>63</v>
      </c>
      <c r="C1636" s="93" t="s">
        <v>39</v>
      </c>
      <c r="D1636" s="78">
        <v>0</v>
      </c>
      <c r="E1636" s="78">
        <v>0</v>
      </c>
      <c r="F1636" s="79">
        <v>0</v>
      </c>
      <c r="G1636" s="78">
        <v>0</v>
      </c>
      <c r="H1636" s="78">
        <v>28.27</v>
      </c>
      <c r="I1636" s="78">
        <v>0</v>
      </c>
      <c r="J1636" s="78">
        <v>0</v>
      </c>
      <c r="K1636" s="78">
        <v>0</v>
      </c>
      <c r="L1636" s="78">
        <v>0</v>
      </c>
      <c r="M1636" s="78">
        <v>0.01</v>
      </c>
      <c r="N1636" s="79">
        <v>28.28</v>
      </c>
      <c r="O1636" s="79">
        <v>28.28</v>
      </c>
    </row>
    <row r="1637" spans="1:15">
      <c r="A1637" s="96">
        <v>2024</v>
      </c>
      <c r="B1637" s="90" t="s">
        <v>63</v>
      </c>
      <c r="C1637" s="93" t="s">
        <v>40</v>
      </c>
      <c r="D1637" s="78">
        <v>0</v>
      </c>
      <c r="E1637" s="78">
        <v>13.72</v>
      </c>
      <c r="F1637" s="79">
        <v>13.72</v>
      </c>
      <c r="G1637" s="78">
        <v>0.05</v>
      </c>
      <c r="H1637" s="78">
        <v>0</v>
      </c>
      <c r="I1637" s="78">
        <v>0</v>
      </c>
      <c r="J1637" s="78">
        <v>0</v>
      </c>
      <c r="K1637" s="78">
        <v>0</v>
      </c>
      <c r="L1637" s="78">
        <v>0</v>
      </c>
      <c r="M1637" s="78">
        <v>16.739999999999998</v>
      </c>
      <c r="N1637" s="79">
        <v>16.79</v>
      </c>
      <c r="O1637" s="79">
        <v>30.51</v>
      </c>
    </row>
    <row r="1638" spans="1:15">
      <c r="A1638" s="96">
        <v>2024</v>
      </c>
      <c r="B1638" s="90" t="s">
        <v>63</v>
      </c>
      <c r="C1638" s="93" t="s">
        <v>41</v>
      </c>
      <c r="D1638" s="78">
        <v>0</v>
      </c>
      <c r="E1638" s="78">
        <v>23.51</v>
      </c>
      <c r="F1638" s="79">
        <v>23.51</v>
      </c>
      <c r="G1638" s="78">
        <v>0.04</v>
      </c>
      <c r="H1638" s="78">
        <v>0.01</v>
      </c>
      <c r="I1638" s="78">
        <v>0</v>
      </c>
      <c r="J1638" s="78">
        <v>0</v>
      </c>
      <c r="K1638" s="78">
        <v>0.02</v>
      </c>
      <c r="L1638" s="78">
        <v>0</v>
      </c>
      <c r="M1638" s="78">
        <v>21.72</v>
      </c>
      <c r="N1638" s="79">
        <v>21.79</v>
      </c>
      <c r="O1638" s="79">
        <v>45.3</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0.25</v>
      </c>
      <c r="H1640" s="78">
        <v>11.65</v>
      </c>
      <c r="I1640" s="78">
        <v>0</v>
      </c>
      <c r="J1640" s="78">
        <v>3.51</v>
      </c>
      <c r="K1640" s="78">
        <v>2.8</v>
      </c>
      <c r="L1640" s="78">
        <v>0.23</v>
      </c>
      <c r="M1640" s="78">
        <v>3.95</v>
      </c>
      <c r="N1640" s="79">
        <v>22.39</v>
      </c>
      <c r="O1640" s="79">
        <v>83.93</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0.2</v>
      </c>
      <c r="H1643" s="78">
        <v>77.23</v>
      </c>
      <c r="I1643" s="78">
        <v>55.03</v>
      </c>
      <c r="J1643" s="78">
        <v>26.29</v>
      </c>
      <c r="K1643" s="78">
        <v>258.2</v>
      </c>
      <c r="L1643" s="78">
        <v>0</v>
      </c>
      <c r="M1643" s="78">
        <v>86.7</v>
      </c>
      <c r="N1643" s="79">
        <v>503.65</v>
      </c>
      <c r="O1643" s="79">
        <v>521.47</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1155.18</v>
      </c>
      <c r="E1645" s="78">
        <v>0</v>
      </c>
      <c r="F1645" s="79">
        <v>1155.18</v>
      </c>
      <c r="G1645" s="78">
        <v>5.29</v>
      </c>
      <c r="H1645" s="78">
        <v>83.19</v>
      </c>
      <c r="I1645" s="78">
        <v>0</v>
      </c>
      <c r="J1645" s="78">
        <v>0</v>
      </c>
      <c r="K1645" s="78">
        <v>0</v>
      </c>
      <c r="L1645" s="78">
        <v>0</v>
      </c>
      <c r="M1645" s="78">
        <v>17.64</v>
      </c>
      <c r="N1645" s="79">
        <v>106.12</v>
      </c>
      <c r="O1645" s="79">
        <v>1261.3</v>
      </c>
    </row>
    <row r="1646" spans="1:15">
      <c r="A1646" s="96">
        <v>2024</v>
      </c>
      <c r="B1646" s="90" t="s">
        <v>63</v>
      </c>
      <c r="C1646" s="93" t="s">
        <v>89</v>
      </c>
      <c r="D1646" s="78">
        <v>0</v>
      </c>
      <c r="E1646" s="78">
        <v>0</v>
      </c>
      <c r="F1646" s="79">
        <v>0</v>
      </c>
      <c r="G1646" s="78">
        <v>0</v>
      </c>
      <c r="H1646" s="78">
        <v>0</v>
      </c>
      <c r="I1646" s="78">
        <v>0</v>
      </c>
      <c r="J1646" s="78">
        <v>0</v>
      </c>
      <c r="K1646" s="78">
        <v>40.409999999999997</v>
      </c>
      <c r="L1646" s="78">
        <v>0</v>
      </c>
      <c r="M1646" s="78">
        <v>0</v>
      </c>
      <c r="N1646" s="79">
        <v>40.409999999999997</v>
      </c>
      <c r="O1646" s="79">
        <v>40.409999999999997</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78.150000000000006</v>
      </c>
      <c r="L1648" s="78">
        <v>0</v>
      </c>
      <c r="M1648" s="78">
        <v>0</v>
      </c>
      <c r="N1648" s="79">
        <v>217.84</v>
      </c>
      <c r="O1648" s="79">
        <v>248.14</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60.55</v>
      </c>
      <c r="L1650" s="78">
        <v>0</v>
      </c>
      <c r="M1650" s="78">
        <v>11.4</v>
      </c>
      <c r="N1650" s="79">
        <v>87.01</v>
      </c>
      <c r="O1650" s="79">
        <v>123.4</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1466.36</v>
      </c>
      <c r="E1653" s="78">
        <v>0</v>
      </c>
      <c r="F1653" s="79">
        <v>1466.36</v>
      </c>
      <c r="G1653" s="78">
        <v>0</v>
      </c>
      <c r="H1653" s="78">
        <v>0.06</v>
      </c>
      <c r="I1653" s="78">
        <v>39.82</v>
      </c>
      <c r="J1653" s="78">
        <v>0</v>
      </c>
      <c r="K1653" s="78">
        <v>251.34</v>
      </c>
      <c r="L1653" s="78">
        <v>0</v>
      </c>
      <c r="M1653" s="78">
        <v>0.36</v>
      </c>
      <c r="N1653" s="79">
        <v>291.58</v>
      </c>
      <c r="O1653" s="79">
        <v>1757.94</v>
      </c>
    </row>
    <row r="1654" spans="1:15">
      <c r="A1654" s="96">
        <v>2024</v>
      </c>
      <c r="B1654" s="90" t="s">
        <v>63</v>
      </c>
      <c r="C1654" s="93" t="s">
        <v>69</v>
      </c>
      <c r="D1654" s="78">
        <v>381.99</v>
      </c>
      <c r="E1654" s="78">
        <v>186.33</v>
      </c>
      <c r="F1654" s="79">
        <v>568.32000000000005</v>
      </c>
      <c r="G1654" s="78">
        <v>52.05</v>
      </c>
      <c r="H1654" s="78">
        <v>69.63</v>
      </c>
      <c r="I1654" s="78">
        <v>173.07</v>
      </c>
      <c r="J1654" s="78">
        <v>0</v>
      </c>
      <c r="K1654" s="78">
        <v>10.06</v>
      </c>
      <c r="L1654" s="78">
        <v>0</v>
      </c>
      <c r="M1654" s="78">
        <v>11.98</v>
      </c>
      <c r="N1654" s="79">
        <v>316.79000000000002</v>
      </c>
      <c r="O1654" s="79">
        <v>885.11</v>
      </c>
    </row>
    <row r="1655" spans="1:15">
      <c r="A1655" s="99">
        <v>2024</v>
      </c>
      <c r="B1655" s="91" t="s">
        <v>63</v>
      </c>
      <c r="C1655" s="94" t="s">
        <v>128</v>
      </c>
      <c r="D1655" s="80">
        <v>3756.29</v>
      </c>
      <c r="E1655" s="80">
        <v>409.5</v>
      </c>
      <c r="F1655" s="81">
        <v>4165.79</v>
      </c>
      <c r="G1655" s="80">
        <v>60.83</v>
      </c>
      <c r="H1655" s="80">
        <v>309.81</v>
      </c>
      <c r="I1655" s="80">
        <v>866.14</v>
      </c>
      <c r="J1655" s="80">
        <v>51.58</v>
      </c>
      <c r="K1655" s="80">
        <v>866.87</v>
      </c>
      <c r="L1655" s="128">
        <v>14.87</v>
      </c>
      <c r="M1655" s="80">
        <v>199.49</v>
      </c>
      <c r="N1655" s="81">
        <v>2369.59</v>
      </c>
      <c r="O1655" s="81">
        <v>6535.38</v>
      </c>
    </row>
    <row r="1656" spans="1:15">
      <c r="A1656" s="96">
        <v>2024</v>
      </c>
      <c r="B1656" s="90" t="s">
        <v>137</v>
      </c>
      <c r="C1656" s="93" t="s">
        <v>37</v>
      </c>
      <c r="D1656" s="78">
        <v>0</v>
      </c>
      <c r="E1656" s="78">
        <v>50.83</v>
      </c>
      <c r="F1656" s="79">
        <v>50.83</v>
      </c>
      <c r="G1656" s="78">
        <v>0.12</v>
      </c>
      <c r="H1656" s="78">
        <v>109.84</v>
      </c>
      <c r="I1656" s="78">
        <v>0</v>
      </c>
      <c r="J1656" s="78">
        <v>0</v>
      </c>
      <c r="K1656" s="78">
        <v>245.68</v>
      </c>
      <c r="L1656" s="78">
        <v>6</v>
      </c>
      <c r="M1656" s="78">
        <v>7.69</v>
      </c>
      <c r="N1656" s="79">
        <v>369.33</v>
      </c>
      <c r="O1656" s="79">
        <v>420.16</v>
      </c>
    </row>
    <row r="1657" spans="1:15">
      <c r="A1657" s="96">
        <v>2024</v>
      </c>
      <c r="B1657" s="90" t="s">
        <v>62</v>
      </c>
      <c r="C1657" s="93" t="s">
        <v>38</v>
      </c>
      <c r="D1657" s="78">
        <v>91.2</v>
      </c>
      <c r="E1657" s="78">
        <v>0</v>
      </c>
      <c r="F1657" s="79">
        <v>91.2</v>
      </c>
      <c r="G1657" s="78">
        <v>0</v>
      </c>
      <c r="H1657" s="78">
        <v>0</v>
      </c>
      <c r="I1657" s="78">
        <v>0</v>
      </c>
      <c r="J1657" s="78">
        <v>0</v>
      </c>
      <c r="K1657" s="78">
        <v>0</v>
      </c>
      <c r="L1657" s="78">
        <v>0</v>
      </c>
      <c r="M1657" s="78">
        <v>0.14000000000000001</v>
      </c>
      <c r="N1657" s="79">
        <v>0.14000000000000001</v>
      </c>
      <c r="O1657" s="79">
        <v>91.34</v>
      </c>
    </row>
    <row r="1658" spans="1:15">
      <c r="A1658" s="96">
        <v>2024</v>
      </c>
      <c r="B1658" s="90" t="s">
        <v>62</v>
      </c>
      <c r="C1658" s="93" t="s">
        <v>39</v>
      </c>
      <c r="D1658" s="78">
        <v>0</v>
      </c>
      <c r="E1658" s="78">
        <v>0</v>
      </c>
      <c r="F1658" s="79">
        <v>0</v>
      </c>
      <c r="G1658" s="78">
        <v>0</v>
      </c>
      <c r="H1658" s="78">
        <v>0</v>
      </c>
      <c r="I1658" s="78">
        <v>0</v>
      </c>
      <c r="J1658" s="78">
        <v>0</v>
      </c>
      <c r="K1658" s="78">
        <v>0</v>
      </c>
      <c r="L1658" s="78">
        <v>0</v>
      </c>
      <c r="M1658" s="78">
        <v>0.02</v>
      </c>
      <c r="N1658" s="79">
        <v>0.02</v>
      </c>
      <c r="O1658" s="79">
        <v>0.02</v>
      </c>
    </row>
    <row r="1659" spans="1:15">
      <c r="A1659" s="96">
        <v>2024</v>
      </c>
      <c r="B1659" s="90" t="s">
        <v>62</v>
      </c>
      <c r="C1659" s="93" t="s">
        <v>40</v>
      </c>
      <c r="D1659" s="78">
        <v>0</v>
      </c>
      <c r="E1659" s="78">
        <v>0</v>
      </c>
      <c r="F1659" s="79">
        <v>0</v>
      </c>
      <c r="G1659" s="78">
        <v>0.06</v>
      </c>
      <c r="H1659" s="78">
        <v>0</v>
      </c>
      <c r="I1659" s="78">
        <v>0</v>
      </c>
      <c r="J1659" s="78">
        <v>0</v>
      </c>
      <c r="K1659" s="78">
        <v>39.5</v>
      </c>
      <c r="L1659" s="78">
        <v>0</v>
      </c>
      <c r="M1659" s="78">
        <v>3.39</v>
      </c>
      <c r="N1659" s="79">
        <v>42.95</v>
      </c>
      <c r="O1659" s="79">
        <v>42.95</v>
      </c>
    </row>
    <row r="1660" spans="1:15">
      <c r="A1660" s="96">
        <v>2024</v>
      </c>
      <c r="B1660" s="90" t="s">
        <v>62</v>
      </c>
      <c r="C1660" s="93" t="s">
        <v>41</v>
      </c>
      <c r="D1660" s="78">
        <v>0</v>
      </c>
      <c r="E1660" s="78">
        <v>8.14</v>
      </c>
      <c r="F1660" s="79">
        <v>8.14</v>
      </c>
      <c r="G1660" s="78">
        <v>0.02</v>
      </c>
      <c r="H1660" s="78">
        <v>0.01</v>
      </c>
      <c r="I1660" s="78">
        <v>0</v>
      </c>
      <c r="J1660" s="78">
        <v>0.01</v>
      </c>
      <c r="K1660" s="78">
        <v>0</v>
      </c>
      <c r="L1660" s="78">
        <v>0</v>
      </c>
      <c r="M1660" s="78">
        <v>12.65</v>
      </c>
      <c r="N1660" s="79">
        <v>12.69</v>
      </c>
      <c r="O1660" s="79">
        <v>20.83</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0.11</v>
      </c>
      <c r="E1665" s="78">
        <v>81.99</v>
      </c>
      <c r="F1665" s="79">
        <v>82.1</v>
      </c>
      <c r="G1665" s="78">
        <v>0.28999999999999998</v>
      </c>
      <c r="H1665" s="78">
        <v>84.69</v>
      </c>
      <c r="I1665" s="78">
        <v>45.55</v>
      </c>
      <c r="J1665" s="78">
        <v>4.01</v>
      </c>
      <c r="K1665" s="78">
        <v>162.33000000000001</v>
      </c>
      <c r="L1665" s="78">
        <v>6.22</v>
      </c>
      <c r="M1665" s="78">
        <v>74.61</v>
      </c>
      <c r="N1665" s="79">
        <v>377.7</v>
      </c>
      <c r="O1665" s="79">
        <v>459.8</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1054.0999999999999</v>
      </c>
      <c r="E1667" s="78">
        <v>0</v>
      </c>
      <c r="F1667" s="79">
        <v>1054.0999999999999</v>
      </c>
      <c r="G1667" s="78">
        <v>1.6</v>
      </c>
      <c r="H1667" s="78">
        <v>57.08</v>
      </c>
      <c r="I1667" s="78">
        <v>0</v>
      </c>
      <c r="J1667" s="78">
        <v>0</v>
      </c>
      <c r="K1667" s="78">
        <v>0</v>
      </c>
      <c r="L1667" s="78">
        <v>0</v>
      </c>
      <c r="M1667" s="78">
        <v>14.49</v>
      </c>
      <c r="N1667" s="79">
        <v>73.17</v>
      </c>
      <c r="O1667" s="79">
        <v>1127.27</v>
      </c>
    </row>
    <row r="1668" spans="1:15">
      <c r="A1668" s="96">
        <v>2024</v>
      </c>
      <c r="B1668" s="90" t="s">
        <v>62</v>
      </c>
      <c r="C1668" s="93" t="s">
        <v>89</v>
      </c>
      <c r="D1668" s="78">
        <v>0</v>
      </c>
      <c r="E1668" s="78">
        <v>0</v>
      </c>
      <c r="F1668" s="79">
        <v>0</v>
      </c>
      <c r="G1668" s="78">
        <v>0</v>
      </c>
      <c r="H1668" s="78">
        <v>0</v>
      </c>
      <c r="I1668" s="78">
        <v>0</v>
      </c>
      <c r="J1668" s="78">
        <v>0</v>
      </c>
      <c r="K1668" s="78">
        <v>35.950000000000003</v>
      </c>
      <c r="L1668" s="78">
        <v>0</v>
      </c>
      <c r="M1668" s="78">
        <v>0</v>
      </c>
      <c r="N1668" s="79">
        <v>35.950000000000003</v>
      </c>
      <c r="O1668" s="79">
        <v>35.950000000000003</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126.34</v>
      </c>
      <c r="L1670" s="78">
        <v>0</v>
      </c>
      <c r="M1670" s="78">
        <v>0</v>
      </c>
      <c r="N1670" s="79">
        <v>238.26</v>
      </c>
      <c r="O1670" s="79">
        <v>270.86</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0.09</v>
      </c>
      <c r="E1672" s="78">
        <v>23.17</v>
      </c>
      <c r="F1672" s="79">
        <v>23.26</v>
      </c>
      <c r="G1672" s="78">
        <v>0</v>
      </c>
      <c r="H1672" s="78">
        <v>0.15</v>
      </c>
      <c r="I1672" s="78">
        <v>13.07</v>
      </c>
      <c r="J1672" s="78">
        <v>0</v>
      </c>
      <c r="K1672" s="78">
        <v>0</v>
      </c>
      <c r="L1672" s="78">
        <v>0</v>
      </c>
      <c r="M1672" s="78">
        <v>7.48</v>
      </c>
      <c r="N1672" s="79">
        <v>20.7</v>
      </c>
      <c r="O1672" s="79">
        <v>43.96</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1123.6300000000001</v>
      </c>
      <c r="E1675" s="78">
        <v>0</v>
      </c>
      <c r="F1675" s="79">
        <v>1123.6300000000001</v>
      </c>
      <c r="G1675" s="78">
        <v>0</v>
      </c>
      <c r="H1675" s="78">
        <v>0</v>
      </c>
      <c r="I1675" s="78">
        <v>39.659999999999997</v>
      </c>
      <c r="J1675" s="78">
        <v>0</v>
      </c>
      <c r="K1675" s="78">
        <v>461.14</v>
      </c>
      <c r="L1675" s="78">
        <v>0</v>
      </c>
      <c r="M1675" s="78">
        <v>35.75</v>
      </c>
      <c r="N1675" s="79">
        <v>536.54999999999995</v>
      </c>
      <c r="O1675" s="79">
        <v>1660.18</v>
      </c>
    </row>
    <row r="1676" spans="1:15">
      <c r="A1676" s="96">
        <v>2024</v>
      </c>
      <c r="B1676" s="90" t="s">
        <v>62</v>
      </c>
      <c r="C1676" s="93" t="s">
        <v>69</v>
      </c>
      <c r="D1676" s="78">
        <v>311.68</v>
      </c>
      <c r="E1676" s="78">
        <v>126.15</v>
      </c>
      <c r="F1676" s="79">
        <v>437.83</v>
      </c>
      <c r="G1676" s="78">
        <v>61.23</v>
      </c>
      <c r="H1676" s="78">
        <v>90.6</v>
      </c>
      <c r="I1676" s="78">
        <v>0</v>
      </c>
      <c r="J1676" s="78">
        <v>12.08</v>
      </c>
      <c r="K1676" s="78">
        <v>4.8</v>
      </c>
      <c r="L1676" s="78">
        <v>0</v>
      </c>
      <c r="M1676" s="78">
        <v>8.51</v>
      </c>
      <c r="N1676" s="79">
        <v>177.22</v>
      </c>
      <c r="O1676" s="79">
        <v>615.04999999999995</v>
      </c>
    </row>
    <row r="1677" spans="1:15">
      <c r="A1677" s="99">
        <v>2024</v>
      </c>
      <c r="B1677" s="91" t="s">
        <v>62</v>
      </c>
      <c r="C1677" s="94" t="s">
        <v>128</v>
      </c>
      <c r="D1677" s="80">
        <v>3452.1</v>
      </c>
      <c r="E1677" s="80">
        <v>370.2</v>
      </c>
      <c r="F1677" s="81">
        <v>3822.3</v>
      </c>
      <c r="G1677" s="80">
        <v>63.41</v>
      </c>
      <c r="H1677" s="80">
        <v>392.33</v>
      </c>
      <c r="I1677" s="80">
        <v>885.16</v>
      </c>
      <c r="J1677" s="80">
        <v>28.82</v>
      </c>
      <c r="K1677" s="80">
        <v>1200.96</v>
      </c>
      <c r="L1677" s="128">
        <v>12.3</v>
      </c>
      <c r="M1677" s="80">
        <v>210.89</v>
      </c>
      <c r="N1677" s="81">
        <v>2793.87</v>
      </c>
      <c r="O1677" s="81">
        <v>6616.17</v>
      </c>
    </row>
    <row r="1678" spans="1:15">
      <c r="A1678" s="96">
        <v>2024</v>
      </c>
      <c r="B1678" s="90" t="s">
        <v>61</v>
      </c>
      <c r="C1678" s="93" t="s">
        <v>37</v>
      </c>
      <c r="D1678" s="78">
        <v>0</v>
      </c>
      <c r="E1678" s="78">
        <v>0</v>
      </c>
      <c r="F1678" s="79">
        <v>0</v>
      </c>
      <c r="G1678" s="78">
        <v>0.05</v>
      </c>
      <c r="H1678" s="78">
        <v>145.56</v>
      </c>
      <c r="I1678" s="78">
        <v>0</v>
      </c>
      <c r="J1678" s="78">
        <v>0</v>
      </c>
      <c r="K1678" s="78">
        <v>174.12</v>
      </c>
      <c r="L1678" s="78">
        <v>0</v>
      </c>
      <c r="M1678" s="78">
        <v>10.88</v>
      </c>
      <c r="N1678" s="79">
        <v>330.61</v>
      </c>
      <c r="O1678" s="79">
        <v>330.61</v>
      </c>
    </row>
    <row r="1679" spans="1:15">
      <c r="A1679" s="96">
        <v>2024</v>
      </c>
      <c r="B1679" s="90" t="s">
        <v>61</v>
      </c>
      <c r="C1679" s="93" t="s">
        <v>38</v>
      </c>
      <c r="D1679" s="78">
        <v>143.91999999999999</v>
      </c>
      <c r="E1679" s="78">
        <v>0</v>
      </c>
      <c r="F1679" s="79">
        <v>143.91999999999999</v>
      </c>
      <c r="G1679" s="78">
        <v>0</v>
      </c>
      <c r="H1679" s="78">
        <v>0</v>
      </c>
      <c r="I1679" s="78">
        <v>0</v>
      </c>
      <c r="J1679" s="78">
        <v>0</v>
      </c>
      <c r="K1679" s="78">
        <v>0</v>
      </c>
      <c r="L1679" s="78">
        <v>0</v>
      </c>
      <c r="M1679" s="78">
        <v>0.18</v>
      </c>
      <c r="N1679" s="79">
        <v>0.18</v>
      </c>
      <c r="O1679" s="79">
        <v>144.1</v>
      </c>
    </row>
    <row r="1680" spans="1:15">
      <c r="A1680" s="96">
        <v>2024</v>
      </c>
      <c r="B1680" s="90" t="s">
        <v>61</v>
      </c>
      <c r="C1680" s="93" t="s">
        <v>39</v>
      </c>
      <c r="D1680" s="78">
        <v>0</v>
      </c>
      <c r="E1680" s="78">
        <v>0</v>
      </c>
      <c r="F1680" s="79">
        <v>0</v>
      </c>
      <c r="G1680" s="78">
        <v>0</v>
      </c>
      <c r="H1680" s="78">
        <v>0</v>
      </c>
      <c r="I1680" s="78">
        <v>0</v>
      </c>
      <c r="J1680" s="78">
        <v>0</v>
      </c>
      <c r="K1680" s="78">
        <v>0</v>
      </c>
      <c r="L1680" s="78">
        <v>0</v>
      </c>
      <c r="M1680" s="78">
        <v>0.03</v>
      </c>
      <c r="N1680" s="79">
        <v>0.03</v>
      </c>
      <c r="O1680" s="79">
        <v>0.03</v>
      </c>
    </row>
    <row r="1681" spans="1:15">
      <c r="A1681" s="96">
        <v>2024</v>
      </c>
      <c r="B1681" s="90" t="s">
        <v>61</v>
      </c>
      <c r="C1681" s="93" t="s">
        <v>40</v>
      </c>
      <c r="D1681" s="78">
        <v>0</v>
      </c>
      <c r="E1681" s="78">
        <v>19.97</v>
      </c>
      <c r="F1681" s="79">
        <v>19.97</v>
      </c>
      <c r="G1681" s="78">
        <v>0.05</v>
      </c>
      <c r="H1681" s="78">
        <v>0</v>
      </c>
      <c r="I1681" s="78">
        <v>0</v>
      </c>
      <c r="J1681" s="78">
        <v>0.02</v>
      </c>
      <c r="K1681" s="78">
        <v>0</v>
      </c>
      <c r="L1681" s="78">
        <v>0</v>
      </c>
      <c r="M1681" s="78">
        <v>18.149999999999999</v>
      </c>
      <c r="N1681" s="79">
        <v>18.22</v>
      </c>
      <c r="O1681" s="79">
        <v>38.19</v>
      </c>
    </row>
    <row r="1682" spans="1:15">
      <c r="A1682" s="96">
        <v>2024</v>
      </c>
      <c r="B1682" s="90" t="s">
        <v>61</v>
      </c>
      <c r="C1682" s="93" t="s">
        <v>41</v>
      </c>
      <c r="D1682" s="78">
        <v>0</v>
      </c>
      <c r="E1682" s="78">
        <v>20.34</v>
      </c>
      <c r="F1682" s="79">
        <v>20.34</v>
      </c>
      <c r="G1682" s="78">
        <v>0</v>
      </c>
      <c r="H1682" s="78">
        <v>0.05</v>
      </c>
      <c r="I1682" s="78">
        <v>0</v>
      </c>
      <c r="J1682" s="78">
        <v>0</v>
      </c>
      <c r="K1682" s="78">
        <v>12.09</v>
      </c>
      <c r="L1682" s="78">
        <v>0</v>
      </c>
      <c r="M1682" s="78">
        <v>7.86</v>
      </c>
      <c r="N1682" s="79">
        <v>20</v>
      </c>
      <c r="O1682" s="79">
        <v>40.340000000000003</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0.14000000000000001</v>
      </c>
      <c r="E1687" s="78">
        <v>154.02000000000001</v>
      </c>
      <c r="F1687" s="79">
        <v>154.16</v>
      </c>
      <c r="G1687" s="78">
        <v>0.1</v>
      </c>
      <c r="H1687" s="78">
        <v>141.76</v>
      </c>
      <c r="I1687" s="78">
        <v>43.92</v>
      </c>
      <c r="J1687" s="78">
        <v>0</v>
      </c>
      <c r="K1687" s="78">
        <v>152.41</v>
      </c>
      <c r="L1687" s="78">
        <v>0</v>
      </c>
      <c r="M1687" s="78">
        <v>71.38</v>
      </c>
      <c r="N1687" s="79">
        <v>409.57</v>
      </c>
      <c r="O1687" s="79">
        <v>563.73</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897.38</v>
      </c>
      <c r="E1689" s="78">
        <v>0</v>
      </c>
      <c r="F1689" s="79">
        <v>897.38</v>
      </c>
      <c r="G1689" s="78">
        <v>0</v>
      </c>
      <c r="H1689" s="78">
        <v>40.14</v>
      </c>
      <c r="I1689" s="78">
        <v>0</v>
      </c>
      <c r="J1689" s="78">
        <v>0</v>
      </c>
      <c r="K1689" s="78">
        <v>0</v>
      </c>
      <c r="L1689" s="78">
        <v>0</v>
      </c>
      <c r="M1689" s="78">
        <v>0.02</v>
      </c>
      <c r="N1689" s="79">
        <v>40.159999999999997</v>
      </c>
      <c r="O1689" s="79">
        <v>937.54</v>
      </c>
    </row>
    <row r="1690" spans="1:15">
      <c r="A1690" s="96">
        <v>2024</v>
      </c>
      <c r="B1690" s="90" t="s">
        <v>61</v>
      </c>
      <c r="C1690" s="93" t="s">
        <v>89</v>
      </c>
      <c r="D1690" s="78">
        <v>0</v>
      </c>
      <c r="E1690" s="78">
        <v>0</v>
      </c>
      <c r="F1690" s="79">
        <v>0</v>
      </c>
      <c r="G1690" s="78">
        <v>0</v>
      </c>
      <c r="H1690" s="78">
        <v>0</v>
      </c>
      <c r="I1690" s="78">
        <v>0</v>
      </c>
      <c r="J1690" s="78">
        <v>0</v>
      </c>
      <c r="K1690" s="78">
        <v>3.1</v>
      </c>
      <c r="L1690" s="78">
        <v>0</v>
      </c>
      <c r="M1690" s="78">
        <v>0</v>
      </c>
      <c r="N1690" s="79">
        <v>3.1</v>
      </c>
      <c r="O1690" s="79">
        <v>3.1</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0.08</v>
      </c>
      <c r="E1694" s="78">
        <v>0</v>
      </c>
      <c r="F1694" s="79">
        <v>0.08</v>
      </c>
      <c r="G1694" s="78">
        <v>0</v>
      </c>
      <c r="H1694" s="78">
        <v>0.1</v>
      </c>
      <c r="I1694" s="78">
        <v>44.08</v>
      </c>
      <c r="J1694" s="78">
        <v>0</v>
      </c>
      <c r="K1694" s="78">
        <v>34.92</v>
      </c>
      <c r="L1694" s="78">
        <v>0</v>
      </c>
      <c r="M1694" s="78">
        <v>7.0000000000000007E-2</v>
      </c>
      <c r="N1694" s="79">
        <v>79.17</v>
      </c>
      <c r="O1694" s="79">
        <v>79.25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1652.66</v>
      </c>
      <c r="E1697" s="78">
        <v>0</v>
      </c>
      <c r="F1697" s="79">
        <v>1652.66</v>
      </c>
      <c r="G1697" s="78">
        <v>0</v>
      </c>
      <c r="H1697" s="78">
        <v>3.57</v>
      </c>
      <c r="I1697" s="78">
        <v>42.37</v>
      </c>
      <c r="J1697" s="78">
        <v>0</v>
      </c>
      <c r="K1697" s="78">
        <v>400.88</v>
      </c>
      <c r="L1697" s="78">
        <v>0</v>
      </c>
      <c r="M1697" s="78">
        <v>13.18</v>
      </c>
      <c r="N1697" s="79">
        <v>460</v>
      </c>
      <c r="O1697" s="79">
        <v>2112.66</v>
      </c>
    </row>
    <row r="1698" spans="1:15">
      <c r="A1698" s="96">
        <v>2024</v>
      </c>
      <c r="B1698" s="90" t="s">
        <v>61</v>
      </c>
      <c r="C1698" s="93" t="s">
        <v>69</v>
      </c>
      <c r="D1698" s="78">
        <v>757.63</v>
      </c>
      <c r="E1698" s="78">
        <v>68.28</v>
      </c>
      <c r="F1698" s="79">
        <v>825.91</v>
      </c>
      <c r="G1698" s="78">
        <v>52.55</v>
      </c>
      <c r="H1698" s="78">
        <v>82.88</v>
      </c>
      <c r="I1698" s="78">
        <v>196.68</v>
      </c>
      <c r="J1698" s="78">
        <v>3</v>
      </c>
      <c r="K1698" s="78">
        <v>117.99</v>
      </c>
      <c r="L1698" s="78">
        <v>0</v>
      </c>
      <c r="M1698" s="78">
        <v>13.06</v>
      </c>
      <c r="N1698" s="79">
        <v>466.16</v>
      </c>
      <c r="O1698" s="79">
        <v>1292.07</v>
      </c>
    </row>
    <row r="1699" spans="1:15">
      <c r="A1699" s="99">
        <v>2024</v>
      </c>
      <c r="B1699" s="91" t="s">
        <v>61</v>
      </c>
      <c r="C1699" s="94" t="s">
        <v>128</v>
      </c>
      <c r="D1699" s="80">
        <v>3950.27</v>
      </c>
      <c r="E1699" s="80">
        <v>332.11</v>
      </c>
      <c r="F1699" s="81">
        <v>4282.38</v>
      </c>
      <c r="G1699" s="80">
        <v>52.77</v>
      </c>
      <c r="H1699" s="80">
        <v>501.51</v>
      </c>
      <c r="I1699" s="80">
        <v>864.82</v>
      </c>
      <c r="J1699" s="80">
        <v>8.67</v>
      </c>
      <c r="K1699" s="80">
        <v>1075.8900000000001</v>
      </c>
      <c r="L1699" s="128">
        <v>11.02</v>
      </c>
      <c r="M1699" s="80">
        <v>165.82</v>
      </c>
      <c r="N1699" s="81">
        <v>2680.5</v>
      </c>
      <c r="O1699" s="81">
        <v>6962.88</v>
      </c>
    </row>
    <row r="1700" spans="1:15">
      <c r="A1700" s="96">
        <v>2024</v>
      </c>
      <c r="B1700" s="90" t="s">
        <v>60</v>
      </c>
      <c r="C1700" s="93" t="s">
        <v>37</v>
      </c>
      <c r="D1700" s="78">
        <v>0</v>
      </c>
      <c r="E1700" s="78">
        <v>0</v>
      </c>
      <c r="F1700" s="79">
        <v>0</v>
      </c>
      <c r="G1700" s="78">
        <v>3.66</v>
      </c>
      <c r="H1700" s="78">
        <v>104.24</v>
      </c>
      <c r="I1700" s="78">
        <v>0</v>
      </c>
      <c r="J1700" s="78">
        <v>0</v>
      </c>
      <c r="K1700" s="78">
        <v>256.02999999999997</v>
      </c>
      <c r="L1700" s="78">
        <v>0</v>
      </c>
      <c r="M1700" s="78">
        <v>28.17</v>
      </c>
      <c r="N1700" s="79">
        <v>392.1</v>
      </c>
      <c r="O1700" s="79">
        <v>392.1</v>
      </c>
    </row>
    <row r="1701" spans="1:15">
      <c r="A1701" s="96">
        <v>2024</v>
      </c>
      <c r="B1701" s="90" t="s">
        <v>60</v>
      </c>
      <c r="C1701" s="93" t="s">
        <v>38</v>
      </c>
      <c r="D1701" s="78">
        <v>0</v>
      </c>
      <c r="E1701" s="78">
        <v>0</v>
      </c>
      <c r="F1701" s="79">
        <v>0</v>
      </c>
      <c r="G1701" s="78">
        <v>0</v>
      </c>
      <c r="H1701" s="78">
        <v>0</v>
      </c>
      <c r="I1701" s="78">
        <v>0</v>
      </c>
      <c r="J1701" s="78">
        <v>0</v>
      </c>
      <c r="K1701" s="78">
        <v>0</v>
      </c>
      <c r="L1701" s="78">
        <v>0</v>
      </c>
      <c r="M1701" s="78">
        <v>0.23</v>
      </c>
      <c r="N1701" s="79">
        <v>0.23</v>
      </c>
      <c r="O1701" s="79">
        <v>0.23</v>
      </c>
    </row>
    <row r="1702" spans="1:15">
      <c r="A1702" s="96">
        <v>2024</v>
      </c>
      <c r="B1702" s="90" t="s">
        <v>60</v>
      </c>
      <c r="C1702" s="93" t="s">
        <v>39</v>
      </c>
      <c r="D1702" s="78">
        <v>0</v>
      </c>
      <c r="E1702" s="78">
        <v>0</v>
      </c>
      <c r="F1702" s="79">
        <v>0</v>
      </c>
      <c r="G1702" s="78">
        <v>0</v>
      </c>
      <c r="H1702" s="78">
        <v>2.57</v>
      </c>
      <c r="I1702" s="78">
        <v>0</v>
      </c>
      <c r="J1702" s="78">
        <v>0</v>
      </c>
      <c r="K1702" s="78">
        <v>0</v>
      </c>
      <c r="L1702" s="78">
        <v>0</v>
      </c>
      <c r="M1702" s="78">
        <v>0.02</v>
      </c>
      <c r="N1702" s="79">
        <v>2.59</v>
      </c>
      <c r="O1702" s="79">
        <v>2.59</v>
      </c>
    </row>
    <row r="1703" spans="1:15">
      <c r="A1703" s="96">
        <v>2024</v>
      </c>
      <c r="B1703" s="90" t="s">
        <v>60</v>
      </c>
      <c r="C1703" s="93" t="s">
        <v>40</v>
      </c>
      <c r="D1703" s="78">
        <v>0</v>
      </c>
      <c r="E1703" s="78">
        <v>0</v>
      </c>
      <c r="F1703" s="79">
        <v>0</v>
      </c>
      <c r="G1703" s="78">
        <v>0.03</v>
      </c>
      <c r="H1703" s="78">
        <v>0</v>
      </c>
      <c r="I1703" s="78">
        <v>15.92</v>
      </c>
      <c r="J1703" s="78">
        <v>0</v>
      </c>
      <c r="K1703" s="78">
        <v>0</v>
      </c>
      <c r="L1703" s="78">
        <v>0</v>
      </c>
      <c r="M1703" s="78">
        <v>8.1999999999999993</v>
      </c>
      <c r="N1703" s="79">
        <v>24.15</v>
      </c>
      <c r="O1703" s="79">
        <v>24.15</v>
      </c>
    </row>
    <row r="1704" spans="1:15">
      <c r="A1704" s="96">
        <v>2024</v>
      </c>
      <c r="B1704" s="90" t="s">
        <v>60</v>
      </c>
      <c r="C1704" s="93" t="s">
        <v>41</v>
      </c>
      <c r="D1704" s="78">
        <v>0</v>
      </c>
      <c r="E1704" s="78">
        <v>8.14</v>
      </c>
      <c r="F1704" s="79">
        <v>8.14</v>
      </c>
      <c r="G1704" s="78">
        <v>0.05</v>
      </c>
      <c r="H1704" s="78">
        <v>0.03</v>
      </c>
      <c r="I1704" s="78">
        <v>0</v>
      </c>
      <c r="J1704" s="78">
        <v>0</v>
      </c>
      <c r="K1704" s="78">
        <v>1.18</v>
      </c>
      <c r="L1704" s="78">
        <v>0</v>
      </c>
      <c r="M1704" s="78">
        <v>9.49</v>
      </c>
      <c r="N1704" s="79">
        <v>10.75</v>
      </c>
      <c r="O1704" s="79">
        <v>18.89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67.760000000000005</v>
      </c>
      <c r="F1709" s="79">
        <v>67.760000000000005</v>
      </c>
      <c r="G1709" s="78">
        <v>1.68</v>
      </c>
      <c r="H1709" s="78">
        <v>80.430000000000007</v>
      </c>
      <c r="I1709" s="78">
        <v>62.55</v>
      </c>
      <c r="J1709" s="78">
        <v>30.31</v>
      </c>
      <c r="K1709" s="78">
        <v>282.91000000000003</v>
      </c>
      <c r="L1709" s="78">
        <v>2.42</v>
      </c>
      <c r="M1709" s="78">
        <v>80.44</v>
      </c>
      <c r="N1709" s="79">
        <v>540.74</v>
      </c>
      <c r="O1709" s="79">
        <v>608.5</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1080.0999999999999</v>
      </c>
      <c r="E1711" s="78">
        <v>0</v>
      </c>
      <c r="F1711" s="79">
        <v>1080.0999999999999</v>
      </c>
      <c r="G1711" s="78">
        <v>0</v>
      </c>
      <c r="H1711" s="78">
        <v>57.41</v>
      </c>
      <c r="I1711" s="78">
        <v>0</v>
      </c>
      <c r="J1711" s="78">
        <v>0</v>
      </c>
      <c r="K1711" s="78">
        <v>0</v>
      </c>
      <c r="L1711" s="78">
        <v>0</v>
      </c>
      <c r="M1711" s="78">
        <v>22.64</v>
      </c>
      <c r="N1711" s="79">
        <v>80.05</v>
      </c>
      <c r="O1711" s="79">
        <v>1160.1500000000001</v>
      </c>
    </row>
    <row r="1712" spans="1:15">
      <c r="A1712" s="96">
        <v>2024</v>
      </c>
      <c r="B1712" s="90" t="s">
        <v>60</v>
      </c>
      <c r="C1712" s="93" t="s">
        <v>89</v>
      </c>
      <c r="D1712" s="78">
        <v>0</v>
      </c>
      <c r="E1712" s="78">
        <v>0</v>
      </c>
      <c r="F1712" s="79">
        <v>0</v>
      </c>
      <c r="G1712" s="78">
        <v>0</v>
      </c>
      <c r="H1712" s="78">
        <v>0</v>
      </c>
      <c r="I1712" s="78">
        <v>0</v>
      </c>
      <c r="J1712" s="78">
        <v>0</v>
      </c>
      <c r="K1712" s="78">
        <v>3.1</v>
      </c>
      <c r="L1712" s="78">
        <v>0</v>
      </c>
      <c r="M1712" s="78">
        <v>0</v>
      </c>
      <c r="N1712" s="79">
        <v>3.1</v>
      </c>
      <c r="O1712" s="79">
        <v>3.1</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122.12</v>
      </c>
      <c r="L1714" s="78">
        <v>0</v>
      </c>
      <c r="M1714" s="78">
        <v>0</v>
      </c>
      <c r="N1714" s="79">
        <v>122.12</v>
      </c>
      <c r="O1714" s="79">
        <v>156.4</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20.32</v>
      </c>
      <c r="J1716" s="78">
        <v>0</v>
      </c>
      <c r="K1716" s="78">
        <v>36.69</v>
      </c>
      <c r="L1716" s="78">
        <v>0</v>
      </c>
      <c r="M1716" s="78">
        <v>3.72</v>
      </c>
      <c r="N1716" s="79">
        <v>63</v>
      </c>
      <c r="O1716" s="79">
        <v>137.72999999999999</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1221.55</v>
      </c>
      <c r="E1719" s="78">
        <v>0</v>
      </c>
      <c r="F1719" s="79">
        <v>1221.55</v>
      </c>
      <c r="G1719" s="78">
        <v>0</v>
      </c>
      <c r="H1719" s="78">
        <v>0.04</v>
      </c>
      <c r="I1719" s="78">
        <v>0</v>
      </c>
      <c r="J1719" s="78">
        <v>0</v>
      </c>
      <c r="K1719" s="78">
        <v>379.65</v>
      </c>
      <c r="L1719" s="78">
        <v>0</v>
      </c>
      <c r="M1719" s="78">
        <v>69.58</v>
      </c>
      <c r="N1719" s="79">
        <v>449.27</v>
      </c>
      <c r="O1719" s="79">
        <v>1670.82</v>
      </c>
    </row>
    <row r="1720" spans="1:15">
      <c r="A1720" s="96">
        <v>2024</v>
      </c>
      <c r="B1720" s="90" t="s">
        <v>60</v>
      </c>
      <c r="C1720" s="93" t="s">
        <v>69</v>
      </c>
      <c r="D1720" s="78">
        <v>495.95</v>
      </c>
      <c r="E1720" s="78">
        <v>60.13</v>
      </c>
      <c r="F1720" s="79">
        <v>556.08000000000004</v>
      </c>
      <c r="G1720" s="78">
        <v>40.869999999999997</v>
      </c>
      <c r="H1720" s="78">
        <v>30</v>
      </c>
      <c r="I1720" s="78">
        <v>15.77</v>
      </c>
      <c r="J1720" s="78">
        <v>3.47</v>
      </c>
      <c r="K1720" s="78">
        <v>31.31</v>
      </c>
      <c r="L1720" s="78">
        <v>0</v>
      </c>
      <c r="M1720" s="78">
        <v>24.56</v>
      </c>
      <c r="N1720" s="79">
        <v>145.97999999999999</v>
      </c>
      <c r="O1720" s="79">
        <v>702.06</v>
      </c>
    </row>
    <row r="1721" spans="1:15">
      <c r="A1721" s="99">
        <v>2024</v>
      </c>
      <c r="B1721" s="91" t="s">
        <v>60</v>
      </c>
      <c r="C1721" s="94" t="s">
        <v>128</v>
      </c>
      <c r="D1721" s="80">
        <v>3617.97</v>
      </c>
      <c r="E1721" s="80">
        <v>245.04</v>
      </c>
      <c r="F1721" s="81">
        <v>3863.01</v>
      </c>
      <c r="G1721" s="80">
        <v>46.29</v>
      </c>
      <c r="H1721" s="80">
        <v>318.85000000000002</v>
      </c>
      <c r="I1721" s="80">
        <v>899.52</v>
      </c>
      <c r="J1721" s="80">
        <v>37.17</v>
      </c>
      <c r="K1721" s="80">
        <v>1148.8699999999999</v>
      </c>
      <c r="L1721" s="128">
        <v>13.01</v>
      </c>
      <c r="M1721" s="80">
        <v>300.99</v>
      </c>
      <c r="N1721" s="81">
        <v>2764.7</v>
      </c>
      <c r="O1721" s="81">
        <v>6627.71</v>
      </c>
    </row>
    <row r="1722" spans="1:15">
      <c r="A1722" s="96">
        <v>2024</v>
      </c>
      <c r="B1722" s="90" t="s">
        <v>59</v>
      </c>
      <c r="C1722" s="93" t="s">
        <v>37</v>
      </c>
      <c r="D1722" s="78">
        <v>0</v>
      </c>
      <c r="E1722" s="78">
        <v>23.88</v>
      </c>
      <c r="F1722" s="79">
        <v>23.88</v>
      </c>
      <c r="G1722" s="78">
        <v>0.06</v>
      </c>
      <c r="H1722" s="78">
        <v>30.26</v>
      </c>
      <c r="I1722" s="78">
        <v>36.1</v>
      </c>
      <c r="J1722" s="78">
        <v>0.03</v>
      </c>
      <c r="K1722" s="78">
        <v>128.68</v>
      </c>
      <c r="L1722" s="78">
        <v>10.5</v>
      </c>
      <c r="M1722" s="78">
        <v>21.39</v>
      </c>
      <c r="N1722" s="79">
        <v>227.02</v>
      </c>
      <c r="O1722" s="79">
        <v>250.9</v>
      </c>
    </row>
    <row r="1723" spans="1:15">
      <c r="A1723" s="96">
        <v>2024</v>
      </c>
      <c r="B1723" s="90" t="s">
        <v>59</v>
      </c>
      <c r="C1723" s="93" t="s">
        <v>38</v>
      </c>
      <c r="D1723" s="78">
        <v>0</v>
      </c>
      <c r="E1723" s="78">
        <v>0</v>
      </c>
      <c r="F1723" s="79">
        <v>0</v>
      </c>
      <c r="G1723" s="78">
        <v>0</v>
      </c>
      <c r="H1723" s="78">
        <v>0</v>
      </c>
      <c r="I1723" s="78">
        <v>0</v>
      </c>
      <c r="J1723" s="78">
        <v>0</v>
      </c>
      <c r="K1723" s="78">
        <v>0</v>
      </c>
      <c r="L1723" s="78">
        <v>0</v>
      </c>
      <c r="M1723" s="78">
        <v>7.0000000000000007E-2</v>
      </c>
      <c r="N1723" s="79">
        <v>7.0000000000000007E-2</v>
      </c>
      <c r="O1723" s="79">
        <v>7.0000000000000007E-2</v>
      </c>
    </row>
    <row r="1724" spans="1:15">
      <c r="A1724" s="96">
        <v>2024</v>
      </c>
      <c r="B1724" s="90" t="s">
        <v>59</v>
      </c>
      <c r="C1724" s="93" t="s">
        <v>39</v>
      </c>
      <c r="D1724" s="78">
        <v>0</v>
      </c>
      <c r="E1724" s="78">
        <v>0</v>
      </c>
      <c r="F1724" s="79">
        <v>0</v>
      </c>
      <c r="G1724" s="78">
        <v>0</v>
      </c>
      <c r="H1724" s="78">
        <v>0</v>
      </c>
      <c r="I1724" s="78">
        <v>0</v>
      </c>
      <c r="J1724" s="78">
        <v>0</v>
      </c>
      <c r="K1724" s="78">
        <v>0</v>
      </c>
      <c r="L1724" s="78">
        <v>0</v>
      </c>
      <c r="M1724" s="78">
        <v>0</v>
      </c>
      <c r="N1724" s="79">
        <v>0</v>
      </c>
      <c r="O1724" s="79">
        <v>0</v>
      </c>
    </row>
    <row r="1725" spans="1:15">
      <c r="A1725" s="96">
        <v>2024</v>
      </c>
      <c r="B1725" s="90" t="s">
        <v>59</v>
      </c>
      <c r="C1725" s="93" t="s">
        <v>40</v>
      </c>
      <c r="D1725" s="78">
        <v>0</v>
      </c>
      <c r="E1725" s="78">
        <v>22.18</v>
      </c>
      <c r="F1725" s="79">
        <v>22.18</v>
      </c>
      <c r="G1725" s="78">
        <v>0.08</v>
      </c>
      <c r="H1725" s="78">
        <v>0</v>
      </c>
      <c r="I1725" s="78">
        <v>0</v>
      </c>
      <c r="J1725" s="78">
        <v>0</v>
      </c>
      <c r="K1725" s="78">
        <v>0</v>
      </c>
      <c r="L1725" s="78">
        <v>0</v>
      </c>
      <c r="M1725" s="78">
        <v>22.44</v>
      </c>
      <c r="N1725" s="79">
        <v>22.52</v>
      </c>
      <c r="O1725" s="79">
        <v>44.7</v>
      </c>
    </row>
    <row r="1726" spans="1:15">
      <c r="A1726" s="96">
        <v>2024</v>
      </c>
      <c r="B1726" s="90" t="s">
        <v>59</v>
      </c>
      <c r="C1726" s="93" t="s">
        <v>41</v>
      </c>
      <c r="D1726" s="78">
        <v>0</v>
      </c>
      <c r="E1726" s="78">
        <v>11.67</v>
      </c>
      <c r="F1726" s="79">
        <v>11.67</v>
      </c>
      <c r="G1726" s="78">
        <v>0</v>
      </c>
      <c r="H1726" s="78">
        <v>0.04</v>
      </c>
      <c r="I1726" s="78">
        <v>0</v>
      </c>
      <c r="J1726" s="78">
        <v>0</v>
      </c>
      <c r="K1726" s="78">
        <v>0</v>
      </c>
      <c r="L1726" s="78">
        <v>0</v>
      </c>
      <c r="M1726" s="78">
        <v>10.63</v>
      </c>
      <c r="N1726" s="79">
        <v>10.67</v>
      </c>
      <c r="O1726" s="79">
        <v>22.34</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104.81</v>
      </c>
      <c r="F1731" s="79">
        <v>104.81</v>
      </c>
      <c r="G1731" s="78">
        <v>0.12</v>
      </c>
      <c r="H1731" s="78">
        <v>180.45</v>
      </c>
      <c r="I1731" s="78">
        <v>72.59</v>
      </c>
      <c r="J1731" s="78">
        <v>0.03</v>
      </c>
      <c r="K1731" s="78">
        <v>255.14</v>
      </c>
      <c r="L1731" s="78">
        <v>3.35</v>
      </c>
      <c r="M1731" s="78">
        <v>149.33000000000001</v>
      </c>
      <c r="N1731" s="79">
        <v>661.01</v>
      </c>
      <c r="O1731" s="79">
        <v>765.82</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1077.3800000000001</v>
      </c>
      <c r="E1733" s="78">
        <v>0</v>
      </c>
      <c r="F1733" s="79">
        <v>1077.3800000000001</v>
      </c>
      <c r="G1733" s="78">
        <v>0</v>
      </c>
      <c r="H1733" s="78">
        <v>60.01</v>
      </c>
      <c r="I1733" s="78">
        <v>0</v>
      </c>
      <c r="J1733" s="78">
        <v>0</v>
      </c>
      <c r="K1733" s="78">
        <v>0</v>
      </c>
      <c r="L1733" s="78">
        <v>0</v>
      </c>
      <c r="M1733" s="78">
        <v>16.100000000000001</v>
      </c>
      <c r="N1733" s="79">
        <v>76.11</v>
      </c>
      <c r="O1733" s="79">
        <v>1153.49</v>
      </c>
    </row>
    <row r="1734" spans="1:15">
      <c r="A1734" s="96">
        <v>2024</v>
      </c>
      <c r="B1734" s="90" t="s">
        <v>59</v>
      </c>
      <c r="C1734" s="93" t="s">
        <v>89</v>
      </c>
      <c r="D1734" s="78">
        <v>0</v>
      </c>
      <c r="E1734" s="78">
        <v>0</v>
      </c>
      <c r="F1734" s="79">
        <v>0</v>
      </c>
      <c r="G1734" s="78">
        <v>0</v>
      </c>
      <c r="H1734" s="78">
        <v>0</v>
      </c>
      <c r="I1734" s="78">
        <v>0</v>
      </c>
      <c r="J1734" s="78">
        <v>0</v>
      </c>
      <c r="K1734" s="78">
        <v>45.13</v>
      </c>
      <c r="L1734" s="78">
        <v>0</v>
      </c>
      <c r="M1734" s="78">
        <v>0</v>
      </c>
      <c r="N1734" s="79">
        <v>45.13</v>
      </c>
      <c r="O1734" s="79">
        <v>45.13</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31.16</v>
      </c>
      <c r="L1736" s="78">
        <v>0</v>
      </c>
      <c r="M1736" s="78">
        <v>0.28000000000000003</v>
      </c>
      <c r="N1736" s="79">
        <v>91.34</v>
      </c>
      <c r="O1736" s="79">
        <v>148.4</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27.55</v>
      </c>
      <c r="L1738" s="78">
        <v>0</v>
      </c>
      <c r="M1738" s="78">
        <v>4.95</v>
      </c>
      <c r="N1738" s="79">
        <v>98.42</v>
      </c>
      <c r="O1738" s="79">
        <v>145.97</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1225.78</v>
      </c>
      <c r="E1741" s="78">
        <v>0</v>
      </c>
      <c r="F1741" s="79">
        <v>1225.78</v>
      </c>
      <c r="G1741" s="78">
        <v>0</v>
      </c>
      <c r="H1741" s="78">
        <v>0</v>
      </c>
      <c r="I1741" s="78">
        <v>0</v>
      </c>
      <c r="J1741" s="78">
        <v>0</v>
      </c>
      <c r="K1741" s="78">
        <v>363.42</v>
      </c>
      <c r="L1741" s="78">
        <v>0</v>
      </c>
      <c r="M1741" s="78">
        <v>47.62</v>
      </c>
      <c r="N1741" s="79">
        <v>411.04</v>
      </c>
      <c r="O1741" s="79">
        <v>1636.82</v>
      </c>
    </row>
    <row r="1742" spans="1:15">
      <c r="A1742" s="96">
        <v>2024</v>
      </c>
      <c r="B1742" s="90" t="s">
        <v>59</v>
      </c>
      <c r="C1742" s="93" t="s">
        <v>69</v>
      </c>
      <c r="D1742" s="78">
        <v>823.75</v>
      </c>
      <c r="E1742" s="78">
        <v>11.88</v>
      </c>
      <c r="F1742" s="79">
        <v>835.63</v>
      </c>
      <c r="G1742" s="78">
        <v>32.119999999999997</v>
      </c>
      <c r="H1742" s="78">
        <v>114.22</v>
      </c>
      <c r="I1742" s="78">
        <v>35.799999999999997</v>
      </c>
      <c r="J1742" s="78">
        <v>0.05</v>
      </c>
      <c r="K1742" s="78">
        <v>0</v>
      </c>
      <c r="L1742" s="78">
        <v>17.100000000000001</v>
      </c>
      <c r="M1742" s="78">
        <v>39.200000000000003</v>
      </c>
      <c r="N1742" s="79">
        <v>238.49</v>
      </c>
      <c r="O1742" s="79">
        <v>1074.1199999999999</v>
      </c>
    </row>
    <row r="1743" spans="1:15">
      <c r="A1743" s="99">
        <v>2024</v>
      </c>
      <c r="B1743" s="91" t="s">
        <v>59</v>
      </c>
      <c r="C1743" s="94" t="s">
        <v>128</v>
      </c>
      <c r="D1743" s="80">
        <v>3781.25</v>
      </c>
      <c r="E1743" s="80">
        <v>279.02999999999997</v>
      </c>
      <c r="F1743" s="81">
        <v>4060.28</v>
      </c>
      <c r="G1743" s="80">
        <v>32.42</v>
      </c>
      <c r="H1743" s="80">
        <v>421.52</v>
      </c>
      <c r="I1743" s="80">
        <v>891.13</v>
      </c>
      <c r="J1743" s="80">
        <v>4.34</v>
      </c>
      <c r="K1743" s="80">
        <v>957.19</v>
      </c>
      <c r="L1743" s="128">
        <v>38.33</v>
      </c>
      <c r="M1743" s="80">
        <v>359.13</v>
      </c>
      <c r="N1743" s="81">
        <v>2704.06</v>
      </c>
      <c r="O1743" s="81">
        <v>6764.34</v>
      </c>
    </row>
    <row r="1744" spans="1:15">
      <c r="A1744" s="96">
        <v>2024</v>
      </c>
      <c r="B1744" s="90" t="s">
        <v>58</v>
      </c>
      <c r="C1744" s="93" t="s">
        <v>37</v>
      </c>
      <c r="D1744" s="78">
        <v>0</v>
      </c>
      <c r="E1744" s="78">
        <v>0</v>
      </c>
      <c r="F1744" s="79">
        <v>0</v>
      </c>
      <c r="G1744" s="78">
        <v>1.4</v>
      </c>
      <c r="H1744" s="78">
        <v>5.66</v>
      </c>
      <c r="I1744" s="78">
        <v>0</v>
      </c>
      <c r="J1744" s="78">
        <v>0</v>
      </c>
      <c r="K1744" s="78">
        <v>58.19</v>
      </c>
      <c r="L1744" s="78">
        <v>5.04</v>
      </c>
      <c r="M1744" s="78">
        <v>22.99</v>
      </c>
      <c r="N1744" s="79">
        <v>93.28</v>
      </c>
      <c r="O1744" s="79">
        <v>93.28</v>
      </c>
    </row>
    <row r="1745" spans="1:15">
      <c r="A1745" s="96">
        <v>2024</v>
      </c>
      <c r="B1745" s="90" t="s">
        <v>58</v>
      </c>
      <c r="C1745" s="93" t="s">
        <v>38</v>
      </c>
      <c r="D1745" s="78">
        <v>93.38</v>
      </c>
      <c r="E1745" s="78">
        <v>0</v>
      </c>
      <c r="F1745" s="79">
        <v>93.38</v>
      </c>
      <c r="G1745" s="78">
        <v>0</v>
      </c>
      <c r="H1745" s="78">
        <v>0</v>
      </c>
      <c r="I1745" s="78">
        <v>0</v>
      </c>
      <c r="J1745" s="78">
        <v>0</v>
      </c>
      <c r="K1745" s="78">
        <v>0</v>
      </c>
      <c r="L1745" s="78">
        <v>0</v>
      </c>
      <c r="M1745" s="78">
        <v>0</v>
      </c>
      <c r="N1745" s="79">
        <v>0</v>
      </c>
      <c r="O1745" s="79">
        <v>93.38</v>
      </c>
    </row>
    <row r="1746" spans="1:15">
      <c r="A1746" s="96">
        <v>2024</v>
      </c>
      <c r="B1746" s="90" t="s">
        <v>58</v>
      </c>
      <c r="C1746" s="93" t="s">
        <v>39</v>
      </c>
      <c r="D1746" s="78">
        <v>0</v>
      </c>
      <c r="E1746" s="78">
        <v>0</v>
      </c>
      <c r="F1746" s="79">
        <v>0</v>
      </c>
      <c r="G1746" s="78">
        <v>0</v>
      </c>
      <c r="H1746" s="78">
        <v>0</v>
      </c>
      <c r="I1746" s="78">
        <v>0</v>
      </c>
      <c r="J1746" s="78">
        <v>0</v>
      </c>
      <c r="K1746" s="78">
        <v>0</v>
      </c>
      <c r="L1746" s="78">
        <v>0</v>
      </c>
      <c r="M1746" s="78">
        <v>0</v>
      </c>
      <c r="N1746" s="79">
        <v>0</v>
      </c>
      <c r="O1746" s="79">
        <v>0</v>
      </c>
    </row>
    <row r="1747" spans="1:15">
      <c r="A1747" s="96">
        <v>2024</v>
      </c>
      <c r="B1747" s="90" t="s">
        <v>58</v>
      </c>
      <c r="C1747" s="93" t="s">
        <v>40</v>
      </c>
      <c r="D1747" s="78">
        <v>0</v>
      </c>
      <c r="E1747" s="78">
        <v>0</v>
      </c>
      <c r="F1747" s="79">
        <v>0</v>
      </c>
      <c r="G1747" s="78">
        <v>0</v>
      </c>
      <c r="H1747" s="78">
        <v>0.4</v>
      </c>
      <c r="I1747" s="78">
        <v>0</v>
      </c>
      <c r="J1747" s="78">
        <v>0</v>
      </c>
      <c r="K1747" s="78">
        <v>23.52</v>
      </c>
      <c r="L1747" s="78">
        <v>3.78</v>
      </c>
      <c r="M1747" s="78">
        <v>23.99</v>
      </c>
      <c r="N1747" s="79">
        <v>51.69</v>
      </c>
      <c r="O1747" s="79">
        <v>51.69</v>
      </c>
    </row>
    <row r="1748" spans="1:15">
      <c r="A1748" s="96">
        <v>2024</v>
      </c>
      <c r="B1748" s="90" t="s">
        <v>58</v>
      </c>
      <c r="C1748" s="93" t="s">
        <v>41</v>
      </c>
      <c r="D1748" s="78">
        <v>0</v>
      </c>
      <c r="E1748" s="78">
        <v>0</v>
      </c>
      <c r="F1748" s="79">
        <v>0</v>
      </c>
      <c r="G1748" s="78">
        <v>0</v>
      </c>
      <c r="H1748" s="78">
        <v>0</v>
      </c>
      <c r="I1748" s="78">
        <v>0</v>
      </c>
      <c r="J1748" s="78">
        <v>0</v>
      </c>
      <c r="K1748" s="78">
        <v>0</v>
      </c>
      <c r="L1748" s="78">
        <v>0</v>
      </c>
      <c r="M1748" s="78">
        <v>16.45</v>
      </c>
      <c r="N1748" s="79">
        <v>16.45</v>
      </c>
      <c r="O1748" s="79">
        <v>16.45</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0.1</v>
      </c>
      <c r="E1753" s="78">
        <v>13.45</v>
      </c>
      <c r="F1753" s="79">
        <v>13.55</v>
      </c>
      <c r="G1753" s="78">
        <v>0</v>
      </c>
      <c r="H1753" s="78">
        <v>142.97999999999999</v>
      </c>
      <c r="I1753" s="78">
        <v>79.150000000000006</v>
      </c>
      <c r="J1753" s="78">
        <v>0</v>
      </c>
      <c r="K1753" s="78">
        <v>170.04</v>
      </c>
      <c r="L1753" s="78">
        <v>2.62</v>
      </c>
      <c r="M1753" s="78">
        <v>156.94</v>
      </c>
      <c r="N1753" s="79">
        <v>551.73</v>
      </c>
      <c r="O1753" s="79">
        <v>565.28</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1069.27</v>
      </c>
      <c r="E1755" s="78">
        <v>0</v>
      </c>
      <c r="F1755" s="79">
        <v>1069.27</v>
      </c>
      <c r="G1755" s="78">
        <v>0</v>
      </c>
      <c r="H1755" s="78">
        <v>65.930000000000007</v>
      </c>
      <c r="I1755" s="78">
        <v>0</v>
      </c>
      <c r="J1755" s="78">
        <v>0</v>
      </c>
      <c r="K1755" s="78">
        <v>0</v>
      </c>
      <c r="L1755" s="78">
        <v>0</v>
      </c>
      <c r="M1755" s="78">
        <v>20.05</v>
      </c>
      <c r="N1755" s="79">
        <v>85.98</v>
      </c>
      <c r="O1755" s="79">
        <v>1155.25</v>
      </c>
    </row>
    <row r="1756" spans="1:15">
      <c r="A1756" s="96">
        <v>2024</v>
      </c>
      <c r="B1756" s="90" t="s">
        <v>58</v>
      </c>
      <c r="C1756" s="93" t="s">
        <v>89</v>
      </c>
      <c r="D1756" s="78">
        <v>0</v>
      </c>
      <c r="E1756" s="78">
        <v>0</v>
      </c>
      <c r="F1756" s="79">
        <v>0</v>
      </c>
      <c r="G1756" s="78">
        <v>0</v>
      </c>
      <c r="H1756" s="78">
        <v>0</v>
      </c>
      <c r="I1756" s="78">
        <v>0</v>
      </c>
      <c r="J1756" s="78">
        <v>0</v>
      </c>
      <c r="K1756" s="78">
        <v>0.56000000000000005</v>
      </c>
      <c r="L1756" s="78">
        <v>0</v>
      </c>
      <c r="M1756" s="78">
        <v>0</v>
      </c>
      <c r="N1756" s="79">
        <v>0.56000000000000005</v>
      </c>
      <c r="O1756" s="79">
        <v>0.56000000000000005</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0.03</v>
      </c>
      <c r="E1760" s="78">
        <v>76.430000000000007</v>
      </c>
      <c r="F1760" s="79">
        <v>76.459999999999994</v>
      </c>
      <c r="G1760" s="78">
        <v>0</v>
      </c>
      <c r="H1760" s="78">
        <v>39.53</v>
      </c>
      <c r="I1760" s="78">
        <v>28.31</v>
      </c>
      <c r="J1760" s="78">
        <v>0</v>
      </c>
      <c r="K1760" s="78">
        <v>0</v>
      </c>
      <c r="L1760" s="78">
        <v>0</v>
      </c>
      <c r="M1760" s="78">
        <v>9.3800000000000008</v>
      </c>
      <c r="N1760" s="79">
        <v>77.22</v>
      </c>
      <c r="O1760" s="79">
        <v>153.68</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1148.97</v>
      </c>
      <c r="E1763" s="78">
        <v>0</v>
      </c>
      <c r="F1763" s="79">
        <v>1148.97</v>
      </c>
      <c r="G1763" s="78">
        <v>0</v>
      </c>
      <c r="H1763" s="78">
        <v>0</v>
      </c>
      <c r="I1763" s="78">
        <v>0</v>
      </c>
      <c r="J1763" s="78">
        <v>0</v>
      </c>
      <c r="K1763" s="78">
        <v>355.37</v>
      </c>
      <c r="L1763" s="78">
        <v>0</v>
      </c>
      <c r="M1763" s="78">
        <v>0</v>
      </c>
      <c r="N1763" s="79">
        <v>355.37</v>
      </c>
      <c r="O1763" s="79">
        <v>1504.34</v>
      </c>
    </row>
    <row r="1764" spans="1:15">
      <c r="A1764" s="96">
        <v>2024</v>
      </c>
      <c r="B1764" s="90" t="s">
        <v>58</v>
      </c>
      <c r="C1764" s="93" t="s">
        <v>69</v>
      </c>
      <c r="D1764" s="78">
        <v>403.85</v>
      </c>
      <c r="E1764" s="78">
        <v>84.14</v>
      </c>
      <c r="F1764" s="79">
        <v>487.99</v>
      </c>
      <c r="G1764" s="78">
        <v>11.78</v>
      </c>
      <c r="H1764" s="78">
        <v>5.83</v>
      </c>
      <c r="I1764" s="78">
        <v>149.61000000000001</v>
      </c>
      <c r="J1764" s="78">
        <v>3.41</v>
      </c>
      <c r="K1764" s="78">
        <v>15.72</v>
      </c>
      <c r="L1764" s="78">
        <v>0</v>
      </c>
      <c r="M1764" s="78">
        <v>21</v>
      </c>
      <c r="N1764" s="79">
        <v>207.35</v>
      </c>
      <c r="O1764" s="79">
        <v>695.34</v>
      </c>
    </row>
    <row r="1765" spans="1:15">
      <c r="A1765" s="99">
        <v>2024</v>
      </c>
      <c r="B1765" s="91" t="s">
        <v>58</v>
      </c>
      <c r="C1765" s="94" t="s">
        <v>128</v>
      </c>
      <c r="D1765" s="142">
        <v>3682.74</v>
      </c>
      <c r="E1765" s="80">
        <v>270.17</v>
      </c>
      <c r="F1765" s="81">
        <v>3952.91</v>
      </c>
      <c r="G1765" s="80">
        <v>13.18</v>
      </c>
      <c r="H1765" s="80">
        <v>298.94</v>
      </c>
      <c r="I1765" s="80">
        <v>960.89</v>
      </c>
      <c r="J1765" s="80">
        <v>7.77</v>
      </c>
      <c r="K1765" s="80">
        <v>777.25</v>
      </c>
      <c r="L1765" s="128">
        <v>19.54</v>
      </c>
      <c r="M1765" s="80">
        <v>295.63</v>
      </c>
      <c r="N1765" s="81">
        <v>2373.1999999999998</v>
      </c>
      <c r="O1765" s="81">
        <v>6326.11</v>
      </c>
    </row>
    <row r="1766" spans="1:15">
      <c r="A1766" s="96">
        <v>2024</v>
      </c>
      <c r="B1766" s="90" t="s">
        <v>57</v>
      </c>
      <c r="C1766" s="93" t="s">
        <v>37</v>
      </c>
      <c r="D1766" s="78">
        <v>0</v>
      </c>
      <c r="E1766" s="78">
        <v>44.38</v>
      </c>
      <c r="F1766" s="79">
        <v>44.38</v>
      </c>
      <c r="G1766" s="78">
        <v>17.100000000000001</v>
      </c>
      <c r="H1766" s="78">
        <v>18.75</v>
      </c>
      <c r="I1766" s="78">
        <v>49.61</v>
      </c>
      <c r="J1766" s="78">
        <v>3.54</v>
      </c>
      <c r="K1766" s="78">
        <v>193.74</v>
      </c>
      <c r="L1766" s="78">
        <v>12.35</v>
      </c>
      <c r="M1766" s="78">
        <v>19.7</v>
      </c>
      <c r="N1766" s="79">
        <v>314.79000000000002</v>
      </c>
      <c r="O1766" s="79">
        <v>359.17</v>
      </c>
    </row>
    <row r="1767" spans="1:15">
      <c r="A1767" s="96">
        <v>2024</v>
      </c>
      <c r="B1767" s="90" t="s">
        <v>57</v>
      </c>
      <c r="C1767" s="93" t="s">
        <v>38</v>
      </c>
      <c r="D1767" s="78">
        <v>0</v>
      </c>
      <c r="E1767" s="78">
        <v>0</v>
      </c>
      <c r="F1767" s="79">
        <v>0</v>
      </c>
      <c r="G1767" s="78">
        <v>0</v>
      </c>
      <c r="H1767" s="78">
        <v>0</v>
      </c>
      <c r="I1767" s="78">
        <v>0</v>
      </c>
      <c r="J1767" s="78">
        <v>0</v>
      </c>
      <c r="K1767" s="78">
        <v>36.82</v>
      </c>
      <c r="L1767" s="78">
        <v>0</v>
      </c>
      <c r="M1767" s="78">
        <v>0.04</v>
      </c>
      <c r="N1767" s="79">
        <v>36.86</v>
      </c>
      <c r="O1767" s="79">
        <v>36.86</v>
      </c>
    </row>
    <row r="1768" spans="1:15">
      <c r="A1768" s="96">
        <v>2024</v>
      </c>
      <c r="B1768" s="90" t="s">
        <v>57</v>
      </c>
      <c r="C1768" s="93" t="s">
        <v>39</v>
      </c>
      <c r="D1768" s="78">
        <v>0</v>
      </c>
      <c r="E1768" s="78">
        <v>0</v>
      </c>
      <c r="F1768" s="79">
        <v>0</v>
      </c>
      <c r="G1768" s="78">
        <v>0</v>
      </c>
      <c r="H1768" s="78">
        <v>37.82</v>
      </c>
      <c r="I1768" s="78">
        <v>0</v>
      </c>
      <c r="J1768" s="78">
        <v>0</v>
      </c>
      <c r="K1768" s="78">
        <v>0</v>
      </c>
      <c r="L1768" s="78">
        <v>0</v>
      </c>
      <c r="M1768" s="78">
        <v>0</v>
      </c>
      <c r="N1768" s="79">
        <v>37.82</v>
      </c>
      <c r="O1768" s="79">
        <v>37.82</v>
      </c>
    </row>
    <row r="1769" spans="1:15">
      <c r="A1769" s="96">
        <v>2024</v>
      </c>
      <c r="B1769" s="90" t="s">
        <v>57</v>
      </c>
      <c r="C1769" s="93" t="s">
        <v>40</v>
      </c>
      <c r="D1769" s="78">
        <v>0</v>
      </c>
      <c r="E1769" s="78">
        <v>0</v>
      </c>
      <c r="F1769" s="79">
        <v>0</v>
      </c>
      <c r="G1769" s="78">
        <v>2.64</v>
      </c>
      <c r="H1769" s="78">
        <v>0</v>
      </c>
      <c r="I1769" s="78">
        <v>10.029999999999999</v>
      </c>
      <c r="J1769" s="78">
        <v>0</v>
      </c>
      <c r="K1769" s="78">
        <v>33.79</v>
      </c>
      <c r="L1769" s="78">
        <v>0</v>
      </c>
      <c r="M1769" s="78">
        <v>19.420000000000002</v>
      </c>
      <c r="N1769" s="79">
        <v>65.88</v>
      </c>
      <c r="O1769" s="79">
        <v>65.88</v>
      </c>
    </row>
    <row r="1770" spans="1:15">
      <c r="A1770" s="96">
        <v>2024</v>
      </c>
      <c r="B1770" s="90" t="s">
        <v>57</v>
      </c>
      <c r="C1770" s="93" t="s">
        <v>41</v>
      </c>
      <c r="D1770" s="78">
        <v>0</v>
      </c>
      <c r="E1770" s="78">
        <v>21.03</v>
      </c>
      <c r="F1770" s="79">
        <v>21.03</v>
      </c>
      <c r="G1770" s="78">
        <v>0</v>
      </c>
      <c r="H1770" s="78">
        <v>0.03</v>
      </c>
      <c r="I1770" s="78">
        <v>0</v>
      </c>
      <c r="J1770" s="78">
        <v>0</v>
      </c>
      <c r="K1770" s="78">
        <v>0</v>
      </c>
      <c r="L1770" s="78">
        <v>0</v>
      </c>
      <c r="M1770" s="78">
        <v>8.06</v>
      </c>
      <c r="N1770" s="79">
        <v>8.09</v>
      </c>
      <c r="O1770" s="79">
        <v>29.12</v>
      </c>
    </row>
    <row r="1771" spans="1:15">
      <c r="A1771" s="96">
        <v>2024</v>
      </c>
      <c r="B1771" s="90" t="s">
        <v>57</v>
      </c>
      <c r="C1771" s="93" t="s">
        <v>42</v>
      </c>
      <c r="D1771" s="78">
        <v>0</v>
      </c>
      <c r="E1771" s="78">
        <v>0</v>
      </c>
      <c r="F1771" s="79">
        <v>0</v>
      </c>
      <c r="G1771" s="78">
        <v>0</v>
      </c>
      <c r="H1771" s="78">
        <v>0</v>
      </c>
      <c r="I1771" s="78">
        <v>143.72</v>
      </c>
      <c r="J1771" s="78">
        <v>0</v>
      </c>
      <c r="K1771" s="78">
        <v>43.69</v>
      </c>
      <c r="L1771" s="78">
        <v>9.19</v>
      </c>
      <c r="M1771" s="78">
        <v>0.36</v>
      </c>
      <c r="N1771" s="79">
        <v>196.96</v>
      </c>
      <c r="O1771" s="79">
        <v>196.96</v>
      </c>
    </row>
    <row r="1772" spans="1:15">
      <c r="A1772" s="96">
        <v>2024</v>
      </c>
      <c r="B1772" s="90" t="s">
        <v>57</v>
      </c>
      <c r="C1772" s="93" t="s">
        <v>86</v>
      </c>
      <c r="D1772" s="78">
        <v>0</v>
      </c>
      <c r="E1772" s="78">
        <v>0</v>
      </c>
      <c r="F1772" s="79">
        <v>0</v>
      </c>
      <c r="G1772" s="78">
        <v>7.0000000000000007E-2</v>
      </c>
      <c r="H1772" s="78">
        <v>0</v>
      </c>
      <c r="I1772" s="78">
        <v>0</v>
      </c>
      <c r="J1772" s="78">
        <v>13.14</v>
      </c>
      <c r="K1772" s="78">
        <v>6.5</v>
      </c>
      <c r="L1772" s="78">
        <v>0.01</v>
      </c>
      <c r="M1772" s="78">
        <v>2.4500000000000002</v>
      </c>
      <c r="N1772" s="79">
        <v>22.17</v>
      </c>
      <c r="O1772" s="79">
        <v>22.17</v>
      </c>
    </row>
    <row r="1773" spans="1:15">
      <c r="A1773" s="96">
        <v>2024</v>
      </c>
      <c r="B1773" s="90" t="s">
        <v>57</v>
      </c>
      <c r="C1773" s="93" t="s">
        <v>43</v>
      </c>
      <c r="D1773" s="78">
        <v>0</v>
      </c>
      <c r="E1773" s="78">
        <v>0</v>
      </c>
      <c r="F1773" s="79">
        <v>0</v>
      </c>
      <c r="G1773" s="78">
        <v>0</v>
      </c>
      <c r="H1773" s="78">
        <v>0</v>
      </c>
      <c r="I1773" s="78">
        <v>586.22</v>
      </c>
      <c r="J1773" s="78">
        <v>0</v>
      </c>
      <c r="K1773" s="78">
        <v>0</v>
      </c>
      <c r="L1773" s="78">
        <v>0</v>
      </c>
      <c r="M1773" s="78">
        <v>0</v>
      </c>
      <c r="N1773" s="79">
        <v>586.22</v>
      </c>
      <c r="O1773" s="79">
        <v>586.22</v>
      </c>
    </row>
    <row r="1774" spans="1:15">
      <c r="A1774" s="96">
        <v>2024</v>
      </c>
      <c r="B1774" s="90" t="s">
        <v>57</v>
      </c>
      <c r="C1774" s="93" t="s">
        <v>88</v>
      </c>
      <c r="D1774" s="78">
        <v>239.87</v>
      </c>
      <c r="E1774" s="78">
        <v>0</v>
      </c>
      <c r="F1774" s="79">
        <v>239.87</v>
      </c>
      <c r="G1774" s="78">
        <v>0</v>
      </c>
      <c r="H1774" s="78">
        <v>0</v>
      </c>
      <c r="I1774" s="78">
        <v>0</v>
      </c>
      <c r="J1774" s="78">
        <v>0</v>
      </c>
      <c r="K1774" s="78">
        <v>0</v>
      </c>
      <c r="L1774" s="78">
        <v>0</v>
      </c>
      <c r="M1774" s="78">
        <v>0</v>
      </c>
      <c r="N1774" s="79">
        <v>0</v>
      </c>
      <c r="O1774" s="79">
        <v>239.87</v>
      </c>
    </row>
    <row r="1775" spans="1:15">
      <c r="A1775" s="96">
        <v>2024</v>
      </c>
      <c r="B1775" s="90" t="s">
        <v>57</v>
      </c>
      <c r="C1775" s="93" t="s">
        <v>44</v>
      </c>
      <c r="D1775" s="78">
        <v>0.17</v>
      </c>
      <c r="E1775" s="78">
        <v>150.38999999999999</v>
      </c>
      <c r="F1775" s="79">
        <v>150.56</v>
      </c>
      <c r="G1775" s="78">
        <v>25.93</v>
      </c>
      <c r="H1775" s="78">
        <v>276.72000000000003</v>
      </c>
      <c r="I1775" s="78">
        <v>15.34</v>
      </c>
      <c r="J1775" s="78">
        <v>38.86</v>
      </c>
      <c r="K1775" s="78">
        <v>191.43</v>
      </c>
      <c r="L1775" s="78">
        <v>0</v>
      </c>
      <c r="M1775" s="78">
        <v>97.63</v>
      </c>
      <c r="N1775" s="79">
        <v>645.91</v>
      </c>
      <c r="O1775" s="79">
        <v>796.47</v>
      </c>
    </row>
    <row r="1776" spans="1:15">
      <c r="A1776" s="96">
        <v>2024</v>
      </c>
      <c r="B1776" s="90" t="s">
        <v>57</v>
      </c>
      <c r="C1776" s="93" t="s">
        <v>45</v>
      </c>
      <c r="D1776" s="78">
        <v>304.99</v>
      </c>
      <c r="E1776" s="78">
        <v>0</v>
      </c>
      <c r="F1776" s="79">
        <v>304.99</v>
      </c>
      <c r="G1776" s="78">
        <v>0</v>
      </c>
      <c r="H1776" s="78">
        <v>0</v>
      </c>
      <c r="I1776" s="78">
        <v>0</v>
      </c>
      <c r="J1776" s="78">
        <v>0</v>
      </c>
      <c r="K1776" s="78">
        <v>0</v>
      </c>
      <c r="L1776" s="78">
        <v>0</v>
      </c>
      <c r="M1776" s="78">
        <v>0</v>
      </c>
      <c r="N1776" s="79">
        <v>0</v>
      </c>
      <c r="O1776" s="79">
        <v>304.99</v>
      </c>
    </row>
    <row r="1777" spans="1:15">
      <c r="A1777" s="96">
        <v>2024</v>
      </c>
      <c r="B1777" s="90" t="s">
        <v>57</v>
      </c>
      <c r="C1777" s="93" t="s">
        <v>46</v>
      </c>
      <c r="D1777" s="78">
        <v>649.01</v>
      </c>
      <c r="E1777" s="78">
        <v>0</v>
      </c>
      <c r="F1777" s="79">
        <v>649.01</v>
      </c>
      <c r="G1777" s="78">
        <v>0</v>
      </c>
      <c r="H1777" s="78">
        <v>45.75</v>
      </c>
      <c r="I1777" s="78">
        <v>0</v>
      </c>
      <c r="J1777" s="78">
        <v>0</v>
      </c>
      <c r="K1777" s="78">
        <v>0</v>
      </c>
      <c r="L1777" s="78">
        <v>0</v>
      </c>
      <c r="M1777" s="78">
        <v>2.12</v>
      </c>
      <c r="N1777" s="79">
        <v>47.87</v>
      </c>
      <c r="O1777" s="79">
        <v>696.88</v>
      </c>
    </row>
    <row r="1778" spans="1:15">
      <c r="A1778" s="96">
        <v>2024</v>
      </c>
      <c r="B1778" s="90" t="s">
        <v>57</v>
      </c>
      <c r="C1778" s="93" t="s">
        <v>89</v>
      </c>
      <c r="D1778" s="78">
        <v>0</v>
      </c>
      <c r="E1778" s="78">
        <v>0</v>
      </c>
      <c r="F1778" s="79">
        <v>0</v>
      </c>
      <c r="G1778" s="78">
        <v>0</v>
      </c>
      <c r="H1778" s="78">
        <v>0</v>
      </c>
      <c r="I1778" s="78">
        <v>0</v>
      </c>
      <c r="J1778" s="78">
        <v>0</v>
      </c>
      <c r="K1778" s="78">
        <v>45.57</v>
      </c>
      <c r="L1778" s="78">
        <v>0</v>
      </c>
      <c r="M1778" s="78">
        <v>0</v>
      </c>
      <c r="N1778" s="79">
        <v>45.57</v>
      </c>
      <c r="O1778" s="79">
        <v>45.57</v>
      </c>
    </row>
    <row r="1779" spans="1:15">
      <c r="A1779" s="96">
        <v>2024</v>
      </c>
      <c r="B1779" s="90" t="s">
        <v>57</v>
      </c>
      <c r="C1779" s="93" t="s">
        <v>47</v>
      </c>
      <c r="D1779" s="78">
        <v>0</v>
      </c>
      <c r="E1779" s="78">
        <v>0</v>
      </c>
      <c r="F1779" s="79">
        <v>0</v>
      </c>
      <c r="G1779" s="78">
        <v>0</v>
      </c>
      <c r="H1779" s="78">
        <v>0</v>
      </c>
      <c r="I1779" s="78">
        <v>0</v>
      </c>
      <c r="J1779" s="78">
        <v>0</v>
      </c>
      <c r="K1779" s="78">
        <v>0</v>
      </c>
      <c r="L1779" s="78">
        <v>0</v>
      </c>
      <c r="M1779" s="78">
        <v>0</v>
      </c>
      <c r="N1779" s="79">
        <v>0</v>
      </c>
      <c r="O1779" s="79">
        <v>0</v>
      </c>
    </row>
    <row r="1780" spans="1:15">
      <c r="A1780" s="96">
        <v>2024</v>
      </c>
      <c r="B1780" s="90" t="s">
        <v>57</v>
      </c>
      <c r="C1780" s="93" t="s">
        <v>48</v>
      </c>
      <c r="D1780" s="78">
        <v>0</v>
      </c>
      <c r="E1780" s="78">
        <v>51.13</v>
      </c>
      <c r="F1780" s="79">
        <v>51.13</v>
      </c>
      <c r="G1780" s="78">
        <v>0</v>
      </c>
      <c r="H1780" s="78">
        <v>0</v>
      </c>
      <c r="I1780" s="78">
        <v>131.85</v>
      </c>
      <c r="J1780" s="78">
        <v>0</v>
      </c>
      <c r="K1780" s="78">
        <v>0</v>
      </c>
      <c r="L1780" s="78">
        <v>0</v>
      </c>
      <c r="M1780" s="78">
        <v>0</v>
      </c>
      <c r="N1780" s="79">
        <v>131.85</v>
      </c>
      <c r="O1780" s="79">
        <v>182.98</v>
      </c>
    </row>
    <row r="1781" spans="1:15">
      <c r="A1781" s="96">
        <v>2024</v>
      </c>
      <c r="B1781" s="90" t="s">
        <v>57</v>
      </c>
      <c r="C1781" s="93" t="s">
        <v>87</v>
      </c>
      <c r="D1781" s="78">
        <v>0</v>
      </c>
      <c r="E1781" s="78">
        <v>0</v>
      </c>
      <c r="F1781" s="79">
        <v>0</v>
      </c>
      <c r="G1781" s="78">
        <v>0</v>
      </c>
      <c r="H1781" s="78">
        <v>41</v>
      </c>
      <c r="I1781" s="78">
        <v>0</v>
      </c>
      <c r="J1781" s="78">
        <v>0</v>
      </c>
      <c r="K1781" s="78">
        <v>0</v>
      </c>
      <c r="L1781" s="78">
        <v>0</v>
      </c>
      <c r="M1781" s="78">
        <v>10.55</v>
      </c>
      <c r="N1781" s="79">
        <v>51.55</v>
      </c>
      <c r="O1781" s="79">
        <v>51.55</v>
      </c>
    </row>
    <row r="1782" spans="1:15">
      <c r="A1782" s="96">
        <v>2024</v>
      </c>
      <c r="B1782" s="90" t="s">
        <v>57</v>
      </c>
      <c r="C1782" s="93" t="s">
        <v>49</v>
      </c>
      <c r="D1782" s="78">
        <v>0.05</v>
      </c>
      <c r="E1782" s="78">
        <v>0</v>
      </c>
      <c r="F1782" s="79">
        <v>0.05</v>
      </c>
      <c r="G1782" s="78">
        <v>0</v>
      </c>
      <c r="H1782" s="78">
        <v>0.08</v>
      </c>
      <c r="I1782" s="78">
        <v>14.82</v>
      </c>
      <c r="J1782" s="78">
        <v>0</v>
      </c>
      <c r="K1782" s="78">
        <v>0</v>
      </c>
      <c r="L1782" s="78">
        <v>0</v>
      </c>
      <c r="M1782" s="78">
        <v>6.8</v>
      </c>
      <c r="N1782" s="79">
        <v>21.7</v>
      </c>
      <c r="O1782" s="79">
        <v>21.75</v>
      </c>
    </row>
    <row r="1783" spans="1:15">
      <c r="A1783" s="96">
        <v>2024</v>
      </c>
      <c r="B1783" s="90" t="s">
        <v>57</v>
      </c>
      <c r="C1783" s="93" t="s">
        <v>50</v>
      </c>
      <c r="D1783" s="78">
        <v>0.09</v>
      </c>
      <c r="E1783" s="78">
        <v>0</v>
      </c>
      <c r="F1783" s="79">
        <v>0.09</v>
      </c>
      <c r="G1783" s="78">
        <v>0</v>
      </c>
      <c r="H1783" s="78">
        <v>0</v>
      </c>
      <c r="I1783" s="78">
        <v>0</v>
      </c>
      <c r="J1783" s="78">
        <v>0</v>
      </c>
      <c r="K1783" s="78">
        <v>0</v>
      </c>
      <c r="L1783" s="78">
        <v>0</v>
      </c>
      <c r="M1783" s="78">
        <v>17.12</v>
      </c>
      <c r="N1783" s="79">
        <v>17.12</v>
      </c>
      <c r="O1783" s="79">
        <v>17.21</v>
      </c>
    </row>
    <row r="1784" spans="1:15">
      <c r="A1784" s="96">
        <v>2024</v>
      </c>
      <c r="B1784" s="90" t="s">
        <v>57</v>
      </c>
      <c r="C1784" s="93" t="s">
        <v>51</v>
      </c>
      <c r="D1784" s="78">
        <v>0</v>
      </c>
      <c r="E1784" s="78">
        <v>0</v>
      </c>
      <c r="F1784" s="79">
        <v>0</v>
      </c>
      <c r="G1784" s="78">
        <v>0</v>
      </c>
      <c r="H1784" s="78">
        <v>0</v>
      </c>
      <c r="I1784" s="78">
        <v>0</v>
      </c>
      <c r="J1784" s="78">
        <v>0</v>
      </c>
      <c r="K1784" s="78">
        <v>39.72</v>
      </c>
      <c r="L1784" s="78">
        <v>0</v>
      </c>
      <c r="M1784" s="78">
        <v>0.04</v>
      </c>
      <c r="N1784" s="79">
        <v>39.76</v>
      </c>
      <c r="O1784" s="79">
        <v>39.76</v>
      </c>
    </row>
    <row r="1785" spans="1:15">
      <c r="A1785" s="96">
        <v>2024</v>
      </c>
      <c r="B1785" s="90" t="s">
        <v>57</v>
      </c>
      <c r="C1785" s="93" t="s">
        <v>52</v>
      </c>
      <c r="D1785" s="78">
        <v>1204.7</v>
      </c>
      <c r="E1785" s="78">
        <v>0</v>
      </c>
      <c r="F1785" s="79">
        <v>1204.7</v>
      </c>
      <c r="G1785" s="78">
        <v>0</v>
      </c>
      <c r="H1785" s="78">
        <v>0.43</v>
      </c>
      <c r="I1785" s="78">
        <v>83.46</v>
      </c>
      <c r="J1785" s="78">
        <v>0</v>
      </c>
      <c r="K1785" s="78">
        <v>303.54000000000002</v>
      </c>
      <c r="L1785" s="78">
        <v>0</v>
      </c>
      <c r="M1785" s="78">
        <v>7.89</v>
      </c>
      <c r="N1785" s="79">
        <v>395.32</v>
      </c>
      <c r="O1785" s="79">
        <v>1600.02</v>
      </c>
    </row>
    <row r="1786" spans="1:15">
      <c r="A1786" s="96">
        <v>2024</v>
      </c>
      <c r="B1786" s="90" t="s">
        <v>57</v>
      </c>
      <c r="C1786" s="93" t="s">
        <v>69</v>
      </c>
      <c r="D1786" s="78">
        <v>521.91</v>
      </c>
      <c r="E1786" s="78">
        <v>7.75</v>
      </c>
      <c r="F1786" s="79">
        <v>529.66</v>
      </c>
      <c r="G1786" s="78">
        <v>23.2</v>
      </c>
      <c r="H1786" s="78">
        <v>36.869999999999997</v>
      </c>
      <c r="I1786" s="78">
        <v>76.680000000000007</v>
      </c>
      <c r="J1786" s="78">
        <v>0</v>
      </c>
      <c r="K1786" s="78">
        <v>78.19</v>
      </c>
      <c r="L1786" s="78">
        <v>0</v>
      </c>
      <c r="M1786" s="78">
        <v>12.74</v>
      </c>
      <c r="N1786" s="79">
        <v>227.68</v>
      </c>
      <c r="O1786" s="79">
        <v>757.34</v>
      </c>
    </row>
    <row r="1787" spans="1:15">
      <c r="A1787" s="99">
        <v>2024</v>
      </c>
      <c r="B1787" s="137" t="s">
        <v>57</v>
      </c>
      <c r="C1787" s="138" t="s">
        <v>128</v>
      </c>
      <c r="D1787" s="139">
        <v>2920.79</v>
      </c>
      <c r="E1787" s="139">
        <v>274.68</v>
      </c>
      <c r="F1787" s="140">
        <v>3195.47</v>
      </c>
      <c r="G1787" s="139">
        <v>68.94</v>
      </c>
      <c r="H1787" s="139">
        <v>457.45</v>
      </c>
      <c r="I1787" s="139">
        <v>1111.73</v>
      </c>
      <c r="J1787" s="139">
        <v>55.54</v>
      </c>
      <c r="K1787" s="139">
        <v>972.99</v>
      </c>
      <c r="L1787" s="141">
        <v>21.55</v>
      </c>
      <c r="M1787" s="139">
        <v>204.92</v>
      </c>
      <c r="N1787" s="140">
        <v>2893.12</v>
      </c>
      <c r="O1787" s="140">
        <v>6088.59</v>
      </c>
    </row>
    <row r="1788" spans="1:15">
      <c r="A1788" s="96">
        <v>2024</v>
      </c>
      <c r="B1788" s="90" t="s">
        <v>56</v>
      </c>
      <c r="C1788" s="93" t="s">
        <v>37</v>
      </c>
      <c r="D1788" s="78">
        <v>0</v>
      </c>
      <c r="E1788" s="78">
        <v>0</v>
      </c>
      <c r="F1788" s="79">
        <v>0</v>
      </c>
      <c r="G1788" s="78">
        <v>1.85</v>
      </c>
      <c r="H1788" s="78">
        <v>25.78</v>
      </c>
      <c r="I1788" s="78">
        <v>14.82</v>
      </c>
      <c r="J1788" s="78">
        <v>46.4</v>
      </c>
      <c r="K1788" s="78">
        <v>283.64999999999998</v>
      </c>
      <c r="L1788" s="78">
        <v>5.0199999999999996</v>
      </c>
      <c r="M1788" s="78">
        <v>25.5</v>
      </c>
      <c r="N1788" s="79">
        <v>403.02</v>
      </c>
      <c r="O1788" s="79">
        <v>403.02</v>
      </c>
    </row>
    <row r="1789" spans="1:15">
      <c r="A1789" s="96">
        <v>2024</v>
      </c>
      <c r="B1789" s="90" t="s">
        <v>56</v>
      </c>
      <c r="C1789" s="93" t="s">
        <v>38</v>
      </c>
      <c r="D1789" s="78">
        <v>87.56</v>
      </c>
      <c r="E1789" s="78">
        <v>0</v>
      </c>
      <c r="F1789" s="79">
        <v>87.56</v>
      </c>
      <c r="G1789" s="78">
        <v>0</v>
      </c>
      <c r="H1789" s="78">
        <v>0</v>
      </c>
      <c r="I1789" s="78">
        <v>0</v>
      </c>
      <c r="J1789" s="78">
        <v>0</v>
      </c>
      <c r="K1789" s="78">
        <v>0</v>
      </c>
      <c r="L1789" s="78">
        <v>0</v>
      </c>
      <c r="M1789" s="78">
        <v>0.04</v>
      </c>
      <c r="N1789" s="79">
        <v>0.04</v>
      </c>
      <c r="O1789" s="79">
        <v>87.6</v>
      </c>
    </row>
    <row r="1790" spans="1:15">
      <c r="A1790" s="96">
        <v>2024</v>
      </c>
      <c r="B1790" s="90" t="s">
        <v>56</v>
      </c>
      <c r="C1790" s="93" t="s">
        <v>39</v>
      </c>
      <c r="D1790" s="78">
        <v>0</v>
      </c>
      <c r="E1790" s="78">
        <v>0</v>
      </c>
      <c r="F1790" s="79">
        <v>0</v>
      </c>
      <c r="G1790" s="78">
        <v>0</v>
      </c>
      <c r="H1790" s="78">
        <v>96.18</v>
      </c>
      <c r="I1790" s="78">
        <v>0</v>
      </c>
      <c r="J1790" s="78">
        <v>0</v>
      </c>
      <c r="K1790" s="78">
        <v>0</v>
      </c>
      <c r="L1790" s="78">
        <v>0</v>
      </c>
      <c r="M1790" s="78">
        <v>0</v>
      </c>
      <c r="N1790" s="79">
        <v>96.18</v>
      </c>
      <c r="O1790" s="79">
        <v>96.18</v>
      </c>
    </row>
    <row r="1791" spans="1:15">
      <c r="A1791" s="96">
        <v>2024</v>
      </c>
      <c r="B1791" s="90" t="s">
        <v>56</v>
      </c>
      <c r="C1791" s="93" t="s">
        <v>40</v>
      </c>
      <c r="D1791" s="78">
        <v>0</v>
      </c>
      <c r="E1791" s="78">
        <v>0</v>
      </c>
      <c r="F1791" s="79">
        <v>0</v>
      </c>
      <c r="G1791" s="78">
        <v>0.04</v>
      </c>
      <c r="H1791" s="78">
        <v>4.6399999999999997</v>
      </c>
      <c r="I1791" s="78">
        <v>0</v>
      </c>
      <c r="J1791" s="78">
        <v>0</v>
      </c>
      <c r="K1791" s="78">
        <v>0</v>
      </c>
      <c r="L1791" s="78">
        <v>0</v>
      </c>
      <c r="M1791" s="78">
        <v>10.78</v>
      </c>
      <c r="N1791" s="79">
        <v>15.46</v>
      </c>
      <c r="O1791" s="79">
        <v>15.46</v>
      </c>
    </row>
    <row r="1792" spans="1:15">
      <c r="A1792" s="96">
        <v>2024</v>
      </c>
      <c r="B1792" s="90" t="s">
        <v>56</v>
      </c>
      <c r="C1792" s="93" t="s">
        <v>41</v>
      </c>
      <c r="D1792" s="78">
        <v>0</v>
      </c>
      <c r="E1792" s="78">
        <v>0</v>
      </c>
      <c r="F1792" s="79">
        <v>0</v>
      </c>
      <c r="G1792" s="78">
        <v>0</v>
      </c>
      <c r="H1792" s="78">
        <v>0.03</v>
      </c>
      <c r="I1792" s="78">
        <v>0</v>
      </c>
      <c r="J1792" s="78">
        <v>0</v>
      </c>
      <c r="K1792" s="78">
        <v>25.47</v>
      </c>
      <c r="L1792" s="78">
        <v>1.69</v>
      </c>
      <c r="M1792" s="78">
        <v>32.11</v>
      </c>
      <c r="N1792" s="79">
        <v>59.3</v>
      </c>
      <c r="O1792" s="79">
        <v>59.3</v>
      </c>
    </row>
    <row r="1793" spans="1:15">
      <c r="A1793" s="96">
        <v>2024</v>
      </c>
      <c r="B1793" s="90" t="s">
        <v>56</v>
      </c>
      <c r="C1793" s="93" t="s">
        <v>42</v>
      </c>
      <c r="D1793" s="78">
        <v>0</v>
      </c>
      <c r="E1793" s="78">
        <v>0</v>
      </c>
      <c r="F1793" s="79">
        <v>0</v>
      </c>
      <c r="G1793" s="78">
        <v>0</v>
      </c>
      <c r="H1793" s="78">
        <v>0</v>
      </c>
      <c r="I1793" s="78">
        <v>71.069999999999993</v>
      </c>
      <c r="J1793" s="78">
        <v>0</v>
      </c>
      <c r="K1793" s="78">
        <v>161.94</v>
      </c>
      <c r="L1793" s="78">
        <v>9.6300000000000008</v>
      </c>
      <c r="M1793" s="78">
        <v>0.36</v>
      </c>
      <c r="N1793" s="79">
        <v>243</v>
      </c>
      <c r="O1793" s="79">
        <v>243</v>
      </c>
    </row>
    <row r="1794" spans="1:15">
      <c r="A1794" s="96">
        <v>2024</v>
      </c>
      <c r="B1794" s="90" t="s">
        <v>56</v>
      </c>
      <c r="C1794" s="93" t="s">
        <v>86</v>
      </c>
      <c r="D1794" s="78">
        <v>0</v>
      </c>
      <c r="E1794" s="78">
        <v>0</v>
      </c>
      <c r="F1794" s="79">
        <v>0</v>
      </c>
      <c r="G1794" s="78">
        <v>7.0000000000000007E-2</v>
      </c>
      <c r="H1794" s="78">
        <v>0</v>
      </c>
      <c r="I1794" s="78">
        <v>0</v>
      </c>
      <c r="J1794" s="78">
        <v>10.93</v>
      </c>
      <c r="K1794" s="78">
        <v>0</v>
      </c>
      <c r="L1794" s="78">
        <v>0.01</v>
      </c>
      <c r="M1794" s="78">
        <v>2.4500000000000002</v>
      </c>
      <c r="N1794" s="79">
        <v>13.46</v>
      </c>
      <c r="O1794" s="79">
        <v>13.46</v>
      </c>
    </row>
    <row r="1795" spans="1:15">
      <c r="A1795" s="96">
        <v>2024</v>
      </c>
      <c r="B1795" s="90" t="s">
        <v>56</v>
      </c>
      <c r="C1795" s="93" t="s">
        <v>43</v>
      </c>
      <c r="D1795" s="78">
        <v>0</v>
      </c>
      <c r="E1795" s="78">
        <v>0</v>
      </c>
      <c r="F1795" s="79">
        <v>0</v>
      </c>
      <c r="G1795" s="78">
        <v>0</v>
      </c>
      <c r="H1795" s="78">
        <v>0</v>
      </c>
      <c r="I1795" s="78">
        <v>370.24</v>
      </c>
      <c r="J1795" s="78">
        <v>0</v>
      </c>
      <c r="K1795" s="78">
        <v>0</v>
      </c>
      <c r="L1795" s="78">
        <v>0</v>
      </c>
      <c r="M1795" s="78">
        <v>0</v>
      </c>
      <c r="N1795" s="79">
        <v>370.24</v>
      </c>
      <c r="O1795" s="79">
        <v>370.24</v>
      </c>
    </row>
    <row r="1796" spans="1:15">
      <c r="A1796" s="96">
        <v>2024</v>
      </c>
      <c r="B1796" s="90" t="s">
        <v>56</v>
      </c>
      <c r="C1796" s="93" t="s">
        <v>88</v>
      </c>
      <c r="D1796" s="78">
        <v>0</v>
      </c>
      <c r="E1796" s="78">
        <v>0</v>
      </c>
      <c r="F1796" s="79">
        <v>0</v>
      </c>
      <c r="G1796" s="78">
        <v>0</v>
      </c>
      <c r="H1796" s="78">
        <v>0</v>
      </c>
      <c r="I1796" s="78">
        <v>0</v>
      </c>
      <c r="J1796" s="78">
        <v>0</v>
      </c>
      <c r="K1796" s="78">
        <v>0</v>
      </c>
      <c r="L1796" s="78">
        <v>0</v>
      </c>
      <c r="M1796" s="78">
        <v>0</v>
      </c>
      <c r="N1796" s="79">
        <v>0</v>
      </c>
      <c r="O1796" s="79">
        <v>0</v>
      </c>
    </row>
    <row r="1797" spans="1:15">
      <c r="A1797" s="96">
        <v>2024</v>
      </c>
      <c r="B1797" s="90" t="s">
        <v>56</v>
      </c>
      <c r="C1797" s="93" t="s">
        <v>44</v>
      </c>
      <c r="D1797" s="78">
        <v>0.25</v>
      </c>
      <c r="E1797" s="78">
        <v>261.91000000000003</v>
      </c>
      <c r="F1797" s="79">
        <v>262.16000000000003</v>
      </c>
      <c r="G1797" s="78">
        <v>0.74</v>
      </c>
      <c r="H1797" s="78">
        <v>171.86</v>
      </c>
      <c r="I1797" s="78">
        <v>77.16</v>
      </c>
      <c r="J1797" s="78">
        <v>6.23</v>
      </c>
      <c r="K1797" s="78">
        <v>182.49</v>
      </c>
      <c r="L1797" s="78">
        <v>0</v>
      </c>
      <c r="M1797" s="78">
        <v>116.06</v>
      </c>
      <c r="N1797" s="79">
        <v>554.54</v>
      </c>
      <c r="O1797" s="79">
        <v>816.7</v>
      </c>
    </row>
    <row r="1798" spans="1:15">
      <c r="A1798" s="96">
        <v>2024</v>
      </c>
      <c r="B1798" s="90" t="s">
        <v>56</v>
      </c>
      <c r="C1798" s="93" t="s">
        <v>45</v>
      </c>
      <c r="D1798" s="78">
        <v>296.58</v>
      </c>
      <c r="E1798" s="78">
        <v>0</v>
      </c>
      <c r="F1798" s="79">
        <v>296.58</v>
      </c>
      <c r="G1798" s="78">
        <v>0</v>
      </c>
      <c r="H1798" s="78">
        <v>0</v>
      </c>
      <c r="I1798" s="78">
        <v>0</v>
      </c>
      <c r="J1798" s="78">
        <v>0</v>
      </c>
      <c r="K1798" s="78">
        <v>24.91</v>
      </c>
      <c r="L1798" s="78">
        <v>0</v>
      </c>
      <c r="M1798" s="78">
        <v>0</v>
      </c>
      <c r="N1798" s="79">
        <v>24.91</v>
      </c>
      <c r="O1798" s="79">
        <v>321.49</v>
      </c>
    </row>
    <row r="1799" spans="1:15">
      <c r="A1799" s="96">
        <v>2024</v>
      </c>
      <c r="B1799" s="90" t="s">
        <v>56</v>
      </c>
      <c r="C1799" s="93" t="s">
        <v>46</v>
      </c>
      <c r="D1799" s="78">
        <v>514.5</v>
      </c>
      <c r="E1799" s="78">
        <v>0</v>
      </c>
      <c r="F1799" s="79">
        <v>514.5</v>
      </c>
      <c r="G1799" s="78">
        <v>2.04</v>
      </c>
      <c r="H1799" s="78">
        <v>60.33</v>
      </c>
      <c r="I1799" s="78">
        <v>0</v>
      </c>
      <c r="J1799" s="78">
        <v>0</v>
      </c>
      <c r="K1799" s="78">
        <v>0</v>
      </c>
      <c r="L1799" s="78">
        <v>0</v>
      </c>
      <c r="M1799" s="78">
        <v>32.51</v>
      </c>
      <c r="N1799" s="79">
        <v>94.88</v>
      </c>
      <c r="O1799" s="79">
        <v>609.38</v>
      </c>
    </row>
    <row r="1800" spans="1:15">
      <c r="A1800" s="96">
        <v>2024</v>
      </c>
      <c r="B1800" s="90" t="s">
        <v>56</v>
      </c>
      <c r="C1800" s="93" t="s">
        <v>89</v>
      </c>
      <c r="D1800" s="78">
        <v>0</v>
      </c>
      <c r="E1800" s="78">
        <v>0</v>
      </c>
      <c r="F1800" s="79">
        <v>0</v>
      </c>
      <c r="G1800" s="78">
        <v>0</v>
      </c>
      <c r="H1800" s="78">
        <v>0</v>
      </c>
      <c r="I1800" s="78">
        <v>0</v>
      </c>
      <c r="J1800" s="78">
        <v>0</v>
      </c>
      <c r="K1800" s="78">
        <v>0</v>
      </c>
      <c r="L1800" s="78">
        <v>0</v>
      </c>
      <c r="M1800" s="78">
        <v>0</v>
      </c>
      <c r="N1800" s="79">
        <v>0</v>
      </c>
      <c r="O1800" s="79">
        <v>0</v>
      </c>
    </row>
    <row r="1801" spans="1:15">
      <c r="A1801" s="96">
        <v>2024</v>
      </c>
      <c r="B1801" s="90" t="s">
        <v>56</v>
      </c>
      <c r="C1801" s="93" t="s">
        <v>47</v>
      </c>
      <c r="D1801" s="78">
        <v>0</v>
      </c>
      <c r="E1801" s="78">
        <v>0</v>
      </c>
      <c r="F1801" s="79">
        <v>0</v>
      </c>
      <c r="G1801" s="78">
        <v>0</v>
      </c>
      <c r="H1801" s="78">
        <v>0</v>
      </c>
      <c r="I1801" s="78">
        <v>0</v>
      </c>
      <c r="J1801" s="78">
        <v>0</v>
      </c>
      <c r="K1801" s="78">
        <v>0</v>
      </c>
      <c r="L1801" s="78">
        <v>0</v>
      </c>
      <c r="M1801" s="78">
        <v>0</v>
      </c>
      <c r="N1801" s="79">
        <v>0</v>
      </c>
      <c r="O1801" s="79">
        <v>0</v>
      </c>
    </row>
    <row r="1802" spans="1:15">
      <c r="A1802" s="96">
        <v>2024</v>
      </c>
      <c r="B1802" s="90" t="s">
        <v>56</v>
      </c>
      <c r="C1802" s="93" t="s">
        <v>48</v>
      </c>
      <c r="D1802" s="78">
        <v>0</v>
      </c>
      <c r="E1802" s="78">
        <v>90.24</v>
      </c>
      <c r="F1802" s="79">
        <v>90.24</v>
      </c>
      <c r="G1802" s="78">
        <v>0</v>
      </c>
      <c r="H1802" s="78">
        <v>0</v>
      </c>
      <c r="I1802" s="78">
        <v>256.08</v>
      </c>
      <c r="J1802" s="78">
        <v>0</v>
      </c>
      <c r="K1802" s="78">
        <v>31.87</v>
      </c>
      <c r="L1802" s="78">
        <v>0</v>
      </c>
      <c r="M1802" s="78">
        <v>6.94</v>
      </c>
      <c r="N1802" s="79">
        <v>294.89</v>
      </c>
      <c r="O1802" s="79">
        <v>385.13</v>
      </c>
    </row>
    <row r="1803" spans="1:15">
      <c r="A1803" s="96">
        <v>2024</v>
      </c>
      <c r="B1803" s="90" t="s">
        <v>56</v>
      </c>
      <c r="C1803" s="93" t="s">
        <v>87</v>
      </c>
      <c r="D1803" s="78">
        <v>0</v>
      </c>
      <c r="E1803" s="78">
        <v>0</v>
      </c>
      <c r="F1803" s="79">
        <v>0</v>
      </c>
      <c r="G1803" s="78">
        <v>0</v>
      </c>
      <c r="H1803" s="78">
        <v>30.79</v>
      </c>
      <c r="I1803" s="78">
        <v>0</v>
      </c>
      <c r="J1803" s="78">
        <v>0</v>
      </c>
      <c r="K1803" s="78">
        <v>0</v>
      </c>
      <c r="L1803" s="78">
        <v>0</v>
      </c>
      <c r="M1803" s="78">
        <v>10.92</v>
      </c>
      <c r="N1803" s="79">
        <v>41.71</v>
      </c>
      <c r="O1803" s="79">
        <v>41.71</v>
      </c>
    </row>
    <row r="1804" spans="1:15">
      <c r="A1804" s="96">
        <v>2024</v>
      </c>
      <c r="B1804" s="90" t="s">
        <v>56</v>
      </c>
      <c r="C1804" s="93" t="s">
        <v>49</v>
      </c>
      <c r="D1804" s="78">
        <v>0.02</v>
      </c>
      <c r="E1804" s="78">
        <v>40.020000000000003</v>
      </c>
      <c r="F1804" s="79">
        <v>40.04</v>
      </c>
      <c r="G1804" s="78">
        <v>0</v>
      </c>
      <c r="H1804" s="78">
        <v>1.79</v>
      </c>
      <c r="I1804" s="78">
        <v>0</v>
      </c>
      <c r="J1804" s="78">
        <v>0</v>
      </c>
      <c r="K1804" s="78">
        <v>0</v>
      </c>
      <c r="L1804" s="78">
        <v>0</v>
      </c>
      <c r="M1804" s="78">
        <v>8.06</v>
      </c>
      <c r="N1804" s="79">
        <v>9.85</v>
      </c>
      <c r="O1804" s="79">
        <v>49.89</v>
      </c>
    </row>
    <row r="1805" spans="1:15">
      <c r="A1805" s="96">
        <v>2024</v>
      </c>
      <c r="B1805" s="90" t="s">
        <v>56</v>
      </c>
      <c r="C1805" s="93" t="s">
        <v>50</v>
      </c>
      <c r="D1805" s="78">
        <v>0.13</v>
      </c>
      <c r="E1805" s="78">
        <v>0</v>
      </c>
      <c r="F1805" s="79">
        <v>0.13</v>
      </c>
      <c r="G1805" s="78">
        <v>0</v>
      </c>
      <c r="H1805" s="78">
        <v>0</v>
      </c>
      <c r="I1805" s="78">
        <v>0</v>
      </c>
      <c r="J1805" s="78">
        <v>0</v>
      </c>
      <c r="K1805" s="78">
        <v>11.73</v>
      </c>
      <c r="L1805" s="78">
        <v>0</v>
      </c>
      <c r="M1805" s="78">
        <v>0.18</v>
      </c>
      <c r="N1805" s="79">
        <v>11.91</v>
      </c>
      <c r="O1805" s="79">
        <v>12.04</v>
      </c>
    </row>
    <row r="1806" spans="1:15">
      <c r="A1806" s="96">
        <v>2024</v>
      </c>
      <c r="B1806" s="90" t="s">
        <v>56</v>
      </c>
      <c r="C1806" s="93" t="s">
        <v>51</v>
      </c>
      <c r="D1806" s="78">
        <v>258.17</v>
      </c>
      <c r="E1806" s="78">
        <v>0</v>
      </c>
      <c r="F1806" s="79">
        <v>258.17</v>
      </c>
      <c r="G1806" s="78">
        <v>0</v>
      </c>
      <c r="H1806" s="78">
        <v>0</v>
      </c>
      <c r="I1806" s="78">
        <v>147</v>
      </c>
      <c r="J1806" s="78">
        <v>0</v>
      </c>
      <c r="K1806" s="78">
        <v>0</v>
      </c>
      <c r="L1806" s="78">
        <v>0</v>
      </c>
      <c r="M1806" s="78">
        <v>0.04</v>
      </c>
      <c r="N1806" s="79">
        <v>147.04</v>
      </c>
      <c r="O1806" s="79">
        <v>405.21</v>
      </c>
    </row>
    <row r="1807" spans="1:15">
      <c r="A1807" s="96">
        <v>2024</v>
      </c>
      <c r="B1807" s="90" t="s">
        <v>56</v>
      </c>
      <c r="C1807" s="93" t="s">
        <v>52</v>
      </c>
      <c r="D1807" s="78">
        <v>1320.47</v>
      </c>
      <c r="E1807" s="78">
        <v>0</v>
      </c>
      <c r="F1807" s="79">
        <v>1320.47</v>
      </c>
      <c r="G1807" s="78">
        <v>0</v>
      </c>
      <c r="H1807" s="78">
        <v>9.4499999999999993</v>
      </c>
      <c r="I1807" s="78">
        <v>0</v>
      </c>
      <c r="J1807" s="78">
        <v>0</v>
      </c>
      <c r="K1807" s="78">
        <v>379.06</v>
      </c>
      <c r="L1807" s="78">
        <v>0</v>
      </c>
      <c r="M1807" s="78">
        <v>7.8</v>
      </c>
      <c r="N1807" s="79">
        <v>396.31</v>
      </c>
      <c r="O1807" s="79">
        <v>1716.78</v>
      </c>
    </row>
    <row r="1808" spans="1:15">
      <c r="A1808" s="96">
        <v>2024</v>
      </c>
      <c r="B1808" s="90" t="s">
        <v>56</v>
      </c>
      <c r="C1808" s="93" t="s">
        <v>69</v>
      </c>
      <c r="D1808" s="78">
        <v>476.4</v>
      </c>
      <c r="E1808" s="78">
        <v>9.5299999999999994</v>
      </c>
      <c r="F1808" s="79">
        <v>485.93</v>
      </c>
      <c r="G1808" s="78">
        <v>20.98</v>
      </c>
      <c r="H1808" s="78">
        <v>0</v>
      </c>
      <c r="I1808" s="78">
        <v>211.05</v>
      </c>
      <c r="J1808" s="78">
        <v>6.69</v>
      </c>
      <c r="K1808" s="78">
        <v>58.95</v>
      </c>
      <c r="L1808" s="78">
        <v>0</v>
      </c>
      <c r="M1808" s="78">
        <v>37.450000000000003</v>
      </c>
      <c r="N1808" s="79">
        <v>335.12</v>
      </c>
      <c r="O1808" s="79">
        <v>821.05</v>
      </c>
    </row>
    <row r="1809" spans="1:15">
      <c r="A1809" s="99">
        <v>2024</v>
      </c>
      <c r="B1809" s="137" t="s">
        <v>56</v>
      </c>
      <c r="C1809" s="138" t="s">
        <v>128</v>
      </c>
      <c r="D1809" s="139">
        <v>2954.08</v>
      </c>
      <c r="E1809" s="139">
        <v>401.7</v>
      </c>
      <c r="F1809" s="140">
        <v>3355.78</v>
      </c>
      <c r="G1809" s="139">
        <v>25.72</v>
      </c>
      <c r="H1809" s="139">
        <v>400.85</v>
      </c>
      <c r="I1809" s="139">
        <v>1147.42</v>
      </c>
      <c r="J1809" s="139">
        <v>70.25</v>
      </c>
      <c r="K1809" s="139">
        <v>1160.07</v>
      </c>
      <c r="L1809" s="141">
        <v>16.350000000000001</v>
      </c>
      <c r="M1809" s="139">
        <v>291.2</v>
      </c>
      <c r="N1809" s="140">
        <v>3111.86</v>
      </c>
      <c r="O1809" s="140">
        <v>6467.64</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workbookViewId="0"/>
  </sheetViews>
  <sheetFormatPr defaultRowHeight="13"/>
  <cols>
    <col min="1" max="1" width="14.1796875" style="6" customWidth="1"/>
    <col min="2" max="2" width="15.8164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132</v>
      </c>
      <c r="B1" s="10"/>
      <c r="C1" s="10"/>
      <c r="D1" s="8"/>
      <c r="O1" s="15"/>
    </row>
    <row r="2" spans="1:28" ht="43.5">
      <c r="A2" s="33">
        <v>1480</v>
      </c>
      <c r="B2" s="33">
        <v>1744</v>
      </c>
      <c r="C2" s="7"/>
      <c r="D2" s="6" t="s">
        <v>65</v>
      </c>
      <c r="E2" s="31" t="s">
        <v>68</v>
      </c>
      <c r="F2" s="31" t="s">
        <v>92</v>
      </c>
      <c r="G2" s="32" t="s">
        <v>115</v>
      </c>
      <c r="H2" s="31" t="s">
        <v>85</v>
      </c>
      <c r="I2" s="31" t="s">
        <v>67</v>
      </c>
      <c r="J2" s="31" t="s">
        <v>24</v>
      </c>
      <c r="K2" s="31" t="s">
        <v>73</v>
      </c>
      <c r="L2" s="123" t="s">
        <v>130</v>
      </c>
      <c r="M2" s="123" t="s">
        <v>131</v>
      </c>
      <c r="N2" s="31" t="s">
        <v>93</v>
      </c>
      <c r="O2" s="32" t="s">
        <v>116</v>
      </c>
      <c r="P2" s="34" t="s">
        <v>114</v>
      </c>
      <c r="Q2" s="31" t="s">
        <v>68</v>
      </c>
      <c r="R2" s="31" t="s">
        <v>92</v>
      </c>
      <c r="S2" s="32" t="s">
        <v>115</v>
      </c>
      <c r="T2" s="31" t="s">
        <v>85</v>
      </c>
      <c r="U2" s="31" t="s">
        <v>67</v>
      </c>
      <c r="V2" s="31" t="s">
        <v>24</v>
      </c>
      <c r="W2" s="31" t="s">
        <v>73</v>
      </c>
      <c r="X2" s="31" t="s">
        <v>130</v>
      </c>
      <c r="Y2" s="31" t="s">
        <v>131</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1476</v>
      </c>
      <c r="B4" s="6">
        <f>B2-4</f>
        <v>1740</v>
      </c>
      <c r="D4" s="20" t="s">
        <v>37</v>
      </c>
      <c r="E4" s="24">
        <f>HLOOKUP(E$2,monthly_data_imports_by_country_thousand_tonnes[[#All],[Crude and NGLs]:[Total '[note 4']]],Calculation!$A4,FALSE)</f>
        <v>0</v>
      </c>
      <c r="F4" s="25">
        <f>HLOOKUP(F$2,monthly_data_imports_by_country_thousand_tonnes[[#All],[Crude and NGLs]:[Total '[note 4']]],Calculation!$A4,FALSE)</f>
        <v>30.84</v>
      </c>
      <c r="G4" s="26">
        <f>HLOOKUP(G$2,monthly_data_imports_by_country_thousand_tonnes[[#All],[Crude and NGLs]:[Total '[note 4']]],Calculation!$A4,FALSE)</f>
        <v>30.84</v>
      </c>
      <c r="H4" s="25">
        <f>HLOOKUP(H$2,monthly_data_imports_by_country_thousand_tonnes[[#All],[Crude and NGLs]:[Total '[note 4']]],Calculation!$A4,FALSE)</f>
        <v>0.02</v>
      </c>
      <c r="I4" s="25">
        <f>HLOOKUP(I$2,monthly_data_imports_by_country_thousand_tonnes[[#All],[Crude and NGLs]:[Total '[note 4']]],Calculation!$A4,FALSE)</f>
        <v>24.33</v>
      </c>
      <c r="J4" s="25">
        <f>HLOOKUP(J$2,monthly_data_imports_by_country_thousand_tonnes[[#All],[Crude and NGLs]:[Total '[note 4']]],Calculation!$A4,FALSE)</f>
        <v>12.38</v>
      </c>
      <c r="K4" s="25">
        <f>HLOOKUP(K$2,monthly_data_imports_by_country_thousand_tonnes[[#All],[Crude and NGLs]:[Total '[note 4']]],Calculation!$A4,FALSE)</f>
        <v>0</v>
      </c>
      <c r="L4" s="25">
        <f>HLOOKUP(L$2,monthly_data_imports_by_country_thousand_tonnes[[#All],[Crude and NGLs]:[Total '[note 4']]],Calculation!$A4,FALSE)</f>
        <v>149.33000000000001</v>
      </c>
      <c r="M4" s="25">
        <f>HLOOKUP(M$2,monthly_data_imports_by_country_thousand_tonnes[[#All],[Crude and NGLs]:[Total '[note 4']]],Calculation!$A4,FALSE)</f>
        <v>3.89</v>
      </c>
      <c r="N4" s="25">
        <f>HLOOKUP(N$2,monthly_data_imports_by_country_thousand_tonnes[[#All],[Crude and NGLs]:[Total '[note 4']]],Calculation!$A4,FALSE)</f>
        <v>33.32</v>
      </c>
      <c r="O4" s="26">
        <f>HLOOKUP(O$2,monthly_data_imports_by_country_thousand_tonnes[[#All],[Crude and NGLs]:[Total '[note 4']]],Calculation!$A4,FALSE)</f>
        <v>223.27</v>
      </c>
      <c r="P4" s="36">
        <f>HLOOKUP(P$2,monthly_data_imports_by_country_thousand_tonnes[[#All],[Crude and NGLs]:[Total '[note 4']]],Calculation!$A4,FALSE)</f>
        <v>254.11</v>
      </c>
      <c r="Q4" s="24">
        <f>HLOOKUP(Q$2,monthly_data_imports_by_country_thousand_tonnes[[#All],[Crude and NGLs]:[Total '[note 4']]],Calculation!$B4,FALSE)</f>
        <v>0</v>
      </c>
      <c r="R4" s="25">
        <f>HLOOKUP(R$2,monthly_data_imports_by_country_thousand_tonnes[[#All],[Crude and NGLs]:[Total '[note 4']]],Calculation!$B4,FALSE)</f>
        <v>0</v>
      </c>
      <c r="S4" s="26">
        <f>HLOOKUP(S$2,monthly_data_imports_by_country_thousand_tonnes[[#All],[Crude and NGLs]:[Total '[note 4']]],Calculation!$B4,FALSE)</f>
        <v>0</v>
      </c>
      <c r="T4" s="25">
        <f>HLOOKUP(T$2,monthly_data_imports_by_country_thousand_tonnes[[#All],[Crude and NGLs]:[Total '[note 4']]],Calculation!$B4,FALSE)</f>
        <v>1.4</v>
      </c>
      <c r="U4" s="25">
        <f>HLOOKUP(U$2,monthly_data_imports_by_country_thousand_tonnes[[#All],[Crude and NGLs]:[Total '[note 4']]],Calculation!$B4,FALSE)</f>
        <v>5.66</v>
      </c>
      <c r="V4" s="25">
        <f>HLOOKUP(V$2,monthly_data_imports_by_country_thousand_tonnes[[#All],[Crude and NGLs]:[Total '[note 4']]],Calculation!$B4,FALSE)</f>
        <v>0</v>
      </c>
      <c r="W4" s="25">
        <f>HLOOKUP(W$2,monthly_data_imports_by_country_thousand_tonnes[[#All],[Crude and NGLs]:[Total '[note 4']]],Calculation!$B4,FALSE)</f>
        <v>0</v>
      </c>
      <c r="X4" s="25">
        <f>HLOOKUP(X$2,monthly_data_imports_by_country_thousand_tonnes[[#All],[Crude and NGLs]:[Total '[note 4']]],Calculation!$B4,FALSE)</f>
        <v>58.19</v>
      </c>
      <c r="Y4" s="25">
        <f>HLOOKUP(Y$2,monthly_data_imports_by_country_thousand_tonnes[[#All],[Crude and NGLs]:[Total '[note 4']]],Calculation!$B4,FALSE)</f>
        <v>5.04</v>
      </c>
      <c r="Z4" s="25">
        <f>HLOOKUP(Z$2,monthly_data_imports_by_country_thousand_tonnes[[#All],[Crude and NGLs]:[Total '[note 4']]],Calculation!$B4,FALSE)</f>
        <v>22.99</v>
      </c>
      <c r="AA4" s="26">
        <f>HLOOKUP(AA$2,monthly_data_imports_by_country_thousand_tonnes[[#All],[Crude and NGLs]:[Total '[note 4']]],Calculation!$B4,FALSE)</f>
        <v>93.28</v>
      </c>
      <c r="AB4" s="36">
        <f>HLOOKUP(AB$2,monthly_data_imports_by_country_thousand_tonnes[[#All],[Crude and NGLs]:[Total '[note 4']]],Calculation!$B4,FALSE)</f>
        <v>93.28</v>
      </c>
    </row>
    <row r="5" spans="1:28" ht="14.5">
      <c r="A5" s="6">
        <f>A4+1</f>
        <v>1477</v>
      </c>
      <c r="B5" s="6">
        <f>B4+1</f>
        <v>1741</v>
      </c>
      <c r="D5" s="20" t="s">
        <v>38</v>
      </c>
      <c r="E5" s="15">
        <f>HLOOKUP(E$2,monthly_data_imports_by_country_thousand_tonnes[[#All],[Crude and NGLs]:[Total '[note 4']]],Calculation!$A5,FALSE)</f>
        <v>91.54</v>
      </c>
      <c r="F5" s="6">
        <f>HLOOKUP(F$2,monthly_data_imports_by_country_thousand_tonnes[[#All],[Crude and NGLs]:[Total '[note 4']]],Calculation!$A5,FALSE)</f>
        <v>40.4</v>
      </c>
      <c r="G5" s="9">
        <f>HLOOKUP(G$2,monthly_data_imports_by_country_thousand_tonnes[[#All],[Crude and NGLs]:[Total '[note 4']]],Calculation!$A5,FALSE)</f>
        <v>131.94</v>
      </c>
      <c r="H5" s="6">
        <f>HLOOKUP(H$2,monthly_data_imports_by_country_thousand_tonnes[[#All],[Crude and NGLs]:[Total '[note 4']]],Calculation!$A5,FALSE)</f>
        <v>0</v>
      </c>
      <c r="I5" s="6">
        <f>HLOOKUP(I$2,monthly_data_imports_by_country_thousand_tonnes[[#All],[Crude and NGLs]:[Total '[note 4']]],Calculation!$A5,FALSE)</f>
        <v>0</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0</v>
      </c>
      <c r="M5" s="6">
        <f>HLOOKUP(M$2,monthly_data_imports_by_country_thousand_tonnes[[#All],[Crude and NGLs]:[Total '[note 4']]],Calculation!$A5,FALSE)</f>
        <v>0</v>
      </c>
      <c r="N5" s="6">
        <f>HLOOKUP(N$2,monthly_data_imports_by_country_thousand_tonnes[[#All],[Crude and NGLs]:[Total '[note 4']]],Calculation!$A5,FALSE)</f>
        <v>0.16</v>
      </c>
      <c r="O5" s="9">
        <f>HLOOKUP(O$2,monthly_data_imports_by_country_thousand_tonnes[[#All],[Crude and NGLs]:[Total '[note 4']]],Calculation!$A5,FALSE)</f>
        <v>0.16</v>
      </c>
      <c r="P5" s="37">
        <f>HLOOKUP(P$2,monthly_data_imports_by_country_thousand_tonnes[[#All],[Crude and NGLs]:[Total '[note 4']]],Calculation!$A5,FALSE)</f>
        <v>132.1</v>
      </c>
      <c r="Q5" s="15">
        <f>HLOOKUP(Q$2,monthly_data_imports_by_country_thousand_tonnes[[#All],[Crude and NGLs]:[Total '[note 4']]],Calculation!$B5,FALSE)</f>
        <v>93.38</v>
      </c>
      <c r="R5" s="6">
        <f>HLOOKUP(R$2,monthly_data_imports_by_country_thousand_tonnes[[#All],[Crude and NGLs]:[Total '[note 4']]],Calculation!$B5,FALSE)</f>
        <v>0</v>
      </c>
      <c r="S5" s="9">
        <f>HLOOKUP(S$2,monthly_data_imports_by_country_thousand_tonnes[[#All],[Crude and NGLs]:[Total '[note 4']]],Calculation!$B5,FALSE)</f>
        <v>93.38</v>
      </c>
      <c r="T5" s="6">
        <f>HLOOKUP(T$2,monthly_data_imports_by_country_thousand_tonnes[[#All],[Crude and NGLs]:[Total '[note 4']]],Calculation!$B5,FALSE)</f>
        <v>0</v>
      </c>
      <c r="U5" s="6">
        <f>HLOOKUP(U$2,monthly_data_imports_by_country_thousand_tonnes[[#All],[Crude and NGLs]:[Total '[note 4']]],Calculation!$B5,FALSE)</f>
        <v>0</v>
      </c>
      <c r="V5" s="6">
        <f>HLOOKUP(V$2,monthly_data_imports_by_country_thousand_tonnes[[#All],[Crude and NGLs]:[Total '[note 4']]],Calculation!$B5,FALSE)</f>
        <v>0</v>
      </c>
      <c r="W5" s="6">
        <f>HLOOKUP(W$2,monthly_data_imports_by_country_thousand_tonnes[[#All],[Crude and NGLs]:[Total '[note 4']]],Calculation!$B5,FALSE)</f>
        <v>0</v>
      </c>
      <c r="X5" s="6">
        <f>HLOOKUP(X$2,monthly_data_imports_by_country_thousand_tonnes[[#All],[Crude and NGLs]:[Total '[note 4']]],Calculation!$B5,FALSE)</f>
        <v>0</v>
      </c>
      <c r="Y5" s="6">
        <f>HLOOKUP(Y$2,monthly_data_imports_by_country_thousand_tonnes[[#All],[Crude and NGLs]:[Total '[note 4']]],Calculation!$B5,FALSE)</f>
        <v>0</v>
      </c>
      <c r="Z5" s="6">
        <f>HLOOKUP(Z$2,monthly_data_imports_by_country_thousand_tonnes[[#All],[Crude and NGLs]:[Total '[note 4']]],Calculation!$B5,FALSE)</f>
        <v>0</v>
      </c>
      <c r="AA5" s="9">
        <f>HLOOKUP(AA$2,monthly_data_imports_by_country_thousand_tonnes[[#All],[Crude and NGLs]:[Total '[note 4']]],Calculation!$B5,FALSE)</f>
        <v>0</v>
      </c>
      <c r="AB5" s="37">
        <f>HLOOKUP(AB$2,monthly_data_imports_by_country_thousand_tonnes[[#All],[Crude and NGLs]:[Total '[note 4']]],Calculation!$B5,FALSE)</f>
        <v>93.38</v>
      </c>
    </row>
    <row r="6" spans="1:28" ht="14.5">
      <c r="A6" s="6">
        <f t="shared" ref="A6:A69" si="0">A5+1</f>
        <v>1478</v>
      </c>
      <c r="B6" s="6">
        <f t="shared" ref="B6:B69" si="1">B5+1</f>
        <v>1742</v>
      </c>
      <c r="D6" s="20" t="s">
        <v>39</v>
      </c>
      <c r="E6" s="15">
        <f>HLOOKUP(E$2,monthly_data_imports_by_country_thousand_tonnes[[#All],[Crude and NGLs]:[Total '[note 4']]],Calculation!$A6,FALSE)</f>
        <v>0</v>
      </c>
      <c r="F6" s="6">
        <f>HLOOKUP(F$2,monthly_data_imports_by_country_thousand_tonnes[[#All],[Crude and NGLs]:[Total '[note 4']]],Calculation!$A6,FALSE)</f>
        <v>0</v>
      </c>
      <c r="G6" s="9">
        <f>HLOOKUP(G$2,monthly_data_imports_by_country_thousand_tonnes[[#All],[Crude and NGLs]:[Total '[note 4']]],Calculation!$A6,FALSE)</f>
        <v>0</v>
      </c>
      <c r="H6" s="6">
        <f>HLOOKUP(H$2,monthly_data_imports_by_country_thousand_tonnes[[#All],[Crude and NGLs]:[Total '[note 4']]],Calculation!$A6,FALSE)</f>
        <v>0</v>
      </c>
      <c r="I6" s="6">
        <f>HLOOKUP(I$2,monthly_data_imports_by_country_thousand_tonnes[[#All],[Crude and NGLs]:[Total '[note 4']]],Calculation!$A6,FALSE)</f>
        <v>0</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v>
      </c>
      <c r="O6" s="9">
        <f>HLOOKUP(O$2,monthly_data_imports_by_country_thousand_tonnes[[#All],[Crude and NGLs]:[Total '[note 4']]],Calculation!$A6,FALSE)</f>
        <v>0</v>
      </c>
      <c r="P6" s="37">
        <f>HLOOKUP(P$2,monthly_data_imports_by_country_thousand_tonnes[[#All],[Crude and NGLs]:[Total '[note 4']]],Calculation!$A6,FALSE)</f>
        <v>0</v>
      </c>
      <c r="Q6" s="15">
        <f>HLOOKUP(Q$2,monthly_data_imports_by_country_thousand_tonnes[[#All],[Crude and NGLs]:[Total '[note 4']]],Calculation!$B6,FALSE)</f>
        <v>0</v>
      </c>
      <c r="R6" s="6">
        <f>HLOOKUP(R$2,monthly_data_imports_by_country_thousand_tonnes[[#All],[Crude and NGLs]:[Total '[note 4']]],Calculation!$B6,FALSE)</f>
        <v>0</v>
      </c>
      <c r="S6" s="9">
        <f>HLOOKUP(S$2,monthly_data_imports_by_country_thousand_tonnes[[#All],[Crude and NGLs]:[Total '[note 4']]],Calculation!$B6,FALSE)</f>
        <v>0</v>
      </c>
      <c r="T6" s="6">
        <f>HLOOKUP(T$2,monthly_data_imports_by_country_thousand_tonnes[[#All],[Crude and NGLs]:[Total '[note 4']]],Calculation!$B6,FALSE)</f>
        <v>0</v>
      </c>
      <c r="U6" s="6">
        <f>HLOOKUP(U$2,monthly_data_imports_by_country_thousand_tonnes[[#All],[Crude and NGLs]:[Total '[note 4']]],Calculation!$B6,FALSE)</f>
        <v>0</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0</v>
      </c>
      <c r="Y6" s="6">
        <f>HLOOKUP(Y$2,monthly_data_imports_by_country_thousand_tonnes[[#All],[Crude and NGLs]:[Total '[note 4']]],Calculation!$B6,FALSE)</f>
        <v>0</v>
      </c>
      <c r="Z6" s="6">
        <f>HLOOKUP(Z$2,monthly_data_imports_by_country_thousand_tonnes[[#All],[Crude and NGLs]:[Total '[note 4']]],Calculation!$B6,FALSE)</f>
        <v>0</v>
      </c>
      <c r="AA6" s="9">
        <f>HLOOKUP(AA$2,monthly_data_imports_by_country_thousand_tonnes[[#All],[Crude and NGLs]:[Total '[note 4']]],Calculation!$B6,FALSE)</f>
        <v>0</v>
      </c>
      <c r="AB6" s="37">
        <f>HLOOKUP(AB$2,monthly_data_imports_by_country_thousand_tonnes[[#All],[Crude and NGLs]:[Total '[note 4']]],Calculation!$B6,FALSE)</f>
        <v>0</v>
      </c>
    </row>
    <row r="7" spans="1:28" ht="14.5">
      <c r="A7" s="6">
        <f t="shared" si="0"/>
        <v>1479</v>
      </c>
      <c r="B7" s="6">
        <f t="shared" si="1"/>
        <v>1743</v>
      </c>
      <c r="D7" s="20" t="s">
        <v>40</v>
      </c>
      <c r="E7" s="15">
        <f>HLOOKUP(E$2,monthly_data_imports_by_country_thousand_tonnes[[#All],[Crude and NGLs]:[Total '[note 4']]],Calculation!$A7,FALSE)</f>
        <v>0</v>
      </c>
      <c r="F7" s="6">
        <f>HLOOKUP(F$2,monthly_data_imports_by_country_thousand_tonnes[[#All],[Crude and NGLs]:[Total '[note 4']]],Calculation!$A7,FALSE)</f>
        <v>0</v>
      </c>
      <c r="G7" s="9">
        <f>HLOOKUP(G$2,monthly_data_imports_by_country_thousand_tonnes[[#All],[Crude and NGLs]:[Total '[note 4']]],Calculation!$A7,FALSE)</f>
        <v>0</v>
      </c>
      <c r="H7" s="6">
        <f>HLOOKUP(H$2,monthly_data_imports_by_country_thousand_tonnes[[#All],[Crude and NGLs]:[Total '[note 4']]],Calculation!$A7,FALSE)</f>
        <v>0.03</v>
      </c>
      <c r="I7" s="6">
        <f>HLOOKUP(I$2,monthly_data_imports_by_country_thousand_tonnes[[#All],[Crude and NGLs]:[Total '[note 4']]],Calculation!$A7,FALSE)</f>
        <v>0</v>
      </c>
      <c r="J7" s="6">
        <f>HLOOKUP(J$2,monthly_data_imports_by_country_thousand_tonnes[[#All],[Crude and NGLs]:[Total '[note 4']]],Calculation!$A7,FALSE)</f>
        <v>0</v>
      </c>
      <c r="K7" s="6">
        <f>HLOOKUP(K$2,monthly_data_imports_by_country_thousand_tonnes[[#All],[Crude and NGLs]:[Total '[note 4']]],Calculation!$A7,FALSE)</f>
        <v>0</v>
      </c>
      <c r="L7" s="6">
        <f>HLOOKUP(L$2,monthly_data_imports_by_country_thousand_tonnes[[#All],[Crude and NGLs]:[Total '[note 4']]],Calculation!$A7,FALSE)</f>
        <v>0.01</v>
      </c>
      <c r="M7" s="6">
        <f>HLOOKUP(M$2,monthly_data_imports_by_country_thousand_tonnes[[#All],[Crude and NGLs]:[Total '[note 4']]],Calculation!$A7,FALSE)</f>
        <v>0</v>
      </c>
      <c r="N7" s="6">
        <f>HLOOKUP(N$2,monthly_data_imports_by_country_thousand_tonnes[[#All],[Crude and NGLs]:[Total '[note 4']]],Calculation!$A7,FALSE)</f>
        <v>38.29</v>
      </c>
      <c r="O7" s="9">
        <f>HLOOKUP(O$2,monthly_data_imports_by_country_thousand_tonnes[[#All],[Crude and NGLs]:[Total '[note 4']]],Calculation!$A7,FALSE)</f>
        <v>38.33</v>
      </c>
      <c r="P7" s="37">
        <f>HLOOKUP(P$2,monthly_data_imports_by_country_thousand_tonnes[[#All],[Crude and NGLs]:[Total '[note 4']]],Calculation!$A7,FALSE)</f>
        <v>38.33</v>
      </c>
      <c r="Q7" s="15">
        <f>HLOOKUP(Q$2,monthly_data_imports_by_country_thousand_tonnes[[#All],[Crude and NGLs]:[Total '[note 4']]],Calculation!$B7,FALSE)</f>
        <v>0</v>
      </c>
      <c r="R7" s="6">
        <f>HLOOKUP(R$2,monthly_data_imports_by_country_thousand_tonnes[[#All],[Crude and NGLs]:[Total '[note 4']]],Calculation!$B7,FALSE)</f>
        <v>0</v>
      </c>
      <c r="S7" s="9">
        <f>HLOOKUP(S$2,monthly_data_imports_by_country_thousand_tonnes[[#All],[Crude and NGLs]:[Total '[note 4']]],Calculation!$B7,FALSE)</f>
        <v>0</v>
      </c>
      <c r="T7" s="6">
        <f>HLOOKUP(T$2,monthly_data_imports_by_country_thousand_tonnes[[#All],[Crude and NGLs]:[Total '[note 4']]],Calculation!$B7,FALSE)</f>
        <v>0</v>
      </c>
      <c r="U7" s="6">
        <f>HLOOKUP(U$2,monthly_data_imports_by_country_thousand_tonnes[[#All],[Crude and NGLs]:[Total '[note 4']]],Calculation!$B7,FALSE)</f>
        <v>0.4</v>
      </c>
      <c r="V7" s="6">
        <f>HLOOKUP(V$2,monthly_data_imports_by_country_thousand_tonnes[[#All],[Crude and NGLs]:[Total '[note 4']]],Calculation!$B7,FALSE)</f>
        <v>0</v>
      </c>
      <c r="W7" s="6">
        <f>HLOOKUP(W$2,monthly_data_imports_by_country_thousand_tonnes[[#All],[Crude and NGLs]:[Total '[note 4']]],Calculation!$B7,FALSE)</f>
        <v>0</v>
      </c>
      <c r="X7" s="6">
        <f>HLOOKUP(X$2,monthly_data_imports_by_country_thousand_tonnes[[#All],[Crude and NGLs]:[Total '[note 4']]],Calculation!$B7,FALSE)</f>
        <v>23.52</v>
      </c>
      <c r="Y7" s="6">
        <f>HLOOKUP(Y$2,monthly_data_imports_by_country_thousand_tonnes[[#All],[Crude and NGLs]:[Total '[note 4']]],Calculation!$B7,FALSE)</f>
        <v>3.78</v>
      </c>
      <c r="Z7" s="6">
        <f>HLOOKUP(Z$2,monthly_data_imports_by_country_thousand_tonnes[[#All],[Crude and NGLs]:[Total '[note 4']]],Calculation!$B7,FALSE)</f>
        <v>23.99</v>
      </c>
      <c r="AA7" s="9">
        <f>HLOOKUP(AA$2,monthly_data_imports_by_country_thousand_tonnes[[#All],[Crude and NGLs]:[Total '[note 4']]],Calculation!$B7,FALSE)</f>
        <v>51.69</v>
      </c>
      <c r="AB7" s="37">
        <f>HLOOKUP(AB$2,monthly_data_imports_by_country_thousand_tonnes[[#All],[Crude and NGLs]:[Total '[note 4']]],Calculation!$B7,FALSE)</f>
        <v>51.69</v>
      </c>
    </row>
    <row r="8" spans="1:28" ht="14.5">
      <c r="A8" s="6">
        <f t="shared" si="0"/>
        <v>1480</v>
      </c>
      <c r="B8" s="6">
        <f t="shared" si="1"/>
        <v>1744</v>
      </c>
      <c r="D8" s="20" t="s">
        <v>41</v>
      </c>
      <c r="E8" s="15">
        <f>HLOOKUP(E$2,monthly_data_imports_by_country_thousand_tonnes[[#All],[Crude and NGLs]:[Total '[note 4']]],Calculation!$A8,FALSE)</f>
        <v>0</v>
      </c>
      <c r="F8" s="6">
        <f>HLOOKUP(F$2,monthly_data_imports_by_country_thousand_tonnes[[#All],[Crude and NGLs]:[Total '[note 4']]],Calculation!$A8,FALSE)</f>
        <v>18.11</v>
      </c>
      <c r="G8" s="9">
        <f>HLOOKUP(G$2,monthly_data_imports_by_country_thousand_tonnes[[#All],[Crude and NGLs]:[Total '[note 4']]],Calculation!$A8,FALSE)</f>
        <v>18.11</v>
      </c>
      <c r="H8" s="6">
        <f>HLOOKUP(H$2,monthly_data_imports_by_country_thousand_tonnes[[#All],[Crude and NGLs]:[Total '[note 4']]],Calculation!$A8,FALSE)</f>
        <v>0.01</v>
      </c>
      <c r="I8" s="6">
        <f>HLOOKUP(I$2,monthly_data_imports_by_country_thousand_tonnes[[#All],[Crude and NGLs]:[Total '[note 4']]],Calculation!$A8,FALSE)</f>
        <v>0.04</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0.01</v>
      </c>
      <c r="M8" s="6">
        <f>HLOOKUP(M$2,monthly_data_imports_by_country_thousand_tonnes[[#All],[Crude and NGLs]:[Total '[note 4']]],Calculation!$A8,FALSE)</f>
        <v>0</v>
      </c>
      <c r="N8" s="6">
        <f>HLOOKUP(N$2,monthly_data_imports_by_country_thousand_tonnes[[#All],[Crude and NGLs]:[Total '[note 4']]],Calculation!$A8,FALSE)</f>
        <v>12.17</v>
      </c>
      <c r="O8" s="9">
        <f>HLOOKUP(O$2,monthly_data_imports_by_country_thousand_tonnes[[#All],[Crude and NGLs]:[Total '[note 4']]],Calculation!$A8,FALSE)</f>
        <v>12.23</v>
      </c>
      <c r="P8" s="37">
        <f>HLOOKUP(P$2,monthly_data_imports_by_country_thousand_tonnes[[#All],[Crude and NGLs]:[Total '[note 4']]],Calculation!$A8,FALSE)</f>
        <v>30.34</v>
      </c>
      <c r="Q8" s="15">
        <f>HLOOKUP(Q$2,monthly_data_imports_by_country_thousand_tonnes[[#All],[Crude and NGLs]:[Total '[note 4']]],Calculation!$B8,FALSE)</f>
        <v>0</v>
      </c>
      <c r="R8" s="6">
        <f>HLOOKUP(R$2,monthly_data_imports_by_country_thousand_tonnes[[#All],[Crude and NGLs]:[Total '[note 4']]],Calculation!$B8,FALSE)</f>
        <v>0</v>
      </c>
      <c r="S8" s="9">
        <f>HLOOKUP(S$2,monthly_data_imports_by_country_thousand_tonnes[[#All],[Crude and NGLs]:[Total '[note 4']]],Calculation!$B8,FALSE)</f>
        <v>0</v>
      </c>
      <c r="T8" s="6">
        <f>HLOOKUP(T$2,monthly_data_imports_by_country_thousand_tonnes[[#All],[Crude and NGLs]:[Total '[note 4']]],Calculation!$B8,FALSE)</f>
        <v>0</v>
      </c>
      <c r="U8" s="6">
        <f>HLOOKUP(U$2,monthly_data_imports_by_country_thousand_tonnes[[#All],[Crude and NGLs]:[Total '[note 4']]],Calculation!$B8,FALSE)</f>
        <v>0</v>
      </c>
      <c r="V8" s="6">
        <f>HLOOKUP(V$2,monthly_data_imports_by_country_thousand_tonnes[[#All],[Crude and NGLs]:[Total '[note 4']]],Calculation!$B8,FALSE)</f>
        <v>0</v>
      </c>
      <c r="W8" s="6">
        <f>HLOOKUP(W$2,monthly_data_imports_by_country_thousand_tonnes[[#All],[Crude and NGLs]:[Total '[note 4']]],Calculation!$B8,FALSE)</f>
        <v>0</v>
      </c>
      <c r="X8" s="6">
        <f>HLOOKUP(X$2,monthly_data_imports_by_country_thousand_tonnes[[#All],[Crude and NGLs]:[Total '[note 4']]],Calculation!$B8,FALSE)</f>
        <v>0</v>
      </c>
      <c r="Y8" s="6">
        <f>HLOOKUP(Y$2,monthly_data_imports_by_country_thousand_tonnes[[#All],[Crude and NGLs]:[Total '[note 4']]],Calculation!$B8,FALSE)</f>
        <v>0</v>
      </c>
      <c r="Z8" s="6">
        <f>HLOOKUP(Z$2,monthly_data_imports_by_country_thousand_tonnes[[#All],[Crude and NGLs]:[Total '[note 4']]],Calculation!$B8,FALSE)</f>
        <v>16.45</v>
      </c>
      <c r="AA8" s="9">
        <f>HLOOKUP(AA$2,monthly_data_imports_by_country_thousand_tonnes[[#All],[Crude and NGLs]:[Total '[note 4']]],Calculation!$B8,FALSE)</f>
        <v>16.45</v>
      </c>
      <c r="AB8" s="37">
        <f>HLOOKUP(AB$2,monthly_data_imports_by_country_thousand_tonnes[[#All],[Crude and NGLs]:[Total '[note 4']]],Calculation!$B8,FALSE)</f>
        <v>16.45</v>
      </c>
    </row>
    <row r="9" spans="1:28" ht="14.5">
      <c r="A9" s="6">
        <f t="shared" si="0"/>
        <v>1481</v>
      </c>
      <c r="B9" s="6">
        <f t="shared" si="1"/>
        <v>1745</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128.47</v>
      </c>
      <c r="K9" s="6">
        <f>HLOOKUP(K$2,monthly_data_imports_by_country_thousand_tonnes[[#All],[Crude and NGLs]:[Total '[note 4']]],Calculation!$A9,FALSE)</f>
        <v>0</v>
      </c>
      <c r="L9" s="6">
        <f>HLOOKUP(L$2,monthly_data_imports_by_country_thousand_tonnes[[#All],[Crude and NGLs]:[Total '[note 4']]],Calculation!$A9,FALSE)</f>
        <v>32.909999999999997</v>
      </c>
      <c r="M9" s="6">
        <f>HLOOKUP(M$2,monthly_data_imports_by_country_thousand_tonnes[[#All],[Crude and NGLs]:[Total '[note 4']]],Calculation!$A9,FALSE)</f>
        <v>0</v>
      </c>
      <c r="N9" s="6">
        <f>HLOOKUP(N$2,monthly_data_imports_by_country_thousand_tonnes[[#All],[Crude and NGLs]:[Total '[note 4']]],Calculation!$A9,FALSE)</f>
        <v>0.19</v>
      </c>
      <c r="O9" s="9">
        <f>HLOOKUP(O$2,monthly_data_imports_by_country_thousand_tonnes[[#All],[Crude and NGLs]:[Total '[note 4']]],Calculation!$A9,FALSE)</f>
        <v>161.57</v>
      </c>
      <c r="P9" s="37">
        <f>HLOOKUP(P$2,monthly_data_imports_by_country_thousand_tonnes[[#All],[Crude and NGLs]:[Total '[note 4']]],Calculation!$A9,FALSE)</f>
        <v>161.57</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v>
      </c>
      <c r="U9" s="6">
        <f>HLOOKUP(U$2,monthly_data_imports_by_country_thousand_tonnes[[#All],[Crude and NGLs]:[Total '[note 4']]],Calculation!$B9,FALSE)</f>
        <v>0</v>
      </c>
      <c r="V9" s="6">
        <f>HLOOKUP(V$2,monthly_data_imports_by_country_thousand_tonnes[[#All],[Crude and NGLs]:[Total '[note 4']]],Calculation!$B9,FALSE)</f>
        <v>287.52999999999997</v>
      </c>
      <c r="W9" s="6">
        <f>HLOOKUP(W$2,monthly_data_imports_by_country_thousand_tonnes[[#All],[Crude and NGLs]:[Total '[note 4']]],Calculation!$B9,FALSE)</f>
        <v>0</v>
      </c>
      <c r="X9" s="6">
        <f>HLOOKUP(X$2,monthly_data_imports_by_country_thousand_tonnes[[#All],[Crude and NGLs]:[Total '[note 4']]],Calculation!$B9,FALSE)</f>
        <v>8.57</v>
      </c>
      <c r="Y9" s="6">
        <f>HLOOKUP(Y$2,monthly_data_imports_by_country_thousand_tonnes[[#All],[Crude and NGLs]:[Total '[note 4']]],Calculation!$B9,FALSE)</f>
        <v>0</v>
      </c>
      <c r="Z9" s="6">
        <f>HLOOKUP(Z$2,monthly_data_imports_by_country_thousand_tonnes[[#All],[Crude and NGLs]:[Total '[note 4']]],Calculation!$B9,FALSE)</f>
        <v>0</v>
      </c>
      <c r="AA9" s="9">
        <f>HLOOKUP(AA$2,monthly_data_imports_by_country_thousand_tonnes[[#All],[Crude and NGLs]:[Total '[note 4']]],Calculation!$B9,FALSE)</f>
        <v>296.10000000000002</v>
      </c>
      <c r="AB9" s="37">
        <f>HLOOKUP(AB$2,monthly_data_imports_by_country_thousand_tonnes[[#All],[Crude and NGLs]:[Total '[note 4']]],Calculation!$B9,FALSE)</f>
        <v>296.10000000000002</v>
      </c>
    </row>
    <row r="10" spans="1:28" ht="14.5">
      <c r="A10" s="6">
        <f t="shared" si="0"/>
        <v>1482</v>
      </c>
      <c r="B10" s="6">
        <f t="shared" si="1"/>
        <v>1746</v>
      </c>
      <c r="D10" s="20" t="s">
        <v>86</v>
      </c>
      <c r="E10" s="15">
        <f>HLOOKUP(E$2,monthly_data_imports_by_country_thousand_tonnes[[#All],[Crude and NGLs]:[Total '[note 4']]],Calculation!$A10,FALSE)</f>
        <v>0</v>
      </c>
      <c r="F10" s="6">
        <f>HLOOKUP(F$2,monthly_data_imports_by_country_thousand_tonnes[[#All],[Crude and NGLs]:[Total '[note 4']]],Calculation!$A10,FALSE)</f>
        <v>32.17</v>
      </c>
      <c r="G10" s="9">
        <f>HLOOKUP(G$2,monthly_data_imports_by_country_thousand_tonnes[[#All],[Crude and NGLs]:[Total '[note 4']]],Calculation!$A10,FALSE)</f>
        <v>32.17</v>
      </c>
      <c r="H10" s="6">
        <f>HLOOKUP(H$2,monthly_data_imports_by_country_thousand_tonnes[[#All],[Crude and NGLs]:[Total '[note 4']]],Calculation!$A10,FALSE)</f>
        <v>0.02</v>
      </c>
      <c r="I10" s="6">
        <f>HLOOKUP(I$2,monthly_data_imports_by_country_thousand_tonnes[[#All],[Crude and NGLs]:[Total '[note 4']]],Calculation!$A10,FALSE)</f>
        <v>5.87</v>
      </c>
      <c r="J10" s="6">
        <f>HLOOKUP(J$2,monthly_data_imports_by_country_thousand_tonnes[[#All],[Crude and NGLs]:[Total '[note 4']]],Calculation!$A10,FALSE)</f>
        <v>0</v>
      </c>
      <c r="K10" s="6">
        <f>HLOOKUP(K$2,monthly_data_imports_by_country_thousand_tonnes[[#All],[Crude and NGLs]:[Total '[note 4']]],Calculation!$A10,FALSE)</f>
        <v>15.22</v>
      </c>
      <c r="L10" s="6">
        <f>HLOOKUP(L$2,monthly_data_imports_by_country_thousand_tonnes[[#All],[Crude and NGLs]:[Total '[note 4']]],Calculation!$A10,FALSE)</f>
        <v>0</v>
      </c>
      <c r="M10" s="6">
        <f>HLOOKUP(M$2,monthly_data_imports_by_country_thousand_tonnes[[#All],[Crude and NGLs]:[Total '[note 4']]],Calculation!$A10,FALSE)</f>
        <v>0.02</v>
      </c>
      <c r="N10" s="6">
        <f>HLOOKUP(N$2,monthly_data_imports_by_country_thousand_tonnes[[#All],[Crude and NGLs]:[Total '[note 4']]],Calculation!$A10,FALSE)</f>
        <v>7.54</v>
      </c>
      <c r="O10" s="9">
        <f>HLOOKUP(O$2,monthly_data_imports_by_country_thousand_tonnes[[#All],[Crude and NGLs]:[Total '[note 4']]],Calculation!$A10,FALSE)</f>
        <v>28.67</v>
      </c>
      <c r="P10" s="37">
        <f>HLOOKUP(P$2,monthly_data_imports_by_country_thousand_tonnes[[#All],[Crude and NGLs]:[Total '[note 4']]],Calculation!$A10,FALSE)</f>
        <v>60.84</v>
      </c>
      <c r="Q10" s="15">
        <f>HLOOKUP(Q$2,monthly_data_imports_by_country_thousand_tonnes[[#All],[Crude and NGLs]:[Total '[note 4']]],Calculation!$B10,FALSE)</f>
        <v>0</v>
      </c>
      <c r="R10" s="6">
        <f>HLOOKUP(R$2,monthly_data_imports_by_country_thousand_tonnes[[#All],[Crude and NGLs]:[Total '[note 4']]],Calculation!$B10,FALSE)</f>
        <v>40.15</v>
      </c>
      <c r="S10" s="9">
        <f>HLOOKUP(S$2,monthly_data_imports_by_country_thousand_tonnes[[#All],[Crude and NGLs]:[Total '[note 4']]],Calculation!$B10,FALSE)</f>
        <v>40.15</v>
      </c>
      <c r="T10" s="6">
        <f>HLOOKUP(T$2,monthly_data_imports_by_country_thousand_tonnes[[#All],[Crude and NGLs]:[Total '[note 4']]],Calculation!$B10,FALSE)</f>
        <v>0</v>
      </c>
      <c r="U10" s="6">
        <f>HLOOKUP(U$2,monthly_data_imports_by_country_thousand_tonnes[[#All],[Crude and NGLs]:[Total '[note 4']]],Calculation!$B10,FALSE)</f>
        <v>0</v>
      </c>
      <c r="V10" s="6">
        <f>HLOOKUP(V$2,monthly_data_imports_by_country_thousand_tonnes[[#All],[Crude and NGLs]:[Total '[note 4']]],Calculation!$B10,FALSE)</f>
        <v>0</v>
      </c>
      <c r="W10" s="6">
        <f>HLOOKUP(W$2,monthly_data_imports_by_country_thousand_tonnes[[#All],[Crude and NGLs]:[Total '[note 4']]],Calculation!$B10,FALSE)</f>
        <v>0</v>
      </c>
      <c r="X10" s="6">
        <f>HLOOKUP(X$2,monthly_data_imports_by_country_thousand_tonnes[[#All],[Crude and NGLs]:[Total '[note 4']]],Calculation!$B10,FALSE)</f>
        <v>0</v>
      </c>
      <c r="Y10" s="6">
        <f>HLOOKUP(Y$2,monthly_data_imports_by_country_thousand_tonnes[[#All],[Crude and NGLs]:[Total '[note 4']]],Calculation!$B10,FALSE)</f>
        <v>0</v>
      </c>
      <c r="Z10" s="6">
        <f>HLOOKUP(Z$2,monthly_data_imports_by_country_thousand_tonnes[[#All],[Crude and NGLs]:[Total '[note 4']]],Calculation!$B10,FALSE)</f>
        <v>0</v>
      </c>
      <c r="AA10" s="9">
        <f>HLOOKUP(AA$2,monthly_data_imports_by_country_thousand_tonnes[[#All],[Crude and NGLs]:[Total '[note 4']]],Calculation!$B10,FALSE)</f>
        <v>0</v>
      </c>
      <c r="AB10" s="37">
        <f>HLOOKUP(AB$2,monthly_data_imports_by_country_thousand_tonnes[[#All],[Crude and NGLs]:[Total '[note 4']]],Calculation!$B10,FALSE)</f>
        <v>40.15</v>
      </c>
    </row>
    <row r="11" spans="1:28" ht="14.5">
      <c r="A11" s="6">
        <f t="shared" si="0"/>
        <v>1483</v>
      </c>
      <c r="B11" s="6">
        <f t="shared" si="1"/>
        <v>1747</v>
      </c>
      <c r="D11" s="20" t="s">
        <v>43</v>
      </c>
      <c r="E11" s="15">
        <f>HLOOKUP(E$2,monthly_data_imports_by_country_thousand_tonnes[[#All],[Crude and NGLs]:[Total '[note 4']]],Calculation!$A11,FALSE)</f>
        <v>0</v>
      </c>
      <c r="F11" s="6">
        <f>HLOOKUP(F$2,monthly_data_imports_by_country_thousand_tonnes[[#All],[Crude and NGLs]:[Total '[note 4']]],Calculation!$A11,FALSE)</f>
        <v>3.11</v>
      </c>
      <c r="G11" s="9">
        <f>HLOOKUP(G$2,monthly_data_imports_by_country_thousand_tonnes[[#All],[Crude and NGLs]:[Total '[note 4']]],Calculation!$A11,FALSE)</f>
        <v>3.11</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327.54000000000002</v>
      </c>
      <c r="K11" s="6">
        <f>HLOOKUP(K$2,monthly_data_imports_by_country_thousand_tonnes[[#All],[Crude and NGLs]:[Total '[note 4']]],Calculation!$A11,FALSE)</f>
        <v>0</v>
      </c>
      <c r="L11" s="6">
        <f>HLOOKUP(L$2,monthly_data_imports_by_country_thousand_tonnes[[#All],[Crude and NGLs]:[Total '[note 4']]],Calculation!$A11,FALSE)</f>
        <v>65.97</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393.51</v>
      </c>
      <c r="P11" s="37">
        <f>HLOOKUP(P$2,monthly_data_imports_by_country_thousand_tonnes[[#All],[Crude and NGLs]:[Total '[note 4']]],Calculation!$A11,FALSE)</f>
        <v>396.62</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260.64</v>
      </c>
      <c r="W11" s="6">
        <f>HLOOKUP(W$2,monthly_data_imports_by_country_thousand_tonnes[[#All],[Crude and NGLs]:[Total '[note 4']]],Calculation!$B11,FALSE)</f>
        <v>4.3600000000000003</v>
      </c>
      <c r="X11" s="6">
        <f>HLOOKUP(X$2,monthly_data_imports_by_country_thousand_tonnes[[#All],[Crude and NGLs]:[Total '[note 4']]],Calculation!$B11,FALSE)</f>
        <v>102.76</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367.76</v>
      </c>
      <c r="AB11" s="37">
        <f>HLOOKUP(AB$2,monthly_data_imports_by_country_thousand_tonnes[[#All],[Crude and NGLs]:[Total '[note 4']]],Calculation!$B11,FALSE)</f>
        <v>367.76</v>
      </c>
    </row>
    <row r="12" spans="1:28" ht="14.5">
      <c r="A12" s="6">
        <f t="shared" si="0"/>
        <v>1484</v>
      </c>
      <c r="B12" s="6">
        <f t="shared" si="1"/>
        <v>1748</v>
      </c>
      <c r="D12" s="20" t="s">
        <v>88</v>
      </c>
      <c r="E12" s="15">
        <f>HLOOKUP(E$2,monthly_data_imports_by_country_thousand_tonnes[[#All],[Crude and NGLs]:[Total '[note 4']]],Calculation!$A12,FALSE)</f>
        <v>78.03</v>
      </c>
      <c r="F12" s="6">
        <f>HLOOKUP(F$2,monthly_data_imports_by_country_thousand_tonnes[[#All],[Crude and NGLs]:[Total '[note 4']]],Calculation!$A12,FALSE)</f>
        <v>0</v>
      </c>
      <c r="G12" s="9">
        <f>HLOOKUP(G$2,monthly_data_imports_by_country_thousand_tonnes[[#All],[Crude and NGLs]:[Total '[note 4']]],Calculation!$A12,FALSE)</f>
        <v>78.03</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78.03</v>
      </c>
      <c r="Q12" s="15">
        <f>HLOOKUP(Q$2,monthly_data_imports_by_country_thousand_tonnes[[#All],[Crude and NGLs]:[Total '[note 4']]],Calculation!$B12,FALSE)</f>
        <v>446.12</v>
      </c>
      <c r="R12" s="6">
        <f>HLOOKUP(R$2,monthly_data_imports_by_country_thousand_tonnes[[#All],[Crude and NGLs]:[Total '[note 4']]],Calculation!$B12,FALSE)</f>
        <v>0</v>
      </c>
      <c r="S12" s="9">
        <f>HLOOKUP(S$2,monthly_data_imports_by_country_thousand_tonnes[[#All],[Crude and NGLs]:[Total '[note 4']]],Calculation!$B12,FALSE)</f>
        <v>446.12</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446.12</v>
      </c>
    </row>
    <row r="13" spans="1:28" ht="14.5">
      <c r="A13" s="6">
        <f t="shared" si="0"/>
        <v>1485</v>
      </c>
      <c r="B13" s="6">
        <f t="shared" si="1"/>
        <v>1749</v>
      </c>
      <c r="D13" s="20" t="s">
        <v>44</v>
      </c>
      <c r="E13" s="15">
        <f>HLOOKUP(E$2,monthly_data_imports_by_country_thousand_tonnes[[#All],[Crude and NGLs]:[Total '[note 4']]],Calculation!$A13,FALSE)</f>
        <v>0</v>
      </c>
      <c r="F13" s="6">
        <f>HLOOKUP(F$2,monthly_data_imports_by_country_thousand_tonnes[[#All],[Crude and NGLs]:[Total '[note 4']]],Calculation!$A13,FALSE)</f>
        <v>174.55</v>
      </c>
      <c r="G13" s="9">
        <f>HLOOKUP(G$2,monthly_data_imports_by_country_thousand_tonnes[[#All],[Crude and NGLs]:[Total '[note 4']]],Calculation!$A13,FALSE)</f>
        <v>174.55</v>
      </c>
      <c r="H13" s="6">
        <f>HLOOKUP(H$2,monthly_data_imports_by_country_thousand_tonnes[[#All],[Crude and NGLs]:[Total '[note 4']]],Calculation!$A13,FALSE)</f>
        <v>0.14000000000000001</v>
      </c>
      <c r="I13" s="6">
        <f>HLOOKUP(I$2,monthly_data_imports_by_country_thousand_tonnes[[#All],[Crude and NGLs]:[Total '[note 4']]],Calculation!$A13,FALSE)</f>
        <v>38.49</v>
      </c>
      <c r="J13" s="6">
        <f>HLOOKUP(J$2,monthly_data_imports_by_country_thousand_tonnes[[#All],[Crude and NGLs]:[Total '[note 4']]],Calculation!$A13,FALSE)</f>
        <v>82.69</v>
      </c>
      <c r="K13" s="6">
        <f>HLOOKUP(K$2,monthly_data_imports_by_country_thousand_tonnes[[#All],[Crude and NGLs]:[Total '[note 4']]],Calculation!$A13,FALSE)</f>
        <v>0.02</v>
      </c>
      <c r="L13" s="6">
        <f>HLOOKUP(L$2,monthly_data_imports_by_country_thousand_tonnes[[#All],[Crude and NGLs]:[Total '[note 4']]],Calculation!$A13,FALSE)</f>
        <v>317.45</v>
      </c>
      <c r="M13" s="6">
        <f>HLOOKUP(M$2,monthly_data_imports_by_country_thousand_tonnes[[#All],[Crude and NGLs]:[Total '[note 4']]],Calculation!$A13,FALSE)</f>
        <v>0</v>
      </c>
      <c r="N13" s="6">
        <f>HLOOKUP(N$2,monthly_data_imports_by_country_thousand_tonnes[[#All],[Crude and NGLs]:[Total '[note 4']]],Calculation!$A13,FALSE)</f>
        <v>104.46</v>
      </c>
      <c r="O13" s="9">
        <f>HLOOKUP(O$2,monthly_data_imports_by_country_thousand_tonnes[[#All],[Crude and NGLs]:[Total '[note 4']]],Calculation!$A13,FALSE)</f>
        <v>543.25</v>
      </c>
      <c r="P13" s="37">
        <f>HLOOKUP(P$2,monthly_data_imports_by_country_thousand_tonnes[[#All],[Crude and NGLs]:[Total '[note 4']]],Calculation!$A13,FALSE)</f>
        <v>717.8</v>
      </c>
      <c r="Q13" s="15">
        <f>HLOOKUP(Q$2,monthly_data_imports_by_country_thousand_tonnes[[#All],[Crude and NGLs]:[Total '[note 4']]],Calculation!$B13,FALSE)</f>
        <v>0.1</v>
      </c>
      <c r="R13" s="6">
        <f>HLOOKUP(R$2,monthly_data_imports_by_country_thousand_tonnes[[#All],[Crude and NGLs]:[Total '[note 4']]],Calculation!$B13,FALSE)</f>
        <v>13.45</v>
      </c>
      <c r="S13" s="9">
        <f>HLOOKUP(S$2,monthly_data_imports_by_country_thousand_tonnes[[#All],[Crude and NGLs]:[Total '[note 4']]],Calculation!$B13,FALSE)</f>
        <v>13.55</v>
      </c>
      <c r="T13" s="6">
        <f>HLOOKUP(T$2,monthly_data_imports_by_country_thousand_tonnes[[#All],[Crude and NGLs]:[Total '[note 4']]],Calculation!$B13,FALSE)</f>
        <v>0</v>
      </c>
      <c r="U13" s="6">
        <f>HLOOKUP(U$2,monthly_data_imports_by_country_thousand_tonnes[[#All],[Crude and NGLs]:[Total '[note 4']]],Calculation!$B13,FALSE)</f>
        <v>142.97999999999999</v>
      </c>
      <c r="V13" s="6">
        <f>HLOOKUP(V$2,monthly_data_imports_by_country_thousand_tonnes[[#All],[Crude and NGLs]:[Total '[note 4']]],Calculation!$B13,FALSE)</f>
        <v>79.150000000000006</v>
      </c>
      <c r="W13" s="6">
        <f>HLOOKUP(W$2,monthly_data_imports_by_country_thousand_tonnes[[#All],[Crude and NGLs]:[Total '[note 4']]],Calculation!$B13,FALSE)</f>
        <v>0</v>
      </c>
      <c r="X13" s="6">
        <f>HLOOKUP(X$2,monthly_data_imports_by_country_thousand_tonnes[[#All],[Crude and NGLs]:[Total '[note 4']]],Calculation!$B13,FALSE)</f>
        <v>170.04</v>
      </c>
      <c r="Y13" s="6">
        <f>HLOOKUP(Y$2,monthly_data_imports_by_country_thousand_tonnes[[#All],[Crude and NGLs]:[Total '[note 4']]],Calculation!$B13,FALSE)</f>
        <v>2.62</v>
      </c>
      <c r="Z13" s="6">
        <f>HLOOKUP(Z$2,monthly_data_imports_by_country_thousand_tonnes[[#All],[Crude and NGLs]:[Total '[note 4']]],Calculation!$B13,FALSE)</f>
        <v>156.94</v>
      </c>
      <c r="AA13" s="9">
        <f>HLOOKUP(AA$2,monthly_data_imports_by_country_thousand_tonnes[[#All],[Crude and NGLs]:[Total '[note 4']]],Calculation!$B13,FALSE)</f>
        <v>551.73</v>
      </c>
      <c r="AB13" s="37">
        <f>HLOOKUP(AB$2,monthly_data_imports_by_country_thousand_tonnes[[#All],[Crude and NGLs]:[Total '[note 4']]],Calculation!$B13,FALSE)</f>
        <v>565.28</v>
      </c>
    </row>
    <row r="14" spans="1:28" ht="14.5">
      <c r="A14" s="6">
        <f t="shared" si="0"/>
        <v>1486</v>
      </c>
      <c r="B14" s="6">
        <f t="shared" si="1"/>
        <v>1750</v>
      </c>
      <c r="D14" s="20" t="s">
        <v>45</v>
      </c>
      <c r="E14" s="15">
        <f>HLOOKUP(E$2,monthly_data_imports_by_country_thousand_tonnes[[#All],[Crude and NGLs]:[Total '[note 4']]],Calculation!$A14,FALSE)</f>
        <v>119.22</v>
      </c>
      <c r="F14" s="6">
        <f>HLOOKUP(F$2,monthly_data_imports_by_country_thousand_tonnes[[#All],[Crude and NGLs]:[Total '[note 4']]],Calculation!$A14,FALSE)</f>
        <v>0</v>
      </c>
      <c r="G14" s="9">
        <f>HLOOKUP(G$2,monthly_data_imports_by_country_thousand_tonnes[[#All],[Crude and NGLs]:[Total '[note 4']]],Calculation!$A14,FALSE)</f>
        <v>119.22</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0</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0</v>
      </c>
      <c r="P14" s="37">
        <f>HLOOKUP(P$2,monthly_data_imports_by_country_thousand_tonnes[[#All],[Crude and NGLs]:[Total '[note 4']]],Calculation!$A14,FALSE)</f>
        <v>119.22</v>
      </c>
      <c r="Q14" s="15">
        <f>HLOOKUP(Q$2,monthly_data_imports_by_country_thousand_tonnes[[#All],[Crude and NGLs]:[Total '[note 4']]],Calculation!$B14,FALSE)</f>
        <v>381.22</v>
      </c>
      <c r="R14" s="6">
        <f>HLOOKUP(R$2,monthly_data_imports_by_country_thousand_tonnes[[#All],[Crude and NGLs]:[Total '[note 4']]],Calculation!$B14,FALSE)</f>
        <v>0</v>
      </c>
      <c r="S14" s="9">
        <f>HLOOKUP(S$2,monthly_data_imports_by_country_thousand_tonnes[[#All],[Crude and NGLs]:[Total '[note 4']]],Calculation!$B14,FALSE)</f>
        <v>381.22</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0</v>
      </c>
      <c r="W14" s="6">
        <f>HLOOKUP(W$2,monthly_data_imports_by_country_thousand_tonnes[[#All],[Crude and NGLs]:[Total '[note 4']]],Calculation!$B14,FALSE)</f>
        <v>0</v>
      </c>
      <c r="X14" s="6">
        <f>HLOOKUP(X$2,monthly_data_imports_by_country_thousand_tonnes[[#All],[Crude and NGLs]:[Total '[note 4']]],Calculation!$B14,FALSE)</f>
        <v>0</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0</v>
      </c>
      <c r="AB14" s="37">
        <f>HLOOKUP(AB$2,monthly_data_imports_by_country_thousand_tonnes[[#All],[Crude and NGLs]:[Total '[note 4']]],Calculation!$B14,FALSE)</f>
        <v>381.22</v>
      </c>
    </row>
    <row r="15" spans="1:28" ht="14.5">
      <c r="A15" s="6">
        <f t="shared" si="0"/>
        <v>1487</v>
      </c>
      <c r="B15" s="6">
        <f t="shared" si="1"/>
        <v>1751</v>
      </c>
      <c r="D15" s="20" t="s">
        <v>46</v>
      </c>
      <c r="E15" s="15">
        <f>HLOOKUP(E$2,monthly_data_imports_by_country_thousand_tonnes[[#All],[Crude and NGLs]:[Total '[note 4']]],Calculation!$A15,FALSE)</f>
        <v>1035.7</v>
      </c>
      <c r="F15" s="6">
        <f>HLOOKUP(F$2,monthly_data_imports_by_country_thousand_tonnes[[#All],[Crude and NGLs]:[Total '[note 4']]],Calculation!$A15,FALSE)</f>
        <v>0</v>
      </c>
      <c r="G15" s="9">
        <f>HLOOKUP(G$2,monthly_data_imports_by_country_thousand_tonnes[[#All],[Crude and NGLs]:[Total '[note 4']]],Calculation!$A15,FALSE)</f>
        <v>1035.7</v>
      </c>
      <c r="H15" s="6">
        <f>HLOOKUP(H$2,monthly_data_imports_by_country_thousand_tonnes[[#All],[Crude and NGLs]:[Total '[note 4']]],Calculation!$A15,FALSE)</f>
        <v>0</v>
      </c>
      <c r="I15" s="6">
        <f>HLOOKUP(I$2,monthly_data_imports_by_country_thousand_tonnes[[#All],[Crude and NGLs]:[Total '[note 4']]],Calculation!$A15,FALSE)</f>
        <v>77.42</v>
      </c>
      <c r="J15" s="6">
        <f>HLOOKUP(J$2,monthly_data_imports_by_country_thousand_tonnes[[#All],[Crude and NGLs]:[Total '[note 4']]],Calculation!$A15,FALSE)</f>
        <v>12.71</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20.91</v>
      </c>
      <c r="O15" s="9">
        <f>HLOOKUP(O$2,monthly_data_imports_by_country_thousand_tonnes[[#All],[Crude and NGLs]:[Total '[note 4']]],Calculation!$A15,FALSE)</f>
        <v>111.04</v>
      </c>
      <c r="P15" s="37">
        <f>HLOOKUP(P$2,monthly_data_imports_by_country_thousand_tonnes[[#All],[Crude and NGLs]:[Total '[note 4']]],Calculation!$A15,FALSE)</f>
        <v>1146.74</v>
      </c>
      <c r="Q15" s="15">
        <f>HLOOKUP(Q$2,monthly_data_imports_by_country_thousand_tonnes[[#All],[Crude and NGLs]:[Total '[note 4']]],Calculation!$B15,FALSE)</f>
        <v>1069.27</v>
      </c>
      <c r="R15" s="6">
        <f>HLOOKUP(R$2,monthly_data_imports_by_country_thousand_tonnes[[#All],[Crude and NGLs]:[Total '[note 4']]],Calculation!$B15,FALSE)</f>
        <v>0</v>
      </c>
      <c r="S15" s="9">
        <f>HLOOKUP(S$2,monthly_data_imports_by_country_thousand_tonnes[[#All],[Crude and NGLs]:[Total '[note 4']]],Calculation!$B15,FALSE)</f>
        <v>1069.27</v>
      </c>
      <c r="T15" s="6">
        <f>HLOOKUP(T$2,monthly_data_imports_by_country_thousand_tonnes[[#All],[Crude and NGLs]:[Total '[note 4']]],Calculation!$B15,FALSE)</f>
        <v>0</v>
      </c>
      <c r="U15" s="6">
        <f>HLOOKUP(U$2,monthly_data_imports_by_country_thousand_tonnes[[#All],[Crude and NGLs]:[Total '[note 4']]],Calculation!$B15,FALSE)</f>
        <v>65.930000000000007</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0</v>
      </c>
      <c r="Y15" s="6">
        <f>HLOOKUP(Y$2,monthly_data_imports_by_country_thousand_tonnes[[#All],[Crude and NGLs]:[Total '[note 4']]],Calculation!$B15,FALSE)</f>
        <v>0</v>
      </c>
      <c r="Z15" s="6">
        <f>HLOOKUP(Z$2,monthly_data_imports_by_country_thousand_tonnes[[#All],[Crude and NGLs]:[Total '[note 4']]],Calculation!$B15,FALSE)</f>
        <v>20.05</v>
      </c>
      <c r="AA15" s="9">
        <f>HLOOKUP(AA$2,monthly_data_imports_by_country_thousand_tonnes[[#All],[Crude and NGLs]:[Total '[note 4']]],Calculation!$B15,FALSE)</f>
        <v>85.98</v>
      </c>
      <c r="AB15" s="37">
        <f>HLOOKUP(AB$2,monthly_data_imports_by_country_thousand_tonnes[[#All],[Crude and NGLs]:[Total '[note 4']]],Calculation!$B15,FALSE)</f>
        <v>1155.25</v>
      </c>
    </row>
    <row r="16" spans="1:28" ht="14.5">
      <c r="A16" s="6">
        <f t="shared" si="0"/>
        <v>1488</v>
      </c>
      <c r="B16" s="6">
        <f t="shared" si="1"/>
        <v>1752</v>
      </c>
      <c r="D16" s="20" t="s">
        <v>89</v>
      </c>
      <c r="E16" s="15">
        <f>HLOOKUP(E$2,monthly_data_imports_by_country_thousand_tonnes[[#All],[Crude and NGLs]:[Total '[note 4']]],Calculation!$A16,FALSE)</f>
        <v>0</v>
      </c>
      <c r="F16" s="6">
        <f>HLOOKUP(F$2,monthly_data_imports_by_country_thousand_tonnes[[#All],[Crude and NGLs]:[Total '[note 4']]],Calculation!$A16,FALSE)</f>
        <v>0</v>
      </c>
      <c r="G16" s="9">
        <f>HLOOKUP(G$2,monthly_data_imports_by_country_thousand_tonnes[[#All],[Crude and NGLs]:[Total '[note 4']]],Calculation!$A16,FALSE)</f>
        <v>0</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15.29</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15.29</v>
      </c>
      <c r="P16" s="37">
        <f>HLOOKUP(P$2,monthly_data_imports_by_country_thousand_tonnes[[#All],[Crude and NGLs]:[Total '[note 4']]],Calculation!$A16,FALSE)</f>
        <v>15.29</v>
      </c>
      <c r="Q16" s="15">
        <f>HLOOKUP(Q$2,monthly_data_imports_by_country_thousand_tonnes[[#All],[Crude and NGLs]:[Total '[note 4']]],Calculation!$B16,FALSE)</f>
        <v>0</v>
      </c>
      <c r="R16" s="6">
        <f>HLOOKUP(R$2,monthly_data_imports_by_country_thousand_tonnes[[#All],[Crude and NGLs]:[Total '[note 4']]],Calculation!$B16,FALSE)</f>
        <v>0</v>
      </c>
      <c r="S16" s="9">
        <f>HLOOKUP(S$2,monthly_data_imports_by_country_thousand_tonnes[[#All],[Crude and NGLs]:[Total '[note 4']]],Calculation!$B16,FALSE)</f>
        <v>0</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0.56000000000000005</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0.56000000000000005</v>
      </c>
      <c r="AB16" s="37">
        <f>HLOOKUP(AB$2,monthly_data_imports_by_country_thousand_tonnes[[#All],[Crude and NGLs]:[Total '[note 4']]],Calculation!$B16,FALSE)</f>
        <v>0.56000000000000005</v>
      </c>
    </row>
    <row r="17" spans="1:28" ht="14.5">
      <c r="A17" s="6">
        <f t="shared" si="0"/>
        <v>1489</v>
      </c>
      <c r="B17" s="6">
        <f t="shared" si="1"/>
        <v>1753</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1490</v>
      </c>
      <c r="B18" s="6">
        <f t="shared" si="1"/>
        <v>1754</v>
      </c>
      <c r="D18" s="20" t="s">
        <v>48</v>
      </c>
      <c r="E18" s="15">
        <f>HLOOKUP(E$2,monthly_data_imports_by_country_thousand_tonnes[[#All],[Crude and NGLs]:[Total '[note 4']]],Calculation!$A18,FALSE)</f>
        <v>0</v>
      </c>
      <c r="F18" s="6">
        <f>HLOOKUP(F$2,monthly_data_imports_by_country_thousand_tonnes[[#All],[Crude and NGLs]:[Total '[note 4']]],Calculation!$A18,FALSE)</f>
        <v>13.5</v>
      </c>
      <c r="G18" s="9">
        <f>HLOOKUP(G$2,monthly_data_imports_by_country_thousand_tonnes[[#All],[Crude and NGLs]:[Total '[note 4']]],Calculation!$A18,FALSE)</f>
        <v>13.5</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101.5</v>
      </c>
      <c r="K18" s="6">
        <f>HLOOKUP(K$2,monthly_data_imports_by_country_thousand_tonnes[[#All],[Crude and NGLs]:[Total '[note 4']]],Calculation!$A18,FALSE)</f>
        <v>0</v>
      </c>
      <c r="L18" s="6">
        <f>HLOOKUP(L$2,monthly_data_imports_by_country_thousand_tonnes[[#All],[Crude and NGLs]:[Total '[note 4']]],Calculation!$A18,FALSE)</f>
        <v>31.17</v>
      </c>
      <c r="M18" s="6">
        <f>HLOOKUP(M$2,monthly_data_imports_by_country_thousand_tonnes[[#All],[Crude and NGLs]:[Total '[note 4']]],Calculation!$A18,FALSE)</f>
        <v>0</v>
      </c>
      <c r="N18" s="6">
        <f>HLOOKUP(N$2,monthly_data_imports_by_country_thousand_tonnes[[#All],[Crude and NGLs]:[Total '[note 4']]],Calculation!$A18,FALSE)</f>
        <v>0</v>
      </c>
      <c r="O18" s="9">
        <f>HLOOKUP(O$2,monthly_data_imports_by_country_thousand_tonnes[[#All],[Crude and NGLs]:[Total '[note 4']]],Calculation!$A18,FALSE)</f>
        <v>132.66999999999999</v>
      </c>
      <c r="P18" s="37">
        <f>HLOOKUP(P$2,monthly_data_imports_by_country_thousand_tonnes[[#All],[Crude and NGLs]:[Total '[note 4']]],Calculation!$A18,FALSE)</f>
        <v>146.16999999999999</v>
      </c>
      <c r="Q18" s="15">
        <f>HLOOKUP(Q$2,monthly_data_imports_by_country_thousand_tonnes[[#All],[Crude and NGLs]:[Total '[note 4']]],Calculation!$B18,FALSE)</f>
        <v>0</v>
      </c>
      <c r="R18" s="6">
        <f>HLOOKUP(R$2,monthly_data_imports_by_country_thousand_tonnes[[#All],[Crude and NGLs]:[Total '[note 4']]],Calculation!$B18,FALSE)</f>
        <v>56</v>
      </c>
      <c r="S18" s="9">
        <f>HLOOKUP(S$2,monthly_data_imports_by_country_thousand_tonnes[[#All],[Crude and NGLs]:[Total '[note 4']]],Calculation!$B18,FALSE)</f>
        <v>56</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0</v>
      </c>
      <c r="W18" s="6">
        <f>HLOOKUP(W$2,monthly_data_imports_by_country_thousand_tonnes[[#All],[Crude and NGLs]:[Total '[note 4']]],Calculation!$B18,FALSE)</f>
        <v>0</v>
      </c>
      <c r="X18" s="6">
        <f>HLOOKUP(X$2,monthly_data_imports_by_country_thousand_tonnes[[#All],[Crude and NGLs]:[Total '[note 4']]],Calculation!$B18,FALSE)</f>
        <v>0</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0</v>
      </c>
      <c r="AB18" s="37">
        <f>HLOOKUP(AB$2,monthly_data_imports_by_country_thousand_tonnes[[#All],[Crude and NGLs]:[Total '[note 4']]],Calculation!$B18,FALSE)</f>
        <v>56</v>
      </c>
    </row>
    <row r="19" spans="1:28" ht="14.5">
      <c r="A19" s="6">
        <f t="shared" si="0"/>
        <v>1491</v>
      </c>
      <c r="B19" s="6">
        <f t="shared" si="1"/>
        <v>1755</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36.57</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0</v>
      </c>
      <c r="M19" s="6">
        <f>HLOOKUP(M$2,monthly_data_imports_by_country_thousand_tonnes[[#All],[Crude and NGLs]:[Total '[note 4']]],Calculation!$A19,FALSE)</f>
        <v>0</v>
      </c>
      <c r="N19" s="6">
        <f>HLOOKUP(N$2,monthly_data_imports_by_country_thousand_tonnes[[#All],[Crude and NGLs]:[Total '[note 4']]],Calculation!$A19,FALSE)</f>
        <v>20.94</v>
      </c>
      <c r="O19" s="9">
        <f>HLOOKUP(O$2,monthly_data_imports_by_country_thousand_tonnes[[#All],[Crude and NGLs]:[Total '[note 4']]],Calculation!$A19,FALSE)</f>
        <v>57.51</v>
      </c>
      <c r="P19" s="37">
        <f>HLOOKUP(P$2,monthly_data_imports_by_country_thousand_tonnes[[#All],[Crude and NGLs]:[Total '[note 4']]],Calculation!$A19,FALSE)</f>
        <v>57.51</v>
      </c>
      <c r="Q19" s="15">
        <f>HLOOKUP(Q$2,monthly_data_imports_by_country_thousand_tonnes[[#All],[Crude and NGLs]:[Total '[note 4']]],Calculation!$B19,FALSE)</f>
        <v>0</v>
      </c>
      <c r="R19" s="6">
        <f>HLOOKUP(R$2,monthly_data_imports_by_country_thousand_tonnes[[#All],[Crude and NGLs]:[Total '[note 4']]],Calculation!$B19,FALSE)</f>
        <v>0</v>
      </c>
      <c r="S19" s="9">
        <f>HLOOKUP(S$2,monthly_data_imports_by_country_thousand_tonnes[[#All],[Crude and NGLs]:[Total '[note 4']]],Calculation!$B19,FALSE)</f>
        <v>0</v>
      </c>
      <c r="T19" s="6">
        <f>HLOOKUP(T$2,monthly_data_imports_by_country_thousand_tonnes[[#All],[Crude and NGLs]:[Total '[note 4']]],Calculation!$B19,FALSE)</f>
        <v>0</v>
      </c>
      <c r="U19" s="6">
        <f>HLOOKUP(U$2,monthly_data_imports_by_country_thousand_tonnes[[#All],[Crude and NGLs]:[Total '[note 4']]],Calculation!$B19,FALSE)</f>
        <v>38.61</v>
      </c>
      <c r="V19" s="6">
        <f>HLOOKUP(V$2,monthly_data_imports_by_country_thousand_tonnes[[#All],[Crude and NGLs]:[Total '[note 4']]],Calculation!$B19,FALSE)</f>
        <v>0</v>
      </c>
      <c r="W19" s="6">
        <f>HLOOKUP(W$2,monthly_data_imports_by_country_thousand_tonnes[[#All],[Crude and NGLs]:[Total '[note 4']]],Calculation!$B19,FALSE)</f>
        <v>0</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16.46</v>
      </c>
      <c r="AA19" s="9">
        <f>HLOOKUP(AA$2,monthly_data_imports_by_country_thousand_tonnes[[#All],[Crude and NGLs]:[Total '[note 4']]],Calculation!$B19,FALSE)</f>
        <v>55.07</v>
      </c>
      <c r="AB19" s="37">
        <f>HLOOKUP(AB$2,monthly_data_imports_by_country_thousand_tonnes[[#All],[Crude and NGLs]:[Total '[note 4']]],Calculation!$B19,FALSE)</f>
        <v>55.07</v>
      </c>
    </row>
    <row r="20" spans="1:28" ht="14.5">
      <c r="A20" s="6">
        <f t="shared" si="0"/>
        <v>1492</v>
      </c>
      <c r="B20" s="6">
        <f t="shared" si="1"/>
        <v>1756</v>
      </c>
      <c r="D20" s="20" t="s">
        <v>49</v>
      </c>
      <c r="E20" s="15">
        <f>HLOOKUP(E$2,monthly_data_imports_by_country_thousand_tonnes[[#All],[Crude and NGLs]:[Total '[note 4']]],Calculation!$A20,FALSE)</f>
        <v>0.08</v>
      </c>
      <c r="F20" s="6">
        <f>HLOOKUP(F$2,monthly_data_imports_by_country_thousand_tonnes[[#All],[Crude and NGLs]:[Total '[note 4']]],Calculation!$A20,FALSE)</f>
        <v>0</v>
      </c>
      <c r="G20" s="9">
        <f>HLOOKUP(G$2,monthly_data_imports_by_country_thousand_tonnes[[#All],[Crude and NGLs]:[Total '[note 4']]],Calculation!$A20,FALSE)</f>
        <v>0.08</v>
      </c>
      <c r="H20" s="6">
        <f>HLOOKUP(H$2,monthly_data_imports_by_country_thousand_tonnes[[#All],[Crude and NGLs]:[Total '[note 4']]],Calculation!$A20,FALSE)</f>
        <v>0</v>
      </c>
      <c r="I20" s="6">
        <f>HLOOKUP(I$2,monthly_data_imports_by_country_thousand_tonnes[[#All],[Crude and NGLs]:[Total '[note 4']]],Calculation!$A20,FALSE)</f>
        <v>17.89</v>
      </c>
      <c r="J20" s="6">
        <f>HLOOKUP(J$2,monthly_data_imports_by_country_thousand_tonnes[[#All],[Crude and NGLs]:[Total '[note 4']]],Calculation!$A20,FALSE)</f>
        <v>0</v>
      </c>
      <c r="K20" s="6">
        <f>HLOOKUP(K$2,monthly_data_imports_by_country_thousand_tonnes[[#All],[Crude and NGLs]:[Total '[note 4']]],Calculation!$A20,FALSE)</f>
        <v>0</v>
      </c>
      <c r="L20" s="6">
        <f>HLOOKUP(L$2,monthly_data_imports_by_country_thousand_tonnes[[#All],[Crude and NGLs]:[Total '[note 4']]],Calculation!$A20,FALSE)</f>
        <v>0.02</v>
      </c>
      <c r="M20" s="6">
        <f>HLOOKUP(M$2,monthly_data_imports_by_country_thousand_tonnes[[#All],[Crude and NGLs]:[Total '[note 4']]],Calculation!$A20,FALSE)</f>
        <v>0</v>
      </c>
      <c r="N20" s="6">
        <f>HLOOKUP(N$2,monthly_data_imports_by_country_thousand_tonnes[[#All],[Crude and NGLs]:[Total '[note 4']]],Calculation!$A20,FALSE)</f>
        <v>7.54</v>
      </c>
      <c r="O20" s="9">
        <f>HLOOKUP(O$2,monthly_data_imports_by_country_thousand_tonnes[[#All],[Crude and NGLs]:[Total '[note 4']]],Calculation!$A20,FALSE)</f>
        <v>25.45</v>
      </c>
      <c r="P20" s="37">
        <f>HLOOKUP(P$2,monthly_data_imports_by_country_thousand_tonnes[[#All],[Crude and NGLs]:[Total '[note 4']]],Calculation!$A20,FALSE)</f>
        <v>25.53</v>
      </c>
      <c r="Q20" s="15">
        <f>HLOOKUP(Q$2,monthly_data_imports_by_country_thousand_tonnes[[#All],[Crude and NGLs]:[Total '[note 4']]],Calculation!$B20,FALSE)</f>
        <v>0.03</v>
      </c>
      <c r="R20" s="6">
        <f>HLOOKUP(R$2,monthly_data_imports_by_country_thousand_tonnes[[#All],[Crude and NGLs]:[Total '[note 4']]],Calculation!$B20,FALSE)</f>
        <v>76.430000000000007</v>
      </c>
      <c r="S20" s="9">
        <f>HLOOKUP(S$2,monthly_data_imports_by_country_thousand_tonnes[[#All],[Crude and NGLs]:[Total '[note 4']]],Calculation!$B20,FALSE)</f>
        <v>76.459999999999994</v>
      </c>
      <c r="T20" s="6">
        <f>HLOOKUP(T$2,monthly_data_imports_by_country_thousand_tonnes[[#All],[Crude and NGLs]:[Total '[note 4']]],Calculation!$B20,FALSE)</f>
        <v>0</v>
      </c>
      <c r="U20" s="6">
        <f>HLOOKUP(U$2,monthly_data_imports_by_country_thousand_tonnes[[#All],[Crude and NGLs]:[Total '[note 4']]],Calculation!$B20,FALSE)</f>
        <v>39.53</v>
      </c>
      <c r="V20" s="6">
        <f>HLOOKUP(V$2,monthly_data_imports_by_country_thousand_tonnes[[#All],[Crude and NGLs]:[Total '[note 4']]],Calculation!$B20,FALSE)</f>
        <v>28.31</v>
      </c>
      <c r="W20" s="6">
        <f>HLOOKUP(W$2,monthly_data_imports_by_country_thousand_tonnes[[#All],[Crude and NGLs]:[Total '[note 4']]],Calculation!$B20,FALSE)</f>
        <v>0</v>
      </c>
      <c r="X20" s="6">
        <f>HLOOKUP(X$2,monthly_data_imports_by_country_thousand_tonnes[[#All],[Crude and NGLs]:[Total '[note 4']]],Calculation!$B20,FALSE)</f>
        <v>0</v>
      </c>
      <c r="Y20" s="6">
        <f>HLOOKUP(Y$2,monthly_data_imports_by_country_thousand_tonnes[[#All],[Crude and NGLs]:[Total '[note 4']]],Calculation!$B20,FALSE)</f>
        <v>0</v>
      </c>
      <c r="Z20" s="6">
        <f>HLOOKUP(Z$2,monthly_data_imports_by_country_thousand_tonnes[[#All],[Crude and NGLs]:[Total '[note 4']]],Calculation!$B20,FALSE)</f>
        <v>9.3800000000000008</v>
      </c>
      <c r="AA20" s="9">
        <f>HLOOKUP(AA$2,monthly_data_imports_by_country_thousand_tonnes[[#All],[Crude and NGLs]:[Total '[note 4']]],Calculation!$B20,FALSE)</f>
        <v>77.22</v>
      </c>
      <c r="AB20" s="37">
        <f>HLOOKUP(AB$2,monthly_data_imports_by_country_thousand_tonnes[[#All],[Crude and NGLs]:[Total '[note 4']]],Calculation!$B20,FALSE)</f>
        <v>153.68</v>
      </c>
    </row>
    <row r="21" spans="1:28" ht="14.5">
      <c r="A21" s="6">
        <f t="shared" si="0"/>
        <v>1493</v>
      </c>
      <c r="B21" s="6">
        <f t="shared" si="1"/>
        <v>1757</v>
      </c>
      <c r="D21" s="20" t="s">
        <v>50</v>
      </c>
      <c r="E21" s="15">
        <f>HLOOKUP(E$2,monthly_data_imports_by_country_thousand_tonnes[[#All],[Crude and NGLs]:[Total '[note 4']]],Calculation!$A21,FALSE)</f>
        <v>379.47</v>
      </c>
      <c r="F21" s="6">
        <f>HLOOKUP(F$2,monthly_data_imports_by_country_thousand_tonnes[[#All],[Crude and NGLs]:[Total '[note 4']]],Calculation!$A21,FALSE)</f>
        <v>0</v>
      </c>
      <c r="G21" s="9">
        <f>HLOOKUP(G$2,monthly_data_imports_by_country_thousand_tonnes[[#All],[Crude and NGLs]:[Total '[note 4']]],Calculation!$A21,FALSE)</f>
        <v>379.47</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6.88</v>
      </c>
      <c r="O21" s="9">
        <f>HLOOKUP(O$2,monthly_data_imports_by_country_thousand_tonnes[[#All],[Crude and NGLs]:[Total '[note 4']]],Calculation!$A21,FALSE)</f>
        <v>6.88</v>
      </c>
      <c r="P21" s="37">
        <f>HLOOKUP(P$2,monthly_data_imports_by_country_thousand_tonnes[[#All],[Crude and NGLs]:[Total '[note 4']]],Calculation!$A21,FALSE)</f>
        <v>386.35</v>
      </c>
      <c r="Q21" s="15">
        <f>HLOOKUP(Q$2,monthly_data_imports_by_country_thousand_tonnes[[#All],[Crude and NGLs]:[Total '[note 4']]],Calculation!$B21,FALSE)</f>
        <v>139.80000000000001</v>
      </c>
      <c r="R21" s="6">
        <f>HLOOKUP(R$2,monthly_data_imports_by_country_thousand_tonnes[[#All],[Crude and NGLs]:[Total '[note 4']]],Calculation!$B21,FALSE)</f>
        <v>0</v>
      </c>
      <c r="S21" s="9">
        <f>HLOOKUP(S$2,monthly_data_imports_by_country_thousand_tonnes[[#All],[Crude and NGLs]:[Total '[note 4']]],Calculation!$B21,FALSE)</f>
        <v>139.80000000000001</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8.3699999999999992</v>
      </c>
      <c r="AA21" s="9">
        <f>HLOOKUP(AA$2,monthly_data_imports_by_country_thousand_tonnes[[#All],[Crude and NGLs]:[Total '[note 4']]],Calculation!$B21,FALSE)</f>
        <v>8.3699999999999992</v>
      </c>
      <c r="AB21" s="37">
        <f>HLOOKUP(AB$2,monthly_data_imports_by_country_thousand_tonnes[[#All],[Crude and NGLs]:[Total '[note 4']]],Calculation!$B21,FALSE)</f>
        <v>148.16999999999999</v>
      </c>
    </row>
    <row r="22" spans="1:28" ht="14.5">
      <c r="A22" s="6">
        <f t="shared" si="0"/>
        <v>1494</v>
      </c>
      <c r="B22" s="6">
        <f t="shared" si="1"/>
        <v>1758</v>
      </c>
      <c r="D22" s="20" t="s">
        <v>51</v>
      </c>
      <c r="E22" s="15">
        <f>HLOOKUP(E$2,monthly_data_imports_by_country_thousand_tonnes[[#All],[Crude and NGLs]:[Total '[note 4']]],Calculation!$A22,FALSE)</f>
        <v>73.3</v>
      </c>
      <c r="F22" s="6">
        <f>HLOOKUP(F$2,monthly_data_imports_by_country_thousand_tonnes[[#All],[Crude and NGLs]:[Total '[note 4']]],Calculation!$A22,FALSE)</f>
        <v>0</v>
      </c>
      <c r="G22" s="9">
        <f>HLOOKUP(G$2,monthly_data_imports_by_country_thousand_tonnes[[#All],[Crude and NGLs]:[Total '[note 4']]],Calculation!$A22,FALSE)</f>
        <v>73.3</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198.4</v>
      </c>
      <c r="K22" s="6">
        <f>HLOOKUP(K$2,monthly_data_imports_by_country_thousand_tonnes[[#All],[Crude and NGLs]:[Total '[note 4']]],Calculation!$A22,FALSE)</f>
        <v>0</v>
      </c>
      <c r="L22" s="6">
        <f>HLOOKUP(L$2,monthly_data_imports_by_country_thousand_tonnes[[#All],[Crude and NGLs]:[Total '[note 4']]],Calculation!$A22,FALSE)</f>
        <v>40</v>
      </c>
      <c r="M22" s="6">
        <f>HLOOKUP(M$2,monthly_data_imports_by_country_thousand_tonnes[[#All],[Crude and NGLs]:[Total '[note 4']]],Calculation!$A22,FALSE)</f>
        <v>0.02</v>
      </c>
      <c r="N22" s="6">
        <f>HLOOKUP(N$2,monthly_data_imports_by_country_thousand_tonnes[[#All],[Crude and NGLs]:[Total '[note 4']]],Calculation!$A22,FALSE)</f>
        <v>0.74</v>
      </c>
      <c r="O22" s="9">
        <f>HLOOKUP(O$2,monthly_data_imports_by_country_thousand_tonnes[[#All],[Crude and NGLs]:[Total '[note 4']]],Calculation!$A22,FALSE)</f>
        <v>239.16</v>
      </c>
      <c r="P22" s="37">
        <f>HLOOKUP(P$2,monthly_data_imports_by_country_thousand_tonnes[[#All],[Crude and NGLs]:[Total '[note 4']]],Calculation!$A22,FALSE)</f>
        <v>312.45999999999998</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155.65</v>
      </c>
      <c r="W22" s="6">
        <f>HLOOKUP(W$2,monthly_data_imports_by_country_thousand_tonnes[[#All],[Crude and NGLs]:[Total '[note 4']]],Calculation!$B22,FALSE)</f>
        <v>0</v>
      </c>
      <c r="X22" s="6">
        <f>HLOOKUP(X$2,monthly_data_imports_by_country_thousand_tonnes[[#All],[Crude and NGLs]:[Total '[note 4']]],Calculation!$B22,FALSE)</f>
        <v>42.52</v>
      </c>
      <c r="Y22" s="6">
        <f>HLOOKUP(Y$2,monthly_data_imports_by_country_thousand_tonnes[[#All],[Crude and NGLs]:[Total '[note 4']]],Calculation!$B22,FALSE)</f>
        <v>8.1</v>
      </c>
      <c r="Z22" s="6">
        <f>HLOOKUP(Z$2,monthly_data_imports_by_country_thousand_tonnes[[#All],[Crude and NGLs]:[Total '[note 4']]],Calculation!$B22,FALSE)</f>
        <v>0</v>
      </c>
      <c r="AA22" s="9">
        <f>HLOOKUP(AA$2,monthly_data_imports_by_country_thousand_tonnes[[#All],[Crude and NGLs]:[Total '[note 4']]],Calculation!$B22,FALSE)</f>
        <v>206.27</v>
      </c>
      <c r="AB22" s="37">
        <f>HLOOKUP(AB$2,monthly_data_imports_by_country_thousand_tonnes[[#All],[Crude and NGLs]:[Total '[note 4']]],Calculation!$B22,FALSE)</f>
        <v>206.27</v>
      </c>
    </row>
    <row r="23" spans="1:28" ht="14.5">
      <c r="A23" s="6">
        <f t="shared" si="0"/>
        <v>1495</v>
      </c>
      <c r="B23" s="6">
        <f t="shared" si="1"/>
        <v>1759</v>
      </c>
      <c r="D23" s="20" t="s">
        <v>52</v>
      </c>
      <c r="E23" s="15">
        <f>HLOOKUP(E$2,monthly_data_imports_by_country_thousand_tonnes[[#All],[Crude and NGLs]:[Total '[note 4']]],Calculation!$A23,FALSE)</f>
        <v>1006.02</v>
      </c>
      <c r="F23" s="6">
        <f>HLOOKUP(F$2,monthly_data_imports_by_country_thousand_tonnes[[#All],[Crude and NGLs]:[Total '[note 4']]],Calculation!$A23,FALSE)</f>
        <v>0</v>
      </c>
      <c r="G23" s="9">
        <f>HLOOKUP(G$2,monthly_data_imports_by_country_thousand_tonnes[[#All],[Crude and NGLs]:[Total '[note 4']]],Calculation!$A23,FALSE)</f>
        <v>1006.02</v>
      </c>
      <c r="H23" s="6">
        <f>HLOOKUP(H$2,monthly_data_imports_by_country_thousand_tonnes[[#All],[Crude and NGLs]:[Total '[note 4']]],Calculation!$A23,FALSE)</f>
        <v>1.36</v>
      </c>
      <c r="I23" s="6">
        <f>HLOOKUP(I$2,monthly_data_imports_by_country_thousand_tonnes[[#All],[Crude and NGLs]:[Total '[note 4']]],Calculation!$A23,FALSE)</f>
        <v>38.69</v>
      </c>
      <c r="J23" s="6">
        <f>HLOOKUP(J$2,monthly_data_imports_by_country_thousand_tonnes[[#All],[Crude and NGLs]:[Total '[note 4']]],Calculation!$A23,FALSE)</f>
        <v>62.96</v>
      </c>
      <c r="K23" s="6">
        <f>HLOOKUP(K$2,monthly_data_imports_by_country_thousand_tonnes[[#All],[Crude and NGLs]:[Total '[note 4']]],Calculation!$A23,FALSE)</f>
        <v>0</v>
      </c>
      <c r="L23" s="6">
        <f>HLOOKUP(L$2,monthly_data_imports_by_country_thousand_tonnes[[#All],[Crude and NGLs]:[Total '[note 4']]],Calculation!$A23,FALSE)</f>
        <v>305.39999999999998</v>
      </c>
      <c r="M23" s="6">
        <f>HLOOKUP(M$2,monthly_data_imports_by_country_thousand_tonnes[[#All],[Crude and NGLs]:[Total '[note 4']]],Calculation!$A23,FALSE)</f>
        <v>7.08</v>
      </c>
      <c r="N23" s="6">
        <f>HLOOKUP(N$2,monthly_data_imports_by_country_thousand_tonnes[[#All],[Crude and NGLs]:[Total '[note 4']]],Calculation!$A23,FALSE)</f>
        <v>48.27</v>
      </c>
      <c r="O23" s="9">
        <f>HLOOKUP(O$2,monthly_data_imports_by_country_thousand_tonnes[[#All],[Crude and NGLs]:[Total '[note 4']]],Calculation!$A23,FALSE)</f>
        <v>463.76</v>
      </c>
      <c r="P23" s="37">
        <f>HLOOKUP(P$2,monthly_data_imports_by_country_thousand_tonnes[[#All],[Crude and NGLs]:[Total '[note 4']]],Calculation!$A23,FALSE)</f>
        <v>1469.78</v>
      </c>
      <c r="Q23" s="15">
        <f>HLOOKUP(Q$2,monthly_data_imports_by_country_thousand_tonnes[[#All],[Crude and NGLs]:[Total '[note 4']]],Calculation!$B23,FALSE)</f>
        <v>1148.97</v>
      </c>
      <c r="R23" s="6">
        <f>HLOOKUP(R$2,monthly_data_imports_by_country_thousand_tonnes[[#All],[Crude and NGLs]:[Total '[note 4']]],Calculation!$B23,FALSE)</f>
        <v>0</v>
      </c>
      <c r="S23" s="9">
        <f>HLOOKUP(S$2,monthly_data_imports_by_country_thousand_tonnes[[#All],[Crude and NGLs]:[Total '[note 4']]],Calculation!$B23,FALSE)</f>
        <v>1148.97</v>
      </c>
      <c r="T23" s="6">
        <f>HLOOKUP(T$2,monthly_data_imports_by_country_thousand_tonnes[[#All],[Crude and NGLs]:[Total '[note 4']]],Calculation!$B23,FALSE)</f>
        <v>0</v>
      </c>
      <c r="U23" s="6">
        <f>HLOOKUP(U$2,monthly_data_imports_by_country_thousand_tonnes[[#All],[Crude and NGLs]:[Total '[note 4']]],Calculation!$B23,FALSE)</f>
        <v>0</v>
      </c>
      <c r="V23" s="6">
        <f>HLOOKUP(V$2,monthly_data_imports_by_country_thousand_tonnes[[#All],[Crude and NGLs]:[Total '[note 4']]],Calculation!$B23,FALSE)</f>
        <v>0</v>
      </c>
      <c r="W23" s="6">
        <f>HLOOKUP(W$2,monthly_data_imports_by_country_thousand_tonnes[[#All],[Crude and NGLs]:[Total '[note 4']]],Calculation!$B23,FALSE)</f>
        <v>0</v>
      </c>
      <c r="X23" s="6">
        <f>HLOOKUP(X$2,monthly_data_imports_by_country_thousand_tonnes[[#All],[Crude and NGLs]:[Total '[note 4']]],Calculation!$B23,FALSE)</f>
        <v>355.37</v>
      </c>
      <c r="Y23" s="6">
        <f>HLOOKUP(Y$2,monthly_data_imports_by_country_thousand_tonnes[[#All],[Crude and NGLs]:[Total '[note 4']]],Calculation!$B23,FALSE)</f>
        <v>0</v>
      </c>
      <c r="Z23" s="6">
        <f>HLOOKUP(Z$2,monthly_data_imports_by_country_thousand_tonnes[[#All],[Crude and NGLs]:[Total '[note 4']]],Calculation!$B23,FALSE)</f>
        <v>0</v>
      </c>
      <c r="AA23" s="9">
        <f>HLOOKUP(AA$2,monthly_data_imports_by_country_thousand_tonnes[[#All],[Crude and NGLs]:[Total '[note 4']]],Calculation!$B23,FALSE)</f>
        <v>355.37</v>
      </c>
      <c r="AB23" s="37">
        <f>HLOOKUP(AB$2,monthly_data_imports_by_country_thousand_tonnes[[#All],[Crude and NGLs]:[Total '[note 4']]],Calculation!$B23,FALSE)</f>
        <v>1504.34</v>
      </c>
    </row>
    <row r="24" spans="1:28" ht="14.5">
      <c r="A24" s="6">
        <f t="shared" si="0"/>
        <v>1496</v>
      </c>
      <c r="B24" s="6">
        <f t="shared" si="1"/>
        <v>1760</v>
      </c>
      <c r="D24" s="20" t="s">
        <v>69</v>
      </c>
      <c r="E24" s="27">
        <f>HLOOKUP(E$2,monthly_data_imports_by_country_thousand_tonnes[[#All],[Crude and NGLs]:[Total '[note 4']]],Calculation!$A24,FALSE)</f>
        <v>825.75</v>
      </c>
      <c r="F24" s="14">
        <f>HLOOKUP(F$2,monthly_data_imports_by_country_thousand_tonnes[[#All],[Crude and NGLs]:[Total '[note 4']]],Calculation!$A24,FALSE)</f>
        <v>218.19</v>
      </c>
      <c r="G24" s="13">
        <f>HLOOKUP(G$2,monthly_data_imports_by_country_thousand_tonnes[[#All],[Crude and NGLs]:[Total '[note 4']]],Calculation!$A24,FALSE)</f>
        <v>1043.94</v>
      </c>
      <c r="H24" s="14">
        <f>HLOOKUP(H$2,monthly_data_imports_by_country_thousand_tonnes[[#All],[Crude and NGLs]:[Total '[note 4']]],Calculation!$A24,FALSE)</f>
        <v>3.05</v>
      </c>
      <c r="I24" s="14">
        <f>HLOOKUP(I$2,monthly_data_imports_by_country_thousand_tonnes[[#All],[Crude and NGLs]:[Total '[note 4']]],Calculation!$A24,FALSE)</f>
        <v>7.31</v>
      </c>
      <c r="J24" s="14">
        <f>HLOOKUP(J$2,monthly_data_imports_by_country_thousand_tonnes[[#All],[Crude and NGLs]:[Total '[note 4']]],Calculation!$A24,FALSE)</f>
        <v>107.4</v>
      </c>
      <c r="K24" s="14">
        <f>HLOOKUP(K$2,monthly_data_imports_by_country_thousand_tonnes[[#All],[Crude and NGLs]:[Total '[note 4']]],Calculation!$A24,FALSE)</f>
        <v>0</v>
      </c>
      <c r="L24" s="14">
        <f>HLOOKUP(L$2,monthly_data_imports_by_country_thousand_tonnes[[#All],[Crude and NGLs]:[Total '[note 4']]],Calculation!$A24,FALSE)</f>
        <v>25.32</v>
      </c>
      <c r="M24" s="14">
        <f>HLOOKUP(M$2,monthly_data_imports_by_country_thousand_tonnes[[#All],[Crude and NGLs]:[Total '[note 4']]],Calculation!$A24,FALSE)</f>
        <v>0</v>
      </c>
      <c r="N24" s="14">
        <f>HLOOKUP(N$2,monthly_data_imports_by_country_thousand_tonnes[[#All],[Crude and NGLs]:[Total '[note 4']]],Calculation!$A24,FALSE)</f>
        <v>80.06</v>
      </c>
      <c r="O24" s="13">
        <f>HLOOKUP(O$2,monthly_data_imports_by_country_thousand_tonnes[[#All],[Crude and NGLs]:[Total '[note 4']]],Calculation!$A24,FALSE)</f>
        <v>223.14</v>
      </c>
      <c r="P24" s="38">
        <f>HLOOKUP(P$2,monthly_data_imports_by_country_thousand_tonnes[[#All],[Crude and NGLs]:[Total '[note 4']]],Calculation!$A24,FALSE)</f>
        <v>1267.08</v>
      </c>
      <c r="Q24" s="27">
        <f>HLOOKUP(Q$2,monthly_data_imports_by_country_thousand_tonnes[[#All],[Crude and NGLs]:[Total '[note 4']]],Calculation!$B24,FALSE)</f>
        <v>403.85</v>
      </c>
      <c r="R24" s="14">
        <f>HLOOKUP(R$2,monthly_data_imports_by_country_thousand_tonnes[[#All],[Crude and NGLs]:[Total '[note 4']]],Calculation!$B24,FALSE)</f>
        <v>84.14</v>
      </c>
      <c r="S24" s="13">
        <f>HLOOKUP(S$2,monthly_data_imports_by_country_thousand_tonnes[[#All],[Crude and NGLs]:[Total '[note 4']]],Calculation!$B24,FALSE)</f>
        <v>487.99</v>
      </c>
      <c r="T24" s="14">
        <f>HLOOKUP(T$2,monthly_data_imports_by_country_thousand_tonnes[[#All],[Crude and NGLs]:[Total '[note 4']]],Calculation!$B24,FALSE)</f>
        <v>11.78</v>
      </c>
      <c r="U24" s="14">
        <f>HLOOKUP(U$2,monthly_data_imports_by_country_thousand_tonnes[[#All],[Crude and NGLs]:[Total '[note 4']]],Calculation!$B24,FALSE)</f>
        <v>5.83</v>
      </c>
      <c r="V24" s="14">
        <f>HLOOKUP(V$2,monthly_data_imports_by_country_thousand_tonnes[[#All],[Crude and NGLs]:[Total '[note 4']]],Calculation!$B24,FALSE)</f>
        <v>149.61000000000001</v>
      </c>
      <c r="W24" s="14">
        <f>HLOOKUP(W$2,monthly_data_imports_by_country_thousand_tonnes[[#All],[Crude and NGLs]:[Total '[note 4']]],Calculation!$B24,FALSE)</f>
        <v>3.41</v>
      </c>
      <c r="X24" s="14">
        <f>HLOOKUP(X$2,monthly_data_imports_by_country_thousand_tonnes[[#All],[Crude and NGLs]:[Total '[note 4']]],Calculation!$B24,FALSE)</f>
        <v>15.72</v>
      </c>
      <c r="Y24" s="14">
        <f>HLOOKUP(Y$2,monthly_data_imports_by_country_thousand_tonnes[[#All],[Crude and NGLs]:[Total '[note 4']]],Calculation!$B24,FALSE)</f>
        <v>0</v>
      </c>
      <c r="Z24" s="14">
        <f>HLOOKUP(Z$2,monthly_data_imports_by_country_thousand_tonnes[[#All],[Crude and NGLs]:[Total '[note 4']]],Calculation!$B24,FALSE)</f>
        <v>21</v>
      </c>
      <c r="AA24" s="13">
        <f>HLOOKUP(AA$2,monthly_data_imports_by_country_thousand_tonnes[[#All],[Crude and NGLs]:[Total '[note 4']]],Calculation!$B24,FALSE)</f>
        <v>207.35</v>
      </c>
      <c r="AB24" s="38">
        <f>HLOOKUP(AB$2,monthly_data_imports_by_country_thousand_tonnes[[#All],[Crude and NGLs]:[Total '[note 4']]],Calculation!$B24,FALSE)</f>
        <v>695.34</v>
      </c>
    </row>
    <row r="25" spans="1:28" ht="14.5">
      <c r="A25" s="28">
        <f t="shared" si="0"/>
        <v>1497</v>
      </c>
      <c r="B25" s="29">
        <f t="shared" si="1"/>
        <v>1761</v>
      </c>
      <c r="C25" s="29"/>
      <c r="D25" s="21" t="s">
        <v>70</v>
      </c>
      <c r="E25" s="28">
        <f>HLOOKUP(E$2,monthly_data_imports_by_country_thousand_tonnes[[#All],[Crude and NGLs]:[Total '[note 4']]],Calculation!$A25,FALSE)</f>
        <v>3609.11</v>
      </c>
      <c r="F25" s="29">
        <f>HLOOKUP(F$2,monthly_data_imports_by_country_thousand_tonnes[[#All],[Crude and NGLs]:[Total '[note 4']]],Calculation!$A25,FALSE)</f>
        <v>530.87</v>
      </c>
      <c r="G25" s="30">
        <f>HLOOKUP(G$2,monthly_data_imports_by_country_thousand_tonnes[[#All],[Crude and NGLs]:[Total '[note 4']]],Calculation!$A25,FALSE)</f>
        <v>4139.9799999999996</v>
      </c>
      <c r="H25" s="29">
        <f>HLOOKUP(H$2,monthly_data_imports_by_country_thousand_tonnes[[#All],[Crude and NGLs]:[Total '[note 4']]],Calculation!$A25,FALSE)</f>
        <v>4.63</v>
      </c>
      <c r="I25" s="29">
        <f>HLOOKUP(I$2,monthly_data_imports_by_country_thousand_tonnes[[#All],[Crude and NGLs]:[Total '[note 4']]],Calculation!$A25,FALSE)</f>
        <v>246.61</v>
      </c>
      <c r="J25" s="29">
        <f>HLOOKUP(J$2,monthly_data_imports_by_country_thousand_tonnes[[#All],[Crude and NGLs]:[Total '[note 4']]],Calculation!$A25,FALSE)</f>
        <v>1034.05</v>
      </c>
      <c r="K25" s="29">
        <f>HLOOKUP(K$2,monthly_data_imports_by_country_thousand_tonnes[[#All],[Crude and NGLs]:[Total '[note 4']]],Calculation!$A25,FALSE)</f>
        <v>15.24</v>
      </c>
      <c r="L25" s="29">
        <f>HLOOKUP(L$2,monthly_data_imports_by_country_thousand_tonnes[[#All],[Crude and NGLs]:[Total '[note 4']]],Calculation!$A25,FALSE)</f>
        <v>982.88</v>
      </c>
      <c r="M25" s="29">
        <f>HLOOKUP(M$2,monthly_data_imports_by_country_thousand_tonnes[[#All],[Crude and NGLs]:[Total '[note 4']]],Calculation!$A25,FALSE)</f>
        <v>11.01</v>
      </c>
      <c r="N25" s="29">
        <f>HLOOKUP(N$2,monthly_data_imports_by_country_thousand_tonnes[[#All],[Crude and NGLs]:[Total '[note 4']]],Calculation!$A25,FALSE)</f>
        <v>381.47</v>
      </c>
      <c r="O25" s="29">
        <f>HLOOKUP(O$2,monthly_data_imports_by_country_thousand_tonnes[[#All],[Crude and NGLs]:[Total '[note 4']]],Calculation!$A25,FALSE)</f>
        <v>2675.89</v>
      </c>
      <c r="P25" s="39">
        <f>HLOOKUP(P$2,monthly_data_imports_by_country_thousand_tonnes[[#All],[Crude and NGLs]:[Total '[note 4']]],Calculation!$A25,FALSE)</f>
        <v>6815.87</v>
      </c>
      <c r="Q25" s="28">
        <f>HLOOKUP(Q$2,monthly_data_imports_by_country_thousand_tonnes[[#All],[Crude and NGLs]:[Total '[note 4']]],Calculation!$B25,FALSE)</f>
        <v>3682.74</v>
      </c>
      <c r="R25" s="29">
        <f>HLOOKUP(R$2,monthly_data_imports_by_country_thousand_tonnes[[#All],[Crude and NGLs]:[Total '[note 4']]],Calculation!$B25,FALSE)</f>
        <v>270.17</v>
      </c>
      <c r="S25" s="30">
        <f>HLOOKUP(S$2,monthly_data_imports_by_country_thousand_tonnes[[#All],[Crude and NGLs]:[Total '[note 4']]],Calculation!$B25,FALSE)</f>
        <v>3952.91</v>
      </c>
      <c r="T25" s="29">
        <f>HLOOKUP(T$2,monthly_data_imports_by_country_thousand_tonnes[[#All],[Crude and NGLs]:[Total '[note 4']]],Calculation!$B25,FALSE)</f>
        <v>13.18</v>
      </c>
      <c r="U25" s="29">
        <f>HLOOKUP(U$2,monthly_data_imports_by_country_thousand_tonnes[[#All],[Crude and NGLs]:[Total '[note 4']]],Calculation!$B25,FALSE)</f>
        <v>298.94</v>
      </c>
      <c r="V25" s="29">
        <f>HLOOKUP(V$2,monthly_data_imports_by_country_thousand_tonnes[[#All],[Crude and NGLs]:[Total '[note 4']]],Calculation!$B25,FALSE)</f>
        <v>960.89</v>
      </c>
      <c r="W25" s="29">
        <f>HLOOKUP(W$2,monthly_data_imports_by_country_thousand_tonnes[[#All],[Crude and NGLs]:[Total '[note 4']]],Calculation!$B25,FALSE)</f>
        <v>7.77</v>
      </c>
      <c r="X25" s="29">
        <f>HLOOKUP(X$2,monthly_data_imports_by_country_thousand_tonnes[[#All],[Crude and NGLs]:[Total '[note 4']]],Calculation!$B25,FALSE)</f>
        <v>777.25</v>
      </c>
      <c r="Y25" s="29">
        <f>HLOOKUP(Y$2,monthly_data_imports_by_country_thousand_tonnes[[#All],[Crude and NGLs]:[Total '[note 4']]],Calculation!$B25,FALSE)</f>
        <v>19.54</v>
      </c>
      <c r="Z25" s="29">
        <f>HLOOKUP(Z$2,monthly_data_imports_by_country_thousand_tonnes[[#All],[Crude and NGLs]:[Total '[note 4']]],Calculation!$B25,FALSE)</f>
        <v>295.63</v>
      </c>
      <c r="AA25" s="29">
        <f>HLOOKUP(AA$2,monthly_data_imports_by_country_thousand_tonnes[[#All],[Crude and NGLs]:[Total '[note 4']]],Calculation!$B25,FALSE)</f>
        <v>2373.1999999999998</v>
      </c>
      <c r="AB25" s="39">
        <f>HLOOKUP(AB$2,monthly_data_imports_by_country_thousand_tonnes[[#All],[Crude and NGLs]:[Total '[note 4']]],Calculation!$B25,FALSE)</f>
        <v>6326.11</v>
      </c>
    </row>
    <row r="26" spans="1:28" ht="14.5">
      <c r="A26" s="6">
        <f t="shared" si="0"/>
        <v>1498</v>
      </c>
      <c r="B26" s="6">
        <f t="shared" si="1"/>
        <v>1762</v>
      </c>
      <c r="D26" s="20" t="s">
        <v>37</v>
      </c>
      <c r="E26" s="24">
        <f>HLOOKUP(E$2,monthly_data_imports_by_country_thousand_tonnes[[#All],[Crude and NGLs]:[Total '[note 4']]],Calculation!$A26,FALSE)</f>
        <v>0</v>
      </c>
      <c r="F26" s="25">
        <f>HLOOKUP(F$2,monthly_data_imports_by_country_thousand_tonnes[[#All],[Crude and NGLs]:[Total '[note 4']]],Calculation!$A26,FALSE)</f>
        <v>111.06</v>
      </c>
      <c r="G26" s="26">
        <f>HLOOKUP(G$2,monthly_data_imports_by_country_thousand_tonnes[[#All],[Crude and NGLs]:[Total '[note 4']]],Calculation!$A26,FALSE)</f>
        <v>111.06</v>
      </c>
      <c r="H26" s="25">
        <f>HLOOKUP(H$2,monthly_data_imports_by_country_thousand_tonnes[[#All],[Crude and NGLs]:[Total '[note 4']]],Calculation!$A26,FALSE)</f>
        <v>1.42</v>
      </c>
      <c r="I26" s="25">
        <f>HLOOKUP(I$2,monthly_data_imports_by_country_thousand_tonnes[[#All],[Crude and NGLs]:[Total '[note 4']]],Calculation!$A26,FALSE)</f>
        <v>35.82</v>
      </c>
      <c r="J26" s="25">
        <f>HLOOKUP(J$2,monthly_data_imports_by_country_thousand_tonnes[[#All],[Crude and NGLs]:[Total '[note 4']]],Calculation!$A26,FALSE)</f>
        <v>16.96</v>
      </c>
      <c r="K26" s="25">
        <f>HLOOKUP(K$2,monthly_data_imports_by_country_thousand_tonnes[[#All],[Crude and NGLs]:[Total '[note 4']]],Calculation!$A26,FALSE)</f>
        <v>0</v>
      </c>
      <c r="L26" s="25">
        <f>HLOOKUP(L$2,monthly_data_imports_by_country_thousand_tonnes[[#All],[Crude and NGLs]:[Total '[note 4']]],Calculation!$A26,FALSE)</f>
        <v>146.66999999999999</v>
      </c>
      <c r="M26" s="25">
        <f>HLOOKUP(M$2,monthly_data_imports_by_country_thousand_tonnes[[#All],[Crude and NGLs]:[Total '[note 4']]],Calculation!$A26,FALSE)</f>
        <v>7.61</v>
      </c>
      <c r="N26" s="25">
        <f>HLOOKUP(N$2,monthly_data_imports_by_country_thousand_tonnes[[#All],[Crude and NGLs]:[Total '[note 4']]],Calculation!$A26,FALSE)</f>
        <v>22.89</v>
      </c>
      <c r="O26" s="26">
        <f>HLOOKUP(O$2,monthly_data_imports_by_country_thousand_tonnes[[#All],[Crude and NGLs]:[Total '[note 4']]],Calculation!$A26,FALSE)</f>
        <v>231.37</v>
      </c>
      <c r="P26" s="36">
        <f>HLOOKUP(P$2,monthly_data_imports_by_country_thousand_tonnes[[#All],[Crude and NGLs]:[Total '[note 4']]],Calculation!$A26,FALSE)</f>
        <v>342.43</v>
      </c>
      <c r="Q26" s="24">
        <f>HLOOKUP(Q$2,monthly_data_imports_by_country_thousand_tonnes[[#All],[Crude and NGLs]:[Total '[note 4']]],Calculation!$B26,FALSE)</f>
        <v>0</v>
      </c>
      <c r="R26" s="25">
        <f>HLOOKUP(R$2,monthly_data_imports_by_country_thousand_tonnes[[#All],[Crude and NGLs]:[Total '[note 4']]],Calculation!$B26,FALSE)</f>
        <v>44.38</v>
      </c>
      <c r="S26" s="26">
        <f>HLOOKUP(S$2,monthly_data_imports_by_country_thousand_tonnes[[#All],[Crude and NGLs]:[Total '[note 4']]],Calculation!$B26,FALSE)</f>
        <v>44.38</v>
      </c>
      <c r="T26" s="25">
        <f>HLOOKUP(T$2,monthly_data_imports_by_country_thousand_tonnes[[#All],[Crude and NGLs]:[Total '[note 4']]],Calculation!$B26,FALSE)</f>
        <v>17.100000000000001</v>
      </c>
      <c r="U26" s="25">
        <f>HLOOKUP(U$2,monthly_data_imports_by_country_thousand_tonnes[[#All],[Crude and NGLs]:[Total '[note 4']]],Calculation!$B26,FALSE)</f>
        <v>18.75</v>
      </c>
      <c r="V26" s="25">
        <f>HLOOKUP(V$2,monthly_data_imports_by_country_thousand_tonnes[[#All],[Crude and NGLs]:[Total '[note 4']]],Calculation!$B26,FALSE)</f>
        <v>49.61</v>
      </c>
      <c r="W26" s="25">
        <f>HLOOKUP(W$2,monthly_data_imports_by_country_thousand_tonnes[[#All],[Crude and NGLs]:[Total '[note 4']]],Calculation!$B26,FALSE)</f>
        <v>3.54</v>
      </c>
      <c r="X26" s="25">
        <f>HLOOKUP(X$2,monthly_data_imports_by_country_thousand_tonnes[[#All],[Crude and NGLs]:[Total '[note 4']]],Calculation!$B26,FALSE)</f>
        <v>193.74</v>
      </c>
      <c r="Y26" s="25">
        <f>HLOOKUP(Y$2,monthly_data_imports_by_country_thousand_tonnes[[#All],[Crude and NGLs]:[Total '[note 4']]],Calculation!$B26,FALSE)</f>
        <v>12.35</v>
      </c>
      <c r="Z26" s="25">
        <f>HLOOKUP(Z$2,monthly_data_imports_by_country_thousand_tonnes[[#All],[Crude and NGLs]:[Total '[note 4']]],Calculation!$B26,FALSE)</f>
        <v>19.7</v>
      </c>
      <c r="AA26" s="26">
        <f>HLOOKUP(AA$2,monthly_data_imports_by_country_thousand_tonnes[[#All],[Crude and NGLs]:[Total '[note 4']]],Calculation!$B26,FALSE)</f>
        <v>314.79000000000002</v>
      </c>
      <c r="AB26" s="36">
        <f>HLOOKUP(AB$2,monthly_data_imports_by_country_thousand_tonnes[[#All],[Crude and NGLs]:[Total '[note 4']]],Calculation!$B26,FALSE)</f>
        <v>359.17</v>
      </c>
    </row>
    <row r="27" spans="1:28" ht="14.5">
      <c r="A27" s="6">
        <f t="shared" si="0"/>
        <v>1499</v>
      </c>
      <c r="B27" s="6">
        <f t="shared" si="1"/>
        <v>1763</v>
      </c>
      <c r="D27" s="20" t="s">
        <v>38</v>
      </c>
      <c r="E27" s="15">
        <f>HLOOKUP(E$2,monthly_data_imports_by_country_thousand_tonnes[[#All],[Crude and NGLs]:[Total '[note 4']]],Calculation!$A27,FALSE)</f>
        <v>183.14</v>
      </c>
      <c r="F27" s="6">
        <f>HLOOKUP(F$2,monthly_data_imports_by_country_thousand_tonnes[[#All],[Crude and NGLs]:[Total '[note 4']]],Calculation!$A27,FALSE)</f>
        <v>47.78</v>
      </c>
      <c r="G27" s="9">
        <f>HLOOKUP(G$2,monthly_data_imports_by_country_thousand_tonnes[[#All],[Crude and NGLs]:[Total '[note 4']]],Calculation!$A27,FALSE)</f>
        <v>230.92</v>
      </c>
      <c r="H27" s="6">
        <f>HLOOKUP(H$2,monthly_data_imports_by_country_thousand_tonnes[[#All],[Crude and NGLs]:[Total '[note 4']]],Calculation!$A27,FALSE)</f>
        <v>0</v>
      </c>
      <c r="I27" s="6">
        <f>HLOOKUP(I$2,monthly_data_imports_by_country_thousand_tonnes[[#All],[Crude and NGLs]:[Total '[note 4']]],Calculation!$A27,FALSE)</f>
        <v>0</v>
      </c>
      <c r="J27" s="6">
        <f>HLOOKUP(J$2,monthly_data_imports_by_country_thousand_tonnes[[#All],[Crude and NGLs]:[Total '[note 4']]],Calculation!$A27,FALSE)</f>
        <v>0</v>
      </c>
      <c r="K27" s="6">
        <f>HLOOKUP(K$2,monthly_data_imports_by_country_thousand_tonnes[[#All],[Crude and NGLs]:[Total '[note 4']]],Calculation!$A27,FALSE)</f>
        <v>0</v>
      </c>
      <c r="L27" s="6">
        <f>HLOOKUP(L$2,monthly_data_imports_by_country_thousand_tonnes[[#All],[Crude and NGLs]:[Total '[note 4']]],Calculation!$A27,FALSE)</f>
        <v>0</v>
      </c>
      <c r="M27" s="6">
        <f>HLOOKUP(M$2,monthly_data_imports_by_country_thousand_tonnes[[#All],[Crude and NGLs]:[Total '[note 4']]],Calculation!$A27,FALSE)</f>
        <v>0</v>
      </c>
      <c r="N27" s="6">
        <f>HLOOKUP(N$2,monthly_data_imports_by_country_thousand_tonnes[[#All],[Crude and NGLs]:[Total '[note 4']]],Calculation!$A27,FALSE)</f>
        <v>0.09</v>
      </c>
      <c r="O27" s="9">
        <f>HLOOKUP(O$2,monthly_data_imports_by_country_thousand_tonnes[[#All],[Crude and NGLs]:[Total '[note 4']]],Calculation!$A27,FALSE)</f>
        <v>0.09</v>
      </c>
      <c r="P27" s="37">
        <f>HLOOKUP(P$2,monthly_data_imports_by_country_thousand_tonnes[[#All],[Crude and NGLs]:[Total '[note 4']]],Calculation!$A27,FALSE)</f>
        <v>231.01</v>
      </c>
      <c r="Q27" s="15">
        <f>HLOOKUP(Q$2,monthly_data_imports_by_country_thousand_tonnes[[#All],[Crude and NGLs]:[Total '[note 4']]],Calculation!$B27,FALSE)</f>
        <v>0</v>
      </c>
      <c r="R27" s="6">
        <f>HLOOKUP(R$2,monthly_data_imports_by_country_thousand_tonnes[[#All],[Crude and NGLs]:[Total '[note 4']]],Calculation!$B27,FALSE)</f>
        <v>0</v>
      </c>
      <c r="S27" s="9">
        <f>HLOOKUP(S$2,monthly_data_imports_by_country_thousand_tonnes[[#All],[Crude and NGLs]:[Total '[note 4']]],Calculation!$B27,FALSE)</f>
        <v>0</v>
      </c>
      <c r="T27" s="6">
        <f>HLOOKUP(T$2,monthly_data_imports_by_country_thousand_tonnes[[#All],[Crude and NGLs]:[Total '[note 4']]],Calculation!$B27,FALSE)</f>
        <v>0</v>
      </c>
      <c r="U27" s="6">
        <f>HLOOKUP(U$2,monthly_data_imports_by_country_thousand_tonnes[[#All],[Crude and NGLs]:[Total '[note 4']]],Calculation!$B27,FALSE)</f>
        <v>0</v>
      </c>
      <c r="V27" s="6">
        <f>HLOOKUP(V$2,monthly_data_imports_by_country_thousand_tonnes[[#All],[Crude and NGLs]:[Total '[note 4']]],Calculation!$B27,FALSE)</f>
        <v>0</v>
      </c>
      <c r="W27" s="6">
        <f>HLOOKUP(W$2,monthly_data_imports_by_country_thousand_tonnes[[#All],[Crude and NGLs]:[Total '[note 4']]],Calculation!$B27,FALSE)</f>
        <v>0</v>
      </c>
      <c r="X27" s="6">
        <f>HLOOKUP(X$2,monthly_data_imports_by_country_thousand_tonnes[[#All],[Crude and NGLs]:[Total '[note 4']]],Calculation!$B27,FALSE)</f>
        <v>36.82</v>
      </c>
      <c r="Y27" s="6">
        <f>HLOOKUP(Y$2,monthly_data_imports_by_country_thousand_tonnes[[#All],[Crude and NGLs]:[Total '[note 4']]],Calculation!$B27,FALSE)</f>
        <v>0</v>
      </c>
      <c r="Z27" s="6">
        <f>HLOOKUP(Z$2,monthly_data_imports_by_country_thousand_tonnes[[#All],[Crude and NGLs]:[Total '[note 4']]],Calculation!$B27,FALSE)</f>
        <v>0.04</v>
      </c>
      <c r="AA27" s="9">
        <f>HLOOKUP(AA$2,monthly_data_imports_by_country_thousand_tonnes[[#All],[Crude and NGLs]:[Total '[note 4']]],Calculation!$B27,FALSE)</f>
        <v>36.86</v>
      </c>
      <c r="AB27" s="37">
        <f>HLOOKUP(AB$2,monthly_data_imports_by_country_thousand_tonnes[[#All],[Crude and NGLs]:[Total '[note 4']]],Calculation!$B27,FALSE)</f>
        <v>36.86</v>
      </c>
    </row>
    <row r="28" spans="1:28" ht="14.5">
      <c r="A28" s="6">
        <f t="shared" si="0"/>
        <v>1500</v>
      </c>
      <c r="B28" s="6">
        <f t="shared" si="1"/>
        <v>1764</v>
      </c>
      <c r="D28" s="20" t="s">
        <v>39</v>
      </c>
      <c r="E28" s="15">
        <f>HLOOKUP(E$2,monthly_data_imports_by_country_thousand_tonnes[[#All],[Crude and NGLs]:[Total '[note 4']]],Calculation!$A28,FALSE)</f>
        <v>0</v>
      </c>
      <c r="F28" s="6">
        <f>HLOOKUP(F$2,monthly_data_imports_by_country_thousand_tonnes[[#All],[Crude and NGLs]:[Total '[note 4']]],Calculation!$A28,FALSE)</f>
        <v>1.34</v>
      </c>
      <c r="G28" s="9">
        <f>HLOOKUP(G$2,monthly_data_imports_by_country_thousand_tonnes[[#All],[Crude and NGLs]:[Total '[note 4']]],Calculation!$A28,FALSE)</f>
        <v>1.34</v>
      </c>
      <c r="H28" s="6">
        <f>HLOOKUP(H$2,monthly_data_imports_by_country_thousand_tonnes[[#All],[Crude and NGLs]:[Total '[note 4']]],Calculation!$A28,FALSE)</f>
        <v>0</v>
      </c>
      <c r="I28" s="6">
        <f>HLOOKUP(I$2,monthly_data_imports_by_country_thousand_tonnes[[#All],[Crude and NGLs]:[Total '[note 4']]],Calculation!$A28,FALSE)</f>
        <v>0</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v>
      </c>
      <c r="O28" s="9">
        <f>HLOOKUP(O$2,monthly_data_imports_by_country_thousand_tonnes[[#All],[Crude and NGLs]:[Total '[note 4']]],Calculation!$A28,FALSE)</f>
        <v>0</v>
      </c>
      <c r="P28" s="37">
        <f>HLOOKUP(P$2,monthly_data_imports_by_country_thousand_tonnes[[#All],[Crude and NGLs]:[Total '[note 4']]],Calculation!$A28,FALSE)</f>
        <v>1.34</v>
      </c>
      <c r="Q28" s="15">
        <f>HLOOKUP(Q$2,monthly_data_imports_by_country_thousand_tonnes[[#All],[Crude and NGLs]:[Total '[note 4']]],Calculation!$B28,FALSE)</f>
        <v>0</v>
      </c>
      <c r="R28" s="6">
        <f>HLOOKUP(R$2,monthly_data_imports_by_country_thousand_tonnes[[#All],[Crude and NGLs]:[Total '[note 4']]],Calculation!$B28,FALSE)</f>
        <v>0</v>
      </c>
      <c r="S28" s="9">
        <f>HLOOKUP(S$2,monthly_data_imports_by_country_thousand_tonnes[[#All],[Crude and NGLs]:[Total '[note 4']]],Calculation!$B28,FALSE)</f>
        <v>0</v>
      </c>
      <c r="T28" s="6">
        <f>HLOOKUP(T$2,monthly_data_imports_by_country_thousand_tonnes[[#All],[Crude and NGLs]:[Total '[note 4']]],Calculation!$B28,FALSE)</f>
        <v>0</v>
      </c>
      <c r="U28" s="6">
        <f>HLOOKUP(U$2,monthly_data_imports_by_country_thousand_tonnes[[#All],[Crude and NGLs]:[Total '[note 4']]],Calculation!$B28,FALSE)</f>
        <v>37.82</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0</v>
      </c>
      <c r="Y28" s="6">
        <f>HLOOKUP(Y$2,monthly_data_imports_by_country_thousand_tonnes[[#All],[Crude and NGLs]:[Total '[note 4']]],Calculation!$B28,FALSE)</f>
        <v>0</v>
      </c>
      <c r="Z28" s="6">
        <f>HLOOKUP(Z$2,monthly_data_imports_by_country_thousand_tonnes[[#All],[Crude and NGLs]:[Total '[note 4']]],Calculation!$B28,FALSE)</f>
        <v>0</v>
      </c>
      <c r="AA28" s="9">
        <f>HLOOKUP(AA$2,monthly_data_imports_by_country_thousand_tonnes[[#All],[Crude and NGLs]:[Total '[note 4']]],Calculation!$B28,FALSE)</f>
        <v>37.82</v>
      </c>
      <c r="AB28" s="37">
        <f>HLOOKUP(AB$2,monthly_data_imports_by_country_thousand_tonnes[[#All],[Crude and NGLs]:[Total '[note 4']]],Calculation!$B28,FALSE)</f>
        <v>37.82</v>
      </c>
    </row>
    <row r="29" spans="1:28" ht="14.5">
      <c r="A29" s="6">
        <f t="shared" si="0"/>
        <v>1501</v>
      </c>
      <c r="B29" s="6">
        <f t="shared" si="1"/>
        <v>1765</v>
      </c>
      <c r="D29" s="20" t="s">
        <v>40</v>
      </c>
      <c r="E29" s="15">
        <f>HLOOKUP(E$2,monthly_data_imports_by_country_thousand_tonnes[[#All],[Crude and NGLs]:[Total '[note 4']]],Calculation!$A29,FALSE)</f>
        <v>0</v>
      </c>
      <c r="F29" s="6">
        <f>HLOOKUP(F$2,monthly_data_imports_by_country_thousand_tonnes[[#All],[Crude and NGLs]:[Total '[note 4']]],Calculation!$A29,FALSE)</f>
        <v>0</v>
      </c>
      <c r="G29" s="9">
        <f>HLOOKUP(G$2,monthly_data_imports_by_country_thousand_tonnes[[#All],[Crude and NGLs]:[Total '[note 4']]],Calculation!$A29,FALSE)</f>
        <v>0</v>
      </c>
      <c r="H29" s="6">
        <f>HLOOKUP(H$2,monthly_data_imports_by_country_thousand_tonnes[[#All],[Crude and NGLs]:[Total '[note 4']]],Calculation!$A29,FALSE)</f>
        <v>0.04</v>
      </c>
      <c r="I29" s="6">
        <f>HLOOKUP(I$2,monthly_data_imports_by_country_thousand_tonnes[[#All],[Crude and NGLs]:[Total '[note 4']]],Calculation!$A29,FALSE)</f>
        <v>0</v>
      </c>
      <c r="J29" s="6">
        <f>HLOOKUP(J$2,monthly_data_imports_by_country_thousand_tonnes[[#All],[Crude and NGLs]:[Total '[note 4']]],Calculation!$A29,FALSE)</f>
        <v>0</v>
      </c>
      <c r="K29" s="6">
        <f>HLOOKUP(K$2,monthly_data_imports_by_country_thousand_tonnes[[#All],[Crude and NGLs]:[Total '[note 4']]],Calculation!$A29,FALSE)</f>
        <v>0</v>
      </c>
      <c r="L29" s="6">
        <f>HLOOKUP(L$2,monthly_data_imports_by_country_thousand_tonnes[[#All],[Crude and NGLs]:[Total '[note 4']]],Calculation!$A29,FALSE)</f>
        <v>0</v>
      </c>
      <c r="M29" s="6">
        <f>HLOOKUP(M$2,monthly_data_imports_by_country_thousand_tonnes[[#All],[Crude and NGLs]:[Total '[note 4']]],Calculation!$A29,FALSE)</f>
        <v>0</v>
      </c>
      <c r="N29" s="6">
        <f>HLOOKUP(N$2,monthly_data_imports_by_country_thousand_tonnes[[#All],[Crude and NGLs]:[Total '[note 4']]],Calculation!$A29,FALSE)</f>
        <v>10.199999999999999</v>
      </c>
      <c r="O29" s="9">
        <f>HLOOKUP(O$2,monthly_data_imports_by_country_thousand_tonnes[[#All],[Crude and NGLs]:[Total '[note 4']]],Calculation!$A29,FALSE)</f>
        <v>10.24</v>
      </c>
      <c r="P29" s="37">
        <f>HLOOKUP(P$2,monthly_data_imports_by_country_thousand_tonnes[[#All],[Crude and NGLs]:[Total '[note 4']]],Calculation!$A29,FALSE)</f>
        <v>10.24</v>
      </c>
      <c r="Q29" s="15">
        <f>HLOOKUP(Q$2,monthly_data_imports_by_country_thousand_tonnes[[#All],[Crude and NGLs]:[Total '[note 4']]],Calculation!$B29,FALSE)</f>
        <v>0</v>
      </c>
      <c r="R29" s="6">
        <f>HLOOKUP(R$2,monthly_data_imports_by_country_thousand_tonnes[[#All],[Crude and NGLs]:[Total '[note 4']]],Calculation!$B29,FALSE)</f>
        <v>0</v>
      </c>
      <c r="S29" s="9">
        <f>HLOOKUP(S$2,monthly_data_imports_by_country_thousand_tonnes[[#All],[Crude and NGLs]:[Total '[note 4']]],Calculation!$B29,FALSE)</f>
        <v>0</v>
      </c>
      <c r="T29" s="6">
        <f>HLOOKUP(T$2,monthly_data_imports_by_country_thousand_tonnes[[#All],[Crude and NGLs]:[Total '[note 4']]],Calculation!$B29,FALSE)</f>
        <v>2.64</v>
      </c>
      <c r="U29" s="6">
        <f>HLOOKUP(U$2,monthly_data_imports_by_country_thousand_tonnes[[#All],[Crude and NGLs]:[Total '[note 4']]],Calculation!$B29,FALSE)</f>
        <v>0</v>
      </c>
      <c r="V29" s="6">
        <f>HLOOKUP(V$2,monthly_data_imports_by_country_thousand_tonnes[[#All],[Crude and NGLs]:[Total '[note 4']]],Calculation!$B29,FALSE)</f>
        <v>10.029999999999999</v>
      </c>
      <c r="W29" s="6">
        <f>HLOOKUP(W$2,monthly_data_imports_by_country_thousand_tonnes[[#All],[Crude and NGLs]:[Total '[note 4']]],Calculation!$B29,FALSE)</f>
        <v>0</v>
      </c>
      <c r="X29" s="6">
        <f>HLOOKUP(X$2,monthly_data_imports_by_country_thousand_tonnes[[#All],[Crude and NGLs]:[Total '[note 4']]],Calculation!$B29,FALSE)</f>
        <v>33.79</v>
      </c>
      <c r="Y29" s="6">
        <f>HLOOKUP(Y$2,monthly_data_imports_by_country_thousand_tonnes[[#All],[Crude and NGLs]:[Total '[note 4']]],Calculation!$B29,FALSE)</f>
        <v>0</v>
      </c>
      <c r="Z29" s="6">
        <f>HLOOKUP(Z$2,monthly_data_imports_by_country_thousand_tonnes[[#All],[Crude and NGLs]:[Total '[note 4']]],Calculation!$B29,FALSE)</f>
        <v>19.420000000000002</v>
      </c>
      <c r="AA29" s="9">
        <f>HLOOKUP(AA$2,monthly_data_imports_by_country_thousand_tonnes[[#All],[Crude and NGLs]:[Total '[note 4']]],Calculation!$B29,FALSE)</f>
        <v>65.88</v>
      </c>
      <c r="AB29" s="37">
        <f>HLOOKUP(AB$2,monthly_data_imports_by_country_thousand_tonnes[[#All],[Crude and NGLs]:[Total '[note 4']]],Calculation!$B29,FALSE)</f>
        <v>65.88</v>
      </c>
    </row>
    <row r="30" spans="1:28" ht="14.5">
      <c r="A30" s="6">
        <f t="shared" si="0"/>
        <v>1502</v>
      </c>
      <c r="B30" s="6">
        <f t="shared" si="1"/>
        <v>1766</v>
      </c>
      <c r="D30" s="20" t="s">
        <v>41</v>
      </c>
      <c r="E30" s="15">
        <f>HLOOKUP(E$2,monthly_data_imports_by_country_thousand_tonnes[[#All],[Crude and NGLs]:[Total '[note 4']]],Calculation!$A30,FALSE)</f>
        <v>0</v>
      </c>
      <c r="F30" s="6">
        <f>HLOOKUP(F$2,monthly_data_imports_by_country_thousand_tonnes[[#All],[Crude and NGLs]:[Total '[note 4']]],Calculation!$A30,FALSE)</f>
        <v>21.26</v>
      </c>
      <c r="G30" s="9">
        <f>HLOOKUP(G$2,monthly_data_imports_by_country_thousand_tonnes[[#All],[Crude and NGLs]:[Total '[note 4']]],Calculation!$A30,FALSE)</f>
        <v>21.26</v>
      </c>
      <c r="H30" s="6">
        <f>HLOOKUP(H$2,monthly_data_imports_by_country_thousand_tonnes[[#All],[Crude and NGLs]:[Total '[note 4']]],Calculation!$A30,FALSE)</f>
        <v>0</v>
      </c>
      <c r="I30" s="6">
        <f>HLOOKUP(I$2,monthly_data_imports_by_country_thousand_tonnes[[#All],[Crude and NGLs]:[Total '[note 4']]],Calculation!$A30,FALSE)</f>
        <v>0.03</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14.86</v>
      </c>
      <c r="M30" s="6">
        <f>HLOOKUP(M$2,monthly_data_imports_by_country_thousand_tonnes[[#All],[Crude and NGLs]:[Total '[note 4']]],Calculation!$A30,FALSE)</f>
        <v>0</v>
      </c>
      <c r="N30" s="6">
        <f>HLOOKUP(N$2,monthly_data_imports_by_country_thousand_tonnes[[#All],[Crude and NGLs]:[Total '[note 4']]],Calculation!$A30,FALSE)</f>
        <v>8.75</v>
      </c>
      <c r="O30" s="9">
        <f>HLOOKUP(O$2,monthly_data_imports_by_country_thousand_tonnes[[#All],[Crude and NGLs]:[Total '[note 4']]],Calculation!$A30,FALSE)</f>
        <v>23.64</v>
      </c>
      <c r="P30" s="37">
        <f>HLOOKUP(P$2,monthly_data_imports_by_country_thousand_tonnes[[#All],[Crude and NGLs]:[Total '[note 4']]],Calculation!$A30,FALSE)</f>
        <v>44.9</v>
      </c>
      <c r="Q30" s="15">
        <f>HLOOKUP(Q$2,monthly_data_imports_by_country_thousand_tonnes[[#All],[Crude and NGLs]:[Total '[note 4']]],Calculation!$B30,FALSE)</f>
        <v>0</v>
      </c>
      <c r="R30" s="6">
        <f>HLOOKUP(R$2,monthly_data_imports_by_country_thousand_tonnes[[#All],[Crude and NGLs]:[Total '[note 4']]],Calculation!$B30,FALSE)</f>
        <v>21.03</v>
      </c>
      <c r="S30" s="9">
        <f>HLOOKUP(S$2,monthly_data_imports_by_country_thousand_tonnes[[#All],[Crude and NGLs]:[Total '[note 4']]],Calculation!$B30,FALSE)</f>
        <v>21.03</v>
      </c>
      <c r="T30" s="6">
        <f>HLOOKUP(T$2,monthly_data_imports_by_country_thousand_tonnes[[#All],[Crude and NGLs]:[Total '[note 4']]],Calculation!$B30,FALSE)</f>
        <v>0</v>
      </c>
      <c r="U30" s="6">
        <f>HLOOKUP(U$2,monthly_data_imports_by_country_thousand_tonnes[[#All],[Crude and NGLs]:[Total '[note 4']]],Calculation!$B30,FALSE)</f>
        <v>0.03</v>
      </c>
      <c r="V30" s="6">
        <f>HLOOKUP(V$2,monthly_data_imports_by_country_thousand_tonnes[[#All],[Crude and NGLs]:[Total '[note 4']]],Calculation!$B30,FALSE)</f>
        <v>0</v>
      </c>
      <c r="W30" s="6">
        <f>HLOOKUP(W$2,monthly_data_imports_by_country_thousand_tonnes[[#All],[Crude and NGLs]:[Total '[note 4']]],Calculation!$B30,FALSE)</f>
        <v>0</v>
      </c>
      <c r="X30" s="6">
        <f>HLOOKUP(X$2,monthly_data_imports_by_country_thousand_tonnes[[#All],[Crude and NGLs]:[Total '[note 4']]],Calculation!$B30,FALSE)</f>
        <v>0</v>
      </c>
      <c r="Y30" s="6">
        <f>HLOOKUP(Y$2,monthly_data_imports_by_country_thousand_tonnes[[#All],[Crude and NGLs]:[Total '[note 4']]],Calculation!$B30,FALSE)</f>
        <v>0</v>
      </c>
      <c r="Z30" s="6">
        <f>HLOOKUP(Z$2,monthly_data_imports_by_country_thousand_tonnes[[#All],[Crude and NGLs]:[Total '[note 4']]],Calculation!$B30,FALSE)</f>
        <v>8.06</v>
      </c>
      <c r="AA30" s="9">
        <f>HLOOKUP(AA$2,monthly_data_imports_by_country_thousand_tonnes[[#All],[Crude and NGLs]:[Total '[note 4']]],Calculation!$B30,FALSE)</f>
        <v>8.09</v>
      </c>
      <c r="AB30" s="37">
        <f>HLOOKUP(AB$2,monthly_data_imports_by_country_thousand_tonnes[[#All],[Crude and NGLs]:[Total '[note 4']]],Calculation!$B30,FALSE)</f>
        <v>29.12</v>
      </c>
    </row>
    <row r="31" spans="1:28" ht="14.5">
      <c r="A31" s="6">
        <f t="shared" si="0"/>
        <v>1503</v>
      </c>
      <c r="B31" s="6">
        <f t="shared" si="1"/>
        <v>1767</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0</v>
      </c>
      <c r="J31" s="6">
        <f>HLOOKUP(J$2,monthly_data_imports_by_country_thousand_tonnes[[#All],[Crude and NGLs]:[Total '[note 4']]],Calculation!$A31,FALSE)</f>
        <v>225.57</v>
      </c>
      <c r="K31" s="6">
        <f>HLOOKUP(K$2,monthly_data_imports_by_country_thousand_tonnes[[#All],[Crude and NGLs]:[Total '[note 4']]],Calculation!$A31,FALSE)</f>
        <v>0</v>
      </c>
      <c r="L31" s="6">
        <f>HLOOKUP(L$2,monthly_data_imports_by_country_thousand_tonnes[[#All],[Crude and NGLs]:[Total '[note 4']]],Calculation!$A31,FALSE)</f>
        <v>32.86</v>
      </c>
      <c r="M31" s="6">
        <f>HLOOKUP(M$2,monthly_data_imports_by_country_thousand_tonnes[[#All],[Crude and NGLs]:[Total '[note 4']]],Calculation!$A31,FALSE)</f>
        <v>0</v>
      </c>
      <c r="N31" s="6">
        <f>HLOOKUP(N$2,monthly_data_imports_by_country_thousand_tonnes[[#All],[Crude and NGLs]:[Total '[note 4']]],Calculation!$A31,FALSE)</f>
        <v>2.23</v>
      </c>
      <c r="O31" s="9">
        <f>HLOOKUP(O$2,monthly_data_imports_by_country_thousand_tonnes[[#All],[Crude and NGLs]:[Total '[note 4']]],Calculation!$A31,FALSE)</f>
        <v>260.66000000000003</v>
      </c>
      <c r="P31" s="37">
        <f>HLOOKUP(P$2,monthly_data_imports_by_country_thousand_tonnes[[#All],[Crude and NGLs]:[Total '[note 4']]],Calculation!$A31,FALSE)</f>
        <v>260.66000000000003</v>
      </c>
      <c r="Q31" s="15">
        <f>HLOOKUP(Q$2,monthly_data_imports_by_country_thousand_tonnes[[#All],[Crude and NGLs]:[Total '[note 4']]],Calculation!$B31,FALSE)</f>
        <v>0</v>
      </c>
      <c r="R31" s="6">
        <f>HLOOKUP(R$2,monthly_data_imports_by_country_thousand_tonnes[[#All],[Crude and NGLs]:[Total '[note 4']]],Calculation!$B31,FALSE)</f>
        <v>0</v>
      </c>
      <c r="S31" s="9">
        <f>HLOOKUP(S$2,monthly_data_imports_by_country_thousand_tonnes[[#All],[Crude and NGLs]:[Total '[note 4']]],Calculation!$B31,FALSE)</f>
        <v>0</v>
      </c>
      <c r="T31" s="6">
        <f>HLOOKUP(T$2,monthly_data_imports_by_country_thousand_tonnes[[#All],[Crude and NGLs]:[Total '[note 4']]],Calculation!$B31,FALSE)</f>
        <v>0</v>
      </c>
      <c r="U31" s="6">
        <f>HLOOKUP(U$2,monthly_data_imports_by_country_thousand_tonnes[[#All],[Crude and NGLs]:[Total '[note 4']]],Calculation!$B31,FALSE)</f>
        <v>0</v>
      </c>
      <c r="V31" s="6">
        <f>HLOOKUP(V$2,monthly_data_imports_by_country_thousand_tonnes[[#All],[Crude and NGLs]:[Total '[note 4']]],Calculation!$B31,FALSE)</f>
        <v>143.72</v>
      </c>
      <c r="W31" s="6">
        <f>HLOOKUP(W$2,monthly_data_imports_by_country_thousand_tonnes[[#All],[Crude and NGLs]:[Total '[note 4']]],Calculation!$B31,FALSE)</f>
        <v>0</v>
      </c>
      <c r="X31" s="6">
        <f>HLOOKUP(X$2,monthly_data_imports_by_country_thousand_tonnes[[#All],[Crude and NGLs]:[Total '[note 4']]],Calculation!$B31,FALSE)</f>
        <v>43.69</v>
      </c>
      <c r="Y31" s="6">
        <f>HLOOKUP(Y$2,monthly_data_imports_by_country_thousand_tonnes[[#All],[Crude and NGLs]:[Total '[note 4']]],Calculation!$B31,FALSE)</f>
        <v>9.19</v>
      </c>
      <c r="Z31" s="6">
        <f>HLOOKUP(Z$2,monthly_data_imports_by_country_thousand_tonnes[[#All],[Crude and NGLs]:[Total '[note 4']]],Calculation!$B31,FALSE)</f>
        <v>0.36</v>
      </c>
      <c r="AA31" s="9">
        <f>HLOOKUP(AA$2,monthly_data_imports_by_country_thousand_tonnes[[#All],[Crude and NGLs]:[Total '[note 4']]],Calculation!$B31,FALSE)</f>
        <v>196.96</v>
      </c>
      <c r="AB31" s="37">
        <f>HLOOKUP(AB$2,monthly_data_imports_by_country_thousand_tonnes[[#All],[Crude and NGLs]:[Total '[note 4']]],Calculation!$B31,FALSE)</f>
        <v>196.96</v>
      </c>
    </row>
    <row r="32" spans="1:28" ht="14.5">
      <c r="A32" s="6">
        <f t="shared" si="0"/>
        <v>1504</v>
      </c>
      <c r="B32" s="6">
        <f t="shared" si="1"/>
        <v>1768</v>
      </c>
      <c r="D32" s="20" t="s">
        <v>86</v>
      </c>
      <c r="E32" s="15">
        <f>HLOOKUP(E$2,monthly_data_imports_by_country_thousand_tonnes[[#All],[Crude and NGLs]:[Total '[note 4']]],Calculation!$A32,FALSE)</f>
        <v>0</v>
      </c>
      <c r="F32" s="6">
        <f>HLOOKUP(F$2,monthly_data_imports_by_country_thousand_tonnes[[#All],[Crude and NGLs]:[Total '[note 4']]],Calculation!$A32,FALSE)</f>
        <v>35.07</v>
      </c>
      <c r="G32" s="9">
        <f>HLOOKUP(G$2,monthly_data_imports_by_country_thousand_tonnes[[#All],[Crude and NGLs]:[Total '[note 4']]],Calculation!$A32,FALSE)</f>
        <v>35.07</v>
      </c>
      <c r="H32" s="6">
        <f>HLOOKUP(H$2,monthly_data_imports_by_country_thousand_tonnes[[#All],[Crude and NGLs]:[Total '[note 4']]],Calculation!$A32,FALSE)</f>
        <v>0.04</v>
      </c>
      <c r="I32" s="6">
        <f>HLOOKUP(I$2,monthly_data_imports_by_country_thousand_tonnes[[#All],[Crude and NGLs]:[Total '[note 4']]],Calculation!$A32,FALSE)</f>
        <v>5.81</v>
      </c>
      <c r="J32" s="6">
        <f>HLOOKUP(J$2,monthly_data_imports_by_country_thousand_tonnes[[#All],[Crude and NGLs]:[Total '[note 4']]],Calculation!$A32,FALSE)</f>
        <v>0</v>
      </c>
      <c r="K32" s="6">
        <f>HLOOKUP(K$2,monthly_data_imports_by_country_thousand_tonnes[[#All],[Crude and NGLs]:[Total '[note 4']]],Calculation!$A32,FALSE)</f>
        <v>0</v>
      </c>
      <c r="L32" s="6">
        <f>HLOOKUP(L$2,monthly_data_imports_by_country_thousand_tonnes[[#All],[Crude and NGLs]:[Total '[note 4']]],Calculation!$A32,FALSE)</f>
        <v>0</v>
      </c>
      <c r="M32" s="6">
        <f>HLOOKUP(M$2,monthly_data_imports_by_country_thousand_tonnes[[#All],[Crude and NGLs]:[Total '[note 4']]],Calculation!$A32,FALSE)</f>
        <v>0.03</v>
      </c>
      <c r="N32" s="6">
        <f>HLOOKUP(N$2,monthly_data_imports_by_country_thousand_tonnes[[#All],[Crude and NGLs]:[Total '[note 4']]],Calculation!$A32,FALSE)</f>
        <v>2.77</v>
      </c>
      <c r="O32" s="9">
        <f>HLOOKUP(O$2,monthly_data_imports_by_country_thousand_tonnes[[#All],[Crude and NGLs]:[Total '[note 4']]],Calculation!$A32,FALSE)</f>
        <v>8.65</v>
      </c>
      <c r="P32" s="37">
        <f>HLOOKUP(P$2,monthly_data_imports_by_country_thousand_tonnes[[#All],[Crude and NGLs]:[Total '[note 4']]],Calculation!$A32,FALSE)</f>
        <v>43.72</v>
      </c>
      <c r="Q32" s="15">
        <f>HLOOKUP(Q$2,monthly_data_imports_by_country_thousand_tonnes[[#All],[Crude and NGLs]:[Total '[note 4']]],Calculation!$B32,FALSE)</f>
        <v>0</v>
      </c>
      <c r="R32" s="6">
        <f>HLOOKUP(R$2,monthly_data_imports_by_country_thousand_tonnes[[#All],[Crude and NGLs]:[Total '[note 4']]],Calculation!$B32,FALSE)</f>
        <v>0</v>
      </c>
      <c r="S32" s="9">
        <f>HLOOKUP(S$2,monthly_data_imports_by_country_thousand_tonnes[[#All],[Crude and NGLs]:[Total '[note 4']]],Calculation!$B32,FALSE)</f>
        <v>0</v>
      </c>
      <c r="T32" s="6">
        <f>HLOOKUP(T$2,monthly_data_imports_by_country_thousand_tonnes[[#All],[Crude and NGLs]:[Total '[note 4']]],Calculation!$B32,FALSE)</f>
        <v>7.0000000000000007E-2</v>
      </c>
      <c r="U32" s="6">
        <f>HLOOKUP(U$2,monthly_data_imports_by_country_thousand_tonnes[[#All],[Crude and NGLs]:[Total '[note 4']]],Calculation!$B32,FALSE)</f>
        <v>0</v>
      </c>
      <c r="V32" s="6">
        <f>HLOOKUP(V$2,monthly_data_imports_by_country_thousand_tonnes[[#All],[Crude and NGLs]:[Total '[note 4']]],Calculation!$B32,FALSE)</f>
        <v>0</v>
      </c>
      <c r="W32" s="6">
        <f>HLOOKUP(W$2,monthly_data_imports_by_country_thousand_tonnes[[#All],[Crude and NGLs]:[Total '[note 4']]],Calculation!$B32,FALSE)</f>
        <v>13.14</v>
      </c>
      <c r="X32" s="6">
        <f>HLOOKUP(X$2,monthly_data_imports_by_country_thousand_tonnes[[#All],[Crude and NGLs]:[Total '[note 4']]],Calculation!$B32,FALSE)</f>
        <v>6.5</v>
      </c>
      <c r="Y32" s="6">
        <f>HLOOKUP(Y$2,monthly_data_imports_by_country_thousand_tonnes[[#All],[Crude and NGLs]:[Total '[note 4']]],Calculation!$B32,FALSE)</f>
        <v>0.01</v>
      </c>
      <c r="Z32" s="6">
        <f>HLOOKUP(Z$2,monthly_data_imports_by_country_thousand_tonnes[[#All],[Crude and NGLs]:[Total '[note 4']]],Calculation!$B32,FALSE)</f>
        <v>2.4500000000000002</v>
      </c>
      <c r="AA32" s="9">
        <f>HLOOKUP(AA$2,monthly_data_imports_by_country_thousand_tonnes[[#All],[Crude and NGLs]:[Total '[note 4']]],Calculation!$B32,FALSE)</f>
        <v>22.17</v>
      </c>
      <c r="AB32" s="37">
        <f>HLOOKUP(AB$2,monthly_data_imports_by_country_thousand_tonnes[[#All],[Crude and NGLs]:[Total '[note 4']]],Calculation!$B32,FALSE)</f>
        <v>22.17</v>
      </c>
    </row>
    <row r="33" spans="1:28" ht="14.5">
      <c r="A33" s="6">
        <f t="shared" si="0"/>
        <v>1505</v>
      </c>
      <c r="B33" s="6">
        <f t="shared" si="1"/>
        <v>1769</v>
      </c>
      <c r="D33" s="20" t="s">
        <v>43</v>
      </c>
      <c r="E33" s="15">
        <f>HLOOKUP(E$2,monthly_data_imports_by_country_thousand_tonnes[[#All],[Crude and NGLs]:[Total '[note 4']]],Calculation!$A33,FALSE)</f>
        <v>0</v>
      </c>
      <c r="F33" s="6">
        <f>HLOOKUP(F$2,monthly_data_imports_by_country_thousand_tonnes[[#All],[Crude and NGLs]:[Total '[note 4']]],Calculation!$A33,FALSE)</f>
        <v>0</v>
      </c>
      <c r="G33" s="9">
        <f>HLOOKUP(G$2,monthly_data_imports_by_country_thousand_tonnes[[#All],[Crude and NGLs]:[Total '[note 4']]],Calculation!$A33,FALSE)</f>
        <v>0</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185.18</v>
      </c>
      <c r="K33" s="6">
        <f>HLOOKUP(K$2,monthly_data_imports_by_country_thousand_tonnes[[#All],[Crude and NGLs]:[Total '[note 4']]],Calculation!$A33,FALSE)</f>
        <v>1.01</v>
      </c>
      <c r="L33" s="6">
        <f>HLOOKUP(L$2,monthly_data_imports_by_country_thousand_tonnes[[#All],[Crude and NGLs]:[Total '[note 4']]],Calculation!$A33,FALSE)</f>
        <v>104.64</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290.83</v>
      </c>
      <c r="P33" s="37">
        <f>HLOOKUP(P$2,monthly_data_imports_by_country_thousand_tonnes[[#All],[Crude and NGLs]:[Total '[note 4']]],Calculation!$A33,FALSE)</f>
        <v>290.83</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586.22</v>
      </c>
      <c r="W33" s="6">
        <f>HLOOKUP(W$2,monthly_data_imports_by_country_thousand_tonnes[[#All],[Crude and NGLs]:[Total '[note 4']]],Calculation!$B33,FALSE)</f>
        <v>0</v>
      </c>
      <c r="X33" s="6">
        <f>HLOOKUP(X$2,monthly_data_imports_by_country_thousand_tonnes[[#All],[Crude and NGLs]:[Total '[note 4']]],Calculation!$B33,FALSE)</f>
        <v>0</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586.22</v>
      </c>
      <c r="AB33" s="37">
        <f>HLOOKUP(AB$2,monthly_data_imports_by_country_thousand_tonnes[[#All],[Crude and NGLs]:[Total '[note 4']]],Calculation!$B33,FALSE)</f>
        <v>586.22</v>
      </c>
    </row>
    <row r="34" spans="1:28" ht="14.5">
      <c r="A34" s="6">
        <f t="shared" si="0"/>
        <v>1506</v>
      </c>
      <c r="B34" s="6">
        <f t="shared" si="1"/>
        <v>1770</v>
      </c>
      <c r="D34" s="20" t="s">
        <v>88</v>
      </c>
      <c r="E34" s="15">
        <f>HLOOKUP(E$2,monthly_data_imports_by_country_thousand_tonnes[[#All],[Crude and NGLs]:[Total '[note 4']]],Calculation!$A34,FALSE)</f>
        <v>0</v>
      </c>
      <c r="F34" s="6">
        <f>HLOOKUP(F$2,monthly_data_imports_by_country_thousand_tonnes[[#All],[Crude and NGLs]:[Total '[note 4']]],Calculation!$A34,FALSE)</f>
        <v>0</v>
      </c>
      <c r="G34" s="9">
        <f>HLOOKUP(G$2,monthly_data_imports_by_country_thousand_tonnes[[#All],[Crude and NGLs]:[Total '[note 4']]],Calculation!$A34,FALSE)</f>
        <v>0</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0</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0</v>
      </c>
      <c r="P34" s="37">
        <f>HLOOKUP(P$2,monthly_data_imports_by_country_thousand_tonnes[[#All],[Crude and NGLs]:[Total '[note 4']]],Calculation!$A34,FALSE)</f>
        <v>0</v>
      </c>
      <c r="Q34" s="15">
        <f>HLOOKUP(Q$2,monthly_data_imports_by_country_thousand_tonnes[[#All],[Crude and NGLs]:[Total '[note 4']]],Calculation!$B34,FALSE)</f>
        <v>239.87</v>
      </c>
      <c r="R34" s="6">
        <f>HLOOKUP(R$2,monthly_data_imports_by_country_thousand_tonnes[[#All],[Crude and NGLs]:[Total '[note 4']]],Calculation!$B34,FALSE)</f>
        <v>0</v>
      </c>
      <c r="S34" s="9">
        <f>HLOOKUP(S$2,monthly_data_imports_by_country_thousand_tonnes[[#All],[Crude and NGLs]:[Total '[note 4']]],Calculation!$B34,FALSE)</f>
        <v>239.87</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239.87</v>
      </c>
    </row>
    <row r="35" spans="1:28" ht="14.5">
      <c r="A35" s="6">
        <f t="shared" si="0"/>
        <v>1507</v>
      </c>
      <c r="B35" s="6">
        <f t="shared" si="1"/>
        <v>1771</v>
      </c>
      <c r="D35" s="20" t="s">
        <v>44</v>
      </c>
      <c r="E35" s="15">
        <f>HLOOKUP(E$2,monthly_data_imports_by_country_thousand_tonnes[[#All],[Crude and NGLs]:[Total '[note 4']]],Calculation!$A35,FALSE)</f>
        <v>0</v>
      </c>
      <c r="F35" s="6">
        <f>HLOOKUP(F$2,monthly_data_imports_by_country_thousand_tonnes[[#All],[Crude and NGLs]:[Total '[note 4']]],Calculation!$A35,FALSE)</f>
        <v>71.099999999999994</v>
      </c>
      <c r="G35" s="9">
        <f>HLOOKUP(G$2,monthly_data_imports_by_country_thousand_tonnes[[#All],[Crude and NGLs]:[Total '[note 4']]],Calculation!$A35,FALSE)</f>
        <v>71.099999999999994</v>
      </c>
      <c r="H35" s="6">
        <f>HLOOKUP(H$2,monthly_data_imports_by_country_thousand_tonnes[[#All],[Crude and NGLs]:[Total '[note 4']]],Calculation!$A35,FALSE)</f>
        <v>0.15</v>
      </c>
      <c r="I35" s="6">
        <f>HLOOKUP(I$2,monthly_data_imports_by_country_thousand_tonnes[[#All],[Crude and NGLs]:[Total '[note 4']]],Calculation!$A35,FALSE)</f>
        <v>68.260000000000005</v>
      </c>
      <c r="J35" s="6">
        <f>HLOOKUP(J$2,monthly_data_imports_by_country_thousand_tonnes[[#All],[Crude and NGLs]:[Total '[note 4']]],Calculation!$A35,FALSE)</f>
        <v>38.799999999999997</v>
      </c>
      <c r="K35" s="6">
        <f>HLOOKUP(K$2,monthly_data_imports_by_country_thousand_tonnes[[#All],[Crude and NGLs]:[Total '[note 4']]],Calculation!$A35,FALSE)</f>
        <v>0</v>
      </c>
      <c r="L35" s="6">
        <f>HLOOKUP(L$2,monthly_data_imports_by_country_thousand_tonnes[[#All],[Crude and NGLs]:[Total '[note 4']]],Calculation!$A35,FALSE)</f>
        <v>227.35</v>
      </c>
      <c r="M35" s="6">
        <f>HLOOKUP(M$2,monthly_data_imports_by_country_thousand_tonnes[[#All],[Crude and NGLs]:[Total '[note 4']]],Calculation!$A35,FALSE)</f>
        <v>0</v>
      </c>
      <c r="N35" s="6">
        <f>HLOOKUP(N$2,monthly_data_imports_by_country_thousand_tonnes[[#All],[Crude and NGLs]:[Total '[note 4']]],Calculation!$A35,FALSE)</f>
        <v>109.62</v>
      </c>
      <c r="O35" s="9">
        <f>HLOOKUP(O$2,monthly_data_imports_by_country_thousand_tonnes[[#All],[Crude and NGLs]:[Total '[note 4']]],Calculation!$A35,FALSE)</f>
        <v>444.18</v>
      </c>
      <c r="P35" s="37">
        <f>HLOOKUP(P$2,monthly_data_imports_by_country_thousand_tonnes[[#All],[Crude and NGLs]:[Total '[note 4']]],Calculation!$A35,FALSE)</f>
        <v>515.28</v>
      </c>
      <c r="Q35" s="15">
        <f>HLOOKUP(Q$2,monthly_data_imports_by_country_thousand_tonnes[[#All],[Crude and NGLs]:[Total '[note 4']]],Calculation!$B35,FALSE)</f>
        <v>0.17</v>
      </c>
      <c r="R35" s="6">
        <f>HLOOKUP(R$2,monthly_data_imports_by_country_thousand_tonnes[[#All],[Crude and NGLs]:[Total '[note 4']]],Calculation!$B35,FALSE)</f>
        <v>150.38999999999999</v>
      </c>
      <c r="S35" s="9">
        <f>HLOOKUP(S$2,monthly_data_imports_by_country_thousand_tonnes[[#All],[Crude and NGLs]:[Total '[note 4']]],Calculation!$B35,FALSE)</f>
        <v>150.56</v>
      </c>
      <c r="T35" s="6">
        <f>HLOOKUP(T$2,monthly_data_imports_by_country_thousand_tonnes[[#All],[Crude and NGLs]:[Total '[note 4']]],Calculation!$B35,FALSE)</f>
        <v>25.93</v>
      </c>
      <c r="U35" s="6">
        <f>HLOOKUP(U$2,monthly_data_imports_by_country_thousand_tonnes[[#All],[Crude and NGLs]:[Total '[note 4']]],Calculation!$B35,FALSE)</f>
        <v>276.72000000000003</v>
      </c>
      <c r="V35" s="6">
        <f>HLOOKUP(V$2,monthly_data_imports_by_country_thousand_tonnes[[#All],[Crude and NGLs]:[Total '[note 4']]],Calculation!$B35,FALSE)</f>
        <v>15.34</v>
      </c>
      <c r="W35" s="6">
        <f>HLOOKUP(W$2,monthly_data_imports_by_country_thousand_tonnes[[#All],[Crude and NGLs]:[Total '[note 4']]],Calculation!$B35,FALSE)</f>
        <v>38.86</v>
      </c>
      <c r="X35" s="6">
        <f>HLOOKUP(X$2,monthly_data_imports_by_country_thousand_tonnes[[#All],[Crude and NGLs]:[Total '[note 4']]],Calculation!$B35,FALSE)</f>
        <v>191.43</v>
      </c>
      <c r="Y35" s="6">
        <f>HLOOKUP(Y$2,monthly_data_imports_by_country_thousand_tonnes[[#All],[Crude and NGLs]:[Total '[note 4']]],Calculation!$B35,FALSE)</f>
        <v>0</v>
      </c>
      <c r="Z35" s="6">
        <f>HLOOKUP(Z$2,monthly_data_imports_by_country_thousand_tonnes[[#All],[Crude and NGLs]:[Total '[note 4']]],Calculation!$B35,FALSE)</f>
        <v>97.63</v>
      </c>
      <c r="AA35" s="9">
        <f>HLOOKUP(AA$2,monthly_data_imports_by_country_thousand_tonnes[[#All],[Crude and NGLs]:[Total '[note 4']]],Calculation!$B35,FALSE)</f>
        <v>645.91</v>
      </c>
      <c r="AB35" s="37">
        <f>HLOOKUP(AB$2,monthly_data_imports_by_country_thousand_tonnes[[#All],[Crude and NGLs]:[Total '[note 4']]],Calculation!$B35,FALSE)</f>
        <v>796.47</v>
      </c>
    </row>
    <row r="36" spans="1:28" ht="14.5">
      <c r="A36" s="6">
        <f t="shared" si="0"/>
        <v>1508</v>
      </c>
      <c r="B36" s="6">
        <f t="shared" si="1"/>
        <v>1772</v>
      </c>
      <c r="D36" s="20" t="s">
        <v>45</v>
      </c>
      <c r="E36" s="15">
        <f>HLOOKUP(E$2,monthly_data_imports_by_country_thousand_tonnes[[#All],[Crude and NGLs]:[Total '[note 4']]],Calculation!$A36,FALSE)</f>
        <v>388.28</v>
      </c>
      <c r="F36" s="6">
        <f>HLOOKUP(F$2,monthly_data_imports_by_country_thousand_tonnes[[#All],[Crude and NGLs]:[Total '[note 4']]],Calculation!$A36,FALSE)</f>
        <v>0</v>
      </c>
      <c r="G36" s="9">
        <f>HLOOKUP(G$2,monthly_data_imports_by_country_thousand_tonnes[[#All],[Crude and NGLs]:[Total '[note 4']]],Calculation!$A36,FALSE)</f>
        <v>388.28</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0</v>
      </c>
      <c r="K36" s="6">
        <f>HLOOKUP(K$2,monthly_data_imports_by_country_thousand_tonnes[[#All],[Crude and NGLs]:[Total '[note 4']]],Calculation!$A36,FALSE)</f>
        <v>0</v>
      </c>
      <c r="L36" s="6">
        <f>HLOOKUP(L$2,monthly_data_imports_by_country_thousand_tonnes[[#All],[Crude and NGLs]:[Total '[note 4']]],Calculation!$A36,FALSE)</f>
        <v>0</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0</v>
      </c>
      <c r="P36" s="37">
        <f>HLOOKUP(P$2,monthly_data_imports_by_country_thousand_tonnes[[#All],[Crude and NGLs]:[Total '[note 4']]],Calculation!$A36,FALSE)</f>
        <v>388.28</v>
      </c>
      <c r="Q36" s="15">
        <f>HLOOKUP(Q$2,monthly_data_imports_by_country_thousand_tonnes[[#All],[Crude and NGLs]:[Total '[note 4']]],Calculation!$B36,FALSE)</f>
        <v>304.99</v>
      </c>
      <c r="R36" s="6">
        <f>HLOOKUP(R$2,monthly_data_imports_by_country_thousand_tonnes[[#All],[Crude and NGLs]:[Total '[note 4']]],Calculation!$B36,FALSE)</f>
        <v>0</v>
      </c>
      <c r="S36" s="9">
        <f>HLOOKUP(S$2,monthly_data_imports_by_country_thousand_tonnes[[#All],[Crude and NGLs]:[Total '[note 4']]],Calculation!$B36,FALSE)</f>
        <v>304.99</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0</v>
      </c>
      <c r="W36" s="6">
        <f>HLOOKUP(W$2,monthly_data_imports_by_country_thousand_tonnes[[#All],[Crude and NGLs]:[Total '[note 4']]],Calculation!$B36,FALSE)</f>
        <v>0</v>
      </c>
      <c r="X36" s="6">
        <f>HLOOKUP(X$2,monthly_data_imports_by_country_thousand_tonnes[[#All],[Crude and NGLs]:[Total '[note 4']]],Calculation!$B36,FALSE)</f>
        <v>0</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0</v>
      </c>
      <c r="AB36" s="37">
        <f>HLOOKUP(AB$2,monthly_data_imports_by_country_thousand_tonnes[[#All],[Crude and NGLs]:[Total '[note 4']]],Calculation!$B36,FALSE)</f>
        <v>304.99</v>
      </c>
    </row>
    <row r="37" spans="1:28" ht="14.5">
      <c r="A37" s="6">
        <f t="shared" si="0"/>
        <v>1509</v>
      </c>
      <c r="B37" s="6">
        <f t="shared" si="1"/>
        <v>1773</v>
      </c>
      <c r="D37" s="20" t="s">
        <v>46</v>
      </c>
      <c r="E37" s="15">
        <f>HLOOKUP(E$2,monthly_data_imports_by_country_thousand_tonnes[[#All],[Crude and NGLs]:[Total '[note 4']]],Calculation!$A37,FALSE)</f>
        <v>1127.8900000000001</v>
      </c>
      <c r="F37" s="6">
        <f>HLOOKUP(F$2,monthly_data_imports_by_country_thousand_tonnes[[#All],[Crude and NGLs]:[Total '[note 4']]],Calculation!$A37,FALSE)</f>
        <v>0</v>
      </c>
      <c r="G37" s="9">
        <f>HLOOKUP(G$2,monthly_data_imports_by_country_thousand_tonnes[[#All],[Crude and NGLs]:[Total '[note 4']]],Calculation!$A37,FALSE)</f>
        <v>1127.8900000000001</v>
      </c>
      <c r="H37" s="6">
        <f>HLOOKUP(H$2,monthly_data_imports_by_country_thousand_tonnes[[#All],[Crude and NGLs]:[Total '[note 4']]],Calculation!$A37,FALSE)</f>
        <v>0</v>
      </c>
      <c r="I37" s="6">
        <f>HLOOKUP(I$2,monthly_data_imports_by_country_thousand_tonnes[[#All],[Crude and NGLs]:[Total '[note 4']]],Calculation!$A37,FALSE)</f>
        <v>96.32</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17.170000000000002</v>
      </c>
      <c r="O37" s="9">
        <f>HLOOKUP(O$2,monthly_data_imports_by_country_thousand_tonnes[[#All],[Crude and NGLs]:[Total '[note 4']]],Calculation!$A37,FALSE)</f>
        <v>113.49</v>
      </c>
      <c r="P37" s="37">
        <f>HLOOKUP(P$2,monthly_data_imports_by_country_thousand_tonnes[[#All],[Crude and NGLs]:[Total '[note 4']]],Calculation!$A37,FALSE)</f>
        <v>1241.3800000000001</v>
      </c>
      <c r="Q37" s="15">
        <f>HLOOKUP(Q$2,monthly_data_imports_by_country_thousand_tonnes[[#All],[Crude and NGLs]:[Total '[note 4']]],Calculation!$B37,FALSE)</f>
        <v>649.01</v>
      </c>
      <c r="R37" s="6">
        <f>HLOOKUP(R$2,monthly_data_imports_by_country_thousand_tonnes[[#All],[Crude and NGLs]:[Total '[note 4']]],Calculation!$B37,FALSE)</f>
        <v>0</v>
      </c>
      <c r="S37" s="9">
        <f>HLOOKUP(S$2,monthly_data_imports_by_country_thousand_tonnes[[#All],[Crude and NGLs]:[Total '[note 4']]],Calculation!$B37,FALSE)</f>
        <v>649.01</v>
      </c>
      <c r="T37" s="6">
        <f>HLOOKUP(T$2,monthly_data_imports_by_country_thousand_tonnes[[#All],[Crude and NGLs]:[Total '[note 4']]],Calculation!$B37,FALSE)</f>
        <v>0</v>
      </c>
      <c r="U37" s="6">
        <f>HLOOKUP(U$2,monthly_data_imports_by_country_thousand_tonnes[[#All],[Crude and NGLs]:[Total '[note 4']]],Calculation!$B37,FALSE)</f>
        <v>45.75</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2.12</v>
      </c>
      <c r="AA37" s="9">
        <f>HLOOKUP(AA$2,monthly_data_imports_by_country_thousand_tonnes[[#All],[Crude and NGLs]:[Total '[note 4']]],Calculation!$B37,FALSE)</f>
        <v>47.87</v>
      </c>
      <c r="AB37" s="37">
        <f>HLOOKUP(AB$2,monthly_data_imports_by_country_thousand_tonnes[[#All],[Crude and NGLs]:[Total '[note 4']]],Calculation!$B37,FALSE)</f>
        <v>696.88</v>
      </c>
    </row>
    <row r="38" spans="1:28" ht="14.5">
      <c r="A38" s="6">
        <f t="shared" si="0"/>
        <v>1510</v>
      </c>
      <c r="B38" s="6">
        <f t="shared" si="1"/>
        <v>1774</v>
      </c>
      <c r="D38" s="20" t="s">
        <v>89</v>
      </c>
      <c r="E38" s="15">
        <f>HLOOKUP(E$2,monthly_data_imports_by_country_thousand_tonnes[[#All],[Crude and NGLs]:[Total '[note 4']]],Calculation!$A38,FALSE)</f>
        <v>0</v>
      </c>
      <c r="F38" s="6">
        <f>HLOOKUP(F$2,monthly_data_imports_by_country_thousand_tonnes[[#All],[Crude and NGLs]:[Total '[note 4']]],Calculation!$A38,FALSE)</f>
        <v>0</v>
      </c>
      <c r="G38" s="9">
        <f>HLOOKUP(G$2,monthly_data_imports_by_country_thousand_tonnes[[#All],[Crude and NGLs]:[Total '[note 4']]],Calculation!$A38,FALSE)</f>
        <v>0</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27.11</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27.11</v>
      </c>
      <c r="P38" s="37">
        <f>HLOOKUP(P$2,monthly_data_imports_by_country_thousand_tonnes[[#All],[Crude and NGLs]:[Total '[note 4']]],Calculation!$A38,FALSE)</f>
        <v>27.11</v>
      </c>
      <c r="Q38" s="15">
        <f>HLOOKUP(Q$2,monthly_data_imports_by_country_thousand_tonnes[[#All],[Crude and NGLs]:[Total '[note 4']]],Calculation!$B38,FALSE)</f>
        <v>0</v>
      </c>
      <c r="R38" s="6">
        <f>HLOOKUP(R$2,monthly_data_imports_by_country_thousand_tonnes[[#All],[Crude and NGLs]:[Total '[note 4']]],Calculation!$B38,FALSE)</f>
        <v>0</v>
      </c>
      <c r="S38" s="9">
        <f>HLOOKUP(S$2,monthly_data_imports_by_country_thousand_tonnes[[#All],[Crude and NGLs]:[Total '[note 4']]],Calculation!$B38,FALSE)</f>
        <v>0</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45.57</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45.57</v>
      </c>
      <c r="AB38" s="37">
        <f>HLOOKUP(AB$2,monthly_data_imports_by_country_thousand_tonnes[[#All],[Crude and NGLs]:[Total '[note 4']]],Calculation!$B38,FALSE)</f>
        <v>45.57</v>
      </c>
    </row>
    <row r="39" spans="1:28" ht="14.5">
      <c r="A39" s="6">
        <f t="shared" si="0"/>
        <v>1511</v>
      </c>
      <c r="B39" s="6">
        <f t="shared" si="1"/>
        <v>1775</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1512</v>
      </c>
      <c r="B40" s="6">
        <f t="shared" si="1"/>
        <v>1776</v>
      </c>
      <c r="D40" s="20" t="s">
        <v>48</v>
      </c>
      <c r="E40" s="15">
        <f>HLOOKUP(E$2,monthly_data_imports_by_country_thousand_tonnes[[#All],[Crude and NGLs]:[Total '[note 4']]],Calculation!$A40,FALSE)</f>
        <v>0</v>
      </c>
      <c r="F40" s="6">
        <f>HLOOKUP(F$2,monthly_data_imports_by_country_thousand_tonnes[[#All],[Crude and NGLs]:[Total '[note 4']]],Calculation!$A40,FALSE)</f>
        <v>0</v>
      </c>
      <c r="G40" s="9">
        <f>HLOOKUP(G$2,monthly_data_imports_by_country_thousand_tonnes[[#All],[Crude and NGLs]:[Total '[note 4']]],Calculation!$A40,FALSE)</f>
        <v>0</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125.5</v>
      </c>
      <c r="K40" s="6">
        <f>HLOOKUP(K$2,monthly_data_imports_by_country_thousand_tonnes[[#All],[Crude and NGLs]:[Total '[note 4']]],Calculation!$A40,FALSE)</f>
        <v>0</v>
      </c>
      <c r="L40" s="6">
        <f>HLOOKUP(L$2,monthly_data_imports_by_country_thousand_tonnes[[#All],[Crude and NGLs]:[Total '[note 4']]],Calculation!$A40,FALSE)</f>
        <v>85.94</v>
      </c>
      <c r="M40" s="6">
        <f>HLOOKUP(M$2,monthly_data_imports_by_country_thousand_tonnes[[#All],[Crude and NGLs]:[Total '[note 4']]],Calculation!$A40,FALSE)</f>
        <v>0</v>
      </c>
      <c r="N40" s="6">
        <f>HLOOKUP(N$2,monthly_data_imports_by_country_thousand_tonnes[[#All],[Crude and NGLs]:[Total '[note 4']]],Calculation!$A40,FALSE)</f>
        <v>0</v>
      </c>
      <c r="O40" s="9">
        <f>HLOOKUP(O$2,monthly_data_imports_by_country_thousand_tonnes[[#All],[Crude and NGLs]:[Total '[note 4']]],Calculation!$A40,FALSE)</f>
        <v>211.44</v>
      </c>
      <c r="P40" s="37">
        <f>HLOOKUP(P$2,monthly_data_imports_by_country_thousand_tonnes[[#All],[Crude and NGLs]:[Total '[note 4']]],Calculation!$A40,FALSE)</f>
        <v>211.44</v>
      </c>
      <c r="Q40" s="15">
        <f>HLOOKUP(Q$2,monthly_data_imports_by_country_thousand_tonnes[[#All],[Crude and NGLs]:[Total '[note 4']]],Calculation!$B40,FALSE)</f>
        <v>0</v>
      </c>
      <c r="R40" s="6">
        <f>HLOOKUP(R$2,monthly_data_imports_by_country_thousand_tonnes[[#All],[Crude and NGLs]:[Total '[note 4']]],Calculation!$B40,FALSE)</f>
        <v>51.13</v>
      </c>
      <c r="S40" s="9">
        <f>HLOOKUP(S$2,monthly_data_imports_by_country_thousand_tonnes[[#All],[Crude and NGLs]:[Total '[note 4']]],Calculation!$B40,FALSE)</f>
        <v>51.13</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131.85</v>
      </c>
      <c r="W40" s="6">
        <f>HLOOKUP(W$2,monthly_data_imports_by_country_thousand_tonnes[[#All],[Crude and NGLs]:[Total '[note 4']]],Calculation!$B40,FALSE)</f>
        <v>0</v>
      </c>
      <c r="X40" s="6">
        <f>HLOOKUP(X$2,monthly_data_imports_by_country_thousand_tonnes[[#All],[Crude and NGLs]:[Total '[note 4']]],Calculation!$B40,FALSE)</f>
        <v>0</v>
      </c>
      <c r="Y40" s="6">
        <f>HLOOKUP(Y$2,monthly_data_imports_by_country_thousand_tonnes[[#All],[Crude and NGLs]:[Total '[note 4']]],Calculation!$B40,FALSE)</f>
        <v>0</v>
      </c>
      <c r="Z40" s="6">
        <f>HLOOKUP(Z$2,monthly_data_imports_by_country_thousand_tonnes[[#All],[Crude and NGLs]:[Total '[note 4']]],Calculation!$B40,FALSE)</f>
        <v>0</v>
      </c>
      <c r="AA40" s="9">
        <f>HLOOKUP(AA$2,monthly_data_imports_by_country_thousand_tonnes[[#All],[Crude and NGLs]:[Total '[note 4']]],Calculation!$B40,FALSE)</f>
        <v>131.85</v>
      </c>
      <c r="AB40" s="37">
        <f>HLOOKUP(AB$2,monthly_data_imports_by_country_thousand_tonnes[[#All],[Crude and NGLs]:[Total '[note 4']]],Calculation!$B40,FALSE)</f>
        <v>182.98</v>
      </c>
    </row>
    <row r="41" spans="1:28" ht="14.5">
      <c r="A41" s="6">
        <f t="shared" si="0"/>
        <v>1513</v>
      </c>
      <c r="B41" s="6">
        <f t="shared" si="1"/>
        <v>1777</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0</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0</v>
      </c>
      <c r="M41" s="6">
        <f>HLOOKUP(M$2,monthly_data_imports_by_country_thousand_tonnes[[#All],[Crude and NGLs]:[Total '[note 4']]],Calculation!$A41,FALSE)</f>
        <v>0</v>
      </c>
      <c r="N41" s="6">
        <f>HLOOKUP(N$2,monthly_data_imports_by_country_thousand_tonnes[[#All],[Crude and NGLs]:[Total '[note 4']]],Calculation!$A41,FALSE)</f>
        <v>28.09</v>
      </c>
      <c r="O41" s="9">
        <f>HLOOKUP(O$2,monthly_data_imports_by_country_thousand_tonnes[[#All],[Crude and NGLs]:[Total '[note 4']]],Calculation!$A41,FALSE)</f>
        <v>28.09</v>
      </c>
      <c r="P41" s="37">
        <f>HLOOKUP(P$2,monthly_data_imports_by_country_thousand_tonnes[[#All],[Crude and NGLs]:[Total '[note 4']]],Calculation!$A41,FALSE)</f>
        <v>28.09</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41</v>
      </c>
      <c r="V41" s="6">
        <f>HLOOKUP(V$2,monthly_data_imports_by_country_thousand_tonnes[[#All],[Crude and NGLs]:[Total '[note 4']]],Calculation!$B41,FALSE)</f>
        <v>0</v>
      </c>
      <c r="W41" s="6">
        <f>HLOOKUP(W$2,monthly_data_imports_by_country_thousand_tonnes[[#All],[Crude and NGLs]:[Total '[note 4']]],Calculation!$B41,FALSE)</f>
        <v>0</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10.55</v>
      </c>
      <c r="AA41" s="9">
        <f>HLOOKUP(AA$2,monthly_data_imports_by_country_thousand_tonnes[[#All],[Crude and NGLs]:[Total '[note 4']]],Calculation!$B41,FALSE)</f>
        <v>51.55</v>
      </c>
      <c r="AB41" s="37">
        <f>HLOOKUP(AB$2,monthly_data_imports_by_country_thousand_tonnes[[#All],[Crude and NGLs]:[Total '[note 4']]],Calculation!$B41,FALSE)</f>
        <v>51.55</v>
      </c>
    </row>
    <row r="42" spans="1:28" ht="14.5">
      <c r="A42" s="6">
        <f t="shared" si="0"/>
        <v>1514</v>
      </c>
      <c r="B42" s="6">
        <f t="shared" si="1"/>
        <v>1778</v>
      </c>
      <c r="D42" s="20" t="s">
        <v>49</v>
      </c>
      <c r="E42" s="15">
        <f>HLOOKUP(E$2,monthly_data_imports_by_country_thousand_tonnes[[#All],[Crude and NGLs]:[Total '[note 4']]],Calculation!$A42,FALSE)</f>
        <v>0</v>
      </c>
      <c r="F42" s="6">
        <f>HLOOKUP(F$2,monthly_data_imports_by_country_thousand_tonnes[[#All],[Crude and NGLs]:[Total '[note 4']]],Calculation!$A42,FALSE)</f>
        <v>46.5</v>
      </c>
      <c r="G42" s="9">
        <f>HLOOKUP(G$2,monthly_data_imports_by_country_thousand_tonnes[[#All],[Crude and NGLs]:[Total '[note 4']]],Calculation!$A42,FALSE)</f>
        <v>46.5</v>
      </c>
      <c r="H42" s="6">
        <f>HLOOKUP(H$2,monthly_data_imports_by_country_thousand_tonnes[[#All],[Crude and NGLs]:[Total '[note 4']]],Calculation!$A42,FALSE)</f>
        <v>0</v>
      </c>
      <c r="I42" s="6">
        <f>HLOOKUP(I$2,monthly_data_imports_by_country_thousand_tonnes[[#All],[Crude and NGLs]:[Total '[note 4']]],Calculation!$A42,FALSE)</f>
        <v>26.21</v>
      </c>
      <c r="J42" s="6">
        <f>HLOOKUP(J$2,monthly_data_imports_by_country_thousand_tonnes[[#All],[Crude and NGLs]:[Total '[note 4']]],Calculation!$A42,FALSE)</f>
        <v>0</v>
      </c>
      <c r="K42" s="6">
        <f>HLOOKUP(K$2,monthly_data_imports_by_country_thousand_tonnes[[#All],[Crude and NGLs]:[Total '[note 4']]],Calculation!$A42,FALSE)</f>
        <v>0</v>
      </c>
      <c r="L42" s="6">
        <f>HLOOKUP(L$2,monthly_data_imports_by_country_thousand_tonnes[[#All],[Crude and NGLs]:[Total '[note 4']]],Calculation!$A42,FALSE)</f>
        <v>10.36</v>
      </c>
      <c r="M42" s="6">
        <f>HLOOKUP(M$2,monthly_data_imports_by_country_thousand_tonnes[[#All],[Crude and NGLs]:[Total '[note 4']]],Calculation!$A42,FALSE)</f>
        <v>0</v>
      </c>
      <c r="N42" s="6">
        <f>HLOOKUP(N$2,monthly_data_imports_by_country_thousand_tonnes[[#All],[Crude and NGLs]:[Total '[note 4']]],Calculation!$A42,FALSE)</f>
        <v>18.32</v>
      </c>
      <c r="O42" s="9">
        <f>HLOOKUP(O$2,monthly_data_imports_by_country_thousand_tonnes[[#All],[Crude and NGLs]:[Total '[note 4']]],Calculation!$A42,FALSE)</f>
        <v>54.89</v>
      </c>
      <c r="P42" s="37">
        <f>HLOOKUP(P$2,monthly_data_imports_by_country_thousand_tonnes[[#All],[Crude and NGLs]:[Total '[note 4']]],Calculation!$A42,FALSE)</f>
        <v>101.39</v>
      </c>
      <c r="Q42" s="15">
        <f>HLOOKUP(Q$2,monthly_data_imports_by_country_thousand_tonnes[[#All],[Crude and NGLs]:[Total '[note 4']]],Calculation!$B42,FALSE)</f>
        <v>0.05</v>
      </c>
      <c r="R42" s="6">
        <f>HLOOKUP(R$2,monthly_data_imports_by_country_thousand_tonnes[[#All],[Crude and NGLs]:[Total '[note 4']]],Calculation!$B42,FALSE)</f>
        <v>0</v>
      </c>
      <c r="S42" s="9">
        <f>HLOOKUP(S$2,monthly_data_imports_by_country_thousand_tonnes[[#All],[Crude and NGLs]:[Total '[note 4']]],Calculation!$B42,FALSE)</f>
        <v>0.05</v>
      </c>
      <c r="T42" s="6">
        <f>HLOOKUP(T$2,monthly_data_imports_by_country_thousand_tonnes[[#All],[Crude and NGLs]:[Total '[note 4']]],Calculation!$B42,FALSE)</f>
        <v>0</v>
      </c>
      <c r="U42" s="6">
        <f>HLOOKUP(U$2,monthly_data_imports_by_country_thousand_tonnes[[#All],[Crude and NGLs]:[Total '[note 4']]],Calculation!$B42,FALSE)</f>
        <v>0.08</v>
      </c>
      <c r="V42" s="6">
        <f>HLOOKUP(V$2,monthly_data_imports_by_country_thousand_tonnes[[#All],[Crude and NGLs]:[Total '[note 4']]],Calculation!$B42,FALSE)</f>
        <v>14.82</v>
      </c>
      <c r="W42" s="6">
        <f>HLOOKUP(W$2,monthly_data_imports_by_country_thousand_tonnes[[#All],[Crude and NGLs]:[Total '[note 4']]],Calculation!$B42,FALSE)</f>
        <v>0</v>
      </c>
      <c r="X42" s="6">
        <f>HLOOKUP(X$2,monthly_data_imports_by_country_thousand_tonnes[[#All],[Crude and NGLs]:[Total '[note 4']]],Calculation!$B42,FALSE)</f>
        <v>0</v>
      </c>
      <c r="Y42" s="6">
        <f>HLOOKUP(Y$2,monthly_data_imports_by_country_thousand_tonnes[[#All],[Crude and NGLs]:[Total '[note 4']]],Calculation!$B42,FALSE)</f>
        <v>0</v>
      </c>
      <c r="Z42" s="6">
        <f>HLOOKUP(Z$2,monthly_data_imports_by_country_thousand_tonnes[[#All],[Crude and NGLs]:[Total '[note 4']]],Calculation!$B42,FALSE)</f>
        <v>6.8</v>
      </c>
      <c r="AA42" s="9">
        <f>HLOOKUP(AA$2,monthly_data_imports_by_country_thousand_tonnes[[#All],[Crude and NGLs]:[Total '[note 4']]],Calculation!$B42,FALSE)</f>
        <v>21.7</v>
      </c>
      <c r="AB42" s="37">
        <f>HLOOKUP(AB$2,monthly_data_imports_by_country_thousand_tonnes[[#All],[Crude and NGLs]:[Total '[note 4']]],Calculation!$B42,FALSE)</f>
        <v>21.75</v>
      </c>
    </row>
    <row r="43" spans="1:28" ht="14.5">
      <c r="A43" s="6">
        <f t="shared" si="0"/>
        <v>1515</v>
      </c>
      <c r="B43" s="6">
        <f t="shared" si="1"/>
        <v>1779</v>
      </c>
      <c r="D43" s="20" t="s">
        <v>50</v>
      </c>
      <c r="E43" s="15">
        <f>HLOOKUP(E$2,monthly_data_imports_by_country_thousand_tonnes[[#All],[Crude and NGLs]:[Total '[note 4']]],Calculation!$A43,FALSE)</f>
        <v>0</v>
      </c>
      <c r="F43" s="6">
        <f>HLOOKUP(F$2,monthly_data_imports_by_country_thousand_tonnes[[#All],[Crude and NGLs]:[Total '[note 4']]],Calculation!$A43,FALSE)</f>
        <v>0</v>
      </c>
      <c r="G43" s="9">
        <f>HLOOKUP(G$2,monthly_data_imports_by_country_thousand_tonnes[[#All],[Crude and NGLs]:[Total '[note 4']]],Calculation!$A43,FALSE)</f>
        <v>0</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6.85</v>
      </c>
      <c r="O43" s="9">
        <f>HLOOKUP(O$2,monthly_data_imports_by_country_thousand_tonnes[[#All],[Crude and NGLs]:[Total '[note 4']]],Calculation!$A43,FALSE)</f>
        <v>6.85</v>
      </c>
      <c r="P43" s="37">
        <f>HLOOKUP(P$2,monthly_data_imports_by_country_thousand_tonnes[[#All],[Crude and NGLs]:[Total '[note 4']]],Calculation!$A43,FALSE)</f>
        <v>6.85</v>
      </c>
      <c r="Q43" s="15">
        <f>HLOOKUP(Q$2,monthly_data_imports_by_country_thousand_tonnes[[#All],[Crude and NGLs]:[Total '[note 4']]],Calculation!$B43,FALSE)</f>
        <v>0.09</v>
      </c>
      <c r="R43" s="6">
        <f>HLOOKUP(R$2,monthly_data_imports_by_country_thousand_tonnes[[#All],[Crude and NGLs]:[Total '[note 4']]],Calculation!$B43,FALSE)</f>
        <v>0</v>
      </c>
      <c r="S43" s="9">
        <f>HLOOKUP(S$2,monthly_data_imports_by_country_thousand_tonnes[[#All],[Crude and NGLs]:[Total '[note 4']]],Calculation!$B43,FALSE)</f>
        <v>0.09</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17.12</v>
      </c>
      <c r="AA43" s="9">
        <f>HLOOKUP(AA$2,monthly_data_imports_by_country_thousand_tonnes[[#All],[Crude and NGLs]:[Total '[note 4']]],Calculation!$B43,FALSE)</f>
        <v>17.12</v>
      </c>
      <c r="AB43" s="37">
        <f>HLOOKUP(AB$2,monthly_data_imports_by_country_thousand_tonnes[[#All],[Crude and NGLs]:[Total '[note 4']]],Calculation!$B43,FALSE)</f>
        <v>17.21</v>
      </c>
    </row>
    <row r="44" spans="1:28" ht="14.5">
      <c r="A44" s="6">
        <f t="shared" si="0"/>
        <v>1516</v>
      </c>
      <c r="B44" s="6">
        <f t="shared" si="1"/>
        <v>1780</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208.23</v>
      </c>
      <c r="K44" s="6">
        <f>HLOOKUP(K$2,monthly_data_imports_by_country_thousand_tonnes[[#All],[Crude and NGLs]:[Total '[note 4']]],Calculation!$A44,FALSE)</f>
        <v>0</v>
      </c>
      <c r="L44" s="6">
        <f>HLOOKUP(L$2,monthly_data_imports_by_country_thousand_tonnes[[#All],[Crude and NGLs]:[Total '[note 4']]],Calculation!$A44,FALSE)</f>
        <v>40.92</v>
      </c>
      <c r="M44" s="6">
        <f>HLOOKUP(M$2,monthly_data_imports_by_country_thousand_tonnes[[#All],[Crude and NGLs]:[Total '[note 4']]],Calculation!$A44,FALSE)</f>
        <v>0.12</v>
      </c>
      <c r="N44" s="6">
        <f>HLOOKUP(N$2,monthly_data_imports_by_country_thousand_tonnes[[#All],[Crude and NGLs]:[Total '[note 4']]],Calculation!$A44,FALSE)</f>
        <v>0.87</v>
      </c>
      <c r="O44" s="9">
        <f>HLOOKUP(O$2,monthly_data_imports_by_country_thousand_tonnes[[#All],[Crude and NGLs]:[Total '[note 4']]],Calculation!$A44,FALSE)</f>
        <v>250.14</v>
      </c>
      <c r="P44" s="37">
        <f>HLOOKUP(P$2,monthly_data_imports_by_country_thousand_tonnes[[#All],[Crude and NGLs]:[Total '[note 4']]],Calculation!$A44,FALSE)</f>
        <v>250.14</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0</v>
      </c>
      <c r="W44" s="6">
        <f>HLOOKUP(W$2,monthly_data_imports_by_country_thousand_tonnes[[#All],[Crude and NGLs]:[Total '[note 4']]],Calculation!$B44,FALSE)</f>
        <v>0</v>
      </c>
      <c r="X44" s="6">
        <f>HLOOKUP(X$2,monthly_data_imports_by_country_thousand_tonnes[[#All],[Crude and NGLs]:[Total '[note 4']]],Calculation!$B44,FALSE)</f>
        <v>39.72</v>
      </c>
      <c r="Y44" s="6">
        <f>HLOOKUP(Y$2,monthly_data_imports_by_country_thousand_tonnes[[#All],[Crude and NGLs]:[Total '[note 4']]],Calculation!$B44,FALSE)</f>
        <v>0</v>
      </c>
      <c r="Z44" s="6">
        <f>HLOOKUP(Z$2,monthly_data_imports_by_country_thousand_tonnes[[#All],[Crude and NGLs]:[Total '[note 4']]],Calculation!$B44,FALSE)</f>
        <v>0.04</v>
      </c>
      <c r="AA44" s="9">
        <f>HLOOKUP(AA$2,monthly_data_imports_by_country_thousand_tonnes[[#All],[Crude and NGLs]:[Total '[note 4']]],Calculation!$B44,FALSE)</f>
        <v>39.76</v>
      </c>
      <c r="AB44" s="37">
        <f>HLOOKUP(AB$2,monthly_data_imports_by_country_thousand_tonnes[[#All],[Crude and NGLs]:[Total '[note 4']]],Calculation!$B44,FALSE)</f>
        <v>39.76</v>
      </c>
    </row>
    <row r="45" spans="1:28" ht="14.5">
      <c r="A45" s="6">
        <f t="shared" si="0"/>
        <v>1517</v>
      </c>
      <c r="B45" s="6">
        <f t="shared" si="1"/>
        <v>1781</v>
      </c>
      <c r="D45" s="20" t="s">
        <v>52</v>
      </c>
      <c r="E45" s="15">
        <f>HLOOKUP(E$2,monthly_data_imports_by_country_thousand_tonnes[[#All],[Crude and NGLs]:[Total '[note 4']]],Calculation!$A45,FALSE)</f>
        <v>720.76</v>
      </c>
      <c r="F45" s="6">
        <f>HLOOKUP(F$2,monthly_data_imports_by_country_thousand_tonnes[[#All],[Crude and NGLs]:[Total '[note 4']]],Calculation!$A45,FALSE)</f>
        <v>0</v>
      </c>
      <c r="G45" s="9">
        <f>HLOOKUP(G$2,monthly_data_imports_by_country_thousand_tonnes[[#All],[Crude and NGLs]:[Total '[note 4']]],Calculation!$A45,FALSE)</f>
        <v>720.76</v>
      </c>
      <c r="H45" s="6">
        <f>HLOOKUP(H$2,monthly_data_imports_by_country_thousand_tonnes[[#All],[Crude and NGLs]:[Total '[note 4']]],Calculation!$A45,FALSE)</f>
        <v>0</v>
      </c>
      <c r="I45" s="6">
        <f>HLOOKUP(I$2,monthly_data_imports_by_country_thousand_tonnes[[#All],[Crude and NGLs]:[Total '[note 4']]],Calculation!$A45,FALSE)</f>
        <v>31.15</v>
      </c>
      <c r="J45" s="6">
        <f>HLOOKUP(J$2,monthly_data_imports_by_country_thousand_tonnes[[#All],[Crude and NGLs]:[Total '[note 4']]],Calculation!$A45,FALSE)</f>
        <v>0</v>
      </c>
      <c r="K45" s="6">
        <f>HLOOKUP(K$2,monthly_data_imports_by_country_thousand_tonnes[[#All],[Crude and NGLs]:[Total '[note 4']]],Calculation!$A45,FALSE)</f>
        <v>0</v>
      </c>
      <c r="L45" s="6">
        <f>HLOOKUP(L$2,monthly_data_imports_by_country_thousand_tonnes[[#All],[Crude and NGLs]:[Total '[note 4']]],Calculation!$A45,FALSE)</f>
        <v>325.85000000000002</v>
      </c>
      <c r="M45" s="6">
        <f>HLOOKUP(M$2,monthly_data_imports_by_country_thousand_tonnes[[#All],[Crude and NGLs]:[Total '[note 4']]],Calculation!$A45,FALSE)</f>
        <v>9.68</v>
      </c>
      <c r="N45" s="6">
        <f>HLOOKUP(N$2,monthly_data_imports_by_country_thousand_tonnes[[#All],[Crude and NGLs]:[Total '[note 4']]],Calculation!$A45,FALSE)</f>
        <v>59.95</v>
      </c>
      <c r="O45" s="9">
        <f>HLOOKUP(O$2,monthly_data_imports_by_country_thousand_tonnes[[#All],[Crude and NGLs]:[Total '[note 4']]],Calculation!$A45,FALSE)</f>
        <v>426.63</v>
      </c>
      <c r="P45" s="37">
        <f>HLOOKUP(P$2,monthly_data_imports_by_country_thousand_tonnes[[#All],[Crude and NGLs]:[Total '[note 4']]],Calculation!$A45,FALSE)</f>
        <v>1147.3900000000001</v>
      </c>
      <c r="Q45" s="15">
        <f>HLOOKUP(Q$2,monthly_data_imports_by_country_thousand_tonnes[[#All],[Crude and NGLs]:[Total '[note 4']]],Calculation!$B45,FALSE)</f>
        <v>1204.7</v>
      </c>
      <c r="R45" s="6">
        <f>HLOOKUP(R$2,monthly_data_imports_by_country_thousand_tonnes[[#All],[Crude and NGLs]:[Total '[note 4']]],Calculation!$B45,FALSE)</f>
        <v>0</v>
      </c>
      <c r="S45" s="9">
        <f>HLOOKUP(S$2,monthly_data_imports_by_country_thousand_tonnes[[#All],[Crude and NGLs]:[Total '[note 4']]],Calculation!$B45,FALSE)</f>
        <v>1204.7</v>
      </c>
      <c r="T45" s="6">
        <f>HLOOKUP(T$2,monthly_data_imports_by_country_thousand_tonnes[[#All],[Crude and NGLs]:[Total '[note 4']]],Calculation!$B45,FALSE)</f>
        <v>0</v>
      </c>
      <c r="U45" s="6">
        <f>HLOOKUP(U$2,monthly_data_imports_by_country_thousand_tonnes[[#All],[Crude and NGLs]:[Total '[note 4']]],Calculation!$B45,FALSE)</f>
        <v>0.43</v>
      </c>
      <c r="V45" s="6">
        <f>HLOOKUP(V$2,monthly_data_imports_by_country_thousand_tonnes[[#All],[Crude and NGLs]:[Total '[note 4']]],Calculation!$B45,FALSE)</f>
        <v>83.46</v>
      </c>
      <c r="W45" s="6">
        <f>HLOOKUP(W$2,monthly_data_imports_by_country_thousand_tonnes[[#All],[Crude and NGLs]:[Total '[note 4']]],Calculation!$B45,FALSE)</f>
        <v>0</v>
      </c>
      <c r="X45" s="6">
        <f>HLOOKUP(X$2,monthly_data_imports_by_country_thousand_tonnes[[#All],[Crude and NGLs]:[Total '[note 4']]],Calculation!$B45,FALSE)</f>
        <v>303.54000000000002</v>
      </c>
      <c r="Y45" s="6">
        <f>HLOOKUP(Y$2,monthly_data_imports_by_country_thousand_tonnes[[#All],[Crude and NGLs]:[Total '[note 4']]],Calculation!$B45,FALSE)</f>
        <v>0</v>
      </c>
      <c r="Z45" s="6">
        <f>HLOOKUP(Z$2,monthly_data_imports_by_country_thousand_tonnes[[#All],[Crude and NGLs]:[Total '[note 4']]],Calculation!$B45,FALSE)</f>
        <v>7.89</v>
      </c>
      <c r="AA45" s="9">
        <f>HLOOKUP(AA$2,monthly_data_imports_by_country_thousand_tonnes[[#All],[Crude and NGLs]:[Total '[note 4']]],Calculation!$B45,FALSE)</f>
        <v>395.32</v>
      </c>
      <c r="AB45" s="37">
        <f>HLOOKUP(AB$2,monthly_data_imports_by_country_thousand_tonnes[[#All],[Crude and NGLs]:[Total '[note 4']]],Calculation!$B45,FALSE)</f>
        <v>1600.02</v>
      </c>
    </row>
    <row r="46" spans="1:28" ht="14.5">
      <c r="A46" s="6">
        <f t="shared" si="0"/>
        <v>1518</v>
      </c>
      <c r="B46" s="6">
        <f t="shared" si="1"/>
        <v>1782</v>
      </c>
      <c r="D46" s="20" t="s">
        <v>69</v>
      </c>
      <c r="E46" s="27">
        <f>HLOOKUP(E$2,monthly_data_imports_by_country_thousand_tonnes[[#All],[Crude and NGLs]:[Total '[note 4']]],Calculation!$A46,FALSE)</f>
        <v>690.94</v>
      </c>
      <c r="F46" s="14">
        <f>HLOOKUP(F$2,monthly_data_imports_by_country_thousand_tonnes[[#All],[Crude and NGLs]:[Total '[note 4']]],Calculation!$A46,FALSE)</f>
        <v>75.37</v>
      </c>
      <c r="G46" s="13">
        <f>HLOOKUP(G$2,monthly_data_imports_by_country_thousand_tonnes[[#All],[Crude and NGLs]:[Total '[note 4']]],Calculation!$A46,FALSE)</f>
        <v>766.31</v>
      </c>
      <c r="H46" s="14">
        <f>HLOOKUP(H$2,monthly_data_imports_by_country_thousand_tonnes[[#All],[Crude and NGLs]:[Total '[note 4']]],Calculation!$A46,FALSE)</f>
        <v>3</v>
      </c>
      <c r="I46" s="14">
        <f>HLOOKUP(I$2,monthly_data_imports_by_country_thousand_tonnes[[#All],[Crude and NGLs]:[Total '[note 4']]],Calculation!$A46,FALSE)</f>
        <v>25.44</v>
      </c>
      <c r="J46" s="14">
        <f>HLOOKUP(J$2,monthly_data_imports_by_country_thousand_tonnes[[#All],[Crude and NGLs]:[Total '[note 4']]],Calculation!$A46,FALSE)</f>
        <v>180.24</v>
      </c>
      <c r="K46" s="14">
        <f>HLOOKUP(K$2,monthly_data_imports_by_country_thousand_tonnes[[#All],[Crude and NGLs]:[Total '[note 4']]],Calculation!$A46,FALSE)</f>
        <v>9.84</v>
      </c>
      <c r="L46" s="14">
        <f>HLOOKUP(L$2,monthly_data_imports_by_country_thousand_tonnes[[#All],[Crude and NGLs]:[Total '[note 4']]],Calculation!$A46,FALSE)</f>
        <v>0</v>
      </c>
      <c r="M46" s="14">
        <f>HLOOKUP(M$2,monthly_data_imports_by_country_thousand_tonnes[[#All],[Crude and NGLs]:[Total '[note 4']]],Calculation!$A46,FALSE)</f>
        <v>0</v>
      </c>
      <c r="N46" s="14">
        <f>HLOOKUP(N$2,monthly_data_imports_by_country_thousand_tonnes[[#All],[Crude and NGLs]:[Total '[note 4']]],Calculation!$A46,FALSE)</f>
        <v>28.11</v>
      </c>
      <c r="O46" s="13">
        <f>HLOOKUP(O$2,monthly_data_imports_by_country_thousand_tonnes[[#All],[Crude and NGLs]:[Total '[note 4']]],Calculation!$A46,FALSE)</f>
        <v>246.63</v>
      </c>
      <c r="P46" s="38">
        <f>HLOOKUP(P$2,monthly_data_imports_by_country_thousand_tonnes[[#All],[Crude and NGLs]:[Total '[note 4']]],Calculation!$A46,FALSE)</f>
        <v>1012.94</v>
      </c>
      <c r="Q46" s="27">
        <f>HLOOKUP(Q$2,monthly_data_imports_by_country_thousand_tonnes[[#All],[Crude and NGLs]:[Total '[note 4']]],Calculation!$B46,FALSE)</f>
        <v>521.91</v>
      </c>
      <c r="R46" s="14">
        <f>HLOOKUP(R$2,monthly_data_imports_by_country_thousand_tonnes[[#All],[Crude and NGLs]:[Total '[note 4']]],Calculation!$B46,FALSE)</f>
        <v>7.75</v>
      </c>
      <c r="S46" s="13">
        <f>HLOOKUP(S$2,monthly_data_imports_by_country_thousand_tonnes[[#All],[Crude and NGLs]:[Total '[note 4']]],Calculation!$B46,FALSE)</f>
        <v>529.66</v>
      </c>
      <c r="T46" s="14">
        <f>HLOOKUP(T$2,monthly_data_imports_by_country_thousand_tonnes[[#All],[Crude and NGLs]:[Total '[note 4']]],Calculation!$B46,FALSE)</f>
        <v>23.2</v>
      </c>
      <c r="U46" s="14">
        <f>HLOOKUP(U$2,monthly_data_imports_by_country_thousand_tonnes[[#All],[Crude and NGLs]:[Total '[note 4']]],Calculation!$B46,FALSE)</f>
        <v>36.869999999999997</v>
      </c>
      <c r="V46" s="14">
        <f>HLOOKUP(V$2,monthly_data_imports_by_country_thousand_tonnes[[#All],[Crude and NGLs]:[Total '[note 4']]],Calculation!$B46,FALSE)</f>
        <v>76.680000000000007</v>
      </c>
      <c r="W46" s="14">
        <f>HLOOKUP(W$2,monthly_data_imports_by_country_thousand_tonnes[[#All],[Crude and NGLs]:[Total '[note 4']]],Calculation!$B46,FALSE)</f>
        <v>0</v>
      </c>
      <c r="X46" s="14">
        <f>HLOOKUP(X$2,monthly_data_imports_by_country_thousand_tonnes[[#All],[Crude and NGLs]:[Total '[note 4']]],Calculation!$B46,FALSE)</f>
        <v>78.19</v>
      </c>
      <c r="Y46" s="14">
        <f>HLOOKUP(Y$2,monthly_data_imports_by_country_thousand_tonnes[[#All],[Crude and NGLs]:[Total '[note 4']]],Calculation!$B46,FALSE)</f>
        <v>0</v>
      </c>
      <c r="Z46" s="14">
        <f>HLOOKUP(Z$2,monthly_data_imports_by_country_thousand_tonnes[[#All],[Crude and NGLs]:[Total '[note 4']]],Calculation!$B46,FALSE)</f>
        <v>12.74</v>
      </c>
      <c r="AA46" s="13">
        <f>HLOOKUP(AA$2,monthly_data_imports_by_country_thousand_tonnes[[#All],[Crude and NGLs]:[Total '[note 4']]],Calculation!$B46,FALSE)</f>
        <v>227.68</v>
      </c>
      <c r="AB46" s="38">
        <f>HLOOKUP(AB$2,monthly_data_imports_by_country_thousand_tonnes[[#All],[Crude and NGLs]:[Total '[note 4']]],Calculation!$B46,FALSE)</f>
        <v>757.34</v>
      </c>
    </row>
    <row r="47" spans="1:28" ht="14.5">
      <c r="A47" s="28">
        <f t="shared" si="0"/>
        <v>1519</v>
      </c>
      <c r="B47" s="29">
        <f t="shared" si="1"/>
        <v>1783</v>
      </c>
      <c r="C47" s="29"/>
      <c r="D47" s="21" t="s">
        <v>70</v>
      </c>
      <c r="E47" s="28">
        <f>HLOOKUP(E$2,monthly_data_imports_by_country_thousand_tonnes[[#All],[Crude and NGLs]:[Total '[note 4']]],Calculation!$A47,FALSE)</f>
        <v>3111.01</v>
      </c>
      <c r="F47" s="29">
        <f>HLOOKUP(F$2,monthly_data_imports_by_country_thousand_tonnes[[#All],[Crude and NGLs]:[Total '[note 4']]],Calculation!$A47,FALSE)</f>
        <v>409.48</v>
      </c>
      <c r="G47" s="30">
        <f>HLOOKUP(G$2,monthly_data_imports_by_country_thousand_tonnes[[#All],[Crude and NGLs]:[Total '[note 4']]],Calculation!$A47,FALSE)</f>
        <v>3520.49</v>
      </c>
      <c r="H47" s="29">
        <f>HLOOKUP(H$2,monthly_data_imports_by_country_thousand_tonnes[[#All],[Crude and NGLs]:[Total '[note 4']]],Calculation!$A47,FALSE)</f>
        <v>4.6500000000000004</v>
      </c>
      <c r="I47" s="29">
        <f>HLOOKUP(I$2,monthly_data_imports_by_country_thousand_tonnes[[#All],[Crude and NGLs]:[Total '[note 4']]],Calculation!$A47,FALSE)</f>
        <v>289.04000000000002</v>
      </c>
      <c r="J47" s="29">
        <f>HLOOKUP(J$2,monthly_data_imports_by_country_thousand_tonnes[[#All],[Crude and NGLs]:[Total '[note 4']]],Calculation!$A47,FALSE)</f>
        <v>980.48</v>
      </c>
      <c r="K47" s="29">
        <f>HLOOKUP(K$2,monthly_data_imports_by_country_thousand_tonnes[[#All],[Crude and NGLs]:[Total '[note 4']]],Calculation!$A47,FALSE)</f>
        <v>10.85</v>
      </c>
      <c r="L47" s="29">
        <f>HLOOKUP(L$2,monthly_data_imports_by_country_thousand_tonnes[[#All],[Crude and NGLs]:[Total '[note 4']]],Calculation!$A47,FALSE)</f>
        <v>1016.56</v>
      </c>
      <c r="M47" s="29">
        <f>HLOOKUP(M$2,monthly_data_imports_by_country_thousand_tonnes[[#All],[Crude and NGLs]:[Total '[note 4']]],Calculation!$A47,FALSE)</f>
        <v>17.440000000000001</v>
      </c>
      <c r="N47" s="29">
        <f>HLOOKUP(N$2,monthly_data_imports_by_country_thousand_tonnes[[#All],[Crude and NGLs]:[Total '[note 4']]],Calculation!$A47,FALSE)</f>
        <v>315.91000000000003</v>
      </c>
      <c r="O47" s="29">
        <f>HLOOKUP(O$2,monthly_data_imports_by_country_thousand_tonnes[[#All],[Crude and NGLs]:[Total '[note 4']]],Calculation!$A47,FALSE)</f>
        <v>2634.93</v>
      </c>
      <c r="P47" s="39">
        <f>HLOOKUP(P$2,monthly_data_imports_by_country_thousand_tonnes[[#All],[Crude and NGLs]:[Total '[note 4']]],Calculation!$A47,FALSE)</f>
        <v>6155.42</v>
      </c>
      <c r="Q47" s="28">
        <f>HLOOKUP(Q$2,monthly_data_imports_by_country_thousand_tonnes[[#All],[Crude and NGLs]:[Total '[note 4']]],Calculation!$B47,FALSE)</f>
        <v>2920.79</v>
      </c>
      <c r="R47" s="29">
        <f>HLOOKUP(R$2,monthly_data_imports_by_country_thousand_tonnes[[#All],[Crude and NGLs]:[Total '[note 4']]],Calculation!$B47,FALSE)</f>
        <v>274.68</v>
      </c>
      <c r="S47" s="30">
        <f>HLOOKUP(S$2,monthly_data_imports_by_country_thousand_tonnes[[#All],[Crude and NGLs]:[Total '[note 4']]],Calculation!$B47,FALSE)</f>
        <v>3195.47</v>
      </c>
      <c r="T47" s="29">
        <f>HLOOKUP(T$2,monthly_data_imports_by_country_thousand_tonnes[[#All],[Crude and NGLs]:[Total '[note 4']]],Calculation!$B47,FALSE)</f>
        <v>68.94</v>
      </c>
      <c r="U47" s="29">
        <f>HLOOKUP(U$2,monthly_data_imports_by_country_thousand_tonnes[[#All],[Crude and NGLs]:[Total '[note 4']]],Calculation!$B47,FALSE)</f>
        <v>457.45</v>
      </c>
      <c r="V47" s="29">
        <f>HLOOKUP(V$2,monthly_data_imports_by_country_thousand_tonnes[[#All],[Crude and NGLs]:[Total '[note 4']]],Calculation!$B47,FALSE)</f>
        <v>1111.73</v>
      </c>
      <c r="W47" s="29">
        <f>HLOOKUP(W$2,monthly_data_imports_by_country_thousand_tonnes[[#All],[Crude and NGLs]:[Total '[note 4']]],Calculation!$B47,FALSE)</f>
        <v>55.54</v>
      </c>
      <c r="X47" s="29">
        <f>HLOOKUP(X$2,monthly_data_imports_by_country_thousand_tonnes[[#All],[Crude and NGLs]:[Total '[note 4']]],Calculation!$B47,FALSE)</f>
        <v>972.99</v>
      </c>
      <c r="Y47" s="29">
        <f>HLOOKUP(Y$2,monthly_data_imports_by_country_thousand_tonnes[[#All],[Crude and NGLs]:[Total '[note 4']]],Calculation!$B47,FALSE)</f>
        <v>21.55</v>
      </c>
      <c r="Z47" s="29">
        <f>HLOOKUP(Z$2,monthly_data_imports_by_country_thousand_tonnes[[#All],[Crude and NGLs]:[Total '[note 4']]],Calculation!$B47,FALSE)</f>
        <v>204.92</v>
      </c>
      <c r="AA47" s="29">
        <f>HLOOKUP(AA$2,monthly_data_imports_by_country_thousand_tonnes[[#All],[Crude and NGLs]:[Total '[note 4']]],Calculation!$B47,FALSE)</f>
        <v>2893.12</v>
      </c>
      <c r="AB47" s="39">
        <f>HLOOKUP(AB$2,monthly_data_imports_by_country_thousand_tonnes[[#All],[Crude and NGLs]:[Total '[note 4']]],Calculation!$B47,FALSE)</f>
        <v>6088.59</v>
      </c>
    </row>
    <row r="48" spans="1:28" ht="14.5">
      <c r="A48" s="6">
        <f t="shared" si="0"/>
        <v>1520</v>
      </c>
      <c r="B48" s="6">
        <f t="shared" si="1"/>
        <v>1784</v>
      </c>
      <c r="D48" s="20" t="s">
        <v>37</v>
      </c>
      <c r="E48" s="24">
        <f>HLOOKUP(E$2,monthly_data_imports_by_country_thousand_tonnes[[#All],[Crude and NGLs]:[Total '[note 4']]],Calculation!$A48,FALSE)</f>
        <v>0</v>
      </c>
      <c r="F48" s="25">
        <f>HLOOKUP(F$2,monthly_data_imports_by_country_thousand_tonnes[[#All],[Crude and NGLs]:[Total '[note 4']]],Calculation!$A48,FALSE)</f>
        <v>95.65</v>
      </c>
      <c r="G48" s="26">
        <f>HLOOKUP(G$2,monthly_data_imports_by_country_thousand_tonnes[[#All],[Crude and NGLs]:[Total '[note 4']]],Calculation!$A48,FALSE)</f>
        <v>95.65</v>
      </c>
      <c r="H48" s="25">
        <f>HLOOKUP(H$2,monthly_data_imports_by_country_thousand_tonnes[[#All],[Crude and NGLs]:[Total '[note 4']]],Calculation!$A48,FALSE)</f>
        <v>3.22</v>
      </c>
      <c r="I48" s="25">
        <f>HLOOKUP(I$2,monthly_data_imports_by_country_thousand_tonnes[[#All],[Crude and NGLs]:[Total '[note 4']]],Calculation!$A48,FALSE)</f>
        <v>0</v>
      </c>
      <c r="J48" s="25">
        <f>HLOOKUP(J$2,monthly_data_imports_by_country_thousand_tonnes[[#All],[Crude and NGLs]:[Total '[note 4']]],Calculation!$A48,FALSE)</f>
        <v>0</v>
      </c>
      <c r="K48" s="25">
        <f>HLOOKUP(K$2,monthly_data_imports_by_country_thousand_tonnes[[#All],[Crude and NGLs]:[Total '[note 4']]],Calculation!$A48,FALSE)</f>
        <v>19.7</v>
      </c>
      <c r="L48" s="25">
        <f>HLOOKUP(L$2,monthly_data_imports_by_country_thousand_tonnes[[#All],[Crude and NGLs]:[Total '[note 4']]],Calculation!$A48,FALSE)</f>
        <v>183.68</v>
      </c>
      <c r="M48" s="25">
        <f>HLOOKUP(M$2,monthly_data_imports_by_country_thousand_tonnes[[#All],[Crude and NGLs]:[Total '[note 4']]],Calculation!$A48,FALSE)</f>
        <v>3.91</v>
      </c>
      <c r="N48" s="25">
        <f>HLOOKUP(N$2,monthly_data_imports_by_country_thousand_tonnes[[#All],[Crude and NGLs]:[Total '[note 4']]],Calculation!$A48,FALSE)</f>
        <v>11.26</v>
      </c>
      <c r="O48" s="26">
        <f>HLOOKUP(O$2,monthly_data_imports_by_country_thousand_tonnes[[#All],[Crude and NGLs]:[Total '[note 4']]],Calculation!$A48,FALSE)</f>
        <v>221.77</v>
      </c>
      <c r="P48" s="36">
        <f>HLOOKUP(P$2,monthly_data_imports_by_country_thousand_tonnes[[#All],[Crude and NGLs]:[Total '[note 4']]],Calculation!$A48,FALSE)</f>
        <v>317.42</v>
      </c>
      <c r="Q48" s="24">
        <f>HLOOKUP(Q$2,monthly_data_imports_by_country_thousand_tonnes[[#All],[Crude and NGLs]:[Total '[note 4']]],Calculation!$B48,FALSE)</f>
        <v>0</v>
      </c>
      <c r="R48" s="25">
        <f>HLOOKUP(R$2,monthly_data_imports_by_country_thousand_tonnes[[#All],[Crude and NGLs]:[Total '[note 4']]],Calculation!$B48,FALSE)</f>
        <v>0</v>
      </c>
      <c r="S48" s="26">
        <f>HLOOKUP(S$2,monthly_data_imports_by_country_thousand_tonnes[[#All],[Crude and NGLs]:[Total '[note 4']]],Calculation!$B48,FALSE)</f>
        <v>0</v>
      </c>
      <c r="T48" s="25">
        <f>HLOOKUP(T$2,monthly_data_imports_by_country_thousand_tonnes[[#All],[Crude and NGLs]:[Total '[note 4']]],Calculation!$B48,FALSE)</f>
        <v>1.85</v>
      </c>
      <c r="U48" s="25">
        <f>HLOOKUP(U$2,monthly_data_imports_by_country_thousand_tonnes[[#All],[Crude and NGLs]:[Total '[note 4']]],Calculation!$B48,FALSE)</f>
        <v>25.78</v>
      </c>
      <c r="V48" s="25">
        <f>HLOOKUP(V$2,monthly_data_imports_by_country_thousand_tonnes[[#All],[Crude and NGLs]:[Total '[note 4']]],Calculation!$B48,FALSE)</f>
        <v>14.82</v>
      </c>
      <c r="W48" s="25">
        <f>HLOOKUP(W$2,monthly_data_imports_by_country_thousand_tonnes[[#All],[Crude and NGLs]:[Total '[note 4']]],Calculation!$B48,FALSE)</f>
        <v>46.4</v>
      </c>
      <c r="X48" s="25">
        <f>HLOOKUP(X$2,monthly_data_imports_by_country_thousand_tonnes[[#All],[Crude and NGLs]:[Total '[note 4']]],Calculation!$B48,FALSE)</f>
        <v>283.64999999999998</v>
      </c>
      <c r="Y48" s="25">
        <f>HLOOKUP(Y$2,monthly_data_imports_by_country_thousand_tonnes[[#All],[Crude and NGLs]:[Total '[note 4']]],Calculation!$B48,FALSE)</f>
        <v>5.0199999999999996</v>
      </c>
      <c r="Z48" s="25">
        <f>HLOOKUP(Z$2,monthly_data_imports_by_country_thousand_tonnes[[#All],[Crude and NGLs]:[Total '[note 4']]],Calculation!$B48,FALSE)</f>
        <v>25.5</v>
      </c>
      <c r="AA48" s="26">
        <f>HLOOKUP(AA$2,monthly_data_imports_by_country_thousand_tonnes[[#All],[Crude and NGLs]:[Total '[note 4']]],Calculation!$B48,FALSE)</f>
        <v>403.02</v>
      </c>
      <c r="AB48" s="36">
        <f>HLOOKUP(AB$2,monthly_data_imports_by_country_thousand_tonnes[[#All],[Crude and NGLs]:[Total '[note 4']]],Calculation!$B48,FALSE)</f>
        <v>403.02</v>
      </c>
    </row>
    <row r="49" spans="1:28" ht="14.5">
      <c r="A49" s="6">
        <f t="shared" si="0"/>
        <v>1521</v>
      </c>
      <c r="B49" s="6">
        <f t="shared" si="1"/>
        <v>1785</v>
      </c>
      <c r="D49" s="20" t="s">
        <v>38</v>
      </c>
      <c r="E49" s="15">
        <f>HLOOKUP(E$2,monthly_data_imports_by_country_thousand_tonnes[[#All],[Crude and NGLs]:[Total '[note 4']]],Calculation!$A49,FALSE)</f>
        <v>187.66</v>
      </c>
      <c r="F49" s="6">
        <f>HLOOKUP(F$2,monthly_data_imports_by_country_thousand_tonnes[[#All],[Crude and NGLs]:[Total '[note 4']]],Calculation!$A49,FALSE)</f>
        <v>0</v>
      </c>
      <c r="G49" s="9">
        <f>HLOOKUP(G$2,monthly_data_imports_by_country_thousand_tonnes[[#All],[Crude and NGLs]:[Total '[note 4']]],Calculation!$A49,FALSE)</f>
        <v>187.66</v>
      </c>
      <c r="H49" s="6">
        <f>HLOOKUP(H$2,monthly_data_imports_by_country_thousand_tonnes[[#All],[Crude and NGLs]:[Total '[note 4']]],Calculation!$A49,FALSE)</f>
        <v>0</v>
      </c>
      <c r="I49" s="6">
        <f>HLOOKUP(I$2,monthly_data_imports_by_country_thousand_tonnes[[#All],[Crude and NGLs]:[Total '[note 4']]],Calculation!$A49,FALSE)</f>
        <v>0</v>
      </c>
      <c r="J49" s="6">
        <f>HLOOKUP(J$2,monthly_data_imports_by_country_thousand_tonnes[[#All],[Crude and NGLs]:[Total '[note 4']]],Calculation!$A49,FALSE)</f>
        <v>0</v>
      </c>
      <c r="K49" s="6">
        <f>HLOOKUP(K$2,monthly_data_imports_by_country_thousand_tonnes[[#All],[Crude and NGLs]:[Total '[note 4']]],Calculation!$A49,FALSE)</f>
        <v>0</v>
      </c>
      <c r="L49" s="6">
        <f>HLOOKUP(L$2,monthly_data_imports_by_country_thousand_tonnes[[#All],[Crude and NGLs]:[Total '[note 4']]],Calculation!$A49,FALSE)</f>
        <v>0</v>
      </c>
      <c r="M49" s="6">
        <f>HLOOKUP(M$2,monthly_data_imports_by_country_thousand_tonnes[[#All],[Crude and NGLs]:[Total '[note 4']]],Calculation!$A49,FALSE)</f>
        <v>0</v>
      </c>
      <c r="N49" s="6">
        <f>HLOOKUP(N$2,monthly_data_imports_by_country_thousand_tonnes[[#All],[Crude and NGLs]:[Total '[note 4']]],Calculation!$A49,FALSE)</f>
        <v>0.09</v>
      </c>
      <c r="O49" s="9">
        <f>HLOOKUP(O$2,monthly_data_imports_by_country_thousand_tonnes[[#All],[Crude and NGLs]:[Total '[note 4']]],Calculation!$A49,FALSE)</f>
        <v>0.09</v>
      </c>
      <c r="P49" s="37">
        <f>HLOOKUP(P$2,monthly_data_imports_by_country_thousand_tonnes[[#All],[Crude and NGLs]:[Total '[note 4']]],Calculation!$A49,FALSE)</f>
        <v>187.75</v>
      </c>
      <c r="Q49" s="15">
        <f>HLOOKUP(Q$2,monthly_data_imports_by_country_thousand_tonnes[[#All],[Crude and NGLs]:[Total '[note 4']]],Calculation!$B49,FALSE)</f>
        <v>87.56</v>
      </c>
      <c r="R49" s="6">
        <f>HLOOKUP(R$2,monthly_data_imports_by_country_thousand_tonnes[[#All],[Crude and NGLs]:[Total '[note 4']]],Calculation!$B49,FALSE)</f>
        <v>0</v>
      </c>
      <c r="S49" s="9">
        <f>HLOOKUP(S$2,monthly_data_imports_by_country_thousand_tonnes[[#All],[Crude and NGLs]:[Total '[note 4']]],Calculation!$B49,FALSE)</f>
        <v>87.56</v>
      </c>
      <c r="T49" s="6">
        <f>HLOOKUP(T$2,monthly_data_imports_by_country_thousand_tonnes[[#All],[Crude and NGLs]:[Total '[note 4']]],Calculation!$B49,FALSE)</f>
        <v>0</v>
      </c>
      <c r="U49" s="6">
        <f>HLOOKUP(U$2,monthly_data_imports_by_country_thousand_tonnes[[#All],[Crude and NGLs]:[Total '[note 4']]],Calculation!$B49,FALSE)</f>
        <v>0</v>
      </c>
      <c r="V49" s="6">
        <f>HLOOKUP(V$2,monthly_data_imports_by_country_thousand_tonnes[[#All],[Crude and NGLs]:[Total '[note 4']]],Calculation!$B49,FALSE)</f>
        <v>0</v>
      </c>
      <c r="W49" s="6">
        <f>HLOOKUP(W$2,monthly_data_imports_by_country_thousand_tonnes[[#All],[Crude and NGLs]:[Total '[note 4']]],Calculation!$B49,FALSE)</f>
        <v>0</v>
      </c>
      <c r="X49" s="6">
        <f>HLOOKUP(X$2,monthly_data_imports_by_country_thousand_tonnes[[#All],[Crude and NGLs]:[Total '[note 4']]],Calculation!$B49,FALSE)</f>
        <v>0</v>
      </c>
      <c r="Y49" s="6">
        <f>HLOOKUP(Y$2,monthly_data_imports_by_country_thousand_tonnes[[#All],[Crude and NGLs]:[Total '[note 4']]],Calculation!$B49,FALSE)</f>
        <v>0</v>
      </c>
      <c r="Z49" s="6">
        <f>HLOOKUP(Z$2,monthly_data_imports_by_country_thousand_tonnes[[#All],[Crude and NGLs]:[Total '[note 4']]],Calculation!$B49,FALSE)</f>
        <v>0.04</v>
      </c>
      <c r="AA49" s="9">
        <f>HLOOKUP(AA$2,monthly_data_imports_by_country_thousand_tonnes[[#All],[Crude and NGLs]:[Total '[note 4']]],Calculation!$B49,FALSE)</f>
        <v>0.04</v>
      </c>
      <c r="AB49" s="37">
        <f>HLOOKUP(AB$2,monthly_data_imports_by_country_thousand_tonnes[[#All],[Crude and NGLs]:[Total '[note 4']]],Calculation!$B49,FALSE)</f>
        <v>87.6</v>
      </c>
    </row>
    <row r="50" spans="1:28" ht="14.5">
      <c r="A50" s="6">
        <f t="shared" si="0"/>
        <v>1522</v>
      </c>
      <c r="B50" s="6">
        <f t="shared" si="1"/>
        <v>1786</v>
      </c>
      <c r="D50" s="20" t="s">
        <v>39</v>
      </c>
      <c r="E50" s="15">
        <f>HLOOKUP(E$2,monthly_data_imports_by_country_thousand_tonnes[[#All],[Crude and NGLs]:[Total '[note 4']]],Calculation!$A50,FALSE)</f>
        <v>0</v>
      </c>
      <c r="F50" s="6">
        <f>HLOOKUP(F$2,monthly_data_imports_by_country_thousand_tonnes[[#All],[Crude and NGLs]:[Total '[note 4']]],Calculation!$A50,FALSE)</f>
        <v>0</v>
      </c>
      <c r="G50" s="9">
        <f>HLOOKUP(G$2,monthly_data_imports_by_country_thousand_tonnes[[#All],[Crude and NGLs]:[Total '[note 4']]],Calculation!$A50,FALSE)</f>
        <v>0</v>
      </c>
      <c r="H50" s="6">
        <f>HLOOKUP(H$2,monthly_data_imports_by_country_thousand_tonnes[[#All],[Crude and NGLs]:[Total '[note 4']]],Calculation!$A50,FALSE)</f>
        <v>0</v>
      </c>
      <c r="I50" s="6">
        <f>HLOOKUP(I$2,monthly_data_imports_by_country_thousand_tonnes[[#All],[Crude and NGLs]:[Total '[note 4']]],Calculation!$A50,FALSE)</f>
        <v>30.97</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0.01</v>
      </c>
      <c r="O50" s="9">
        <f>HLOOKUP(O$2,monthly_data_imports_by_country_thousand_tonnes[[#All],[Crude and NGLs]:[Total '[note 4']]],Calculation!$A50,FALSE)</f>
        <v>30.98</v>
      </c>
      <c r="P50" s="37">
        <f>HLOOKUP(P$2,monthly_data_imports_by_country_thousand_tonnes[[#All],[Crude and NGLs]:[Total '[note 4']]],Calculation!$A50,FALSE)</f>
        <v>30.98</v>
      </c>
      <c r="Q50" s="15">
        <f>HLOOKUP(Q$2,monthly_data_imports_by_country_thousand_tonnes[[#All],[Crude and NGLs]:[Total '[note 4']]],Calculation!$B50,FALSE)</f>
        <v>0</v>
      </c>
      <c r="R50" s="6">
        <f>HLOOKUP(R$2,monthly_data_imports_by_country_thousand_tonnes[[#All],[Crude and NGLs]:[Total '[note 4']]],Calculation!$B50,FALSE)</f>
        <v>0</v>
      </c>
      <c r="S50" s="9">
        <f>HLOOKUP(S$2,monthly_data_imports_by_country_thousand_tonnes[[#All],[Crude and NGLs]:[Total '[note 4']]],Calculation!$B50,FALSE)</f>
        <v>0</v>
      </c>
      <c r="T50" s="6">
        <f>HLOOKUP(T$2,monthly_data_imports_by_country_thousand_tonnes[[#All],[Crude and NGLs]:[Total '[note 4']]],Calculation!$B50,FALSE)</f>
        <v>0</v>
      </c>
      <c r="U50" s="6">
        <f>HLOOKUP(U$2,monthly_data_imports_by_country_thousand_tonnes[[#All],[Crude and NGLs]:[Total '[note 4']]],Calculation!$B50,FALSE)</f>
        <v>96.18</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v>
      </c>
      <c r="AA50" s="9">
        <f>HLOOKUP(AA$2,monthly_data_imports_by_country_thousand_tonnes[[#All],[Crude and NGLs]:[Total '[note 4']]],Calculation!$B50,FALSE)</f>
        <v>96.18</v>
      </c>
      <c r="AB50" s="37">
        <f>HLOOKUP(AB$2,monthly_data_imports_by_country_thousand_tonnes[[#All],[Crude and NGLs]:[Total '[note 4']]],Calculation!$B50,FALSE)</f>
        <v>96.18</v>
      </c>
    </row>
    <row r="51" spans="1:28" ht="14.5">
      <c r="A51" s="6">
        <f t="shared" si="0"/>
        <v>1523</v>
      </c>
      <c r="B51" s="6">
        <f t="shared" si="1"/>
        <v>1787</v>
      </c>
      <c r="D51" s="20" t="s">
        <v>40</v>
      </c>
      <c r="E51" s="15">
        <f>HLOOKUP(E$2,monthly_data_imports_by_country_thousand_tonnes[[#All],[Crude and NGLs]:[Total '[note 4']]],Calculation!$A51,FALSE)</f>
        <v>0</v>
      </c>
      <c r="F51" s="6">
        <f>HLOOKUP(F$2,monthly_data_imports_by_country_thousand_tonnes[[#All],[Crude and NGLs]:[Total '[note 4']]],Calculation!$A51,FALSE)</f>
        <v>20.18</v>
      </c>
      <c r="G51" s="9">
        <f>HLOOKUP(G$2,monthly_data_imports_by_country_thousand_tonnes[[#All],[Crude and NGLs]:[Total '[note 4']]],Calculation!$A51,FALSE)</f>
        <v>20.18</v>
      </c>
      <c r="H51" s="6">
        <f>HLOOKUP(H$2,monthly_data_imports_by_country_thousand_tonnes[[#All],[Crude and NGLs]:[Total '[note 4']]],Calculation!$A51,FALSE)</f>
        <v>1.25</v>
      </c>
      <c r="I51" s="6">
        <f>HLOOKUP(I$2,monthly_data_imports_by_country_thousand_tonnes[[#All],[Crude and NGLs]:[Total '[note 4']]],Calculation!$A51,FALSE)</f>
        <v>4.01</v>
      </c>
      <c r="J51" s="6">
        <f>HLOOKUP(J$2,monthly_data_imports_by_country_thousand_tonnes[[#All],[Crude and NGLs]:[Total '[note 4']]],Calculation!$A51,FALSE)</f>
        <v>0</v>
      </c>
      <c r="K51" s="6">
        <f>HLOOKUP(K$2,monthly_data_imports_by_country_thousand_tonnes[[#All],[Crude and NGLs]:[Total '[note 4']]],Calculation!$A51,FALSE)</f>
        <v>0</v>
      </c>
      <c r="L51" s="6">
        <f>HLOOKUP(L$2,monthly_data_imports_by_country_thousand_tonnes[[#All],[Crude and NGLs]:[Total '[note 4']]],Calculation!$A51,FALSE)</f>
        <v>41.55</v>
      </c>
      <c r="M51" s="6">
        <f>HLOOKUP(M$2,monthly_data_imports_by_country_thousand_tonnes[[#All],[Crude and NGLs]:[Total '[note 4']]],Calculation!$A51,FALSE)</f>
        <v>0</v>
      </c>
      <c r="N51" s="6">
        <f>HLOOKUP(N$2,monthly_data_imports_by_country_thousand_tonnes[[#All],[Crude and NGLs]:[Total '[note 4']]],Calculation!$A51,FALSE)</f>
        <v>13.96</v>
      </c>
      <c r="O51" s="9">
        <f>HLOOKUP(O$2,monthly_data_imports_by_country_thousand_tonnes[[#All],[Crude and NGLs]:[Total '[note 4']]],Calculation!$A51,FALSE)</f>
        <v>60.77</v>
      </c>
      <c r="P51" s="37">
        <f>HLOOKUP(P$2,monthly_data_imports_by_country_thousand_tonnes[[#All],[Crude and NGLs]:[Total '[note 4']]],Calculation!$A51,FALSE)</f>
        <v>80.95</v>
      </c>
      <c r="Q51" s="15">
        <f>HLOOKUP(Q$2,monthly_data_imports_by_country_thousand_tonnes[[#All],[Crude and NGLs]:[Total '[note 4']]],Calculation!$B51,FALSE)</f>
        <v>0</v>
      </c>
      <c r="R51" s="6">
        <f>HLOOKUP(R$2,monthly_data_imports_by_country_thousand_tonnes[[#All],[Crude and NGLs]:[Total '[note 4']]],Calculation!$B51,FALSE)</f>
        <v>0</v>
      </c>
      <c r="S51" s="9">
        <f>HLOOKUP(S$2,monthly_data_imports_by_country_thousand_tonnes[[#All],[Crude and NGLs]:[Total '[note 4']]],Calculation!$B51,FALSE)</f>
        <v>0</v>
      </c>
      <c r="T51" s="6">
        <f>HLOOKUP(T$2,monthly_data_imports_by_country_thousand_tonnes[[#All],[Crude and NGLs]:[Total '[note 4']]],Calculation!$B51,FALSE)</f>
        <v>0.04</v>
      </c>
      <c r="U51" s="6">
        <f>HLOOKUP(U$2,monthly_data_imports_by_country_thousand_tonnes[[#All],[Crude and NGLs]:[Total '[note 4']]],Calculation!$B51,FALSE)</f>
        <v>4.6399999999999997</v>
      </c>
      <c r="V51" s="6">
        <f>HLOOKUP(V$2,monthly_data_imports_by_country_thousand_tonnes[[#All],[Crude and NGLs]:[Total '[note 4']]],Calculation!$B51,FALSE)</f>
        <v>0</v>
      </c>
      <c r="W51" s="6">
        <f>HLOOKUP(W$2,monthly_data_imports_by_country_thousand_tonnes[[#All],[Crude and NGLs]:[Total '[note 4']]],Calculation!$B51,FALSE)</f>
        <v>0</v>
      </c>
      <c r="X51" s="6">
        <f>HLOOKUP(X$2,monthly_data_imports_by_country_thousand_tonnes[[#All],[Crude and NGLs]:[Total '[note 4']]],Calculation!$B51,FALSE)</f>
        <v>0</v>
      </c>
      <c r="Y51" s="6">
        <f>HLOOKUP(Y$2,monthly_data_imports_by_country_thousand_tonnes[[#All],[Crude and NGLs]:[Total '[note 4']]],Calculation!$B51,FALSE)</f>
        <v>0</v>
      </c>
      <c r="Z51" s="6">
        <f>HLOOKUP(Z$2,monthly_data_imports_by_country_thousand_tonnes[[#All],[Crude and NGLs]:[Total '[note 4']]],Calculation!$B51,FALSE)</f>
        <v>10.78</v>
      </c>
      <c r="AA51" s="9">
        <f>HLOOKUP(AA$2,monthly_data_imports_by_country_thousand_tonnes[[#All],[Crude and NGLs]:[Total '[note 4']]],Calculation!$B51,FALSE)</f>
        <v>15.46</v>
      </c>
      <c r="AB51" s="37">
        <f>HLOOKUP(AB$2,monthly_data_imports_by_country_thousand_tonnes[[#All],[Crude and NGLs]:[Total '[note 4']]],Calculation!$B51,FALSE)</f>
        <v>15.46</v>
      </c>
    </row>
    <row r="52" spans="1:28" ht="14.5">
      <c r="A52" s="6">
        <f t="shared" si="0"/>
        <v>1524</v>
      </c>
      <c r="B52" s="6">
        <f t="shared" si="1"/>
        <v>1788</v>
      </c>
      <c r="D52" s="20" t="s">
        <v>41</v>
      </c>
      <c r="E52" s="15">
        <f>HLOOKUP(E$2,monthly_data_imports_by_country_thousand_tonnes[[#All],[Crude and NGLs]:[Total '[note 4']]],Calculation!$A52,FALSE)</f>
        <v>0</v>
      </c>
      <c r="F52" s="6">
        <f>HLOOKUP(F$2,monthly_data_imports_by_country_thousand_tonnes[[#All],[Crude and NGLs]:[Total '[note 4']]],Calculation!$A52,FALSE)</f>
        <v>12.86</v>
      </c>
      <c r="G52" s="9">
        <f>HLOOKUP(G$2,monthly_data_imports_by_country_thousand_tonnes[[#All],[Crude and NGLs]:[Total '[note 4']]],Calculation!$A52,FALSE)</f>
        <v>12.86</v>
      </c>
      <c r="H52" s="6">
        <f>HLOOKUP(H$2,monthly_data_imports_by_country_thousand_tonnes[[#All],[Crude and NGLs]:[Total '[note 4']]],Calculation!$A52,FALSE)</f>
        <v>0</v>
      </c>
      <c r="I52" s="6">
        <f>HLOOKUP(I$2,monthly_data_imports_by_country_thousand_tonnes[[#All],[Crude and NGLs]:[Total '[note 4']]],Calculation!$A52,FALSE)</f>
        <v>0.02</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0</v>
      </c>
      <c r="M52" s="6">
        <f>HLOOKUP(M$2,monthly_data_imports_by_country_thousand_tonnes[[#All],[Crude and NGLs]:[Total '[note 4']]],Calculation!$A52,FALSE)</f>
        <v>0</v>
      </c>
      <c r="N52" s="6">
        <f>HLOOKUP(N$2,monthly_data_imports_by_country_thousand_tonnes[[#All],[Crude and NGLs]:[Total '[note 4']]],Calculation!$A52,FALSE)</f>
        <v>16.29</v>
      </c>
      <c r="O52" s="9">
        <f>HLOOKUP(O$2,monthly_data_imports_by_country_thousand_tonnes[[#All],[Crude and NGLs]:[Total '[note 4']]],Calculation!$A52,FALSE)</f>
        <v>16.309999999999999</v>
      </c>
      <c r="P52" s="37">
        <f>HLOOKUP(P$2,monthly_data_imports_by_country_thousand_tonnes[[#All],[Crude and NGLs]:[Total '[note 4']]],Calculation!$A52,FALSE)</f>
        <v>29.17</v>
      </c>
      <c r="Q52" s="15">
        <f>HLOOKUP(Q$2,monthly_data_imports_by_country_thousand_tonnes[[#All],[Crude and NGLs]:[Total '[note 4']]],Calculation!$B52,FALSE)</f>
        <v>0</v>
      </c>
      <c r="R52" s="6">
        <f>HLOOKUP(R$2,monthly_data_imports_by_country_thousand_tonnes[[#All],[Crude and NGLs]:[Total '[note 4']]],Calculation!$B52,FALSE)</f>
        <v>0</v>
      </c>
      <c r="S52" s="9">
        <f>HLOOKUP(S$2,monthly_data_imports_by_country_thousand_tonnes[[#All],[Crude and NGLs]:[Total '[note 4']]],Calculation!$B52,FALSE)</f>
        <v>0</v>
      </c>
      <c r="T52" s="6">
        <f>HLOOKUP(T$2,monthly_data_imports_by_country_thousand_tonnes[[#All],[Crude and NGLs]:[Total '[note 4']]],Calculation!$B52,FALSE)</f>
        <v>0</v>
      </c>
      <c r="U52" s="6">
        <f>HLOOKUP(U$2,monthly_data_imports_by_country_thousand_tonnes[[#All],[Crude and NGLs]:[Total '[note 4']]],Calculation!$B52,FALSE)</f>
        <v>0.03</v>
      </c>
      <c r="V52" s="6">
        <f>HLOOKUP(V$2,monthly_data_imports_by_country_thousand_tonnes[[#All],[Crude and NGLs]:[Total '[note 4']]],Calculation!$B52,FALSE)</f>
        <v>0</v>
      </c>
      <c r="W52" s="6">
        <f>HLOOKUP(W$2,monthly_data_imports_by_country_thousand_tonnes[[#All],[Crude and NGLs]:[Total '[note 4']]],Calculation!$B52,FALSE)</f>
        <v>0</v>
      </c>
      <c r="X52" s="6">
        <f>HLOOKUP(X$2,monthly_data_imports_by_country_thousand_tonnes[[#All],[Crude and NGLs]:[Total '[note 4']]],Calculation!$B52,FALSE)</f>
        <v>25.47</v>
      </c>
      <c r="Y52" s="6">
        <f>HLOOKUP(Y$2,monthly_data_imports_by_country_thousand_tonnes[[#All],[Crude and NGLs]:[Total '[note 4']]],Calculation!$B52,FALSE)</f>
        <v>1.69</v>
      </c>
      <c r="Z52" s="6">
        <f>HLOOKUP(Z$2,monthly_data_imports_by_country_thousand_tonnes[[#All],[Crude and NGLs]:[Total '[note 4']]],Calculation!$B52,FALSE)</f>
        <v>32.11</v>
      </c>
      <c r="AA52" s="9">
        <f>HLOOKUP(AA$2,monthly_data_imports_by_country_thousand_tonnes[[#All],[Crude and NGLs]:[Total '[note 4']]],Calculation!$B52,FALSE)</f>
        <v>59.3</v>
      </c>
      <c r="AB52" s="37">
        <f>HLOOKUP(AB$2,monthly_data_imports_by_country_thousand_tonnes[[#All],[Crude and NGLs]:[Total '[note 4']]],Calculation!$B52,FALSE)</f>
        <v>59.3</v>
      </c>
    </row>
    <row r="53" spans="1:28" ht="14.5">
      <c r="A53" s="6">
        <f t="shared" si="0"/>
        <v>1525</v>
      </c>
      <c r="B53" s="6">
        <f t="shared" si="1"/>
        <v>1789</v>
      </c>
      <c r="D53" s="20" t="s">
        <v>42</v>
      </c>
      <c r="E53" s="15">
        <f>HLOOKUP(E$2,monthly_data_imports_by_country_thousand_tonnes[[#All],[Crude and NGLs]:[Total '[note 4']]],Calculation!$A53,FALSE)</f>
        <v>0</v>
      </c>
      <c r="F53" s="6">
        <f>HLOOKUP(F$2,monthly_data_imports_by_country_thousand_tonnes[[#All],[Crude and NGLs]:[Total '[note 4']]],Calculation!$A53,FALSE)</f>
        <v>0</v>
      </c>
      <c r="G53" s="9">
        <f>HLOOKUP(G$2,monthly_data_imports_by_country_thousand_tonnes[[#All],[Crude and NGLs]:[Total '[note 4']]],Calculation!$A53,FALSE)</f>
        <v>0</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184.46</v>
      </c>
      <c r="K53" s="6">
        <f>HLOOKUP(K$2,monthly_data_imports_by_country_thousand_tonnes[[#All],[Crude and NGLs]:[Total '[note 4']]],Calculation!$A53,FALSE)</f>
        <v>0</v>
      </c>
      <c r="L53" s="6">
        <f>HLOOKUP(L$2,monthly_data_imports_by_country_thousand_tonnes[[#All],[Crude and NGLs]:[Total '[note 4']]],Calculation!$A53,FALSE)</f>
        <v>147.55000000000001</v>
      </c>
      <c r="M53" s="6">
        <f>HLOOKUP(M$2,monthly_data_imports_by_country_thousand_tonnes[[#All],[Crude and NGLs]:[Total '[note 4']]],Calculation!$A53,FALSE)</f>
        <v>0</v>
      </c>
      <c r="N53" s="6">
        <f>HLOOKUP(N$2,monthly_data_imports_by_country_thousand_tonnes[[#All],[Crude and NGLs]:[Total '[note 4']]],Calculation!$A53,FALSE)</f>
        <v>0.15</v>
      </c>
      <c r="O53" s="9">
        <f>HLOOKUP(O$2,monthly_data_imports_by_country_thousand_tonnes[[#All],[Crude and NGLs]:[Total '[note 4']]],Calculation!$A53,FALSE)</f>
        <v>332.16</v>
      </c>
      <c r="P53" s="37">
        <f>HLOOKUP(P$2,monthly_data_imports_by_country_thousand_tonnes[[#All],[Crude and NGLs]:[Total '[note 4']]],Calculation!$A53,FALSE)</f>
        <v>332.16</v>
      </c>
      <c r="Q53" s="15">
        <f>HLOOKUP(Q$2,monthly_data_imports_by_country_thousand_tonnes[[#All],[Crude and NGLs]:[Total '[note 4']]],Calculation!$B53,FALSE)</f>
        <v>0</v>
      </c>
      <c r="R53" s="6">
        <f>HLOOKUP(R$2,monthly_data_imports_by_country_thousand_tonnes[[#All],[Crude and NGLs]:[Total '[note 4']]],Calculation!$B53,FALSE)</f>
        <v>0</v>
      </c>
      <c r="S53" s="9">
        <f>HLOOKUP(S$2,monthly_data_imports_by_country_thousand_tonnes[[#All],[Crude and NGLs]:[Total '[note 4']]],Calculation!$B53,FALSE)</f>
        <v>0</v>
      </c>
      <c r="T53" s="6">
        <f>HLOOKUP(T$2,monthly_data_imports_by_country_thousand_tonnes[[#All],[Crude and NGLs]:[Total '[note 4']]],Calculation!$B53,FALSE)</f>
        <v>0</v>
      </c>
      <c r="U53" s="6">
        <f>HLOOKUP(U$2,monthly_data_imports_by_country_thousand_tonnes[[#All],[Crude and NGLs]:[Total '[note 4']]],Calculation!$B53,FALSE)</f>
        <v>0</v>
      </c>
      <c r="V53" s="6">
        <f>HLOOKUP(V$2,monthly_data_imports_by_country_thousand_tonnes[[#All],[Crude and NGLs]:[Total '[note 4']]],Calculation!$B53,FALSE)</f>
        <v>71.069999999999993</v>
      </c>
      <c r="W53" s="6">
        <f>HLOOKUP(W$2,monthly_data_imports_by_country_thousand_tonnes[[#All],[Crude and NGLs]:[Total '[note 4']]],Calculation!$B53,FALSE)</f>
        <v>0</v>
      </c>
      <c r="X53" s="6">
        <f>HLOOKUP(X$2,monthly_data_imports_by_country_thousand_tonnes[[#All],[Crude and NGLs]:[Total '[note 4']]],Calculation!$B53,FALSE)</f>
        <v>161.94</v>
      </c>
      <c r="Y53" s="6">
        <f>HLOOKUP(Y$2,monthly_data_imports_by_country_thousand_tonnes[[#All],[Crude and NGLs]:[Total '[note 4']]],Calculation!$B53,FALSE)</f>
        <v>9.6300000000000008</v>
      </c>
      <c r="Z53" s="6">
        <f>HLOOKUP(Z$2,monthly_data_imports_by_country_thousand_tonnes[[#All],[Crude and NGLs]:[Total '[note 4']]],Calculation!$B53,FALSE)</f>
        <v>0.36</v>
      </c>
      <c r="AA53" s="9">
        <f>HLOOKUP(AA$2,monthly_data_imports_by_country_thousand_tonnes[[#All],[Crude and NGLs]:[Total '[note 4']]],Calculation!$B53,FALSE)</f>
        <v>243</v>
      </c>
      <c r="AB53" s="37">
        <f>HLOOKUP(AB$2,monthly_data_imports_by_country_thousand_tonnes[[#All],[Crude and NGLs]:[Total '[note 4']]],Calculation!$B53,FALSE)</f>
        <v>243</v>
      </c>
    </row>
    <row r="54" spans="1:28" ht="14.5">
      <c r="A54" s="6">
        <f t="shared" si="0"/>
        <v>1526</v>
      </c>
      <c r="B54" s="6">
        <f t="shared" si="1"/>
        <v>1790</v>
      </c>
      <c r="D54" s="20" t="s">
        <v>86</v>
      </c>
      <c r="E54" s="15">
        <f>HLOOKUP(E$2,monthly_data_imports_by_country_thousand_tonnes[[#All],[Crude and NGLs]:[Total '[note 4']]],Calculation!$A54,FALSE)</f>
        <v>0</v>
      </c>
      <c r="F54" s="6">
        <f>HLOOKUP(F$2,monthly_data_imports_by_country_thousand_tonnes[[#All],[Crude and NGLs]:[Total '[note 4']]],Calculation!$A54,FALSE)</f>
        <v>30.07</v>
      </c>
      <c r="G54" s="9">
        <f>HLOOKUP(G$2,monthly_data_imports_by_country_thousand_tonnes[[#All],[Crude and NGLs]:[Total '[note 4']]],Calculation!$A54,FALSE)</f>
        <v>30.07</v>
      </c>
      <c r="H54" s="6">
        <f>HLOOKUP(H$2,monthly_data_imports_by_country_thousand_tonnes[[#All],[Crude and NGLs]:[Total '[note 4']]],Calculation!$A54,FALSE)</f>
        <v>0.09</v>
      </c>
      <c r="I54" s="6">
        <f>HLOOKUP(I$2,monthly_data_imports_by_country_thousand_tonnes[[#All],[Crude and NGLs]:[Total '[note 4']]],Calculation!$A54,FALSE)</f>
        <v>17.46</v>
      </c>
      <c r="J54" s="6">
        <f>HLOOKUP(J$2,monthly_data_imports_by_country_thousand_tonnes[[#All],[Crude and NGLs]:[Total '[note 4']]],Calculation!$A54,FALSE)</f>
        <v>0</v>
      </c>
      <c r="K54" s="6">
        <f>HLOOKUP(K$2,monthly_data_imports_by_country_thousand_tonnes[[#All],[Crude and NGLs]:[Total '[note 4']]],Calculation!$A54,FALSE)</f>
        <v>6.58</v>
      </c>
      <c r="L54" s="6">
        <f>HLOOKUP(L$2,monthly_data_imports_by_country_thousand_tonnes[[#All],[Crude and NGLs]:[Total '[note 4']]],Calculation!$A54,FALSE)</f>
        <v>4.37</v>
      </c>
      <c r="M54" s="6">
        <f>HLOOKUP(M$2,monthly_data_imports_by_country_thousand_tonnes[[#All],[Crude and NGLs]:[Total '[note 4']]],Calculation!$A54,FALSE)</f>
        <v>0.03</v>
      </c>
      <c r="N54" s="6">
        <f>HLOOKUP(N$2,monthly_data_imports_by_country_thousand_tonnes[[#All],[Crude and NGLs]:[Total '[note 4']]],Calculation!$A54,FALSE)</f>
        <v>6.21</v>
      </c>
      <c r="O54" s="9">
        <f>HLOOKUP(O$2,monthly_data_imports_by_country_thousand_tonnes[[#All],[Crude and NGLs]:[Total '[note 4']]],Calculation!$A54,FALSE)</f>
        <v>34.74</v>
      </c>
      <c r="P54" s="37">
        <f>HLOOKUP(P$2,monthly_data_imports_by_country_thousand_tonnes[[#All],[Crude and NGLs]:[Total '[note 4']]],Calculation!$A54,FALSE)</f>
        <v>64.81</v>
      </c>
      <c r="Q54" s="15">
        <f>HLOOKUP(Q$2,monthly_data_imports_by_country_thousand_tonnes[[#All],[Crude and NGLs]:[Total '[note 4']]],Calculation!$B54,FALSE)</f>
        <v>0</v>
      </c>
      <c r="R54" s="6">
        <f>HLOOKUP(R$2,monthly_data_imports_by_country_thousand_tonnes[[#All],[Crude and NGLs]:[Total '[note 4']]],Calculation!$B54,FALSE)</f>
        <v>0</v>
      </c>
      <c r="S54" s="9">
        <f>HLOOKUP(S$2,monthly_data_imports_by_country_thousand_tonnes[[#All],[Crude and NGLs]:[Total '[note 4']]],Calculation!$B54,FALSE)</f>
        <v>0</v>
      </c>
      <c r="T54" s="6">
        <f>HLOOKUP(T$2,monthly_data_imports_by_country_thousand_tonnes[[#All],[Crude and NGLs]:[Total '[note 4']]],Calculation!$B54,FALSE)</f>
        <v>7.0000000000000007E-2</v>
      </c>
      <c r="U54" s="6">
        <f>HLOOKUP(U$2,monthly_data_imports_by_country_thousand_tonnes[[#All],[Crude and NGLs]:[Total '[note 4']]],Calculation!$B54,FALSE)</f>
        <v>0</v>
      </c>
      <c r="V54" s="6">
        <f>HLOOKUP(V$2,monthly_data_imports_by_country_thousand_tonnes[[#All],[Crude and NGLs]:[Total '[note 4']]],Calculation!$B54,FALSE)</f>
        <v>0</v>
      </c>
      <c r="W54" s="6">
        <f>HLOOKUP(W$2,monthly_data_imports_by_country_thousand_tonnes[[#All],[Crude and NGLs]:[Total '[note 4']]],Calculation!$B54,FALSE)</f>
        <v>10.93</v>
      </c>
      <c r="X54" s="6">
        <f>HLOOKUP(X$2,monthly_data_imports_by_country_thousand_tonnes[[#All],[Crude and NGLs]:[Total '[note 4']]],Calculation!$B54,FALSE)</f>
        <v>0</v>
      </c>
      <c r="Y54" s="6">
        <f>HLOOKUP(Y$2,monthly_data_imports_by_country_thousand_tonnes[[#All],[Crude and NGLs]:[Total '[note 4']]],Calculation!$B54,FALSE)</f>
        <v>0.01</v>
      </c>
      <c r="Z54" s="6">
        <f>HLOOKUP(Z$2,monthly_data_imports_by_country_thousand_tonnes[[#All],[Crude and NGLs]:[Total '[note 4']]],Calculation!$B54,FALSE)</f>
        <v>2.4500000000000002</v>
      </c>
      <c r="AA54" s="9">
        <f>HLOOKUP(AA$2,monthly_data_imports_by_country_thousand_tonnes[[#All],[Crude and NGLs]:[Total '[note 4']]],Calculation!$B54,FALSE)</f>
        <v>13.46</v>
      </c>
      <c r="AB54" s="37">
        <f>HLOOKUP(AB$2,monthly_data_imports_by_country_thousand_tonnes[[#All],[Crude and NGLs]:[Total '[note 4']]],Calculation!$B54,FALSE)</f>
        <v>13.46</v>
      </c>
    </row>
    <row r="55" spans="1:28" ht="14.5">
      <c r="A55" s="6">
        <f t="shared" si="0"/>
        <v>1527</v>
      </c>
      <c r="B55" s="6">
        <f t="shared" si="1"/>
        <v>1791</v>
      </c>
      <c r="D55" s="20" t="s">
        <v>43</v>
      </c>
      <c r="E55" s="15">
        <f>HLOOKUP(E$2,monthly_data_imports_by_country_thousand_tonnes[[#All],[Crude and NGLs]:[Total '[note 4']]],Calculation!$A55,FALSE)</f>
        <v>0</v>
      </c>
      <c r="F55" s="6">
        <f>HLOOKUP(F$2,monthly_data_imports_by_country_thousand_tonnes[[#All],[Crude and NGLs]:[Total '[note 4']]],Calculation!$A55,FALSE)</f>
        <v>0</v>
      </c>
      <c r="G55" s="9">
        <f>HLOOKUP(G$2,monthly_data_imports_by_country_thousand_tonnes[[#All],[Crude and NGLs]:[Total '[note 4']]],Calculation!$A55,FALSE)</f>
        <v>0</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165.3</v>
      </c>
      <c r="K55" s="6">
        <f>HLOOKUP(K$2,monthly_data_imports_by_country_thousand_tonnes[[#All],[Crude and NGLs]:[Total '[note 4']]],Calculation!$A55,FALSE)</f>
        <v>9.4600000000000009</v>
      </c>
      <c r="L55" s="6">
        <f>HLOOKUP(L$2,monthly_data_imports_by_country_thousand_tonnes[[#All],[Crude and NGLs]:[Total '[note 4']]],Calculation!$A55,FALSE)</f>
        <v>24.48</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199.24</v>
      </c>
      <c r="P55" s="37">
        <f>HLOOKUP(P$2,monthly_data_imports_by_country_thousand_tonnes[[#All],[Crude and NGLs]:[Total '[note 4']]],Calculation!$A55,FALSE)</f>
        <v>199.24</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370.24</v>
      </c>
      <c r="W55" s="6">
        <f>HLOOKUP(W$2,monthly_data_imports_by_country_thousand_tonnes[[#All],[Crude and NGLs]:[Total '[note 4']]],Calculation!$B55,FALSE)</f>
        <v>0</v>
      </c>
      <c r="X55" s="6">
        <f>HLOOKUP(X$2,monthly_data_imports_by_country_thousand_tonnes[[#All],[Crude and NGLs]:[Total '[note 4']]],Calculation!$B55,FALSE)</f>
        <v>0</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370.24</v>
      </c>
      <c r="AB55" s="37">
        <f>HLOOKUP(AB$2,monthly_data_imports_by_country_thousand_tonnes[[#All],[Crude and NGLs]:[Total '[note 4']]],Calculation!$B55,FALSE)</f>
        <v>370.24</v>
      </c>
    </row>
    <row r="56" spans="1:28" ht="14.5">
      <c r="A56" s="6">
        <f t="shared" si="0"/>
        <v>1528</v>
      </c>
      <c r="B56" s="6">
        <f t="shared" si="1"/>
        <v>1792</v>
      </c>
      <c r="D56" s="20" t="s">
        <v>88</v>
      </c>
      <c r="E56" s="15">
        <f>HLOOKUP(E$2,monthly_data_imports_by_country_thousand_tonnes[[#All],[Crude and NGLs]:[Total '[note 4']]],Calculation!$A56,FALSE)</f>
        <v>81.93</v>
      </c>
      <c r="F56" s="6">
        <f>HLOOKUP(F$2,monthly_data_imports_by_country_thousand_tonnes[[#All],[Crude and NGLs]:[Total '[note 4']]],Calculation!$A56,FALSE)</f>
        <v>0</v>
      </c>
      <c r="G56" s="9">
        <f>HLOOKUP(G$2,monthly_data_imports_by_country_thousand_tonnes[[#All],[Crude and NGLs]:[Total '[note 4']]],Calculation!$A56,FALSE)</f>
        <v>81.93</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0</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0</v>
      </c>
      <c r="P56" s="37">
        <f>HLOOKUP(P$2,monthly_data_imports_by_country_thousand_tonnes[[#All],[Crude and NGLs]:[Total '[note 4']]],Calculation!$A56,FALSE)</f>
        <v>81.93</v>
      </c>
      <c r="Q56" s="15">
        <f>HLOOKUP(Q$2,monthly_data_imports_by_country_thousand_tonnes[[#All],[Crude and NGLs]:[Total '[note 4']]],Calculation!$B56,FALSE)</f>
        <v>0</v>
      </c>
      <c r="R56" s="6">
        <f>HLOOKUP(R$2,monthly_data_imports_by_country_thousand_tonnes[[#All],[Crude and NGLs]:[Total '[note 4']]],Calculation!$B56,FALSE)</f>
        <v>0</v>
      </c>
      <c r="S56" s="9">
        <f>HLOOKUP(S$2,monthly_data_imports_by_country_thousand_tonnes[[#All],[Crude and NGLs]:[Total '[note 4']]],Calculation!$B56,FALSE)</f>
        <v>0</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0</v>
      </c>
    </row>
    <row r="57" spans="1:28" ht="14.5">
      <c r="A57" s="6">
        <f t="shared" si="0"/>
        <v>1529</v>
      </c>
      <c r="B57" s="6">
        <f t="shared" si="1"/>
        <v>1793</v>
      </c>
      <c r="D57" s="20" t="s">
        <v>44</v>
      </c>
      <c r="E57" s="15">
        <f>HLOOKUP(E$2,monthly_data_imports_by_country_thousand_tonnes[[#All],[Crude and NGLs]:[Total '[note 4']]],Calculation!$A57,FALSE)</f>
        <v>0</v>
      </c>
      <c r="F57" s="6">
        <f>HLOOKUP(F$2,monthly_data_imports_by_country_thousand_tonnes[[#All],[Crude and NGLs]:[Total '[note 4']]],Calculation!$A57,FALSE)</f>
        <v>37.17</v>
      </c>
      <c r="G57" s="9">
        <f>HLOOKUP(G$2,monthly_data_imports_by_country_thousand_tonnes[[#All],[Crude and NGLs]:[Total '[note 4']]],Calculation!$A57,FALSE)</f>
        <v>37.17</v>
      </c>
      <c r="H57" s="6">
        <f>HLOOKUP(H$2,monthly_data_imports_by_country_thousand_tonnes[[#All],[Crude and NGLs]:[Total '[note 4']]],Calculation!$A57,FALSE)</f>
        <v>0.43</v>
      </c>
      <c r="I57" s="6">
        <f>HLOOKUP(I$2,monthly_data_imports_by_country_thousand_tonnes[[#All],[Crude and NGLs]:[Total '[note 4']]],Calculation!$A57,FALSE)</f>
        <v>98.49</v>
      </c>
      <c r="J57" s="6">
        <f>HLOOKUP(J$2,monthly_data_imports_by_country_thousand_tonnes[[#All],[Crude and NGLs]:[Total '[note 4']]],Calculation!$A57,FALSE)</f>
        <v>70.73</v>
      </c>
      <c r="K57" s="6">
        <f>HLOOKUP(K$2,monthly_data_imports_by_country_thousand_tonnes[[#All],[Crude and NGLs]:[Total '[note 4']]],Calculation!$A57,FALSE)</f>
        <v>86.58</v>
      </c>
      <c r="L57" s="6">
        <f>HLOOKUP(L$2,monthly_data_imports_by_country_thousand_tonnes[[#All],[Crude and NGLs]:[Total '[note 4']]],Calculation!$A57,FALSE)</f>
        <v>372.71</v>
      </c>
      <c r="M57" s="6">
        <f>HLOOKUP(M$2,monthly_data_imports_by_country_thousand_tonnes[[#All],[Crude and NGLs]:[Total '[note 4']]],Calculation!$A57,FALSE)</f>
        <v>0</v>
      </c>
      <c r="N57" s="6">
        <f>HLOOKUP(N$2,monthly_data_imports_by_country_thousand_tonnes[[#All],[Crude and NGLs]:[Total '[note 4']]],Calculation!$A57,FALSE)</f>
        <v>129.15</v>
      </c>
      <c r="O57" s="9">
        <f>HLOOKUP(O$2,monthly_data_imports_by_country_thousand_tonnes[[#All],[Crude and NGLs]:[Total '[note 4']]],Calculation!$A57,FALSE)</f>
        <v>758.09</v>
      </c>
      <c r="P57" s="37">
        <f>HLOOKUP(P$2,monthly_data_imports_by_country_thousand_tonnes[[#All],[Crude and NGLs]:[Total '[note 4']]],Calculation!$A57,FALSE)</f>
        <v>795.26</v>
      </c>
      <c r="Q57" s="15">
        <f>HLOOKUP(Q$2,monthly_data_imports_by_country_thousand_tonnes[[#All],[Crude and NGLs]:[Total '[note 4']]],Calculation!$B57,FALSE)</f>
        <v>0.25</v>
      </c>
      <c r="R57" s="6">
        <f>HLOOKUP(R$2,monthly_data_imports_by_country_thousand_tonnes[[#All],[Crude and NGLs]:[Total '[note 4']]],Calculation!$B57,FALSE)</f>
        <v>261.91000000000003</v>
      </c>
      <c r="S57" s="9">
        <f>HLOOKUP(S$2,monthly_data_imports_by_country_thousand_tonnes[[#All],[Crude and NGLs]:[Total '[note 4']]],Calculation!$B57,FALSE)</f>
        <v>262.16000000000003</v>
      </c>
      <c r="T57" s="6">
        <f>HLOOKUP(T$2,monthly_data_imports_by_country_thousand_tonnes[[#All],[Crude and NGLs]:[Total '[note 4']]],Calculation!$B57,FALSE)</f>
        <v>0.74</v>
      </c>
      <c r="U57" s="6">
        <f>HLOOKUP(U$2,monthly_data_imports_by_country_thousand_tonnes[[#All],[Crude and NGLs]:[Total '[note 4']]],Calculation!$B57,FALSE)</f>
        <v>171.86</v>
      </c>
      <c r="V57" s="6">
        <f>HLOOKUP(V$2,monthly_data_imports_by_country_thousand_tonnes[[#All],[Crude and NGLs]:[Total '[note 4']]],Calculation!$B57,FALSE)</f>
        <v>77.16</v>
      </c>
      <c r="W57" s="6">
        <f>HLOOKUP(W$2,monthly_data_imports_by_country_thousand_tonnes[[#All],[Crude and NGLs]:[Total '[note 4']]],Calculation!$B57,FALSE)</f>
        <v>6.23</v>
      </c>
      <c r="X57" s="6">
        <f>HLOOKUP(X$2,monthly_data_imports_by_country_thousand_tonnes[[#All],[Crude and NGLs]:[Total '[note 4']]],Calculation!$B57,FALSE)</f>
        <v>182.49</v>
      </c>
      <c r="Y57" s="6">
        <f>HLOOKUP(Y$2,monthly_data_imports_by_country_thousand_tonnes[[#All],[Crude and NGLs]:[Total '[note 4']]],Calculation!$B57,FALSE)</f>
        <v>0</v>
      </c>
      <c r="Z57" s="6">
        <f>HLOOKUP(Z$2,monthly_data_imports_by_country_thousand_tonnes[[#All],[Crude and NGLs]:[Total '[note 4']]],Calculation!$B57,FALSE)</f>
        <v>116.06</v>
      </c>
      <c r="AA57" s="9">
        <f>HLOOKUP(AA$2,monthly_data_imports_by_country_thousand_tonnes[[#All],[Crude and NGLs]:[Total '[note 4']]],Calculation!$B57,FALSE)</f>
        <v>554.54</v>
      </c>
      <c r="AB57" s="37">
        <f>HLOOKUP(AB$2,monthly_data_imports_by_country_thousand_tonnes[[#All],[Crude and NGLs]:[Total '[note 4']]],Calculation!$B57,FALSE)</f>
        <v>816.7</v>
      </c>
    </row>
    <row r="58" spans="1:28" ht="14.5">
      <c r="A58" s="6">
        <f t="shared" si="0"/>
        <v>1530</v>
      </c>
      <c r="B58" s="6">
        <f t="shared" si="1"/>
        <v>1794</v>
      </c>
      <c r="D58" s="20" t="s">
        <v>45</v>
      </c>
      <c r="E58" s="15">
        <f>HLOOKUP(E$2,monthly_data_imports_by_country_thousand_tonnes[[#All],[Crude and NGLs]:[Total '[note 4']]],Calculation!$A58,FALSE)</f>
        <v>348.44</v>
      </c>
      <c r="F58" s="6">
        <f>HLOOKUP(F$2,monthly_data_imports_by_country_thousand_tonnes[[#All],[Crude and NGLs]:[Total '[note 4']]],Calculation!$A58,FALSE)</f>
        <v>0</v>
      </c>
      <c r="G58" s="9">
        <f>HLOOKUP(G$2,monthly_data_imports_by_country_thousand_tonnes[[#All],[Crude and NGLs]:[Total '[note 4']]],Calculation!$A58,FALSE)</f>
        <v>348.44</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0</v>
      </c>
      <c r="P58" s="37">
        <f>HLOOKUP(P$2,monthly_data_imports_by_country_thousand_tonnes[[#All],[Crude and NGLs]:[Total '[note 4']]],Calculation!$A58,FALSE)</f>
        <v>348.44</v>
      </c>
      <c r="Q58" s="15">
        <f>HLOOKUP(Q$2,monthly_data_imports_by_country_thousand_tonnes[[#All],[Crude and NGLs]:[Total '[note 4']]],Calculation!$B58,FALSE)</f>
        <v>296.58</v>
      </c>
      <c r="R58" s="6">
        <f>HLOOKUP(R$2,monthly_data_imports_by_country_thousand_tonnes[[#All],[Crude and NGLs]:[Total '[note 4']]],Calculation!$B58,FALSE)</f>
        <v>0</v>
      </c>
      <c r="S58" s="9">
        <f>HLOOKUP(S$2,monthly_data_imports_by_country_thousand_tonnes[[#All],[Crude and NGLs]:[Total '[note 4']]],Calculation!$B58,FALSE)</f>
        <v>296.58</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0</v>
      </c>
      <c r="W58" s="6">
        <f>HLOOKUP(W$2,monthly_data_imports_by_country_thousand_tonnes[[#All],[Crude and NGLs]:[Total '[note 4']]],Calculation!$B58,FALSE)</f>
        <v>0</v>
      </c>
      <c r="X58" s="6">
        <f>HLOOKUP(X$2,monthly_data_imports_by_country_thousand_tonnes[[#All],[Crude and NGLs]:[Total '[note 4']]],Calculation!$B58,FALSE)</f>
        <v>24.91</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24.91</v>
      </c>
      <c r="AB58" s="37">
        <f>HLOOKUP(AB$2,monthly_data_imports_by_country_thousand_tonnes[[#All],[Crude and NGLs]:[Total '[note 4']]],Calculation!$B58,FALSE)</f>
        <v>321.49</v>
      </c>
    </row>
    <row r="59" spans="1:28" ht="14.5">
      <c r="A59" s="6">
        <f t="shared" si="0"/>
        <v>1531</v>
      </c>
      <c r="B59" s="6">
        <f t="shared" si="1"/>
        <v>1795</v>
      </c>
      <c r="D59" s="20" t="s">
        <v>46</v>
      </c>
      <c r="E59" s="15">
        <f>HLOOKUP(E$2,monthly_data_imports_by_country_thousand_tonnes[[#All],[Crude and NGLs]:[Total '[note 4']]],Calculation!$A59,FALSE)</f>
        <v>1020.89</v>
      </c>
      <c r="F59" s="6">
        <f>HLOOKUP(F$2,monthly_data_imports_by_country_thousand_tonnes[[#All],[Crude and NGLs]:[Total '[note 4']]],Calculation!$A59,FALSE)</f>
        <v>0</v>
      </c>
      <c r="G59" s="9">
        <f>HLOOKUP(G$2,monthly_data_imports_by_country_thousand_tonnes[[#All],[Crude and NGLs]:[Total '[note 4']]],Calculation!$A59,FALSE)</f>
        <v>1020.89</v>
      </c>
      <c r="H59" s="6">
        <f>HLOOKUP(H$2,monthly_data_imports_by_country_thousand_tonnes[[#All],[Crude and NGLs]:[Total '[note 4']]],Calculation!$A59,FALSE)</f>
        <v>0</v>
      </c>
      <c r="I59" s="6">
        <f>HLOOKUP(I$2,monthly_data_imports_by_country_thousand_tonnes[[#All],[Crude and NGLs]:[Total '[note 4']]],Calculation!$A59,FALSE)</f>
        <v>33.67</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15.18</v>
      </c>
      <c r="O59" s="9">
        <f>HLOOKUP(O$2,monthly_data_imports_by_country_thousand_tonnes[[#All],[Crude and NGLs]:[Total '[note 4']]],Calculation!$A59,FALSE)</f>
        <v>48.85</v>
      </c>
      <c r="P59" s="37">
        <f>HLOOKUP(P$2,monthly_data_imports_by_country_thousand_tonnes[[#All],[Crude and NGLs]:[Total '[note 4']]],Calculation!$A59,FALSE)</f>
        <v>1069.74</v>
      </c>
      <c r="Q59" s="15">
        <f>HLOOKUP(Q$2,monthly_data_imports_by_country_thousand_tonnes[[#All],[Crude and NGLs]:[Total '[note 4']]],Calculation!$B59,FALSE)</f>
        <v>514.5</v>
      </c>
      <c r="R59" s="6">
        <f>HLOOKUP(R$2,monthly_data_imports_by_country_thousand_tonnes[[#All],[Crude and NGLs]:[Total '[note 4']]],Calculation!$B59,FALSE)</f>
        <v>0</v>
      </c>
      <c r="S59" s="9">
        <f>HLOOKUP(S$2,monthly_data_imports_by_country_thousand_tonnes[[#All],[Crude and NGLs]:[Total '[note 4']]],Calculation!$B59,FALSE)</f>
        <v>514.5</v>
      </c>
      <c r="T59" s="6">
        <f>HLOOKUP(T$2,monthly_data_imports_by_country_thousand_tonnes[[#All],[Crude and NGLs]:[Total '[note 4']]],Calculation!$B59,FALSE)</f>
        <v>2.04</v>
      </c>
      <c r="U59" s="6">
        <f>HLOOKUP(U$2,monthly_data_imports_by_country_thousand_tonnes[[#All],[Crude and NGLs]:[Total '[note 4']]],Calculation!$B59,FALSE)</f>
        <v>60.33</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0</v>
      </c>
      <c r="Y59" s="6">
        <f>HLOOKUP(Y$2,monthly_data_imports_by_country_thousand_tonnes[[#All],[Crude and NGLs]:[Total '[note 4']]],Calculation!$B59,FALSE)</f>
        <v>0</v>
      </c>
      <c r="Z59" s="6">
        <f>HLOOKUP(Z$2,monthly_data_imports_by_country_thousand_tonnes[[#All],[Crude and NGLs]:[Total '[note 4']]],Calculation!$B59,FALSE)</f>
        <v>32.51</v>
      </c>
      <c r="AA59" s="9">
        <f>HLOOKUP(AA$2,monthly_data_imports_by_country_thousand_tonnes[[#All],[Crude and NGLs]:[Total '[note 4']]],Calculation!$B59,FALSE)</f>
        <v>94.88</v>
      </c>
      <c r="AB59" s="37">
        <f>HLOOKUP(AB$2,monthly_data_imports_by_country_thousand_tonnes[[#All],[Crude and NGLs]:[Total '[note 4']]],Calculation!$B59,FALSE)</f>
        <v>609.38</v>
      </c>
    </row>
    <row r="60" spans="1:28" ht="14.5">
      <c r="A60" s="6">
        <f t="shared" si="0"/>
        <v>1532</v>
      </c>
      <c r="B60" s="6">
        <f t="shared" si="1"/>
        <v>1796</v>
      </c>
      <c r="D60" s="20" t="s">
        <v>89</v>
      </c>
      <c r="E60" s="15">
        <f>HLOOKUP(E$2,monthly_data_imports_by_country_thousand_tonnes[[#All],[Crude and NGLs]:[Total '[note 4']]],Calculation!$A60,FALSE)</f>
        <v>0</v>
      </c>
      <c r="F60" s="6">
        <f>HLOOKUP(F$2,monthly_data_imports_by_country_thousand_tonnes[[#All],[Crude and NGLs]:[Total '[note 4']]],Calculation!$A60,FALSE)</f>
        <v>0</v>
      </c>
      <c r="G60" s="9">
        <f>HLOOKUP(G$2,monthly_data_imports_by_country_thousand_tonnes[[#All],[Crude and NGLs]:[Total '[note 4']]],Calculation!$A60,FALSE)</f>
        <v>0</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0</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0</v>
      </c>
      <c r="P60" s="37">
        <f>HLOOKUP(P$2,monthly_data_imports_by_country_thousand_tonnes[[#All],[Crude and NGLs]:[Total '[note 4']]],Calculation!$A60,FALSE)</f>
        <v>0</v>
      </c>
      <c r="Q60" s="15">
        <f>HLOOKUP(Q$2,monthly_data_imports_by_country_thousand_tonnes[[#All],[Crude and NGLs]:[Total '[note 4']]],Calculation!$B60,FALSE)</f>
        <v>0</v>
      </c>
      <c r="R60" s="6">
        <f>HLOOKUP(R$2,monthly_data_imports_by_country_thousand_tonnes[[#All],[Crude and NGLs]:[Total '[note 4']]],Calculation!$B60,FALSE)</f>
        <v>0</v>
      </c>
      <c r="S60" s="9">
        <f>HLOOKUP(S$2,monthly_data_imports_by_country_thousand_tonnes[[#All],[Crude and NGLs]:[Total '[note 4']]],Calculation!$B60,FALSE)</f>
        <v>0</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0</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0</v>
      </c>
      <c r="AB60" s="37">
        <f>HLOOKUP(AB$2,monthly_data_imports_by_country_thousand_tonnes[[#All],[Crude and NGLs]:[Total '[note 4']]],Calculation!$B60,FALSE)</f>
        <v>0</v>
      </c>
    </row>
    <row r="61" spans="1:28" ht="14.5">
      <c r="A61" s="6">
        <f t="shared" si="0"/>
        <v>1533</v>
      </c>
      <c r="B61" s="6">
        <f t="shared" si="1"/>
        <v>1797</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1534</v>
      </c>
      <c r="B62" s="6">
        <f t="shared" si="1"/>
        <v>1798</v>
      </c>
      <c r="D62" s="20" t="s">
        <v>48</v>
      </c>
      <c r="E62" s="15">
        <f>HLOOKUP(E$2,monthly_data_imports_by_country_thousand_tonnes[[#All],[Crude and NGLs]:[Total '[note 4']]],Calculation!$A62,FALSE)</f>
        <v>0</v>
      </c>
      <c r="F62" s="6">
        <f>HLOOKUP(F$2,monthly_data_imports_by_country_thousand_tonnes[[#All],[Crude and NGLs]:[Total '[note 4']]],Calculation!$A62,FALSE)</f>
        <v>19.510000000000002</v>
      </c>
      <c r="G62" s="9">
        <f>HLOOKUP(G$2,monthly_data_imports_by_country_thousand_tonnes[[#All],[Crude and NGLs]:[Total '[note 4']]],Calculation!$A62,FALSE)</f>
        <v>19.510000000000002</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135.26</v>
      </c>
      <c r="K62" s="6">
        <f>HLOOKUP(K$2,monthly_data_imports_by_country_thousand_tonnes[[#All],[Crude and NGLs]:[Total '[note 4']]],Calculation!$A62,FALSE)</f>
        <v>0</v>
      </c>
      <c r="L62" s="6">
        <f>HLOOKUP(L$2,monthly_data_imports_by_country_thousand_tonnes[[#All],[Crude and NGLs]:[Total '[note 4']]],Calculation!$A62,FALSE)</f>
        <v>160.44999999999999</v>
      </c>
      <c r="M62" s="6">
        <f>HLOOKUP(M$2,monthly_data_imports_by_country_thousand_tonnes[[#All],[Crude and NGLs]:[Total '[note 4']]],Calculation!$A62,FALSE)</f>
        <v>0</v>
      </c>
      <c r="N62" s="6">
        <f>HLOOKUP(N$2,monthly_data_imports_by_country_thousand_tonnes[[#All],[Crude and NGLs]:[Total '[note 4']]],Calculation!$A62,FALSE)</f>
        <v>0</v>
      </c>
      <c r="O62" s="9">
        <f>HLOOKUP(O$2,monthly_data_imports_by_country_thousand_tonnes[[#All],[Crude and NGLs]:[Total '[note 4']]],Calculation!$A62,FALSE)</f>
        <v>295.70999999999998</v>
      </c>
      <c r="P62" s="37">
        <f>HLOOKUP(P$2,monthly_data_imports_by_country_thousand_tonnes[[#All],[Crude and NGLs]:[Total '[note 4']]],Calculation!$A62,FALSE)</f>
        <v>315.22000000000003</v>
      </c>
      <c r="Q62" s="15">
        <f>HLOOKUP(Q$2,monthly_data_imports_by_country_thousand_tonnes[[#All],[Crude and NGLs]:[Total '[note 4']]],Calculation!$B62,FALSE)</f>
        <v>0</v>
      </c>
      <c r="R62" s="6">
        <f>HLOOKUP(R$2,monthly_data_imports_by_country_thousand_tonnes[[#All],[Crude and NGLs]:[Total '[note 4']]],Calculation!$B62,FALSE)</f>
        <v>90.24</v>
      </c>
      <c r="S62" s="9">
        <f>HLOOKUP(S$2,monthly_data_imports_by_country_thousand_tonnes[[#All],[Crude and NGLs]:[Total '[note 4']]],Calculation!$B62,FALSE)</f>
        <v>90.24</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256.08</v>
      </c>
      <c r="W62" s="6">
        <f>HLOOKUP(W$2,monthly_data_imports_by_country_thousand_tonnes[[#All],[Crude and NGLs]:[Total '[note 4']]],Calculation!$B62,FALSE)</f>
        <v>0</v>
      </c>
      <c r="X62" s="6">
        <f>HLOOKUP(X$2,monthly_data_imports_by_country_thousand_tonnes[[#All],[Crude and NGLs]:[Total '[note 4']]],Calculation!$B62,FALSE)</f>
        <v>31.87</v>
      </c>
      <c r="Y62" s="6">
        <f>HLOOKUP(Y$2,monthly_data_imports_by_country_thousand_tonnes[[#All],[Crude and NGLs]:[Total '[note 4']]],Calculation!$B62,FALSE)</f>
        <v>0</v>
      </c>
      <c r="Z62" s="6">
        <f>HLOOKUP(Z$2,monthly_data_imports_by_country_thousand_tonnes[[#All],[Crude and NGLs]:[Total '[note 4']]],Calculation!$B62,FALSE)</f>
        <v>6.94</v>
      </c>
      <c r="AA62" s="9">
        <f>HLOOKUP(AA$2,monthly_data_imports_by_country_thousand_tonnes[[#All],[Crude and NGLs]:[Total '[note 4']]],Calculation!$B62,FALSE)</f>
        <v>294.89</v>
      </c>
      <c r="AB62" s="37">
        <f>HLOOKUP(AB$2,monthly_data_imports_by_country_thousand_tonnes[[#All],[Crude and NGLs]:[Total '[note 4']]],Calculation!$B62,FALSE)</f>
        <v>385.13</v>
      </c>
    </row>
    <row r="63" spans="1:28" ht="14.5">
      <c r="A63" s="6">
        <f t="shared" si="0"/>
        <v>1535</v>
      </c>
      <c r="B63" s="6">
        <f t="shared" si="1"/>
        <v>1799</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36.99</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0</v>
      </c>
      <c r="M63" s="6">
        <f>HLOOKUP(M$2,monthly_data_imports_by_country_thousand_tonnes[[#All],[Crude and NGLs]:[Total '[note 4']]],Calculation!$A63,FALSE)</f>
        <v>0</v>
      </c>
      <c r="N63" s="6">
        <f>HLOOKUP(N$2,monthly_data_imports_by_country_thousand_tonnes[[#All],[Crude and NGLs]:[Total '[note 4']]],Calculation!$A63,FALSE)</f>
        <v>24.35</v>
      </c>
      <c r="O63" s="9">
        <f>HLOOKUP(O$2,monthly_data_imports_by_country_thousand_tonnes[[#All],[Crude and NGLs]:[Total '[note 4']]],Calculation!$A63,FALSE)</f>
        <v>61.34</v>
      </c>
      <c r="P63" s="37">
        <f>HLOOKUP(P$2,monthly_data_imports_by_country_thousand_tonnes[[#All],[Crude and NGLs]:[Total '[note 4']]],Calculation!$A63,FALSE)</f>
        <v>61.34</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30.79</v>
      </c>
      <c r="V63" s="6">
        <f>HLOOKUP(V$2,monthly_data_imports_by_country_thousand_tonnes[[#All],[Crude and NGLs]:[Total '[note 4']]],Calculation!$B63,FALSE)</f>
        <v>0</v>
      </c>
      <c r="W63" s="6">
        <f>HLOOKUP(W$2,monthly_data_imports_by_country_thousand_tonnes[[#All],[Crude and NGLs]:[Total '[note 4']]],Calculation!$B63,FALSE)</f>
        <v>0</v>
      </c>
      <c r="X63" s="6">
        <f>HLOOKUP(X$2,monthly_data_imports_by_country_thousand_tonnes[[#All],[Crude and NGLs]:[Total '[note 4']]],Calculation!$B63,FALSE)</f>
        <v>0</v>
      </c>
      <c r="Y63" s="6">
        <f>HLOOKUP(Y$2,monthly_data_imports_by_country_thousand_tonnes[[#All],[Crude and NGLs]:[Total '[note 4']]],Calculation!$B63,FALSE)</f>
        <v>0</v>
      </c>
      <c r="Z63" s="6">
        <f>HLOOKUP(Z$2,monthly_data_imports_by_country_thousand_tonnes[[#All],[Crude and NGLs]:[Total '[note 4']]],Calculation!$B63,FALSE)</f>
        <v>10.92</v>
      </c>
      <c r="AA63" s="9">
        <f>HLOOKUP(AA$2,monthly_data_imports_by_country_thousand_tonnes[[#All],[Crude and NGLs]:[Total '[note 4']]],Calculation!$B63,FALSE)</f>
        <v>41.71</v>
      </c>
      <c r="AB63" s="37">
        <f>HLOOKUP(AB$2,monthly_data_imports_by_country_thousand_tonnes[[#All],[Crude and NGLs]:[Total '[note 4']]],Calculation!$B63,FALSE)</f>
        <v>41.71</v>
      </c>
    </row>
    <row r="64" spans="1:28" ht="14.5">
      <c r="A64" s="6">
        <f t="shared" si="0"/>
        <v>1536</v>
      </c>
      <c r="B64" s="6">
        <f t="shared" si="1"/>
        <v>1800</v>
      </c>
      <c r="D64" s="20" t="s">
        <v>49</v>
      </c>
      <c r="E64" s="15">
        <f>HLOOKUP(E$2,monthly_data_imports_by_country_thousand_tonnes[[#All],[Crude and NGLs]:[Total '[note 4']]],Calculation!$A64,FALSE)</f>
        <v>0.12</v>
      </c>
      <c r="F64" s="6">
        <f>HLOOKUP(F$2,monthly_data_imports_by_country_thousand_tonnes[[#All],[Crude and NGLs]:[Total '[note 4']]],Calculation!$A64,FALSE)</f>
        <v>0.9</v>
      </c>
      <c r="G64" s="9">
        <f>HLOOKUP(G$2,monthly_data_imports_by_country_thousand_tonnes[[#All],[Crude and NGLs]:[Total '[note 4']]],Calculation!$A64,FALSE)</f>
        <v>1.02</v>
      </c>
      <c r="H64" s="6">
        <f>HLOOKUP(H$2,monthly_data_imports_by_country_thousand_tonnes[[#All],[Crude and NGLs]:[Total '[note 4']]],Calculation!$A64,FALSE)</f>
        <v>0</v>
      </c>
      <c r="I64" s="6">
        <f>HLOOKUP(I$2,monthly_data_imports_by_country_thousand_tonnes[[#All],[Crude and NGLs]:[Total '[note 4']]],Calculation!$A64,FALSE)</f>
        <v>31.4</v>
      </c>
      <c r="J64" s="6">
        <f>HLOOKUP(J$2,monthly_data_imports_by_country_thousand_tonnes[[#All],[Crude and NGLs]:[Total '[note 4']]],Calculation!$A64,FALSE)</f>
        <v>0</v>
      </c>
      <c r="K64" s="6">
        <f>HLOOKUP(K$2,monthly_data_imports_by_country_thousand_tonnes[[#All],[Crude and NGLs]:[Total '[note 4']]],Calculation!$A64,FALSE)</f>
        <v>0</v>
      </c>
      <c r="L64" s="6">
        <f>HLOOKUP(L$2,monthly_data_imports_by_country_thousand_tonnes[[#All],[Crude and NGLs]:[Total '[note 4']]],Calculation!$A64,FALSE)</f>
        <v>31.23</v>
      </c>
      <c r="M64" s="6">
        <f>HLOOKUP(M$2,monthly_data_imports_by_country_thousand_tonnes[[#All],[Crude and NGLs]:[Total '[note 4']]],Calculation!$A64,FALSE)</f>
        <v>0</v>
      </c>
      <c r="N64" s="6">
        <f>HLOOKUP(N$2,monthly_data_imports_by_country_thousand_tonnes[[#All],[Crude and NGLs]:[Total '[note 4']]],Calculation!$A64,FALSE)</f>
        <v>12.77</v>
      </c>
      <c r="O64" s="9">
        <f>HLOOKUP(O$2,monthly_data_imports_by_country_thousand_tonnes[[#All],[Crude and NGLs]:[Total '[note 4']]],Calculation!$A64,FALSE)</f>
        <v>75.400000000000006</v>
      </c>
      <c r="P64" s="37">
        <f>HLOOKUP(P$2,monthly_data_imports_by_country_thousand_tonnes[[#All],[Crude and NGLs]:[Total '[note 4']]],Calculation!$A64,FALSE)</f>
        <v>76.42</v>
      </c>
      <c r="Q64" s="15">
        <f>HLOOKUP(Q$2,monthly_data_imports_by_country_thousand_tonnes[[#All],[Crude and NGLs]:[Total '[note 4']]],Calculation!$B64,FALSE)</f>
        <v>0.02</v>
      </c>
      <c r="R64" s="6">
        <f>HLOOKUP(R$2,monthly_data_imports_by_country_thousand_tonnes[[#All],[Crude and NGLs]:[Total '[note 4']]],Calculation!$B64,FALSE)</f>
        <v>40.020000000000003</v>
      </c>
      <c r="S64" s="9">
        <f>HLOOKUP(S$2,monthly_data_imports_by_country_thousand_tonnes[[#All],[Crude and NGLs]:[Total '[note 4']]],Calculation!$B64,FALSE)</f>
        <v>40.04</v>
      </c>
      <c r="T64" s="6">
        <f>HLOOKUP(T$2,monthly_data_imports_by_country_thousand_tonnes[[#All],[Crude and NGLs]:[Total '[note 4']]],Calculation!$B64,FALSE)</f>
        <v>0</v>
      </c>
      <c r="U64" s="6">
        <f>HLOOKUP(U$2,monthly_data_imports_by_country_thousand_tonnes[[#All],[Crude and NGLs]:[Total '[note 4']]],Calculation!$B64,FALSE)</f>
        <v>1.79</v>
      </c>
      <c r="V64" s="6">
        <f>HLOOKUP(V$2,monthly_data_imports_by_country_thousand_tonnes[[#All],[Crude and NGLs]:[Total '[note 4']]],Calculation!$B64,FALSE)</f>
        <v>0</v>
      </c>
      <c r="W64" s="6">
        <f>HLOOKUP(W$2,monthly_data_imports_by_country_thousand_tonnes[[#All],[Crude and NGLs]:[Total '[note 4']]],Calculation!$B64,FALSE)</f>
        <v>0</v>
      </c>
      <c r="X64" s="6">
        <f>HLOOKUP(X$2,monthly_data_imports_by_country_thousand_tonnes[[#All],[Crude and NGLs]:[Total '[note 4']]],Calculation!$B64,FALSE)</f>
        <v>0</v>
      </c>
      <c r="Y64" s="6">
        <f>HLOOKUP(Y$2,monthly_data_imports_by_country_thousand_tonnes[[#All],[Crude and NGLs]:[Total '[note 4']]],Calculation!$B64,FALSE)</f>
        <v>0</v>
      </c>
      <c r="Z64" s="6">
        <f>HLOOKUP(Z$2,monthly_data_imports_by_country_thousand_tonnes[[#All],[Crude and NGLs]:[Total '[note 4']]],Calculation!$B64,FALSE)</f>
        <v>8.06</v>
      </c>
      <c r="AA64" s="9">
        <f>HLOOKUP(AA$2,monthly_data_imports_by_country_thousand_tonnes[[#All],[Crude and NGLs]:[Total '[note 4']]],Calculation!$B64,FALSE)</f>
        <v>9.85</v>
      </c>
      <c r="AB64" s="37">
        <f>HLOOKUP(AB$2,monthly_data_imports_by_country_thousand_tonnes[[#All],[Crude and NGLs]:[Total '[note 4']]],Calculation!$B64,FALSE)</f>
        <v>49.89</v>
      </c>
    </row>
    <row r="65" spans="1:28" ht="14.5">
      <c r="A65" s="15">
        <f t="shared" si="0"/>
        <v>1537</v>
      </c>
      <c r="B65" s="6">
        <f t="shared" si="1"/>
        <v>1801</v>
      </c>
      <c r="D65" s="20" t="s">
        <v>50</v>
      </c>
      <c r="E65" s="15">
        <f>HLOOKUP(E$2,monthly_data_imports_by_country_thousand_tonnes[[#All],[Crude and NGLs]:[Total '[note 4']]],Calculation!$A65,FALSE)</f>
        <v>0</v>
      </c>
      <c r="F65" s="6">
        <f>HLOOKUP(F$2,monthly_data_imports_by_country_thousand_tonnes[[#All],[Crude and NGLs]:[Total '[note 4']]],Calculation!$A65,FALSE)</f>
        <v>0</v>
      </c>
      <c r="G65" s="9">
        <f>HLOOKUP(G$2,monthly_data_imports_by_country_thousand_tonnes[[#All],[Crude and NGLs]:[Total '[note 4']]],Calculation!$A65,FALSE)</f>
        <v>0</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0.02</v>
      </c>
      <c r="O65" s="9">
        <f>HLOOKUP(O$2,monthly_data_imports_by_country_thousand_tonnes[[#All],[Crude and NGLs]:[Total '[note 4']]],Calculation!$A65,FALSE)</f>
        <v>0.02</v>
      </c>
      <c r="P65" s="37">
        <f>HLOOKUP(P$2,monthly_data_imports_by_country_thousand_tonnes[[#All],[Crude and NGLs]:[Total '[note 4']]],Calculation!$A65,FALSE)</f>
        <v>0.02</v>
      </c>
      <c r="Q65" s="15">
        <f>HLOOKUP(Q$2,monthly_data_imports_by_country_thousand_tonnes[[#All],[Crude and NGLs]:[Total '[note 4']]],Calculation!$B65,FALSE)</f>
        <v>0.13</v>
      </c>
      <c r="R65" s="6">
        <f>HLOOKUP(R$2,monthly_data_imports_by_country_thousand_tonnes[[#All],[Crude and NGLs]:[Total '[note 4']]],Calculation!$B65,FALSE)</f>
        <v>0</v>
      </c>
      <c r="S65" s="9">
        <f>HLOOKUP(S$2,monthly_data_imports_by_country_thousand_tonnes[[#All],[Crude and NGLs]:[Total '[note 4']]],Calculation!$B65,FALSE)</f>
        <v>0.13</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11.73</v>
      </c>
      <c r="Y65" s="6">
        <f>HLOOKUP(Y$2,monthly_data_imports_by_country_thousand_tonnes[[#All],[Crude and NGLs]:[Total '[note 4']]],Calculation!$B65,FALSE)</f>
        <v>0</v>
      </c>
      <c r="Z65" s="6">
        <f>HLOOKUP(Z$2,monthly_data_imports_by_country_thousand_tonnes[[#All],[Crude and NGLs]:[Total '[note 4']]],Calculation!$B65,FALSE)</f>
        <v>0.18</v>
      </c>
      <c r="AA65" s="9">
        <f>HLOOKUP(AA$2,monthly_data_imports_by_country_thousand_tonnes[[#All],[Crude and NGLs]:[Total '[note 4']]],Calculation!$B65,FALSE)</f>
        <v>11.91</v>
      </c>
      <c r="AB65" s="37">
        <f>HLOOKUP(AB$2,monthly_data_imports_by_country_thousand_tonnes[[#All],[Crude and NGLs]:[Total '[note 4']]],Calculation!$B65,FALSE)</f>
        <v>12.04</v>
      </c>
    </row>
    <row r="66" spans="1:28" ht="14.5">
      <c r="A66" s="15">
        <f t="shared" si="0"/>
        <v>1538</v>
      </c>
      <c r="B66" s="6">
        <f t="shared" si="1"/>
        <v>1802</v>
      </c>
      <c r="D66" s="20" t="s">
        <v>51</v>
      </c>
      <c r="E66" s="15">
        <f>HLOOKUP(E$2,monthly_data_imports_by_country_thousand_tonnes[[#All],[Crude and NGLs]:[Total '[note 4']]],Calculation!$A66,FALSE)</f>
        <v>0</v>
      </c>
      <c r="F66" s="6">
        <f>HLOOKUP(F$2,monthly_data_imports_by_country_thousand_tonnes[[#All],[Crude and NGLs]:[Total '[note 4']]],Calculation!$A66,FALSE)</f>
        <v>0</v>
      </c>
      <c r="G66" s="9">
        <f>HLOOKUP(G$2,monthly_data_imports_by_country_thousand_tonnes[[#All],[Crude and NGLs]:[Total '[note 4']]],Calculation!$A66,FALSE)</f>
        <v>0</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161.88999999999999</v>
      </c>
      <c r="K66" s="6">
        <f>HLOOKUP(K$2,monthly_data_imports_by_country_thousand_tonnes[[#All],[Crude and NGLs]:[Total '[note 4']]],Calculation!$A66,FALSE)</f>
        <v>0</v>
      </c>
      <c r="L66" s="6">
        <f>HLOOKUP(L$2,monthly_data_imports_by_country_thousand_tonnes[[#All],[Crude and NGLs]:[Total '[note 4']]],Calculation!$A66,FALSE)</f>
        <v>33.04</v>
      </c>
      <c r="M66" s="6">
        <f>HLOOKUP(M$2,monthly_data_imports_by_country_thousand_tonnes[[#All],[Crude and NGLs]:[Total '[note 4']]],Calculation!$A66,FALSE)</f>
        <v>0.08</v>
      </c>
      <c r="N66" s="6">
        <f>HLOOKUP(N$2,monthly_data_imports_by_country_thousand_tonnes[[#All],[Crude and NGLs]:[Total '[note 4']]],Calculation!$A66,FALSE)</f>
        <v>0.47</v>
      </c>
      <c r="O66" s="9">
        <f>HLOOKUP(O$2,monthly_data_imports_by_country_thousand_tonnes[[#All],[Crude and NGLs]:[Total '[note 4']]],Calculation!$A66,FALSE)</f>
        <v>195.48</v>
      </c>
      <c r="P66" s="37">
        <f>HLOOKUP(P$2,monthly_data_imports_by_country_thousand_tonnes[[#All],[Crude and NGLs]:[Total '[note 4']]],Calculation!$A66,FALSE)</f>
        <v>195.48</v>
      </c>
      <c r="Q66" s="15">
        <f>HLOOKUP(Q$2,monthly_data_imports_by_country_thousand_tonnes[[#All],[Crude and NGLs]:[Total '[note 4']]],Calculation!$B66,FALSE)</f>
        <v>258.17</v>
      </c>
      <c r="R66" s="6">
        <f>HLOOKUP(R$2,monthly_data_imports_by_country_thousand_tonnes[[#All],[Crude and NGLs]:[Total '[note 4']]],Calculation!$B66,FALSE)</f>
        <v>0</v>
      </c>
      <c r="S66" s="9">
        <f>HLOOKUP(S$2,monthly_data_imports_by_country_thousand_tonnes[[#All],[Crude and NGLs]:[Total '[note 4']]],Calculation!$B66,FALSE)</f>
        <v>258.17</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147</v>
      </c>
      <c r="W66" s="6">
        <f>HLOOKUP(W$2,monthly_data_imports_by_country_thousand_tonnes[[#All],[Crude and NGLs]:[Total '[note 4']]],Calculation!$B66,FALSE)</f>
        <v>0</v>
      </c>
      <c r="X66" s="6">
        <f>HLOOKUP(X$2,monthly_data_imports_by_country_thousand_tonnes[[#All],[Crude and NGLs]:[Total '[note 4']]],Calculation!$B66,FALSE)</f>
        <v>0</v>
      </c>
      <c r="Y66" s="6">
        <f>HLOOKUP(Y$2,monthly_data_imports_by_country_thousand_tonnes[[#All],[Crude and NGLs]:[Total '[note 4']]],Calculation!$B66,FALSE)</f>
        <v>0</v>
      </c>
      <c r="Z66" s="6">
        <f>HLOOKUP(Z$2,monthly_data_imports_by_country_thousand_tonnes[[#All],[Crude and NGLs]:[Total '[note 4']]],Calculation!$B66,FALSE)</f>
        <v>0.04</v>
      </c>
      <c r="AA66" s="9">
        <f>HLOOKUP(AA$2,monthly_data_imports_by_country_thousand_tonnes[[#All],[Crude and NGLs]:[Total '[note 4']]],Calculation!$B66,FALSE)</f>
        <v>147.04</v>
      </c>
      <c r="AB66" s="37">
        <f>HLOOKUP(AB$2,monthly_data_imports_by_country_thousand_tonnes[[#All],[Crude and NGLs]:[Total '[note 4']]],Calculation!$B66,FALSE)</f>
        <v>405.21</v>
      </c>
    </row>
    <row r="67" spans="1:28" ht="14.5">
      <c r="A67" s="15">
        <f t="shared" si="0"/>
        <v>1539</v>
      </c>
      <c r="B67" s="6">
        <f t="shared" si="1"/>
        <v>1803</v>
      </c>
      <c r="D67" s="20" t="s">
        <v>52</v>
      </c>
      <c r="E67" s="15">
        <f>HLOOKUP(E$2,monthly_data_imports_by_country_thousand_tonnes[[#All],[Crude and NGLs]:[Total '[note 4']]],Calculation!$A67,FALSE)</f>
        <v>1168.1600000000001</v>
      </c>
      <c r="F67" s="6">
        <f>HLOOKUP(F$2,monthly_data_imports_by_country_thousand_tonnes[[#All],[Crude and NGLs]:[Total '[note 4']]],Calculation!$A67,FALSE)</f>
        <v>0</v>
      </c>
      <c r="G67" s="9">
        <f>HLOOKUP(G$2,monthly_data_imports_by_country_thousand_tonnes[[#All],[Crude and NGLs]:[Total '[note 4']]],Calculation!$A67,FALSE)</f>
        <v>1168.1600000000001</v>
      </c>
      <c r="H67" s="6">
        <f>HLOOKUP(H$2,monthly_data_imports_by_country_thousand_tonnes[[#All],[Crude and NGLs]:[Total '[note 4']]],Calculation!$A67,FALSE)</f>
        <v>0</v>
      </c>
      <c r="I67" s="6">
        <f>HLOOKUP(I$2,monthly_data_imports_by_country_thousand_tonnes[[#All],[Crude and NGLs]:[Total '[note 4']]],Calculation!$A67,FALSE)</f>
        <v>52.35</v>
      </c>
      <c r="J67" s="6">
        <f>HLOOKUP(J$2,monthly_data_imports_by_country_thousand_tonnes[[#All],[Crude and NGLs]:[Total '[note 4']]],Calculation!$A67,FALSE)</f>
        <v>0</v>
      </c>
      <c r="K67" s="6">
        <f>HLOOKUP(K$2,monthly_data_imports_by_country_thousand_tonnes[[#All],[Crude and NGLs]:[Total '[note 4']]],Calculation!$A67,FALSE)</f>
        <v>0</v>
      </c>
      <c r="L67" s="6">
        <f>HLOOKUP(L$2,monthly_data_imports_by_country_thousand_tonnes[[#All],[Crude and NGLs]:[Total '[note 4']]],Calculation!$A67,FALSE)</f>
        <v>334.84</v>
      </c>
      <c r="M67" s="6">
        <f>HLOOKUP(M$2,monthly_data_imports_by_country_thousand_tonnes[[#All],[Crude and NGLs]:[Total '[note 4']]],Calculation!$A67,FALSE)</f>
        <v>5.57</v>
      </c>
      <c r="N67" s="6">
        <f>HLOOKUP(N$2,monthly_data_imports_by_country_thousand_tonnes[[#All],[Crude and NGLs]:[Total '[note 4']]],Calculation!$A67,FALSE)</f>
        <v>17.88</v>
      </c>
      <c r="O67" s="9">
        <f>HLOOKUP(O$2,monthly_data_imports_by_country_thousand_tonnes[[#All],[Crude and NGLs]:[Total '[note 4']]],Calculation!$A67,FALSE)</f>
        <v>410.64</v>
      </c>
      <c r="P67" s="37">
        <f>HLOOKUP(P$2,monthly_data_imports_by_country_thousand_tonnes[[#All],[Crude and NGLs]:[Total '[note 4']]],Calculation!$A67,FALSE)</f>
        <v>1578.8</v>
      </c>
      <c r="Q67" s="15">
        <f>HLOOKUP(Q$2,monthly_data_imports_by_country_thousand_tonnes[[#All],[Crude and NGLs]:[Total '[note 4']]],Calculation!$B67,FALSE)</f>
        <v>1320.47</v>
      </c>
      <c r="R67" s="6">
        <f>HLOOKUP(R$2,monthly_data_imports_by_country_thousand_tonnes[[#All],[Crude and NGLs]:[Total '[note 4']]],Calculation!$B67,FALSE)</f>
        <v>0</v>
      </c>
      <c r="S67" s="9">
        <f>HLOOKUP(S$2,monthly_data_imports_by_country_thousand_tonnes[[#All],[Crude and NGLs]:[Total '[note 4']]],Calculation!$B67,FALSE)</f>
        <v>1320.47</v>
      </c>
      <c r="T67" s="6">
        <f>HLOOKUP(T$2,monthly_data_imports_by_country_thousand_tonnes[[#All],[Crude and NGLs]:[Total '[note 4']]],Calculation!$B67,FALSE)</f>
        <v>0</v>
      </c>
      <c r="U67" s="6">
        <f>HLOOKUP(U$2,monthly_data_imports_by_country_thousand_tonnes[[#All],[Crude and NGLs]:[Total '[note 4']]],Calculation!$B67,FALSE)</f>
        <v>9.4499999999999993</v>
      </c>
      <c r="V67" s="6">
        <f>HLOOKUP(V$2,monthly_data_imports_by_country_thousand_tonnes[[#All],[Crude and NGLs]:[Total '[note 4']]],Calculation!$B67,FALSE)</f>
        <v>0</v>
      </c>
      <c r="W67" s="6">
        <f>HLOOKUP(W$2,monthly_data_imports_by_country_thousand_tonnes[[#All],[Crude and NGLs]:[Total '[note 4']]],Calculation!$B67,FALSE)</f>
        <v>0</v>
      </c>
      <c r="X67" s="6">
        <f>HLOOKUP(X$2,monthly_data_imports_by_country_thousand_tonnes[[#All],[Crude and NGLs]:[Total '[note 4']]],Calculation!$B67,FALSE)</f>
        <v>379.06</v>
      </c>
      <c r="Y67" s="6">
        <f>HLOOKUP(Y$2,monthly_data_imports_by_country_thousand_tonnes[[#All],[Crude and NGLs]:[Total '[note 4']]],Calculation!$B67,FALSE)</f>
        <v>0</v>
      </c>
      <c r="Z67" s="6">
        <f>HLOOKUP(Z$2,monthly_data_imports_by_country_thousand_tonnes[[#All],[Crude and NGLs]:[Total '[note 4']]],Calculation!$B67,FALSE)</f>
        <v>7.8</v>
      </c>
      <c r="AA67" s="9">
        <f>HLOOKUP(AA$2,monthly_data_imports_by_country_thousand_tonnes[[#All],[Crude and NGLs]:[Total '[note 4']]],Calculation!$B67,FALSE)</f>
        <v>396.31</v>
      </c>
      <c r="AB67" s="37">
        <f>HLOOKUP(AB$2,monthly_data_imports_by_country_thousand_tonnes[[#All],[Crude and NGLs]:[Total '[note 4']]],Calculation!$B67,FALSE)</f>
        <v>1716.78</v>
      </c>
    </row>
    <row r="68" spans="1:28" ht="14.5">
      <c r="A68" s="15">
        <f t="shared" si="0"/>
        <v>1540</v>
      </c>
      <c r="B68" s="6">
        <f t="shared" si="1"/>
        <v>1804</v>
      </c>
      <c r="D68" s="20" t="s">
        <v>69</v>
      </c>
      <c r="E68" s="27">
        <f>HLOOKUP(E$2,monthly_data_imports_by_country_thousand_tonnes[[#All],[Crude and NGLs]:[Total '[note 4']]],Calculation!$A68,FALSE)</f>
        <v>202.7</v>
      </c>
      <c r="F68" s="14">
        <f>HLOOKUP(F$2,monthly_data_imports_by_country_thousand_tonnes[[#All],[Crude and NGLs]:[Total '[note 4']]],Calculation!$A68,FALSE)</f>
        <v>109.19</v>
      </c>
      <c r="G68" s="13">
        <f>HLOOKUP(G$2,monthly_data_imports_by_country_thousand_tonnes[[#All],[Crude and NGLs]:[Total '[note 4']]],Calculation!$A68,FALSE)</f>
        <v>311.89</v>
      </c>
      <c r="H68" s="14">
        <f>HLOOKUP(H$2,monthly_data_imports_by_country_thousand_tonnes[[#All],[Crude and NGLs]:[Total '[note 4']]],Calculation!$A68,FALSE)</f>
        <v>17.93</v>
      </c>
      <c r="I68" s="14">
        <f>HLOOKUP(I$2,monthly_data_imports_by_country_thousand_tonnes[[#All],[Crude and NGLs]:[Total '[note 4']]],Calculation!$A68,FALSE)</f>
        <v>16.260000000000002</v>
      </c>
      <c r="J68" s="14">
        <f>HLOOKUP(J$2,monthly_data_imports_by_country_thousand_tonnes[[#All],[Crude and NGLs]:[Total '[note 4']]],Calculation!$A68,FALSE)</f>
        <v>84.25</v>
      </c>
      <c r="K68" s="14">
        <f>HLOOKUP(K$2,monthly_data_imports_by_country_thousand_tonnes[[#All],[Crude and NGLs]:[Total '[note 4']]],Calculation!$A68,FALSE)</f>
        <v>3.62</v>
      </c>
      <c r="L68" s="14">
        <f>HLOOKUP(L$2,monthly_data_imports_by_country_thousand_tonnes[[#All],[Crude and NGLs]:[Total '[note 4']]],Calculation!$A68,FALSE)</f>
        <v>1.51</v>
      </c>
      <c r="M68" s="14">
        <f>HLOOKUP(M$2,monthly_data_imports_by_country_thousand_tonnes[[#All],[Crude and NGLs]:[Total '[note 4']]],Calculation!$A68,FALSE)</f>
        <v>0</v>
      </c>
      <c r="N68" s="14">
        <f>HLOOKUP(N$2,monthly_data_imports_by_country_thousand_tonnes[[#All],[Crude and NGLs]:[Total '[note 4']]],Calculation!$A68,FALSE)</f>
        <v>48.19</v>
      </c>
      <c r="O68" s="13">
        <f>HLOOKUP(O$2,monthly_data_imports_by_country_thousand_tonnes[[#All],[Crude and NGLs]:[Total '[note 4']]],Calculation!$A68,FALSE)</f>
        <v>171.76</v>
      </c>
      <c r="P68" s="38">
        <f>HLOOKUP(P$2,monthly_data_imports_by_country_thousand_tonnes[[#All],[Crude and NGLs]:[Total '[note 4']]],Calculation!$A68,FALSE)</f>
        <v>483.65</v>
      </c>
      <c r="Q68" s="27">
        <f>HLOOKUP(Q$2,monthly_data_imports_by_country_thousand_tonnes[[#All],[Crude and NGLs]:[Total '[note 4']]],Calculation!$B68,FALSE)</f>
        <v>476.4</v>
      </c>
      <c r="R68" s="14">
        <f>HLOOKUP(R$2,monthly_data_imports_by_country_thousand_tonnes[[#All],[Crude and NGLs]:[Total '[note 4']]],Calculation!$B68,FALSE)</f>
        <v>9.5299999999999994</v>
      </c>
      <c r="S68" s="13">
        <f>HLOOKUP(S$2,monthly_data_imports_by_country_thousand_tonnes[[#All],[Crude and NGLs]:[Total '[note 4']]],Calculation!$B68,FALSE)</f>
        <v>485.93</v>
      </c>
      <c r="T68" s="14">
        <f>HLOOKUP(T$2,monthly_data_imports_by_country_thousand_tonnes[[#All],[Crude and NGLs]:[Total '[note 4']]],Calculation!$B68,FALSE)</f>
        <v>20.98</v>
      </c>
      <c r="U68" s="14">
        <f>HLOOKUP(U$2,monthly_data_imports_by_country_thousand_tonnes[[#All],[Crude and NGLs]:[Total '[note 4']]],Calculation!$B68,FALSE)</f>
        <v>0</v>
      </c>
      <c r="V68" s="14">
        <f>HLOOKUP(V$2,monthly_data_imports_by_country_thousand_tonnes[[#All],[Crude and NGLs]:[Total '[note 4']]],Calculation!$B68,FALSE)</f>
        <v>211.05</v>
      </c>
      <c r="W68" s="14">
        <f>HLOOKUP(W$2,monthly_data_imports_by_country_thousand_tonnes[[#All],[Crude and NGLs]:[Total '[note 4']]],Calculation!$B68,FALSE)</f>
        <v>6.69</v>
      </c>
      <c r="X68" s="14">
        <f>HLOOKUP(X$2,monthly_data_imports_by_country_thousand_tonnes[[#All],[Crude and NGLs]:[Total '[note 4']]],Calculation!$B68,FALSE)</f>
        <v>58.95</v>
      </c>
      <c r="Y68" s="14">
        <f>HLOOKUP(Y$2,monthly_data_imports_by_country_thousand_tonnes[[#All],[Crude and NGLs]:[Total '[note 4']]],Calculation!$B68,FALSE)</f>
        <v>0</v>
      </c>
      <c r="Z68" s="14">
        <f>HLOOKUP(Z$2,monthly_data_imports_by_country_thousand_tonnes[[#All],[Crude and NGLs]:[Total '[note 4']]],Calculation!$B68,FALSE)</f>
        <v>37.450000000000003</v>
      </c>
      <c r="AA68" s="13">
        <f>HLOOKUP(AA$2,monthly_data_imports_by_country_thousand_tonnes[[#All],[Crude and NGLs]:[Total '[note 4']]],Calculation!$B68,FALSE)</f>
        <v>335.12</v>
      </c>
      <c r="AB68" s="38">
        <f>HLOOKUP(AB$2,monthly_data_imports_by_country_thousand_tonnes[[#All],[Crude and NGLs]:[Total '[note 4']]],Calculation!$B68,FALSE)</f>
        <v>821.05</v>
      </c>
    </row>
    <row r="69" spans="1:28" ht="14.5">
      <c r="A69" s="28">
        <f t="shared" si="0"/>
        <v>1541</v>
      </c>
      <c r="B69" s="29">
        <f t="shared" si="1"/>
        <v>1805</v>
      </c>
      <c r="C69" s="29"/>
      <c r="D69" s="21" t="s">
        <v>70</v>
      </c>
      <c r="E69" s="28">
        <f>HLOOKUP(E$2,monthly_data_imports_by_country_thousand_tonnes[[#All],[Crude and NGLs]:[Total '[note 4']]],Calculation!$A69,FALSE)</f>
        <v>3009.9</v>
      </c>
      <c r="F69" s="29">
        <f>HLOOKUP(F$2,monthly_data_imports_by_country_thousand_tonnes[[#All],[Crude and NGLs]:[Total '[note 4']]],Calculation!$A69,FALSE)</f>
        <v>325.52999999999997</v>
      </c>
      <c r="G69" s="30">
        <f>HLOOKUP(G$2,monthly_data_imports_by_country_thousand_tonnes[[#All],[Crude and NGLs]:[Total '[note 4']]],Calculation!$A69,FALSE)</f>
        <v>3335.43</v>
      </c>
      <c r="H69" s="29">
        <f>HLOOKUP(H$2,monthly_data_imports_by_country_thousand_tonnes[[#All],[Crude and NGLs]:[Total '[note 4']]],Calculation!$A69,FALSE)</f>
        <v>22.92</v>
      </c>
      <c r="I69" s="29">
        <f>HLOOKUP(I$2,monthly_data_imports_by_country_thousand_tonnes[[#All],[Crude and NGLs]:[Total '[note 4']]],Calculation!$A69,FALSE)</f>
        <v>321.62</v>
      </c>
      <c r="J69" s="29">
        <f>HLOOKUP(J$2,monthly_data_imports_by_country_thousand_tonnes[[#All],[Crude and NGLs]:[Total '[note 4']]],Calculation!$A69,FALSE)</f>
        <v>801.89</v>
      </c>
      <c r="K69" s="29">
        <f>HLOOKUP(K$2,monthly_data_imports_by_country_thousand_tonnes[[#All],[Crude and NGLs]:[Total '[note 4']]],Calculation!$A69,FALSE)</f>
        <v>125.94</v>
      </c>
      <c r="L69" s="29">
        <f>HLOOKUP(L$2,monthly_data_imports_by_country_thousand_tonnes[[#All],[Crude and NGLs]:[Total '[note 4']]],Calculation!$A69,FALSE)</f>
        <v>1335.41</v>
      </c>
      <c r="M69" s="29">
        <f>HLOOKUP(M$2,monthly_data_imports_by_country_thousand_tonnes[[#All],[Crude and NGLs]:[Total '[note 4']]],Calculation!$A69,FALSE)</f>
        <v>9.59</v>
      </c>
      <c r="N69" s="29">
        <f>HLOOKUP(N$2,monthly_data_imports_by_country_thousand_tonnes[[#All],[Crude and NGLs]:[Total '[note 4']]],Calculation!$A69,FALSE)</f>
        <v>295.98</v>
      </c>
      <c r="O69" s="29">
        <f>HLOOKUP(O$2,monthly_data_imports_by_country_thousand_tonnes[[#All],[Crude and NGLs]:[Total '[note 4']]],Calculation!$A69,FALSE)</f>
        <v>2913.35</v>
      </c>
      <c r="P69" s="39">
        <f>HLOOKUP(P$2,monthly_data_imports_by_country_thousand_tonnes[[#All],[Crude and NGLs]:[Total '[note 4']]],Calculation!$A69,FALSE)</f>
        <v>6248.78</v>
      </c>
      <c r="Q69" s="28">
        <f>HLOOKUP(Q$2,monthly_data_imports_by_country_thousand_tonnes[[#All],[Crude and NGLs]:[Total '[note 4']]],Calculation!$B69,FALSE)</f>
        <v>2954.08</v>
      </c>
      <c r="R69" s="29">
        <f>HLOOKUP(R$2,monthly_data_imports_by_country_thousand_tonnes[[#All],[Crude and NGLs]:[Total '[note 4']]],Calculation!$B69,FALSE)</f>
        <v>401.7</v>
      </c>
      <c r="S69" s="30">
        <f>HLOOKUP(S$2,monthly_data_imports_by_country_thousand_tonnes[[#All],[Crude and NGLs]:[Total '[note 4']]],Calculation!$B69,FALSE)</f>
        <v>3355.78</v>
      </c>
      <c r="T69" s="29">
        <f>HLOOKUP(T$2,monthly_data_imports_by_country_thousand_tonnes[[#All],[Crude and NGLs]:[Total '[note 4']]],Calculation!$B69,FALSE)</f>
        <v>25.72</v>
      </c>
      <c r="U69" s="29">
        <f>HLOOKUP(U$2,monthly_data_imports_by_country_thousand_tonnes[[#All],[Crude and NGLs]:[Total '[note 4']]],Calculation!$B69,FALSE)</f>
        <v>400.85</v>
      </c>
      <c r="V69" s="29">
        <f>HLOOKUP(V$2,monthly_data_imports_by_country_thousand_tonnes[[#All],[Crude and NGLs]:[Total '[note 4']]],Calculation!$B69,FALSE)</f>
        <v>1147.42</v>
      </c>
      <c r="W69" s="29">
        <f>HLOOKUP(W$2,monthly_data_imports_by_country_thousand_tonnes[[#All],[Crude and NGLs]:[Total '[note 4']]],Calculation!$B69,FALSE)</f>
        <v>70.25</v>
      </c>
      <c r="X69" s="29">
        <f>HLOOKUP(X$2,monthly_data_imports_by_country_thousand_tonnes[[#All],[Crude and NGLs]:[Total '[note 4']]],Calculation!$B69,FALSE)</f>
        <v>1160.07</v>
      </c>
      <c r="Y69" s="29">
        <f>HLOOKUP(Y$2,monthly_data_imports_by_country_thousand_tonnes[[#All],[Crude and NGLs]:[Total '[note 4']]],Calculation!$B69,FALSE)</f>
        <v>16.350000000000001</v>
      </c>
      <c r="Z69" s="29">
        <f>HLOOKUP(Z$2,monthly_data_imports_by_country_thousand_tonnes[[#All],[Crude and NGLs]:[Total '[note 4']]],Calculation!$B69,FALSE)</f>
        <v>291.2</v>
      </c>
      <c r="AA69" s="29">
        <f>HLOOKUP(AA$2,monthly_data_imports_by_country_thousand_tonnes[[#All],[Crude and NGLs]:[Total '[note 4']]],Calculation!$B69,FALSE)</f>
        <v>3111.86</v>
      </c>
      <c r="AB69" s="39">
        <f>HLOOKUP(AB$2,monthly_data_imports_by_country_thousand_tonnes[[#All],[Crude and NGLs]:[Total '[note 4']]],Calculation!$B69,FALSE)</f>
        <v>6467.64</v>
      </c>
    </row>
    <row r="71" spans="1:28">
      <c r="A71" s="40" t="s">
        <v>109</v>
      </c>
    </row>
    <row r="72" spans="1:28" ht="14.5">
      <c r="D72" s="41" t="s">
        <v>37</v>
      </c>
      <c r="E72" s="24">
        <f>SUM(E4,E26,E48)</f>
        <v>0</v>
      </c>
      <c r="F72" s="25">
        <f t="shared" ref="F72:AB83" si="2">SUM(F4,F26,F48)</f>
        <v>237.55</v>
      </c>
      <c r="G72" s="26">
        <f t="shared" si="2"/>
        <v>237.55</v>
      </c>
      <c r="H72" s="25">
        <f t="shared" si="2"/>
        <v>4.66</v>
      </c>
      <c r="I72" s="25">
        <f t="shared" si="2"/>
        <v>60.15</v>
      </c>
      <c r="J72" s="25">
        <f t="shared" si="2"/>
        <v>29.340000000000003</v>
      </c>
      <c r="K72" s="25">
        <f t="shared" si="2"/>
        <v>19.7</v>
      </c>
      <c r="L72" s="25">
        <f t="shared" si="2"/>
        <v>479.68</v>
      </c>
      <c r="M72" s="25">
        <f t="shared" si="2"/>
        <v>15.41</v>
      </c>
      <c r="N72" s="25">
        <f t="shared" si="2"/>
        <v>67.47</v>
      </c>
      <c r="O72" s="26">
        <f t="shared" si="2"/>
        <v>676.41</v>
      </c>
      <c r="P72" s="36">
        <f t="shared" si="2"/>
        <v>913.96</v>
      </c>
      <c r="Q72" s="24">
        <f t="shared" si="2"/>
        <v>0</v>
      </c>
      <c r="R72" s="25">
        <f t="shared" si="2"/>
        <v>44.38</v>
      </c>
      <c r="S72" s="26">
        <f t="shared" si="2"/>
        <v>44.38</v>
      </c>
      <c r="T72" s="25">
        <f t="shared" si="2"/>
        <v>20.350000000000001</v>
      </c>
      <c r="U72" s="25">
        <f t="shared" si="2"/>
        <v>50.19</v>
      </c>
      <c r="V72" s="25">
        <f t="shared" si="2"/>
        <v>64.430000000000007</v>
      </c>
      <c r="W72" s="25">
        <f t="shared" si="2"/>
        <v>49.94</v>
      </c>
      <c r="X72" s="25">
        <f t="shared" si="2"/>
        <v>535.57999999999993</v>
      </c>
      <c r="Y72" s="25">
        <f t="shared" si="2"/>
        <v>22.41</v>
      </c>
      <c r="Z72" s="25">
        <f t="shared" si="2"/>
        <v>68.19</v>
      </c>
      <c r="AA72" s="26">
        <f t="shared" si="2"/>
        <v>811.09</v>
      </c>
      <c r="AB72" s="36">
        <f t="shared" si="2"/>
        <v>855.47</v>
      </c>
    </row>
    <row r="73" spans="1:28" ht="14.5">
      <c r="D73" s="20" t="s">
        <v>38</v>
      </c>
      <c r="E73" s="15">
        <f t="shared" ref="E73:T93" si="3">SUM(E5,E27,E49)</f>
        <v>462.34000000000003</v>
      </c>
      <c r="F73" s="6">
        <f t="shared" si="3"/>
        <v>88.18</v>
      </c>
      <c r="G73" s="9">
        <f t="shared" si="3"/>
        <v>550.52</v>
      </c>
      <c r="H73" s="6">
        <f t="shared" si="3"/>
        <v>0</v>
      </c>
      <c r="I73" s="6">
        <f t="shared" si="3"/>
        <v>0</v>
      </c>
      <c r="J73" s="6">
        <f t="shared" si="3"/>
        <v>0</v>
      </c>
      <c r="K73" s="6">
        <f t="shared" si="3"/>
        <v>0</v>
      </c>
      <c r="L73" s="6">
        <f t="shared" si="3"/>
        <v>0</v>
      </c>
      <c r="M73" s="6">
        <f t="shared" si="3"/>
        <v>0</v>
      </c>
      <c r="N73" s="6">
        <f t="shared" si="3"/>
        <v>0.33999999999999997</v>
      </c>
      <c r="O73" s="9">
        <f t="shared" si="3"/>
        <v>0.33999999999999997</v>
      </c>
      <c r="P73" s="37">
        <f t="shared" si="3"/>
        <v>550.86</v>
      </c>
      <c r="Q73" s="15">
        <f>SUM(Q5,Q27,Q49)</f>
        <v>180.94</v>
      </c>
      <c r="R73" s="6">
        <f t="shared" si="3"/>
        <v>0</v>
      </c>
      <c r="S73" s="9">
        <f t="shared" si="3"/>
        <v>180.94</v>
      </c>
      <c r="T73" s="6">
        <f t="shared" si="3"/>
        <v>0</v>
      </c>
      <c r="U73" s="6">
        <f t="shared" si="2"/>
        <v>0</v>
      </c>
      <c r="V73" s="6">
        <f t="shared" si="2"/>
        <v>0</v>
      </c>
      <c r="W73" s="6">
        <f t="shared" si="2"/>
        <v>0</v>
      </c>
      <c r="X73" s="6">
        <f t="shared" si="2"/>
        <v>36.82</v>
      </c>
      <c r="Y73" s="6">
        <f t="shared" si="2"/>
        <v>0</v>
      </c>
      <c r="Z73" s="6">
        <f t="shared" si="2"/>
        <v>0.08</v>
      </c>
      <c r="AA73" s="9">
        <f t="shared" si="2"/>
        <v>36.9</v>
      </c>
      <c r="AB73" s="37">
        <f t="shared" si="2"/>
        <v>217.84</v>
      </c>
    </row>
    <row r="74" spans="1:28" ht="14.5">
      <c r="D74" s="20" t="s">
        <v>39</v>
      </c>
      <c r="E74" s="15">
        <f t="shared" si="3"/>
        <v>0</v>
      </c>
      <c r="F74" s="6">
        <f t="shared" si="2"/>
        <v>1.34</v>
      </c>
      <c r="G74" s="9">
        <f t="shared" si="2"/>
        <v>1.34</v>
      </c>
      <c r="H74" s="6">
        <f t="shared" si="2"/>
        <v>0</v>
      </c>
      <c r="I74" s="6">
        <f t="shared" si="2"/>
        <v>30.97</v>
      </c>
      <c r="J74" s="6">
        <f t="shared" si="2"/>
        <v>0</v>
      </c>
      <c r="K74" s="6">
        <f t="shared" si="2"/>
        <v>0</v>
      </c>
      <c r="L74" s="6">
        <f t="shared" si="2"/>
        <v>0</v>
      </c>
      <c r="M74" s="6">
        <f t="shared" si="2"/>
        <v>0</v>
      </c>
      <c r="N74" s="6">
        <f t="shared" si="2"/>
        <v>0.01</v>
      </c>
      <c r="O74" s="9">
        <f t="shared" si="2"/>
        <v>30.98</v>
      </c>
      <c r="P74" s="37">
        <f t="shared" si="2"/>
        <v>32.32</v>
      </c>
      <c r="Q74" s="15">
        <f t="shared" si="2"/>
        <v>0</v>
      </c>
      <c r="R74" s="6">
        <f t="shared" si="2"/>
        <v>0</v>
      </c>
      <c r="S74" s="9">
        <f t="shared" si="2"/>
        <v>0</v>
      </c>
      <c r="T74" s="6">
        <f t="shared" si="2"/>
        <v>0</v>
      </c>
      <c r="U74" s="6">
        <f t="shared" si="2"/>
        <v>134</v>
      </c>
      <c r="V74" s="6">
        <f t="shared" si="2"/>
        <v>0</v>
      </c>
      <c r="W74" s="6">
        <f t="shared" si="2"/>
        <v>0</v>
      </c>
      <c r="X74" s="6">
        <f t="shared" si="2"/>
        <v>0</v>
      </c>
      <c r="Y74" s="6">
        <f t="shared" si="2"/>
        <v>0</v>
      </c>
      <c r="Z74" s="6">
        <f t="shared" si="2"/>
        <v>0</v>
      </c>
      <c r="AA74" s="9">
        <f t="shared" si="2"/>
        <v>134</v>
      </c>
      <c r="AB74" s="37">
        <f t="shared" si="2"/>
        <v>134</v>
      </c>
    </row>
    <row r="75" spans="1:28" ht="14.5">
      <c r="D75" s="20" t="s">
        <v>40</v>
      </c>
      <c r="E75" s="15">
        <f t="shared" si="3"/>
        <v>0</v>
      </c>
      <c r="F75" s="6">
        <f t="shared" si="2"/>
        <v>20.18</v>
      </c>
      <c r="G75" s="9">
        <f t="shared" si="2"/>
        <v>20.18</v>
      </c>
      <c r="H75" s="6">
        <f t="shared" si="2"/>
        <v>1.32</v>
      </c>
      <c r="I75" s="6">
        <f t="shared" si="2"/>
        <v>4.01</v>
      </c>
      <c r="J75" s="6">
        <f t="shared" si="2"/>
        <v>0</v>
      </c>
      <c r="K75" s="6">
        <f t="shared" si="2"/>
        <v>0</v>
      </c>
      <c r="L75" s="6">
        <f t="shared" si="2"/>
        <v>41.559999999999995</v>
      </c>
      <c r="M75" s="6">
        <f t="shared" si="2"/>
        <v>0</v>
      </c>
      <c r="N75" s="6">
        <f t="shared" si="2"/>
        <v>62.449999999999996</v>
      </c>
      <c r="O75" s="9">
        <f t="shared" si="2"/>
        <v>109.34</v>
      </c>
      <c r="P75" s="37">
        <f t="shared" si="2"/>
        <v>129.52000000000001</v>
      </c>
      <c r="Q75" s="15">
        <f t="shared" si="2"/>
        <v>0</v>
      </c>
      <c r="R75" s="6">
        <f t="shared" si="2"/>
        <v>0</v>
      </c>
      <c r="S75" s="9">
        <f t="shared" si="2"/>
        <v>0</v>
      </c>
      <c r="T75" s="6">
        <f t="shared" si="2"/>
        <v>2.68</v>
      </c>
      <c r="U75" s="6">
        <f t="shared" si="2"/>
        <v>5.04</v>
      </c>
      <c r="V75" s="6">
        <f t="shared" si="2"/>
        <v>10.029999999999999</v>
      </c>
      <c r="W75" s="6">
        <f t="shared" si="2"/>
        <v>0</v>
      </c>
      <c r="X75" s="6">
        <f t="shared" si="2"/>
        <v>57.31</v>
      </c>
      <c r="Y75" s="6">
        <f t="shared" si="2"/>
        <v>3.78</v>
      </c>
      <c r="Z75" s="6">
        <f t="shared" si="2"/>
        <v>54.19</v>
      </c>
      <c r="AA75" s="9">
        <f t="shared" si="2"/>
        <v>133.03</v>
      </c>
      <c r="AB75" s="37">
        <f t="shared" si="2"/>
        <v>133.03</v>
      </c>
    </row>
    <row r="76" spans="1:28" ht="14.5">
      <c r="D76" s="20" t="s">
        <v>41</v>
      </c>
      <c r="E76" s="15">
        <f t="shared" si="3"/>
        <v>0</v>
      </c>
      <c r="F76" s="6">
        <f t="shared" si="2"/>
        <v>52.230000000000004</v>
      </c>
      <c r="G76" s="9">
        <f t="shared" si="2"/>
        <v>52.230000000000004</v>
      </c>
      <c r="H76" s="6">
        <f t="shared" si="2"/>
        <v>0.01</v>
      </c>
      <c r="I76" s="6">
        <f t="shared" si="2"/>
        <v>9.0000000000000011E-2</v>
      </c>
      <c r="J76" s="6">
        <f t="shared" si="2"/>
        <v>0</v>
      </c>
      <c r="K76" s="6">
        <f t="shared" si="2"/>
        <v>0</v>
      </c>
      <c r="L76" s="6">
        <f t="shared" si="2"/>
        <v>14.87</v>
      </c>
      <c r="M76" s="6">
        <f t="shared" si="2"/>
        <v>0</v>
      </c>
      <c r="N76" s="6">
        <f t="shared" si="2"/>
        <v>37.21</v>
      </c>
      <c r="O76" s="9">
        <f t="shared" si="2"/>
        <v>52.180000000000007</v>
      </c>
      <c r="P76" s="37">
        <f t="shared" si="2"/>
        <v>104.41</v>
      </c>
      <c r="Q76" s="15">
        <f t="shared" si="2"/>
        <v>0</v>
      </c>
      <c r="R76" s="6">
        <f t="shared" si="2"/>
        <v>21.03</v>
      </c>
      <c r="S76" s="9">
        <f t="shared" si="2"/>
        <v>21.03</v>
      </c>
      <c r="T76" s="6">
        <f t="shared" si="2"/>
        <v>0</v>
      </c>
      <c r="U76" s="6">
        <f t="shared" si="2"/>
        <v>0.06</v>
      </c>
      <c r="V76" s="6">
        <f t="shared" si="2"/>
        <v>0</v>
      </c>
      <c r="W76" s="6">
        <f t="shared" si="2"/>
        <v>0</v>
      </c>
      <c r="X76" s="6">
        <f t="shared" si="2"/>
        <v>25.47</v>
      </c>
      <c r="Y76" s="6">
        <f t="shared" si="2"/>
        <v>1.69</v>
      </c>
      <c r="Z76" s="6">
        <f t="shared" si="2"/>
        <v>56.62</v>
      </c>
      <c r="AA76" s="9">
        <f t="shared" si="2"/>
        <v>83.84</v>
      </c>
      <c r="AB76" s="37">
        <f t="shared" si="2"/>
        <v>104.87</v>
      </c>
    </row>
    <row r="77" spans="1:28" ht="14.5">
      <c r="D77" s="20" t="s">
        <v>42</v>
      </c>
      <c r="E77" s="15">
        <f t="shared" si="3"/>
        <v>0</v>
      </c>
      <c r="F77" s="6">
        <f t="shared" si="2"/>
        <v>0</v>
      </c>
      <c r="G77" s="9">
        <f t="shared" si="2"/>
        <v>0</v>
      </c>
      <c r="H77" s="6">
        <f t="shared" si="2"/>
        <v>0</v>
      </c>
      <c r="I77" s="6">
        <f t="shared" si="2"/>
        <v>0</v>
      </c>
      <c r="J77" s="6">
        <f t="shared" si="2"/>
        <v>538.5</v>
      </c>
      <c r="K77" s="6">
        <f t="shared" si="2"/>
        <v>0</v>
      </c>
      <c r="L77" s="6">
        <f t="shared" si="2"/>
        <v>213.32</v>
      </c>
      <c r="M77" s="6">
        <f t="shared" si="2"/>
        <v>0</v>
      </c>
      <c r="N77" s="6">
        <f t="shared" si="2"/>
        <v>2.57</v>
      </c>
      <c r="O77" s="9">
        <f t="shared" si="2"/>
        <v>754.3900000000001</v>
      </c>
      <c r="P77" s="37">
        <f t="shared" si="2"/>
        <v>754.3900000000001</v>
      </c>
      <c r="Q77" s="15">
        <f t="shared" si="2"/>
        <v>0</v>
      </c>
      <c r="R77" s="6">
        <f t="shared" si="2"/>
        <v>0</v>
      </c>
      <c r="S77" s="9">
        <f t="shared" si="2"/>
        <v>0</v>
      </c>
      <c r="T77" s="6">
        <f t="shared" si="2"/>
        <v>0</v>
      </c>
      <c r="U77" s="6">
        <f t="shared" si="2"/>
        <v>0</v>
      </c>
      <c r="V77" s="6">
        <f t="shared" si="2"/>
        <v>502.32</v>
      </c>
      <c r="W77" s="6">
        <f t="shared" si="2"/>
        <v>0</v>
      </c>
      <c r="X77" s="6">
        <f t="shared" si="2"/>
        <v>214.2</v>
      </c>
      <c r="Y77" s="6">
        <f t="shared" si="2"/>
        <v>18.82</v>
      </c>
      <c r="Z77" s="6">
        <f t="shared" si="2"/>
        <v>0.72</v>
      </c>
      <c r="AA77" s="9">
        <f t="shared" si="2"/>
        <v>736.06000000000006</v>
      </c>
      <c r="AB77" s="37">
        <f t="shared" si="2"/>
        <v>736.06000000000006</v>
      </c>
    </row>
    <row r="78" spans="1:28" ht="14.5">
      <c r="D78" s="20" t="s">
        <v>86</v>
      </c>
      <c r="E78" s="15">
        <f t="shared" si="3"/>
        <v>0</v>
      </c>
      <c r="F78" s="6">
        <f t="shared" si="2"/>
        <v>97.31</v>
      </c>
      <c r="G78" s="9">
        <f t="shared" si="2"/>
        <v>97.31</v>
      </c>
      <c r="H78" s="6">
        <f t="shared" si="2"/>
        <v>0.15</v>
      </c>
      <c r="I78" s="6">
        <f t="shared" si="2"/>
        <v>29.14</v>
      </c>
      <c r="J78" s="6">
        <f t="shared" si="2"/>
        <v>0</v>
      </c>
      <c r="K78" s="6">
        <f t="shared" si="2"/>
        <v>21.8</v>
      </c>
      <c r="L78" s="6">
        <f t="shared" si="2"/>
        <v>4.37</v>
      </c>
      <c r="M78" s="6">
        <f t="shared" si="2"/>
        <v>0.08</v>
      </c>
      <c r="N78" s="6">
        <f t="shared" si="2"/>
        <v>16.52</v>
      </c>
      <c r="O78" s="9">
        <f t="shared" si="2"/>
        <v>72.06</v>
      </c>
      <c r="P78" s="37">
        <f t="shared" si="2"/>
        <v>169.37</v>
      </c>
      <c r="Q78" s="15">
        <f t="shared" si="2"/>
        <v>0</v>
      </c>
      <c r="R78" s="6">
        <f t="shared" si="2"/>
        <v>40.15</v>
      </c>
      <c r="S78" s="9">
        <f t="shared" si="2"/>
        <v>40.15</v>
      </c>
      <c r="T78" s="6">
        <f t="shared" si="2"/>
        <v>0.14000000000000001</v>
      </c>
      <c r="U78" s="6">
        <f t="shared" si="2"/>
        <v>0</v>
      </c>
      <c r="V78" s="6">
        <f t="shared" si="2"/>
        <v>0</v>
      </c>
      <c r="W78" s="6">
        <f t="shared" si="2"/>
        <v>24.07</v>
      </c>
      <c r="X78" s="6">
        <f t="shared" si="2"/>
        <v>6.5</v>
      </c>
      <c r="Y78" s="6">
        <f t="shared" si="2"/>
        <v>0.02</v>
      </c>
      <c r="Z78" s="6">
        <f t="shared" si="2"/>
        <v>4.9000000000000004</v>
      </c>
      <c r="AA78" s="9">
        <f t="shared" si="2"/>
        <v>35.630000000000003</v>
      </c>
      <c r="AB78" s="37">
        <f t="shared" si="2"/>
        <v>75.78</v>
      </c>
    </row>
    <row r="79" spans="1:28" ht="14.5">
      <c r="D79" s="20" t="s">
        <v>43</v>
      </c>
      <c r="E79" s="15">
        <f t="shared" si="3"/>
        <v>0</v>
      </c>
      <c r="F79" s="6">
        <f t="shared" si="2"/>
        <v>3.11</v>
      </c>
      <c r="G79" s="9">
        <f t="shared" si="2"/>
        <v>3.11</v>
      </c>
      <c r="H79" s="6">
        <f t="shared" si="2"/>
        <v>0</v>
      </c>
      <c r="I79" s="6">
        <f t="shared" si="2"/>
        <v>0</v>
      </c>
      <c r="J79" s="6">
        <f t="shared" si="2"/>
        <v>678.02</v>
      </c>
      <c r="K79" s="6">
        <f t="shared" si="2"/>
        <v>10.47</v>
      </c>
      <c r="L79" s="6">
        <f t="shared" si="2"/>
        <v>195.09</v>
      </c>
      <c r="M79" s="6">
        <f t="shared" si="2"/>
        <v>0</v>
      </c>
      <c r="N79" s="6">
        <f t="shared" si="2"/>
        <v>0</v>
      </c>
      <c r="O79" s="9">
        <f t="shared" si="2"/>
        <v>883.57999999999993</v>
      </c>
      <c r="P79" s="37">
        <f t="shared" si="2"/>
        <v>886.69</v>
      </c>
      <c r="Q79" s="15">
        <f t="shared" si="2"/>
        <v>0</v>
      </c>
      <c r="R79" s="6">
        <f t="shared" si="2"/>
        <v>0</v>
      </c>
      <c r="S79" s="9">
        <f t="shared" si="2"/>
        <v>0</v>
      </c>
      <c r="T79" s="6">
        <f t="shared" si="2"/>
        <v>0</v>
      </c>
      <c r="U79" s="6">
        <f t="shared" si="2"/>
        <v>0</v>
      </c>
      <c r="V79" s="6">
        <f t="shared" si="2"/>
        <v>1217.0999999999999</v>
      </c>
      <c r="W79" s="6">
        <f t="shared" si="2"/>
        <v>4.3600000000000003</v>
      </c>
      <c r="X79" s="6">
        <f t="shared" si="2"/>
        <v>102.76</v>
      </c>
      <c r="Y79" s="6">
        <f t="shared" si="2"/>
        <v>0</v>
      </c>
      <c r="Z79" s="6">
        <f t="shared" si="2"/>
        <v>0</v>
      </c>
      <c r="AA79" s="9">
        <f t="shared" si="2"/>
        <v>1324.22</v>
      </c>
      <c r="AB79" s="37">
        <f t="shared" si="2"/>
        <v>1324.22</v>
      </c>
    </row>
    <row r="80" spans="1:28" ht="14.5">
      <c r="D80" s="20" t="s">
        <v>88</v>
      </c>
      <c r="E80" s="15">
        <f t="shared" si="3"/>
        <v>159.96</v>
      </c>
      <c r="F80" s="6">
        <f t="shared" si="2"/>
        <v>0</v>
      </c>
      <c r="G80" s="9">
        <f t="shared" si="2"/>
        <v>159.96</v>
      </c>
      <c r="H80" s="6">
        <f t="shared" si="2"/>
        <v>0</v>
      </c>
      <c r="I80" s="6">
        <f t="shared" si="2"/>
        <v>0</v>
      </c>
      <c r="J80" s="6">
        <f t="shared" si="2"/>
        <v>0</v>
      </c>
      <c r="K80" s="6">
        <f t="shared" si="2"/>
        <v>0</v>
      </c>
      <c r="L80" s="6">
        <f t="shared" si="2"/>
        <v>0</v>
      </c>
      <c r="M80" s="6">
        <f t="shared" si="2"/>
        <v>0</v>
      </c>
      <c r="N80" s="6">
        <f t="shared" si="2"/>
        <v>0</v>
      </c>
      <c r="O80" s="9">
        <f t="shared" si="2"/>
        <v>0</v>
      </c>
      <c r="P80" s="37">
        <f t="shared" si="2"/>
        <v>159.96</v>
      </c>
      <c r="Q80" s="15">
        <f t="shared" si="2"/>
        <v>685.99</v>
      </c>
      <c r="R80" s="6">
        <f t="shared" si="2"/>
        <v>0</v>
      </c>
      <c r="S80" s="9">
        <f t="shared" si="2"/>
        <v>685.99</v>
      </c>
      <c r="T80" s="6">
        <f t="shared" si="2"/>
        <v>0</v>
      </c>
      <c r="U80" s="6">
        <f t="shared" si="2"/>
        <v>0</v>
      </c>
      <c r="V80" s="6">
        <f t="shared" si="2"/>
        <v>0</v>
      </c>
      <c r="W80" s="6">
        <f t="shared" si="2"/>
        <v>0</v>
      </c>
      <c r="X80" s="6">
        <f t="shared" si="2"/>
        <v>0</v>
      </c>
      <c r="Y80" s="6">
        <f t="shared" si="2"/>
        <v>0</v>
      </c>
      <c r="Z80" s="6">
        <f t="shared" si="2"/>
        <v>0</v>
      </c>
      <c r="AA80" s="9">
        <f t="shared" si="2"/>
        <v>0</v>
      </c>
      <c r="AB80" s="37">
        <f t="shared" si="2"/>
        <v>685.99</v>
      </c>
    </row>
    <row r="81" spans="4:28" ht="14.5">
      <c r="D81" s="20" t="s">
        <v>44</v>
      </c>
      <c r="E81" s="15">
        <f t="shared" si="3"/>
        <v>0</v>
      </c>
      <c r="F81" s="6">
        <f t="shared" si="2"/>
        <v>282.82</v>
      </c>
      <c r="G81" s="9">
        <f t="shared" si="2"/>
        <v>282.82</v>
      </c>
      <c r="H81" s="6">
        <f t="shared" si="2"/>
        <v>0.72</v>
      </c>
      <c r="I81" s="6">
        <f t="shared" si="2"/>
        <v>205.24</v>
      </c>
      <c r="J81" s="6">
        <f t="shared" si="2"/>
        <v>192.22</v>
      </c>
      <c r="K81" s="6">
        <f t="shared" si="2"/>
        <v>86.6</v>
      </c>
      <c r="L81" s="6">
        <f t="shared" si="2"/>
        <v>917.51</v>
      </c>
      <c r="M81" s="6">
        <f t="shared" si="2"/>
        <v>0</v>
      </c>
      <c r="N81" s="6">
        <f t="shared" si="2"/>
        <v>343.23</v>
      </c>
      <c r="O81" s="9">
        <f t="shared" si="2"/>
        <v>1745.52</v>
      </c>
      <c r="P81" s="37">
        <f t="shared" si="2"/>
        <v>2028.34</v>
      </c>
      <c r="Q81" s="15">
        <f t="shared" si="2"/>
        <v>0.52</v>
      </c>
      <c r="R81" s="6">
        <f t="shared" si="2"/>
        <v>425.75</v>
      </c>
      <c r="S81" s="9">
        <f t="shared" si="2"/>
        <v>426.27000000000004</v>
      </c>
      <c r="T81" s="6">
        <f t="shared" si="2"/>
        <v>26.669999999999998</v>
      </c>
      <c r="U81" s="6">
        <f t="shared" si="2"/>
        <v>591.56000000000006</v>
      </c>
      <c r="V81" s="6">
        <f t="shared" si="2"/>
        <v>171.65</v>
      </c>
      <c r="W81" s="6">
        <f t="shared" si="2"/>
        <v>45.09</v>
      </c>
      <c r="X81" s="6">
        <f t="shared" si="2"/>
        <v>543.96</v>
      </c>
      <c r="Y81" s="6">
        <f t="shared" si="2"/>
        <v>2.62</v>
      </c>
      <c r="Z81" s="6">
        <f t="shared" si="2"/>
        <v>370.63</v>
      </c>
      <c r="AA81" s="9">
        <f t="shared" si="2"/>
        <v>1752.1799999999998</v>
      </c>
      <c r="AB81" s="37">
        <f t="shared" si="2"/>
        <v>2178.4499999999998</v>
      </c>
    </row>
    <row r="82" spans="4:28" ht="14.5">
      <c r="D82" s="20" t="s">
        <v>45</v>
      </c>
      <c r="E82" s="15">
        <f t="shared" si="3"/>
        <v>855.94</v>
      </c>
      <c r="F82" s="6">
        <f t="shared" si="2"/>
        <v>0</v>
      </c>
      <c r="G82" s="9">
        <f t="shared" si="2"/>
        <v>855.94</v>
      </c>
      <c r="H82" s="6">
        <f t="shared" si="2"/>
        <v>0</v>
      </c>
      <c r="I82" s="6">
        <f t="shared" si="2"/>
        <v>0</v>
      </c>
      <c r="J82" s="6">
        <f t="shared" si="2"/>
        <v>0</v>
      </c>
      <c r="K82" s="6">
        <f t="shared" si="2"/>
        <v>0</v>
      </c>
      <c r="L82" s="6">
        <f t="shared" si="2"/>
        <v>0</v>
      </c>
      <c r="M82" s="6">
        <f t="shared" si="2"/>
        <v>0</v>
      </c>
      <c r="N82" s="6">
        <f t="shared" si="2"/>
        <v>0</v>
      </c>
      <c r="O82" s="9">
        <f t="shared" si="2"/>
        <v>0</v>
      </c>
      <c r="P82" s="37">
        <f t="shared" si="2"/>
        <v>855.94</v>
      </c>
      <c r="Q82" s="15">
        <f t="shared" si="2"/>
        <v>982.79</v>
      </c>
      <c r="R82" s="6">
        <f t="shared" si="2"/>
        <v>0</v>
      </c>
      <c r="S82" s="9">
        <f t="shared" si="2"/>
        <v>982.79</v>
      </c>
      <c r="T82" s="6">
        <f t="shared" si="2"/>
        <v>0</v>
      </c>
      <c r="U82" s="6">
        <f t="shared" si="2"/>
        <v>0</v>
      </c>
      <c r="V82" s="6">
        <f t="shared" si="2"/>
        <v>0</v>
      </c>
      <c r="W82" s="6">
        <f t="shared" si="2"/>
        <v>0</v>
      </c>
      <c r="X82" s="6">
        <f t="shared" si="2"/>
        <v>24.91</v>
      </c>
      <c r="Y82" s="6">
        <f t="shared" si="2"/>
        <v>0</v>
      </c>
      <c r="Z82" s="6">
        <f t="shared" si="2"/>
        <v>0</v>
      </c>
      <c r="AA82" s="9">
        <f t="shared" si="2"/>
        <v>24.91</v>
      </c>
      <c r="AB82" s="37">
        <f t="shared" si="2"/>
        <v>1007.7</v>
      </c>
    </row>
    <row r="83" spans="4:28" ht="14.5">
      <c r="D83" s="20" t="s">
        <v>46</v>
      </c>
      <c r="E83" s="15">
        <f t="shared" si="3"/>
        <v>3184.48</v>
      </c>
      <c r="F83" s="6">
        <f t="shared" si="2"/>
        <v>0</v>
      </c>
      <c r="G83" s="9">
        <f t="shared" si="2"/>
        <v>3184.48</v>
      </c>
      <c r="H83" s="6">
        <f t="shared" si="2"/>
        <v>0</v>
      </c>
      <c r="I83" s="6">
        <f t="shared" si="2"/>
        <v>207.41000000000003</v>
      </c>
      <c r="J83" s="6">
        <f t="shared" si="2"/>
        <v>12.71</v>
      </c>
      <c r="K83" s="6">
        <f t="shared" si="2"/>
        <v>0</v>
      </c>
      <c r="L83" s="6">
        <f t="shared" si="2"/>
        <v>0</v>
      </c>
      <c r="M83" s="6">
        <f t="shared" si="2"/>
        <v>0</v>
      </c>
      <c r="N83" s="6">
        <f t="shared" si="2"/>
        <v>53.26</v>
      </c>
      <c r="O83" s="9">
        <f t="shared" si="2"/>
        <v>273.38</v>
      </c>
      <c r="P83" s="37">
        <f t="shared" si="2"/>
        <v>3457.8599999999997</v>
      </c>
      <c r="Q83" s="15">
        <f t="shared" si="2"/>
        <v>2232.7799999999997</v>
      </c>
      <c r="R83" s="6">
        <f t="shared" si="2"/>
        <v>0</v>
      </c>
      <c r="S83" s="9">
        <f t="shared" si="2"/>
        <v>2232.7799999999997</v>
      </c>
      <c r="T83" s="6">
        <f t="shared" si="2"/>
        <v>2.04</v>
      </c>
      <c r="U83" s="6">
        <f t="shared" si="2"/>
        <v>172.01</v>
      </c>
      <c r="V83" s="6">
        <f t="shared" si="2"/>
        <v>0</v>
      </c>
      <c r="W83" s="6">
        <f t="shared" ref="F83:AB93" si="4">SUM(W15,W37,W59)</f>
        <v>0</v>
      </c>
      <c r="X83" s="6">
        <f t="shared" si="4"/>
        <v>0</v>
      </c>
      <c r="Y83" s="6">
        <f t="shared" si="4"/>
        <v>0</v>
      </c>
      <c r="Z83" s="6">
        <f t="shared" si="4"/>
        <v>54.68</v>
      </c>
      <c r="AA83" s="9">
        <f t="shared" si="4"/>
        <v>228.73</v>
      </c>
      <c r="AB83" s="37">
        <f t="shared" si="4"/>
        <v>2461.5100000000002</v>
      </c>
    </row>
    <row r="84" spans="4:28" ht="14.5">
      <c r="D84" s="20" t="s">
        <v>89</v>
      </c>
      <c r="E84" s="15">
        <f t="shared" si="3"/>
        <v>0</v>
      </c>
      <c r="F84" s="6">
        <f t="shared" si="4"/>
        <v>0</v>
      </c>
      <c r="G84" s="9">
        <f t="shared" si="4"/>
        <v>0</v>
      </c>
      <c r="H84" s="6">
        <f t="shared" si="4"/>
        <v>0</v>
      </c>
      <c r="I84" s="6">
        <f t="shared" si="4"/>
        <v>0</v>
      </c>
      <c r="J84" s="6">
        <f t="shared" si="4"/>
        <v>0</v>
      </c>
      <c r="K84" s="6">
        <f t="shared" si="4"/>
        <v>0</v>
      </c>
      <c r="L84" s="6">
        <f t="shared" si="4"/>
        <v>42.4</v>
      </c>
      <c r="M84" s="6">
        <f t="shared" si="4"/>
        <v>0</v>
      </c>
      <c r="N84" s="6">
        <f t="shared" si="4"/>
        <v>0</v>
      </c>
      <c r="O84" s="9">
        <f t="shared" si="4"/>
        <v>42.4</v>
      </c>
      <c r="P84" s="37">
        <f t="shared" si="4"/>
        <v>42.4</v>
      </c>
      <c r="Q84" s="15">
        <f t="shared" si="4"/>
        <v>0</v>
      </c>
      <c r="R84" s="6">
        <f t="shared" si="4"/>
        <v>0</v>
      </c>
      <c r="S84" s="9">
        <f t="shared" si="4"/>
        <v>0</v>
      </c>
      <c r="T84" s="6">
        <f t="shared" si="4"/>
        <v>0</v>
      </c>
      <c r="U84" s="6">
        <f t="shared" si="4"/>
        <v>0</v>
      </c>
      <c r="V84" s="6">
        <f t="shared" si="4"/>
        <v>0</v>
      </c>
      <c r="W84" s="6">
        <f t="shared" si="4"/>
        <v>0</v>
      </c>
      <c r="X84" s="6">
        <f t="shared" si="4"/>
        <v>46.13</v>
      </c>
      <c r="Y84" s="6">
        <f t="shared" si="4"/>
        <v>0</v>
      </c>
      <c r="Z84" s="6">
        <f t="shared" si="4"/>
        <v>0</v>
      </c>
      <c r="AA84" s="9">
        <f t="shared" si="4"/>
        <v>46.13</v>
      </c>
      <c r="AB84" s="37">
        <f t="shared" si="4"/>
        <v>46.13</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33.010000000000005</v>
      </c>
      <c r="G86" s="9">
        <f t="shared" si="4"/>
        <v>33.010000000000005</v>
      </c>
      <c r="H86" s="6">
        <f t="shared" si="4"/>
        <v>0</v>
      </c>
      <c r="I86" s="6">
        <f t="shared" si="4"/>
        <v>0</v>
      </c>
      <c r="J86" s="6">
        <f t="shared" si="4"/>
        <v>362.26</v>
      </c>
      <c r="K86" s="6">
        <f t="shared" si="4"/>
        <v>0</v>
      </c>
      <c r="L86" s="6">
        <f t="shared" si="4"/>
        <v>277.56</v>
      </c>
      <c r="M86" s="6">
        <f t="shared" si="4"/>
        <v>0</v>
      </c>
      <c r="N86" s="6">
        <f t="shared" si="4"/>
        <v>0</v>
      </c>
      <c r="O86" s="9">
        <f t="shared" si="4"/>
        <v>639.81999999999994</v>
      </c>
      <c r="P86" s="37">
        <f t="shared" si="4"/>
        <v>672.83</v>
      </c>
      <c r="Q86" s="15">
        <f t="shared" si="4"/>
        <v>0</v>
      </c>
      <c r="R86" s="6">
        <f t="shared" si="4"/>
        <v>197.37</v>
      </c>
      <c r="S86" s="9">
        <f t="shared" si="4"/>
        <v>197.37</v>
      </c>
      <c r="T86" s="6">
        <f t="shared" si="4"/>
        <v>0</v>
      </c>
      <c r="U86" s="6">
        <f t="shared" si="4"/>
        <v>0</v>
      </c>
      <c r="V86" s="6">
        <f t="shared" si="4"/>
        <v>387.92999999999995</v>
      </c>
      <c r="W86" s="6">
        <f t="shared" si="4"/>
        <v>0</v>
      </c>
      <c r="X86" s="6">
        <f t="shared" si="4"/>
        <v>31.87</v>
      </c>
      <c r="Y86" s="6">
        <f t="shared" si="4"/>
        <v>0</v>
      </c>
      <c r="Z86" s="6">
        <f t="shared" si="4"/>
        <v>6.94</v>
      </c>
      <c r="AA86" s="9">
        <f t="shared" si="4"/>
        <v>426.74</v>
      </c>
      <c r="AB86" s="37">
        <f t="shared" si="4"/>
        <v>624.11</v>
      </c>
    </row>
    <row r="87" spans="4:28" ht="14.5">
      <c r="D87" s="20" t="s">
        <v>87</v>
      </c>
      <c r="E87" s="15">
        <f t="shared" si="3"/>
        <v>0</v>
      </c>
      <c r="F87" s="6">
        <f t="shared" si="4"/>
        <v>0</v>
      </c>
      <c r="G87" s="9">
        <f t="shared" si="4"/>
        <v>0</v>
      </c>
      <c r="H87" s="6">
        <f t="shared" si="4"/>
        <v>0</v>
      </c>
      <c r="I87" s="6">
        <f t="shared" si="4"/>
        <v>73.56</v>
      </c>
      <c r="J87" s="6">
        <f t="shared" si="4"/>
        <v>0</v>
      </c>
      <c r="K87" s="6">
        <f t="shared" si="4"/>
        <v>0</v>
      </c>
      <c r="L87" s="6">
        <f t="shared" si="4"/>
        <v>0</v>
      </c>
      <c r="M87" s="6">
        <f t="shared" si="4"/>
        <v>0</v>
      </c>
      <c r="N87" s="6">
        <f t="shared" si="4"/>
        <v>73.38</v>
      </c>
      <c r="O87" s="9">
        <f t="shared" si="4"/>
        <v>146.94</v>
      </c>
      <c r="P87" s="37">
        <f t="shared" si="4"/>
        <v>146.94</v>
      </c>
      <c r="Q87" s="15">
        <f t="shared" si="4"/>
        <v>0</v>
      </c>
      <c r="R87" s="6">
        <f t="shared" si="4"/>
        <v>0</v>
      </c>
      <c r="S87" s="9">
        <f t="shared" si="4"/>
        <v>0</v>
      </c>
      <c r="T87" s="6">
        <f t="shared" si="4"/>
        <v>0</v>
      </c>
      <c r="U87" s="6">
        <f t="shared" si="4"/>
        <v>110.4</v>
      </c>
      <c r="V87" s="6">
        <f t="shared" si="4"/>
        <v>0</v>
      </c>
      <c r="W87" s="6">
        <f t="shared" si="4"/>
        <v>0</v>
      </c>
      <c r="X87" s="6">
        <f t="shared" si="4"/>
        <v>0</v>
      </c>
      <c r="Y87" s="6">
        <f t="shared" si="4"/>
        <v>0</v>
      </c>
      <c r="Z87" s="6">
        <f t="shared" si="4"/>
        <v>37.93</v>
      </c>
      <c r="AA87" s="9">
        <f t="shared" si="4"/>
        <v>148.33000000000001</v>
      </c>
      <c r="AB87" s="37">
        <f t="shared" si="4"/>
        <v>148.33000000000001</v>
      </c>
    </row>
    <row r="88" spans="4:28" ht="14.5">
      <c r="D88" s="20" t="s">
        <v>49</v>
      </c>
      <c r="E88" s="15">
        <f t="shared" si="3"/>
        <v>0.2</v>
      </c>
      <c r="F88" s="6">
        <f t="shared" si="4"/>
        <v>47.4</v>
      </c>
      <c r="G88" s="9">
        <f t="shared" si="4"/>
        <v>47.6</v>
      </c>
      <c r="H88" s="6">
        <f t="shared" si="4"/>
        <v>0</v>
      </c>
      <c r="I88" s="6">
        <f t="shared" si="4"/>
        <v>75.5</v>
      </c>
      <c r="J88" s="6">
        <f t="shared" si="4"/>
        <v>0</v>
      </c>
      <c r="K88" s="6">
        <f t="shared" si="4"/>
        <v>0</v>
      </c>
      <c r="L88" s="6">
        <f t="shared" si="4"/>
        <v>41.61</v>
      </c>
      <c r="M88" s="6">
        <f t="shared" si="4"/>
        <v>0</v>
      </c>
      <c r="N88" s="6">
        <f t="shared" si="4"/>
        <v>38.629999999999995</v>
      </c>
      <c r="O88" s="9">
        <f t="shared" si="4"/>
        <v>155.74</v>
      </c>
      <c r="P88" s="37">
        <f t="shared" si="4"/>
        <v>203.34</v>
      </c>
      <c r="Q88" s="15">
        <f t="shared" si="4"/>
        <v>0.1</v>
      </c>
      <c r="R88" s="6">
        <f t="shared" si="4"/>
        <v>116.45000000000002</v>
      </c>
      <c r="S88" s="9">
        <f t="shared" si="4"/>
        <v>116.54999999999998</v>
      </c>
      <c r="T88" s="6">
        <f t="shared" si="4"/>
        <v>0</v>
      </c>
      <c r="U88" s="6">
        <f t="shared" si="4"/>
        <v>41.4</v>
      </c>
      <c r="V88" s="6">
        <f t="shared" si="4"/>
        <v>43.129999999999995</v>
      </c>
      <c r="W88" s="6">
        <f t="shared" si="4"/>
        <v>0</v>
      </c>
      <c r="X88" s="6">
        <f t="shared" si="4"/>
        <v>0</v>
      </c>
      <c r="Y88" s="6">
        <f t="shared" si="4"/>
        <v>0</v>
      </c>
      <c r="Z88" s="6">
        <f t="shared" si="4"/>
        <v>24.240000000000002</v>
      </c>
      <c r="AA88" s="9">
        <f t="shared" si="4"/>
        <v>108.77</v>
      </c>
      <c r="AB88" s="37">
        <f t="shared" si="4"/>
        <v>225.32</v>
      </c>
    </row>
    <row r="89" spans="4:28" ht="14.5">
      <c r="D89" s="20" t="s">
        <v>50</v>
      </c>
      <c r="E89" s="15">
        <f t="shared" si="3"/>
        <v>379.47</v>
      </c>
      <c r="F89" s="6">
        <f t="shared" si="4"/>
        <v>0</v>
      </c>
      <c r="G89" s="9">
        <f t="shared" si="4"/>
        <v>379.47</v>
      </c>
      <c r="H89" s="6">
        <f t="shared" si="4"/>
        <v>0</v>
      </c>
      <c r="I89" s="6">
        <f t="shared" si="4"/>
        <v>0</v>
      </c>
      <c r="J89" s="6">
        <f t="shared" si="4"/>
        <v>0</v>
      </c>
      <c r="K89" s="6">
        <f t="shared" si="4"/>
        <v>0</v>
      </c>
      <c r="L89" s="6">
        <f t="shared" si="4"/>
        <v>0</v>
      </c>
      <c r="M89" s="6">
        <f t="shared" si="4"/>
        <v>0</v>
      </c>
      <c r="N89" s="6">
        <f t="shared" si="4"/>
        <v>13.75</v>
      </c>
      <c r="O89" s="9">
        <f t="shared" si="4"/>
        <v>13.75</v>
      </c>
      <c r="P89" s="37">
        <f t="shared" si="4"/>
        <v>393.22</v>
      </c>
      <c r="Q89" s="15">
        <f t="shared" si="4"/>
        <v>140.02000000000001</v>
      </c>
      <c r="R89" s="6">
        <f t="shared" si="4"/>
        <v>0</v>
      </c>
      <c r="S89" s="9">
        <f t="shared" si="4"/>
        <v>140.02000000000001</v>
      </c>
      <c r="T89" s="6">
        <f t="shared" si="4"/>
        <v>0</v>
      </c>
      <c r="U89" s="6">
        <f t="shared" si="4"/>
        <v>0</v>
      </c>
      <c r="V89" s="6">
        <f t="shared" si="4"/>
        <v>0</v>
      </c>
      <c r="W89" s="6">
        <f t="shared" si="4"/>
        <v>0</v>
      </c>
      <c r="X89" s="6">
        <f t="shared" si="4"/>
        <v>11.73</v>
      </c>
      <c r="Y89" s="6">
        <f t="shared" si="4"/>
        <v>0</v>
      </c>
      <c r="Z89" s="6">
        <f t="shared" si="4"/>
        <v>25.67</v>
      </c>
      <c r="AA89" s="9">
        <f t="shared" si="4"/>
        <v>37.400000000000006</v>
      </c>
      <c r="AB89" s="37">
        <f t="shared" si="4"/>
        <v>177.42</v>
      </c>
    </row>
    <row r="90" spans="4:28" ht="14.5">
      <c r="D90" s="20" t="s">
        <v>51</v>
      </c>
      <c r="E90" s="15">
        <f t="shared" si="3"/>
        <v>73.3</v>
      </c>
      <c r="F90" s="6">
        <f t="shared" si="4"/>
        <v>0</v>
      </c>
      <c r="G90" s="9">
        <f t="shared" si="4"/>
        <v>73.3</v>
      </c>
      <c r="H90" s="6">
        <f t="shared" si="4"/>
        <v>0</v>
      </c>
      <c r="I90" s="6">
        <f t="shared" si="4"/>
        <v>0</v>
      </c>
      <c r="J90" s="6">
        <f t="shared" si="4"/>
        <v>568.52</v>
      </c>
      <c r="K90" s="6">
        <f t="shared" si="4"/>
        <v>0</v>
      </c>
      <c r="L90" s="6">
        <f t="shared" si="4"/>
        <v>113.96000000000001</v>
      </c>
      <c r="M90" s="6">
        <f t="shared" si="4"/>
        <v>0.21999999999999997</v>
      </c>
      <c r="N90" s="6">
        <f t="shared" si="4"/>
        <v>2.08</v>
      </c>
      <c r="O90" s="9">
        <f t="shared" si="4"/>
        <v>684.78</v>
      </c>
      <c r="P90" s="37">
        <f t="shared" si="4"/>
        <v>758.07999999999993</v>
      </c>
      <c r="Q90" s="15">
        <f t="shared" si="4"/>
        <v>258.17</v>
      </c>
      <c r="R90" s="6">
        <f t="shared" si="4"/>
        <v>0</v>
      </c>
      <c r="S90" s="9">
        <f t="shared" si="4"/>
        <v>258.17</v>
      </c>
      <c r="T90" s="6">
        <f t="shared" si="4"/>
        <v>0</v>
      </c>
      <c r="U90" s="6">
        <f t="shared" si="4"/>
        <v>0</v>
      </c>
      <c r="V90" s="6">
        <f t="shared" si="4"/>
        <v>302.64999999999998</v>
      </c>
      <c r="W90" s="6">
        <f t="shared" si="4"/>
        <v>0</v>
      </c>
      <c r="X90" s="6">
        <f t="shared" si="4"/>
        <v>82.240000000000009</v>
      </c>
      <c r="Y90" s="6">
        <f t="shared" si="4"/>
        <v>8.1</v>
      </c>
      <c r="Z90" s="6">
        <f t="shared" si="4"/>
        <v>0.08</v>
      </c>
      <c r="AA90" s="9">
        <f t="shared" si="4"/>
        <v>393.07</v>
      </c>
      <c r="AB90" s="37">
        <f t="shared" si="4"/>
        <v>651.24</v>
      </c>
    </row>
    <row r="91" spans="4:28" ht="14.5">
      <c r="D91" s="20" t="s">
        <v>52</v>
      </c>
      <c r="E91" s="15">
        <f t="shared" si="3"/>
        <v>2894.94</v>
      </c>
      <c r="F91" s="6">
        <f t="shared" si="4"/>
        <v>0</v>
      </c>
      <c r="G91" s="9">
        <f t="shared" si="4"/>
        <v>2894.94</v>
      </c>
      <c r="H91" s="6">
        <f t="shared" si="4"/>
        <v>1.36</v>
      </c>
      <c r="I91" s="6">
        <f t="shared" si="4"/>
        <v>122.19</v>
      </c>
      <c r="J91" s="6">
        <f t="shared" si="4"/>
        <v>62.96</v>
      </c>
      <c r="K91" s="6">
        <f t="shared" si="4"/>
        <v>0</v>
      </c>
      <c r="L91" s="6">
        <f t="shared" si="4"/>
        <v>966.08999999999992</v>
      </c>
      <c r="M91" s="6">
        <f t="shared" si="4"/>
        <v>22.33</v>
      </c>
      <c r="N91" s="6">
        <f t="shared" si="4"/>
        <v>126.1</v>
      </c>
      <c r="O91" s="9">
        <f t="shared" si="4"/>
        <v>1301.03</v>
      </c>
      <c r="P91" s="37">
        <f t="shared" si="4"/>
        <v>4195.97</v>
      </c>
      <c r="Q91" s="15">
        <f t="shared" si="4"/>
        <v>3674.1400000000003</v>
      </c>
      <c r="R91" s="6">
        <f t="shared" si="4"/>
        <v>0</v>
      </c>
      <c r="S91" s="9">
        <f t="shared" si="4"/>
        <v>3674.1400000000003</v>
      </c>
      <c r="T91" s="6">
        <f t="shared" si="4"/>
        <v>0</v>
      </c>
      <c r="U91" s="6">
        <f t="shared" si="4"/>
        <v>9.879999999999999</v>
      </c>
      <c r="V91" s="6">
        <f t="shared" si="4"/>
        <v>83.46</v>
      </c>
      <c r="W91" s="6">
        <f t="shared" si="4"/>
        <v>0</v>
      </c>
      <c r="X91" s="6">
        <f t="shared" si="4"/>
        <v>1037.97</v>
      </c>
      <c r="Y91" s="6">
        <f t="shared" si="4"/>
        <v>0</v>
      </c>
      <c r="Z91" s="6">
        <f t="shared" si="4"/>
        <v>15.69</v>
      </c>
      <c r="AA91" s="9">
        <f t="shared" si="4"/>
        <v>1147</v>
      </c>
      <c r="AB91" s="37">
        <f t="shared" si="4"/>
        <v>4821.1399999999994</v>
      </c>
    </row>
    <row r="92" spans="4:28" ht="14.5">
      <c r="D92" s="20" t="s">
        <v>69</v>
      </c>
      <c r="E92" s="27">
        <f t="shared" si="3"/>
        <v>1719.39</v>
      </c>
      <c r="F92" s="14">
        <f t="shared" si="4"/>
        <v>402.75</v>
      </c>
      <c r="G92" s="13">
        <f t="shared" si="4"/>
        <v>2122.14</v>
      </c>
      <c r="H92" s="14">
        <f t="shared" si="4"/>
        <v>23.98</v>
      </c>
      <c r="I92" s="14">
        <f t="shared" si="4"/>
        <v>49.010000000000005</v>
      </c>
      <c r="J92" s="14">
        <f t="shared" si="4"/>
        <v>371.89</v>
      </c>
      <c r="K92" s="14">
        <f t="shared" si="4"/>
        <v>13.46</v>
      </c>
      <c r="L92" s="14">
        <f t="shared" si="4"/>
        <v>26.830000000000002</v>
      </c>
      <c r="M92" s="14">
        <f t="shared" si="4"/>
        <v>0</v>
      </c>
      <c r="N92" s="14">
        <f t="shared" si="4"/>
        <v>156.36000000000001</v>
      </c>
      <c r="O92" s="13">
        <f t="shared" si="4"/>
        <v>641.53</v>
      </c>
      <c r="P92" s="38">
        <f t="shared" si="4"/>
        <v>2763.67</v>
      </c>
      <c r="Q92" s="27">
        <f t="shared" si="4"/>
        <v>1402.1599999999999</v>
      </c>
      <c r="R92" s="14">
        <f t="shared" si="4"/>
        <v>101.42</v>
      </c>
      <c r="S92" s="13">
        <f t="shared" si="4"/>
        <v>1503.58</v>
      </c>
      <c r="T92" s="14">
        <f t="shared" si="4"/>
        <v>55.959999999999994</v>
      </c>
      <c r="U92" s="14">
        <f t="shared" si="4"/>
        <v>42.699999999999996</v>
      </c>
      <c r="V92" s="14">
        <f t="shared" si="4"/>
        <v>437.34000000000003</v>
      </c>
      <c r="W92" s="14">
        <f t="shared" si="4"/>
        <v>10.100000000000001</v>
      </c>
      <c r="X92" s="14">
        <f t="shared" si="4"/>
        <v>152.86000000000001</v>
      </c>
      <c r="Y92" s="14">
        <f t="shared" si="4"/>
        <v>0</v>
      </c>
      <c r="Z92" s="14">
        <f t="shared" si="4"/>
        <v>71.19</v>
      </c>
      <c r="AA92" s="13">
        <f t="shared" si="4"/>
        <v>770.15</v>
      </c>
      <c r="AB92" s="38">
        <f t="shared" si="4"/>
        <v>2273.73</v>
      </c>
    </row>
    <row r="93" spans="4:28" ht="14.5">
      <c r="D93" s="21" t="s">
        <v>70</v>
      </c>
      <c r="E93" s="28">
        <f t="shared" si="3"/>
        <v>9730.02</v>
      </c>
      <c r="F93" s="29">
        <f t="shared" si="4"/>
        <v>1265.8800000000001</v>
      </c>
      <c r="G93" s="30">
        <f t="shared" si="4"/>
        <v>10995.9</v>
      </c>
      <c r="H93" s="29">
        <f t="shared" si="4"/>
        <v>32.200000000000003</v>
      </c>
      <c r="I93" s="29">
        <f t="shared" si="4"/>
        <v>857.2700000000001</v>
      </c>
      <c r="J93" s="29">
        <f t="shared" si="4"/>
        <v>2816.42</v>
      </c>
      <c r="K93" s="29">
        <f t="shared" si="4"/>
        <v>152.03</v>
      </c>
      <c r="L93" s="29">
        <f t="shared" si="4"/>
        <v>3334.8500000000004</v>
      </c>
      <c r="M93" s="29">
        <f t="shared" si="4"/>
        <v>38.040000000000006</v>
      </c>
      <c r="N93" s="29">
        <f t="shared" si="4"/>
        <v>993.36000000000013</v>
      </c>
      <c r="O93" s="29">
        <f t="shared" si="4"/>
        <v>8224.17</v>
      </c>
      <c r="P93" s="39">
        <f t="shared" si="4"/>
        <v>19220.07</v>
      </c>
      <c r="Q93" s="28">
        <f t="shared" si="4"/>
        <v>9557.61</v>
      </c>
      <c r="R93" s="29">
        <f t="shared" si="4"/>
        <v>946.55</v>
      </c>
      <c r="S93" s="30">
        <f t="shared" si="4"/>
        <v>10504.16</v>
      </c>
      <c r="T93" s="29">
        <f t="shared" si="4"/>
        <v>107.84</v>
      </c>
      <c r="U93" s="29">
        <f t="shared" si="4"/>
        <v>1157.24</v>
      </c>
      <c r="V93" s="29">
        <f t="shared" si="4"/>
        <v>3220.04</v>
      </c>
      <c r="W93" s="29">
        <f t="shared" si="4"/>
        <v>133.56</v>
      </c>
      <c r="X93" s="29">
        <f t="shared" si="4"/>
        <v>2910.31</v>
      </c>
      <c r="Y93" s="29">
        <f t="shared" si="4"/>
        <v>57.440000000000005</v>
      </c>
      <c r="Z93" s="29">
        <f t="shared" si="4"/>
        <v>791.75</v>
      </c>
      <c r="AA93" s="29">
        <f t="shared" si="4"/>
        <v>8378.18</v>
      </c>
      <c r="AB93" s="39">
        <f t="shared" si="4"/>
        <v>18882.34</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794"/>
  <sheetViews>
    <sheetView workbookViewId="0"/>
  </sheetViews>
  <sheetFormatPr defaultRowHeight="14.5"/>
  <cols>
    <col min="22" max="22" width="10.54296875" bestFit="1" customWidth="1"/>
  </cols>
  <sheetData>
    <row r="5" spans="1:23">
      <c r="A5" t="str">
        <f>Month!A5</f>
        <v>Year</v>
      </c>
      <c r="B5" t="str">
        <f>Month!B5</f>
        <v xml:space="preserve">Month </v>
      </c>
      <c r="C5" t="str">
        <f>Month!C5</f>
        <v>Origin [note 5]</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2661639.2599999979</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2832672.4699999997</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2722243.1299999948</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3075059.2700000005</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22.47</v>
      </c>
      <c r="M798">
        <f>Month!M798</f>
        <v>5.59</v>
      </c>
      <c r="N798">
        <f>Month!N798</f>
        <v>149</v>
      </c>
      <c r="O798">
        <f>Month!O798</f>
        <v>210.73</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v>
      </c>
      <c r="F801">
        <f>Month!F801</f>
        <v>0</v>
      </c>
      <c r="G801">
        <f>Month!G801</f>
        <v>0</v>
      </c>
      <c r="H801">
        <f>Month!H801</f>
        <v>0</v>
      </c>
      <c r="I801">
        <f>Month!I801</f>
        <v>40.909999999999997</v>
      </c>
      <c r="J801">
        <f>Month!J801</f>
        <v>0</v>
      </c>
      <c r="K801">
        <f>Month!K801</f>
        <v>0</v>
      </c>
      <c r="L801">
        <f>Month!L801</f>
        <v>0</v>
      </c>
      <c r="M801">
        <f>Month!M801</f>
        <v>4.17</v>
      </c>
      <c r="N801">
        <f>Month!N801</f>
        <v>45.08</v>
      </c>
      <c r="O801">
        <f>Month!O801</f>
        <v>45.08</v>
      </c>
      <c r="P801">
        <v>1</v>
      </c>
      <c r="Q801">
        <f t="shared" si="12"/>
        <v>1</v>
      </c>
    </row>
    <row r="802" spans="1:17">
      <c r="A802">
        <f>Month!A802</f>
        <v>2021</v>
      </c>
      <c r="B802" t="str">
        <f>Month!B802</f>
        <v>January</v>
      </c>
      <c r="C802" t="str">
        <f>Month!C802</f>
        <v>Germany</v>
      </c>
      <c r="D802">
        <f>Month!D802</f>
        <v>0</v>
      </c>
      <c r="E802">
        <f>Month!E802</f>
        <v>0</v>
      </c>
      <c r="F802">
        <f>Month!F802</f>
        <v>0</v>
      </c>
      <c r="G802">
        <f>Month!G802</f>
        <v>0</v>
      </c>
      <c r="H802">
        <f>Month!H802</f>
        <v>0</v>
      </c>
      <c r="I802">
        <f>Month!I802</f>
        <v>0</v>
      </c>
      <c r="J802">
        <f>Month!J802</f>
        <v>0</v>
      </c>
      <c r="K802">
        <f>Month!K802</f>
        <v>0.03</v>
      </c>
      <c r="L802">
        <f>Month!L802</f>
        <v>0</v>
      </c>
      <c r="M802">
        <f>Month!M802</f>
        <v>20.18</v>
      </c>
      <c r="N802">
        <f>Month!N802</f>
        <v>20.21</v>
      </c>
      <c r="O802">
        <f>Month!O802</f>
        <v>20.21</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21.89</v>
      </c>
      <c r="H807">
        <f>Month!H807</f>
        <v>0</v>
      </c>
      <c r="I807">
        <f>Month!I807</f>
        <v>87.58</v>
      </c>
      <c r="J807">
        <f>Month!J807</f>
        <v>86.33</v>
      </c>
      <c r="K807">
        <f>Month!K807</f>
        <v>94.4</v>
      </c>
      <c r="L807">
        <f>Month!L807</f>
        <v>0</v>
      </c>
      <c r="M807">
        <f>Month!M807</f>
        <v>83.02</v>
      </c>
      <c r="N807">
        <f>Month!N807</f>
        <v>373.22</v>
      </c>
      <c r="O807">
        <f>Month!O807</f>
        <v>408.49</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788.41</v>
      </c>
      <c r="E809">
        <f>Month!E809</f>
        <v>68.739999999999995</v>
      </c>
      <c r="F809">
        <f>Month!F809</f>
        <v>857.15</v>
      </c>
      <c r="G809">
        <f>Month!G809</f>
        <v>0</v>
      </c>
      <c r="H809">
        <f>Month!H809</f>
        <v>213.63</v>
      </c>
      <c r="I809">
        <f>Month!I809</f>
        <v>0</v>
      </c>
      <c r="J809">
        <f>Month!J809</f>
        <v>0</v>
      </c>
      <c r="K809">
        <f>Month!K809</f>
        <v>29.94</v>
      </c>
      <c r="L809">
        <f>Month!L809</f>
        <v>0</v>
      </c>
      <c r="M809">
        <f>Month!M809</f>
        <v>7.11</v>
      </c>
      <c r="N809">
        <f>Month!N809</f>
        <v>250.68</v>
      </c>
      <c r="O809">
        <f>Month!O809</f>
        <v>1107.83</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161.04</v>
      </c>
      <c r="E818">
        <f>Month!E818</f>
        <v>1.07</v>
      </c>
      <c r="F818">
        <f>Month!F818</f>
        <v>162.11000000000001</v>
      </c>
      <c r="G818">
        <f>Month!G818</f>
        <v>62.53</v>
      </c>
      <c r="H818">
        <f>Month!H818</f>
        <v>19.97</v>
      </c>
      <c r="I818">
        <f>Month!I818</f>
        <v>19.23</v>
      </c>
      <c r="J818">
        <f>Month!J818</f>
        <v>0</v>
      </c>
      <c r="K818">
        <f>Month!K818</f>
        <v>0</v>
      </c>
      <c r="L818">
        <f>Month!L818</f>
        <v>9.23</v>
      </c>
      <c r="M818">
        <f>Month!M818</f>
        <v>66.63</v>
      </c>
      <c r="N818">
        <f>Month!N818</f>
        <v>177.59</v>
      </c>
      <c r="O818">
        <f>Month!O818</f>
        <v>339.7</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36.229999999999997</v>
      </c>
      <c r="M819">
        <f>Month!M819</f>
        <v>224.29</v>
      </c>
      <c r="N819">
        <f>Month!N819</f>
        <v>2014.11</v>
      </c>
      <c r="O819">
        <f>Month!O819</f>
        <v>4842.16</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0</v>
      </c>
      <c r="M820">
        <f>Month!M820</f>
        <v>28.32</v>
      </c>
      <c r="N820">
        <f>Month!N820</f>
        <v>142.82</v>
      </c>
      <c r="O820">
        <f>Month!O820</f>
        <v>185.18</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v>
      </c>
      <c r="F823">
        <f>Month!F823</f>
        <v>79.7</v>
      </c>
      <c r="G823">
        <f>Month!G823</f>
        <v>0</v>
      </c>
      <c r="H823">
        <f>Month!H823</f>
        <v>0</v>
      </c>
      <c r="I823">
        <f>Month!I823</f>
        <v>15.04</v>
      </c>
      <c r="J823">
        <f>Month!J823</f>
        <v>0</v>
      </c>
      <c r="K823">
        <f>Month!K823</f>
        <v>0</v>
      </c>
      <c r="L823">
        <f>Month!L823</f>
        <v>0</v>
      </c>
      <c r="M823">
        <f>Month!M823</f>
        <v>13.58</v>
      </c>
      <c r="N823">
        <f>Month!N823</f>
        <v>28.62</v>
      </c>
      <c r="O823">
        <f>Month!O823</f>
        <v>108.32</v>
      </c>
      <c r="P823">
        <v>1</v>
      </c>
      <c r="Q823">
        <f t="shared" si="12"/>
        <v>1</v>
      </c>
    </row>
    <row r="824" spans="1:17">
      <c r="A824">
        <f>Month!A824</f>
        <v>2021</v>
      </c>
      <c r="B824" t="str">
        <f>Month!B824</f>
        <v>February</v>
      </c>
      <c r="C824" t="str">
        <f>Month!C824</f>
        <v>Germany</v>
      </c>
      <c r="D824">
        <f>Month!D824</f>
        <v>0</v>
      </c>
      <c r="E824">
        <f>Month!E824</f>
        <v>21.01</v>
      </c>
      <c r="F824">
        <f>Month!F824</f>
        <v>21.01</v>
      </c>
      <c r="G824">
        <f>Month!G824</f>
        <v>0.05</v>
      </c>
      <c r="H824">
        <f>Month!H824</f>
        <v>0</v>
      </c>
      <c r="I824">
        <f>Month!I824</f>
        <v>0</v>
      </c>
      <c r="J824">
        <f>Month!J824</f>
        <v>0</v>
      </c>
      <c r="K824">
        <f>Month!K824</f>
        <v>31.46</v>
      </c>
      <c r="L824">
        <f>Month!L824</f>
        <v>7.0000000000000007E-2</v>
      </c>
      <c r="M824">
        <f>Month!M824</f>
        <v>24.48</v>
      </c>
      <c r="N824">
        <f>Month!N824</f>
        <v>56.06</v>
      </c>
      <c r="O824">
        <f>Month!O824</f>
        <v>77.069999999999993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v>
      </c>
      <c r="E826">
        <f>Month!E826</f>
        <v>0</v>
      </c>
      <c r="F826">
        <f>Month!F826</f>
        <v>0</v>
      </c>
      <c r="G826">
        <f>Month!G826</f>
        <v>0.08</v>
      </c>
      <c r="H826">
        <f>Month!H826</f>
        <v>9.2100000000000009</v>
      </c>
      <c r="I826">
        <f>Month!I826</f>
        <v>0</v>
      </c>
      <c r="J826">
        <f>Month!J826</f>
        <v>0</v>
      </c>
      <c r="K826">
        <f>Month!K826</f>
        <v>0.66</v>
      </c>
      <c r="L826">
        <f>Month!L826</f>
        <v>0.02</v>
      </c>
      <c r="M826">
        <f>Month!M826</f>
        <v>1.02</v>
      </c>
      <c r="N826">
        <f>Month!N826</f>
        <v>10.99</v>
      </c>
      <c r="O826">
        <f>Month!O826</f>
        <v>10.99</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6.11</v>
      </c>
      <c r="H829">
        <f>Month!H829</f>
        <v>10.4</v>
      </c>
      <c r="I829">
        <f>Month!I829</f>
        <v>32.159999999999997</v>
      </c>
      <c r="J829">
        <f>Month!J829</f>
        <v>67.38</v>
      </c>
      <c r="K829">
        <f>Month!K829</f>
        <v>68.400000000000006</v>
      </c>
      <c r="L829">
        <f>Month!L829</f>
        <v>0</v>
      </c>
      <c r="M829">
        <f>Month!M829</f>
        <v>72.75</v>
      </c>
      <c r="N829">
        <f>Month!N829</f>
        <v>257.2</v>
      </c>
      <c r="O829">
        <f>Month!O829</f>
        <v>257.2</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0</v>
      </c>
      <c r="H831">
        <f>Month!H831</f>
        <v>31.77</v>
      </c>
      <c r="I831">
        <f>Month!I831</f>
        <v>0</v>
      </c>
      <c r="J831">
        <f>Month!J831</f>
        <v>0</v>
      </c>
      <c r="K831">
        <f>Month!K831</f>
        <v>70.69</v>
      </c>
      <c r="L831">
        <f>Month!L831</f>
        <v>0</v>
      </c>
      <c r="M831">
        <f>Month!M831</f>
        <v>0</v>
      </c>
      <c r="N831">
        <f>Month!N831</f>
        <v>102.46</v>
      </c>
      <c r="O831">
        <f>Month!O831</f>
        <v>858</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v>
      </c>
      <c r="F835">
        <f>Month!F835</f>
        <v>0</v>
      </c>
      <c r="G835">
        <f>Month!G835</f>
        <v>0</v>
      </c>
      <c r="H835">
        <f>Month!H835</f>
        <v>0</v>
      </c>
      <c r="I835">
        <f>Month!I835</f>
        <v>0</v>
      </c>
      <c r="J835">
        <f>Month!J835</f>
        <v>0</v>
      </c>
      <c r="K835">
        <f>Month!K835</f>
        <v>0</v>
      </c>
      <c r="L835">
        <f>Month!L835</f>
        <v>0</v>
      </c>
      <c r="M835">
        <f>Month!M835</f>
        <v>13.9</v>
      </c>
      <c r="N835">
        <f>Month!N835</f>
        <v>13.9</v>
      </c>
      <c r="O835">
        <f>Month!O835</f>
        <v>13.9</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189.96</v>
      </c>
      <c r="E840">
        <f>Month!E840</f>
        <v>76.22</v>
      </c>
      <c r="F840">
        <f>Month!F840</f>
        <v>266.18</v>
      </c>
      <c r="G840">
        <f>Month!G840</f>
        <v>60.86</v>
      </c>
      <c r="H840">
        <f>Month!H840</f>
        <v>24.86</v>
      </c>
      <c r="I840">
        <f>Month!I840</f>
        <v>0</v>
      </c>
      <c r="J840">
        <f>Month!J840</f>
        <v>0</v>
      </c>
      <c r="K840">
        <f>Month!K840</f>
        <v>0</v>
      </c>
      <c r="L840">
        <f>Month!L840</f>
        <v>17.62</v>
      </c>
      <c r="M840">
        <f>Month!M840</f>
        <v>7.51</v>
      </c>
      <c r="N840">
        <f>Month!N840</f>
        <v>110.85</v>
      </c>
      <c r="O840">
        <f>Month!O840</f>
        <v>377.03</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26.77</v>
      </c>
      <c r="M841">
        <f>Month!M841</f>
        <v>175.02</v>
      </c>
      <c r="N841">
        <f>Month!N841</f>
        <v>1720.37</v>
      </c>
      <c r="O841">
        <f>Month!O841</f>
        <v>3497.23</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v>
      </c>
      <c r="F845">
        <f>Month!F845</f>
        <v>0</v>
      </c>
      <c r="G845">
        <f>Month!G845</f>
        <v>0</v>
      </c>
      <c r="H845">
        <f>Month!H845</f>
        <v>0</v>
      </c>
      <c r="I845">
        <f>Month!I845</f>
        <v>0</v>
      </c>
      <c r="J845">
        <f>Month!J845</f>
        <v>0</v>
      </c>
      <c r="K845">
        <f>Month!K845</f>
        <v>0</v>
      </c>
      <c r="L845">
        <f>Month!L845</f>
        <v>0</v>
      </c>
      <c r="M845">
        <f>Month!M845</f>
        <v>5.92</v>
      </c>
      <c r="N845">
        <f>Month!N845</f>
        <v>5.92</v>
      </c>
      <c r="O845">
        <f>Month!O845</f>
        <v>5.92</v>
      </c>
      <c r="P845">
        <v>1</v>
      </c>
      <c r="Q845">
        <f t="shared" si="13"/>
        <v>1</v>
      </c>
    </row>
    <row r="846" spans="1:17">
      <c r="A846">
        <f>Month!A846</f>
        <v>2021</v>
      </c>
      <c r="B846" t="str">
        <f>Month!B846</f>
        <v>March</v>
      </c>
      <c r="C846" t="str">
        <f>Month!C846</f>
        <v>Germany</v>
      </c>
      <c r="D846">
        <f>Month!D846</f>
        <v>0</v>
      </c>
      <c r="E846">
        <f>Month!E846</f>
        <v>23.42</v>
      </c>
      <c r="F846">
        <f>Month!F846</f>
        <v>23.42</v>
      </c>
      <c r="G846">
        <f>Month!G846</f>
        <v>0.1</v>
      </c>
      <c r="H846">
        <f>Month!H846</f>
        <v>0.51</v>
      </c>
      <c r="I846">
        <f>Month!I846</f>
        <v>0</v>
      </c>
      <c r="J846">
        <f>Month!J846</f>
        <v>0</v>
      </c>
      <c r="K846">
        <f>Month!K846</f>
        <v>10.68</v>
      </c>
      <c r="L846">
        <f>Month!L846</f>
        <v>0.04</v>
      </c>
      <c r="M846">
        <f>Month!M846</f>
        <v>30.63</v>
      </c>
      <c r="N846">
        <f>Month!N846</f>
        <v>41.96</v>
      </c>
      <c r="O846">
        <f>Month!O846</f>
        <v>65.38</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v>
      </c>
      <c r="E848">
        <f>Month!E848</f>
        <v>0</v>
      </c>
      <c r="F848">
        <f>Month!F848</f>
        <v>0</v>
      </c>
      <c r="G848">
        <f>Month!G848</f>
        <v>0.27</v>
      </c>
      <c r="H848">
        <f>Month!H848</f>
        <v>1.72</v>
      </c>
      <c r="I848">
        <f>Month!I848</f>
        <v>0</v>
      </c>
      <c r="J848">
        <f>Month!J848</f>
        <v>0</v>
      </c>
      <c r="K848">
        <f>Month!K848</f>
        <v>6.67</v>
      </c>
      <c r="L848">
        <f>Month!L848</f>
        <v>0.01</v>
      </c>
      <c r="M848">
        <f>Month!M848</f>
        <v>1.68</v>
      </c>
      <c r="N848">
        <f>Month!N848</f>
        <v>10.35</v>
      </c>
      <c r="O848">
        <f>Month!O848</f>
        <v>10.35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0</v>
      </c>
      <c r="H851">
        <f>Month!H851</f>
        <v>1</v>
      </c>
      <c r="I851">
        <f>Month!I851</f>
        <v>43.69</v>
      </c>
      <c r="J851">
        <f>Month!J851</f>
        <v>27.15</v>
      </c>
      <c r="K851">
        <f>Month!K851</f>
        <v>7.86</v>
      </c>
      <c r="L851">
        <f>Month!L851</f>
        <v>11</v>
      </c>
      <c r="M851">
        <f>Month!M851</f>
        <v>105.78</v>
      </c>
      <c r="N851">
        <f>Month!N851</f>
        <v>196.48</v>
      </c>
      <c r="O851">
        <f>Month!O851</f>
        <v>196.48</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0</v>
      </c>
      <c r="H853">
        <f>Month!H853</f>
        <v>0</v>
      </c>
      <c r="I853">
        <f>Month!I853</f>
        <v>28.75</v>
      </c>
      <c r="J853">
        <f>Month!J853</f>
        <v>0</v>
      </c>
      <c r="K853">
        <f>Month!K853</f>
        <v>2.0099999999999998</v>
      </c>
      <c r="L853">
        <f>Month!L853</f>
        <v>0</v>
      </c>
      <c r="M853">
        <f>Month!M853</f>
        <v>2.98</v>
      </c>
      <c r="N853">
        <f>Month!N853</f>
        <v>33.74</v>
      </c>
      <c r="O853">
        <f>Month!O853</f>
        <v>983.81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104.78</v>
      </c>
      <c r="E855">
        <f>Month!E855</f>
        <v>132.41999999999999</v>
      </c>
      <c r="F855">
        <f>Month!F855</f>
        <v>237.2</v>
      </c>
      <c r="G855">
        <f>Month!G855</f>
        <v>0</v>
      </c>
      <c r="H855">
        <f>Month!H855</f>
        <v>0</v>
      </c>
      <c r="I855">
        <f>Month!I855</f>
        <v>14.77</v>
      </c>
      <c r="J855">
        <f>Month!J855</f>
        <v>0</v>
      </c>
      <c r="K855">
        <f>Month!K855</f>
        <v>704</v>
      </c>
      <c r="L855">
        <f>Month!L855</f>
        <v>11.19</v>
      </c>
      <c r="M855">
        <f>Month!M855</f>
        <v>12.02</v>
      </c>
      <c r="N855">
        <f>Month!N855</f>
        <v>741.98</v>
      </c>
      <c r="O855">
        <f>Month!O855</f>
        <v>979.18</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v>
      </c>
      <c r="F857">
        <f>Month!F857</f>
        <v>0</v>
      </c>
      <c r="G857">
        <f>Month!G857</f>
        <v>0</v>
      </c>
      <c r="H857">
        <f>Month!H857</f>
        <v>0</v>
      </c>
      <c r="I857">
        <f>Month!I857</f>
        <v>32.4</v>
      </c>
      <c r="J857">
        <f>Month!J857</f>
        <v>0</v>
      </c>
      <c r="K857">
        <f>Month!K857</f>
        <v>0</v>
      </c>
      <c r="L857">
        <f>Month!L857</f>
        <v>0</v>
      </c>
      <c r="M857">
        <f>Month!M857</f>
        <v>3.25</v>
      </c>
      <c r="N857">
        <f>Month!N857</f>
        <v>35.65</v>
      </c>
      <c r="O857">
        <f>Month!O857</f>
        <v>35.65</v>
      </c>
      <c r="P857">
        <v>1</v>
      </c>
      <c r="Q857">
        <f t="shared" si="13"/>
        <v>1</v>
      </c>
    </row>
    <row r="858" spans="1:17">
      <c r="A858">
        <f>Month!A858</f>
        <v>2021</v>
      </c>
      <c r="B858" t="str">
        <f>Month!B858</f>
        <v>March</v>
      </c>
      <c r="C858" t="str">
        <f>Month!C858</f>
        <v>Sweden</v>
      </c>
      <c r="D858">
        <f>Month!D858</f>
        <v>0</v>
      </c>
      <c r="E858">
        <f>Month!E858</f>
        <v>54.84</v>
      </c>
      <c r="F858">
        <f>Month!F858</f>
        <v>54.84</v>
      </c>
      <c r="G858">
        <f>Month!G858</f>
        <v>0</v>
      </c>
      <c r="H858">
        <f>Month!H858</f>
        <v>0</v>
      </c>
      <c r="I858">
        <f>Month!I858</f>
        <v>0</v>
      </c>
      <c r="J858">
        <f>Month!J858</f>
        <v>0</v>
      </c>
      <c r="K858">
        <f>Month!K858</f>
        <v>20.79</v>
      </c>
      <c r="L858">
        <f>Month!L858</f>
        <v>0</v>
      </c>
      <c r="M858">
        <f>Month!M858</f>
        <v>0.14000000000000001</v>
      </c>
      <c r="N858">
        <f>Month!N858</f>
        <v>20.93</v>
      </c>
      <c r="O858">
        <f>Month!O858</f>
        <v>75.77</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164.59</v>
      </c>
      <c r="E862">
        <f>Month!E862</f>
        <v>26.81</v>
      </c>
      <c r="F862">
        <f>Month!F862</f>
        <v>191.4</v>
      </c>
      <c r="G862">
        <f>Month!G862</f>
        <v>85.8</v>
      </c>
      <c r="H862">
        <f>Month!H862</f>
        <v>5.42</v>
      </c>
      <c r="I862">
        <f>Month!I862</f>
        <v>75.790000000000006</v>
      </c>
      <c r="J862">
        <f>Month!J862</f>
        <v>0</v>
      </c>
      <c r="K862">
        <f>Month!K862</f>
        <v>35.229999999999997</v>
      </c>
      <c r="L862">
        <f>Month!L862</f>
        <v>6.26</v>
      </c>
      <c r="M862">
        <f>Month!M862</f>
        <v>14.35</v>
      </c>
      <c r="N862">
        <f>Month!N862</f>
        <v>222.85</v>
      </c>
      <c r="O862">
        <f>Month!O862</f>
        <v>414.25</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v>
      </c>
      <c r="F864">
        <f>Month!F864</f>
        <v>0</v>
      </c>
      <c r="G864">
        <f>Month!G864</f>
        <v>0</v>
      </c>
      <c r="H864">
        <f>Month!H864</f>
        <v>6.76</v>
      </c>
      <c r="I864">
        <f>Month!I864</f>
        <v>0</v>
      </c>
      <c r="J864">
        <f>Month!J864</f>
        <v>0.1</v>
      </c>
      <c r="K864">
        <f>Month!K864</f>
        <v>158.28</v>
      </c>
      <c r="L864">
        <f>Month!L864</f>
        <v>0</v>
      </c>
      <c r="M864">
        <f>Month!M864</f>
        <v>14.57</v>
      </c>
      <c r="N864">
        <f>Month!N864</f>
        <v>179.71</v>
      </c>
      <c r="O864">
        <f>Month!O864</f>
        <v>179.71</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v>
      </c>
      <c r="F867">
        <f>Month!F867</f>
        <v>0</v>
      </c>
      <c r="G867">
        <f>Month!G867</f>
        <v>0.5</v>
      </c>
      <c r="H867">
        <f>Month!H867</f>
        <v>0.92</v>
      </c>
      <c r="I867">
        <f>Month!I867</f>
        <v>0</v>
      </c>
      <c r="J867">
        <f>Month!J867</f>
        <v>0</v>
      </c>
      <c r="K867">
        <f>Month!K867</f>
        <v>0</v>
      </c>
      <c r="L867">
        <f>Month!L867</f>
        <v>0</v>
      </c>
      <c r="M867">
        <f>Month!M867</f>
        <v>11.4</v>
      </c>
      <c r="N867">
        <f>Month!N867</f>
        <v>12.82</v>
      </c>
      <c r="O867">
        <f>Month!O867</f>
        <v>12.82</v>
      </c>
      <c r="P867">
        <v>2</v>
      </c>
      <c r="Q867">
        <f t="shared" si="13"/>
        <v>2</v>
      </c>
    </row>
    <row r="868" spans="1:17">
      <c r="A868">
        <f>Month!A868</f>
        <v>2021</v>
      </c>
      <c r="B868" t="str">
        <f>Month!B868</f>
        <v>April</v>
      </c>
      <c r="C868" t="str">
        <f>Month!C868</f>
        <v>Germany</v>
      </c>
      <c r="D868">
        <f>Month!D868</f>
        <v>0</v>
      </c>
      <c r="E868">
        <f>Month!E868</f>
        <v>34.97</v>
      </c>
      <c r="F868">
        <f>Month!F868</f>
        <v>34.97</v>
      </c>
      <c r="G868">
        <f>Month!G868</f>
        <v>0.02</v>
      </c>
      <c r="H868">
        <f>Month!H868</f>
        <v>0</v>
      </c>
      <c r="I868">
        <f>Month!I868</f>
        <v>0</v>
      </c>
      <c r="J868">
        <f>Month!J868</f>
        <v>0</v>
      </c>
      <c r="K868">
        <f>Month!K868</f>
        <v>0.01</v>
      </c>
      <c r="L868">
        <f>Month!L868</f>
        <v>0</v>
      </c>
      <c r="M868">
        <f>Month!M868</f>
        <v>16.21</v>
      </c>
      <c r="N868">
        <f>Month!N868</f>
        <v>16.239999999999998</v>
      </c>
      <c r="O868">
        <f>Month!O868</f>
        <v>51.21</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v>
      </c>
      <c r="E870">
        <f>Month!E870</f>
        <v>0</v>
      </c>
      <c r="F870">
        <f>Month!F870</f>
        <v>0</v>
      </c>
      <c r="G870">
        <f>Month!G870</f>
        <v>0.15</v>
      </c>
      <c r="H870">
        <f>Month!H870</f>
        <v>5.86</v>
      </c>
      <c r="I870">
        <f>Month!I870</f>
        <v>0</v>
      </c>
      <c r="J870">
        <f>Month!J870</f>
        <v>0</v>
      </c>
      <c r="K870">
        <f>Month!K870</f>
        <v>6.61</v>
      </c>
      <c r="L870">
        <f>Month!L870</f>
        <v>0.02</v>
      </c>
      <c r="M870">
        <f>Month!M870</f>
        <v>1.36</v>
      </c>
      <c r="N870">
        <f>Month!N870</f>
        <v>14</v>
      </c>
      <c r="O870">
        <f>Month!O870</f>
        <v>14</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9.98</v>
      </c>
      <c r="H873">
        <f>Month!H873</f>
        <v>36.83</v>
      </c>
      <c r="I873">
        <f>Month!I873</f>
        <v>18.190000000000001</v>
      </c>
      <c r="J873">
        <f>Month!J873</f>
        <v>0.01</v>
      </c>
      <c r="K873">
        <f>Month!K873</f>
        <v>140.09</v>
      </c>
      <c r="L873">
        <f>Month!L873</f>
        <v>11.02</v>
      </c>
      <c r="M873">
        <f>Month!M873</f>
        <v>209.65</v>
      </c>
      <c r="N873">
        <f>Month!N873</f>
        <v>425.77</v>
      </c>
      <c r="O873">
        <f>Month!O873</f>
        <v>542.24</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0</v>
      </c>
      <c r="H875">
        <f>Month!H875</f>
        <v>18.04</v>
      </c>
      <c r="I875">
        <f>Month!I875</f>
        <v>7.28</v>
      </c>
      <c r="J875">
        <f>Month!J875</f>
        <v>0</v>
      </c>
      <c r="K875">
        <f>Month!K875</f>
        <v>23.82</v>
      </c>
      <c r="L875">
        <f>Month!L875</f>
        <v>0</v>
      </c>
      <c r="M875">
        <f>Month!M875</f>
        <v>0</v>
      </c>
      <c r="N875">
        <f>Month!N875</f>
        <v>49.14</v>
      </c>
      <c r="O875">
        <f>Month!O875</f>
        <v>1139.02</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v>
      </c>
      <c r="F879">
        <f>Month!F879</f>
        <v>0</v>
      </c>
      <c r="G879">
        <f>Month!G879</f>
        <v>0</v>
      </c>
      <c r="H879">
        <f>Month!H879</f>
        <v>0</v>
      </c>
      <c r="I879">
        <f>Month!I879</f>
        <v>0</v>
      </c>
      <c r="J879">
        <f>Month!J879</f>
        <v>0.02</v>
      </c>
      <c r="K879">
        <f>Month!K879</f>
        <v>0</v>
      </c>
      <c r="L879">
        <f>Month!L879</f>
        <v>0</v>
      </c>
      <c r="M879">
        <f>Month!M879</f>
        <v>4.58</v>
      </c>
      <c r="N879">
        <f>Month!N879</f>
        <v>4.5999999999999996</v>
      </c>
      <c r="O879">
        <f>Month!O879</f>
        <v>4.5999999999999996</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204.46</v>
      </c>
      <c r="E884">
        <f>Month!E884</f>
        <v>119.13</v>
      </c>
      <c r="F884">
        <f>Month!F884</f>
        <v>323.58999999999997</v>
      </c>
      <c r="G884">
        <f>Month!G884</f>
        <v>36.32</v>
      </c>
      <c r="H884">
        <f>Month!H884</f>
        <v>64.8</v>
      </c>
      <c r="I884">
        <f>Month!I884</f>
        <v>0</v>
      </c>
      <c r="J884">
        <f>Month!J884</f>
        <v>0</v>
      </c>
      <c r="K884">
        <f>Month!K884</f>
        <v>23.77</v>
      </c>
      <c r="L884">
        <f>Month!L884</f>
        <v>16.09</v>
      </c>
      <c r="M884">
        <f>Month!M884</f>
        <v>16.170000000000002</v>
      </c>
      <c r="N884">
        <f>Month!N884</f>
        <v>157.15</v>
      </c>
      <c r="O884">
        <f>Month!O884</f>
        <v>480.74</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308.13</v>
      </c>
      <c r="N885">
        <f>Month!N885</f>
        <v>1973.36</v>
      </c>
      <c r="O885">
        <f>Month!O885</f>
        <v>5333.87</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126.75</v>
      </c>
      <c r="L886">
        <f>Month!L886</f>
        <v>0</v>
      </c>
      <c r="M886">
        <f>Month!M886</f>
        <v>29.51</v>
      </c>
      <c r="N886">
        <f>Month!N886</f>
        <v>201.95</v>
      </c>
      <c r="O886">
        <f>Month!O886</f>
        <v>201.95</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0</v>
      </c>
      <c r="F889">
        <f>Month!F889</f>
        <v>0</v>
      </c>
      <c r="G889">
        <f>Month!G889</f>
        <v>0</v>
      </c>
      <c r="H889">
        <f>Month!H889</f>
        <v>0</v>
      </c>
      <c r="I889">
        <f>Month!I889</f>
        <v>0</v>
      </c>
      <c r="J889">
        <f>Month!J889</f>
        <v>0</v>
      </c>
      <c r="K889">
        <f>Month!K889</f>
        <v>0</v>
      </c>
      <c r="L889">
        <f>Month!L889</f>
        <v>0</v>
      </c>
      <c r="M889">
        <f>Month!M889</f>
        <v>4.38</v>
      </c>
      <c r="N889">
        <f>Month!N889</f>
        <v>4.38</v>
      </c>
      <c r="O889">
        <f>Month!O889</f>
        <v>4.38</v>
      </c>
      <c r="P889">
        <v>2</v>
      </c>
      <c r="Q889">
        <f t="shared" si="13"/>
        <v>2</v>
      </c>
    </row>
    <row r="890" spans="1:17">
      <c r="A890">
        <f>Month!A890</f>
        <v>2021</v>
      </c>
      <c r="B890" t="str">
        <f>Month!B890</f>
        <v>May</v>
      </c>
      <c r="C890" t="str">
        <f>Month!C890</f>
        <v>Germany</v>
      </c>
      <c r="D890">
        <f>Month!D890</f>
        <v>0</v>
      </c>
      <c r="E890">
        <f>Month!E890</f>
        <v>27</v>
      </c>
      <c r="F890">
        <f>Month!F890</f>
        <v>27</v>
      </c>
      <c r="G890">
        <f>Month!G890</f>
        <v>0.39</v>
      </c>
      <c r="H890">
        <f>Month!H890</f>
        <v>0</v>
      </c>
      <c r="I890">
        <f>Month!I890</f>
        <v>0</v>
      </c>
      <c r="J890">
        <f>Month!J890</f>
        <v>0</v>
      </c>
      <c r="K890">
        <f>Month!K890</f>
        <v>0.01</v>
      </c>
      <c r="L890">
        <f>Month!L890</f>
        <v>0</v>
      </c>
      <c r="M890">
        <f>Month!M890</f>
        <v>23.12</v>
      </c>
      <c r="N890">
        <f>Month!N890</f>
        <v>23.52</v>
      </c>
      <c r="O890">
        <f>Month!O890</f>
        <v>50.52</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v>
      </c>
      <c r="E892">
        <f>Month!E892</f>
        <v>0</v>
      </c>
      <c r="F892">
        <f>Month!F892</f>
        <v>0</v>
      </c>
      <c r="G892">
        <f>Month!G892</f>
        <v>0.1</v>
      </c>
      <c r="H892">
        <f>Month!H892</f>
        <v>7.11</v>
      </c>
      <c r="I892">
        <f>Month!I892</f>
        <v>0</v>
      </c>
      <c r="J892">
        <f>Month!J892</f>
        <v>0</v>
      </c>
      <c r="K892">
        <f>Month!K892</f>
        <v>0</v>
      </c>
      <c r="L892">
        <f>Month!L892</f>
        <v>0.27</v>
      </c>
      <c r="M892">
        <f>Month!M892</f>
        <v>2.06</v>
      </c>
      <c r="N892">
        <f>Month!N892</f>
        <v>9.5399999999999991</v>
      </c>
      <c r="O892">
        <f>Month!O892</f>
        <v>9.5399999999999991</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0.03</v>
      </c>
      <c r="H895">
        <f>Month!H895</f>
        <v>46.61</v>
      </c>
      <c r="I895">
        <f>Month!I895</f>
        <v>34.86</v>
      </c>
      <c r="J895">
        <f>Month!J895</f>
        <v>14.98</v>
      </c>
      <c r="K895">
        <f>Month!K895</f>
        <v>197.27</v>
      </c>
      <c r="L895">
        <f>Month!L895</f>
        <v>20.18</v>
      </c>
      <c r="M895">
        <f>Month!M895</f>
        <v>144.75</v>
      </c>
      <c r="N895">
        <f>Month!N895</f>
        <v>458.68</v>
      </c>
      <c r="O895">
        <f>Month!O895</f>
        <v>484.71</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0</v>
      </c>
      <c r="H897">
        <f>Month!H897</f>
        <v>44.01</v>
      </c>
      <c r="I897">
        <f>Month!I897</f>
        <v>13.63</v>
      </c>
      <c r="J897">
        <f>Month!J897</f>
        <v>0</v>
      </c>
      <c r="K897">
        <f>Month!K897</f>
        <v>53.54</v>
      </c>
      <c r="L897">
        <f>Month!L897</f>
        <v>0</v>
      </c>
      <c r="M897">
        <f>Month!M897</f>
        <v>0</v>
      </c>
      <c r="N897">
        <f>Month!N897</f>
        <v>111.18</v>
      </c>
      <c r="O897">
        <f>Month!O897</f>
        <v>1328.15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0</v>
      </c>
      <c r="M899">
        <f>Month!M899</f>
        <v>10</v>
      </c>
      <c r="N899">
        <f>Month!N899</f>
        <v>646.03</v>
      </c>
      <c r="O899">
        <f>Month!O899</f>
        <v>1000.36</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v>
      </c>
      <c r="F901">
        <f>Month!F901</f>
        <v>0</v>
      </c>
      <c r="G901">
        <f>Month!G901</f>
        <v>0</v>
      </c>
      <c r="H901">
        <f>Month!H901</f>
        <v>0</v>
      </c>
      <c r="I901">
        <f>Month!I901</f>
        <v>0</v>
      </c>
      <c r="J901">
        <f>Month!J901</f>
        <v>0</v>
      </c>
      <c r="K901">
        <f>Month!K901</f>
        <v>0</v>
      </c>
      <c r="L901">
        <f>Month!L901</f>
        <v>0</v>
      </c>
      <c r="M901">
        <f>Month!M901</f>
        <v>12.59</v>
      </c>
      <c r="N901">
        <f>Month!N901</f>
        <v>12.59</v>
      </c>
      <c r="O901">
        <f>Month!O901</f>
        <v>12.59</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93.22</v>
      </c>
      <c r="L902">
        <f>Month!L902</f>
        <v>0</v>
      </c>
      <c r="M902">
        <f>Month!M902</f>
        <v>5.69</v>
      </c>
      <c r="N902">
        <f>Month!N902</f>
        <v>131.51</v>
      </c>
      <c r="O902">
        <f>Month!O902</f>
        <v>181.89</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35.799999999999997</v>
      </c>
      <c r="L905">
        <f>Month!L905</f>
        <v>0</v>
      </c>
      <c r="M905">
        <f>Month!M905</f>
        <v>37.86</v>
      </c>
      <c r="N905">
        <f>Month!N905</f>
        <v>73.67</v>
      </c>
      <c r="O905">
        <f>Month!O905</f>
        <v>1290.04</v>
      </c>
      <c r="P905">
        <v>2</v>
      </c>
      <c r="Q905">
        <f t="shared" si="14"/>
        <v>2</v>
      </c>
    </row>
    <row r="906" spans="1:17">
      <c r="A906">
        <f>Month!A906</f>
        <v>2021</v>
      </c>
      <c r="B906" t="str">
        <f>Month!B906</f>
        <v>May</v>
      </c>
      <c r="C906" t="str">
        <f>Month!C906</f>
        <v>Other</v>
      </c>
      <c r="D906">
        <f>Month!D906</f>
        <v>305.22000000000003</v>
      </c>
      <c r="E906">
        <f>Month!E906</f>
        <v>46.97</v>
      </c>
      <c r="F906">
        <f>Month!F906</f>
        <v>352.19</v>
      </c>
      <c r="G906">
        <f>Month!G906</f>
        <v>42.87</v>
      </c>
      <c r="H906">
        <f>Month!H906</f>
        <v>82.86</v>
      </c>
      <c r="I906">
        <f>Month!I906</f>
        <v>0</v>
      </c>
      <c r="J906">
        <f>Month!J906</f>
        <v>19.04</v>
      </c>
      <c r="K906">
        <f>Month!K906</f>
        <v>0</v>
      </c>
      <c r="L906">
        <f>Month!L906</f>
        <v>10.89</v>
      </c>
      <c r="M906">
        <f>Month!M906</f>
        <v>7.35</v>
      </c>
      <c r="N906">
        <f>Month!N906</f>
        <v>163.01</v>
      </c>
      <c r="O906">
        <f>Month!O906</f>
        <v>515.20000000000005</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1124.8599999999999</v>
      </c>
      <c r="L907">
        <f>Month!L907</f>
        <v>35.51</v>
      </c>
      <c r="M907">
        <f>Month!M907</f>
        <v>277.82</v>
      </c>
      <c r="N907">
        <f>Month!N907</f>
        <v>2115.44</v>
      </c>
      <c r="O907">
        <f>Month!O907</f>
        <v>6033.21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v>
      </c>
      <c r="F911">
        <f>Month!F911</f>
        <v>0</v>
      </c>
      <c r="G911">
        <f>Month!G911</f>
        <v>0</v>
      </c>
      <c r="H911">
        <f>Month!H911</f>
        <v>0</v>
      </c>
      <c r="I911">
        <f>Month!I911</f>
        <v>0.01</v>
      </c>
      <c r="J911">
        <f>Month!J911</f>
        <v>0</v>
      </c>
      <c r="K911">
        <f>Month!K911</f>
        <v>0.01</v>
      </c>
      <c r="L911">
        <f>Month!L911</f>
        <v>0</v>
      </c>
      <c r="M911">
        <f>Month!M911</f>
        <v>2.74</v>
      </c>
      <c r="N911">
        <f>Month!N911</f>
        <v>2.76</v>
      </c>
      <c r="O911">
        <f>Month!O911</f>
        <v>2.76</v>
      </c>
      <c r="P911">
        <v>2</v>
      </c>
      <c r="Q911">
        <f t="shared" si="14"/>
        <v>2</v>
      </c>
    </row>
    <row r="912" spans="1:17">
      <c r="A912">
        <f>Month!A912</f>
        <v>2021</v>
      </c>
      <c r="B912" t="str">
        <f>Month!B912</f>
        <v>June</v>
      </c>
      <c r="C912" t="str">
        <f>Month!C912</f>
        <v>Germany</v>
      </c>
      <c r="D912">
        <f>Month!D912</f>
        <v>0</v>
      </c>
      <c r="E912">
        <f>Month!E912</f>
        <v>26.53</v>
      </c>
      <c r="F912">
        <f>Month!F912</f>
        <v>26.53</v>
      </c>
      <c r="G912">
        <f>Month!G912</f>
        <v>0.05</v>
      </c>
      <c r="H912">
        <f>Month!H912</f>
        <v>0</v>
      </c>
      <c r="I912">
        <f>Month!I912</f>
        <v>0</v>
      </c>
      <c r="J912">
        <f>Month!J912</f>
        <v>0</v>
      </c>
      <c r="K912">
        <f>Month!K912</f>
        <v>0</v>
      </c>
      <c r="L912">
        <f>Month!L912</f>
        <v>0</v>
      </c>
      <c r="M912">
        <f>Month!M912</f>
        <v>34.11</v>
      </c>
      <c r="N912">
        <f>Month!N912</f>
        <v>34.159999999999997</v>
      </c>
      <c r="O912">
        <f>Month!O912</f>
        <v>60.69</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0.08</v>
      </c>
      <c r="H914">
        <f>Month!H914</f>
        <v>11.81</v>
      </c>
      <c r="I914">
        <f>Month!I914</f>
        <v>0</v>
      </c>
      <c r="J914">
        <f>Month!J914</f>
        <v>0</v>
      </c>
      <c r="K914">
        <f>Month!K914</f>
        <v>0</v>
      </c>
      <c r="L914">
        <f>Month!L914</f>
        <v>0.3</v>
      </c>
      <c r="M914">
        <f>Month!M914</f>
        <v>8.0399999999999991</v>
      </c>
      <c r="N914">
        <f>Month!N914</f>
        <v>20.23</v>
      </c>
      <c r="O914">
        <f>Month!O914</f>
        <v>55.2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11</v>
      </c>
      <c r="M917">
        <f>Month!M917</f>
        <v>105.32</v>
      </c>
      <c r="N917">
        <f>Month!N917</f>
        <v>370.17</v>
      </c>
      <c r="O917">
        <f>Month!O917</f>
        <v>403.86</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836.97</v>
      </c>
      <c r="E919">
        <f>Month!E919</f>
        <v>9.86</v>
      </c>
      <c r="F919">
        <f>Month!F919</f>
        <v>846.83</v>
      </c>
      <c r="G919">
        <f>Month!G919</f>
        <v>0</v>
      </c>
      <c r="H919">
        <f>Month!H919</f>
        <v>64.92</v>
      </c>
      <c r="I919">
        <f>Month!I919</f>
        <v>10.19</v>
      </c>
      <c r="J919">
        <f>Month!J919</f>
        <v>0</v>
      </c>
      <c r="K919">
        <f>Month!K919</f>
        <v>176.96</v>
      </c>
      <c r="L919">
        <f>Month!L919</f>
        <v>0</v>
      </c>
      <c r="M919">
        <f>Month!M919</f>
        <v>12.6</v>
      </c>
      <c r="N919">
        <f>Month!N919</f>
        <v>264.67</v>
      </c>
      <c r="O919">
        <f>Month!O919</f>
        <v>1111.5</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0</v>
      </c>
      <c r="H921">
        <f>Month!H921</f>
        <v>0</v>
      </c>
      <c r="I921">
        <f>Month!I921</f>
        <v>27.74</v>
      </c>
      <c r="J921">
        <f>Month!J921</f>
        <v>0</v>
      </c>
      <c r="K921">
        <f>Month!K921</f>
        <v>219.45</v>
      </c>
      <c r="L921">
        <f>Month!L921</f>
        <v>0</v>
      </c>
      <c r="M921">
        <f>Month!M921</f>
        <v>18.22</v>
      </c>
      <c r="N921">
        <f>Month!N921</f>
        <v>265.41000000000003</v>
      </c>
      <c r="O921">
        <f>Month!O921</f>
        <v>740.55</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v>
      </c>
      <c r="F923">
        <f>Month!F923</f>
        <v>0</v>
      </c>
      <c r="G923">
        <f>Month!G923</f>
        <v>0</v>
      </c>
      <c r="H923">
        <f>Month!H923</f>
        <v>0</v>
      </c>
      <c r="I923">
        <f>Month!I923</f>
        <v>0</v>
      </c>
      <c r="J923">
        <f>Month!J923</f>
        <v>0</v>
      </c>
      <c r="K923">
        <f>Month!K923</f>
        <v>0</v>
      </c>
      <c r="L923">
        <f>Month!L923</f>
        <v>0</v>
      </c>
      <c r="M923">
        <f>Month!M923</f>
        <v>14.61</v>
      </c>
      <c r="N923">
        <f>Month!N923</f>
        <v>14.61</v>
      </c>
      <c r="O923">
        <f>Month!O923</f>
        <v>14.61</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0</v>
      </c>
      <c r="M924">
        <f>Month!M924</f>
        <v>4.1500000000000004</v>
      </c>
      <c r="N924">
        <f>Month!N924</f>
        <v>77.47</v>
      </c>
      <c r="O924">
        <f>Month!O924</f>
        <v>187.21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v>
      </c>
      <c r="H927">
        <f>Month!H927</f>
        <v>0.03</v>
      </c>
      <c r="I927">
        <f>Month!I927</f>
        <v>0</v>
      </c>
      <c r="J927">
        <f>Month!J927</f>
        <v>0</v>
      </c>
      <c r="K927">
        <f>Month!K927</f>
        <v>122.76</v>
      </c>
      <c r="L927">
        <f>Month!L927</f>
        <v>0</v>
      </c>
      <c r="M927">
        <f>Month!M927</f>
        <v>51.01</v>
      </c>
      <c r="N927">
        <f>Month!N927</f>
        <v>173.8</v>
      </c>
      <c r="O927">
        <f>Month!O927</f>
        <v>1157.54</v>
      </c>
      <c r="P927">
        <v>2</v>
      </c>
      <c r="Q927">
        <f t="shared" si="14"/>
        <v>2</v>
      </c>
    </row>
    <row r="928" spans="1:17">
      <c r="A928">
        <f>Month!A928</f>
        <v>2021</v>
      </c>
      <c r="B928" t="str">
        <f>Month!B928</f>
        <v>June</v>
      </c>
      <c r="C928" t="str">
        <f>Month!C928</f>
        <v>Other</v>
      </c>
      <c r="D928">
        <f>Month!D928</f>
        <v>345.45</v>
      </c>
      <c r="E928">
        <f>Month!E928</f>
        <v>113.01</v>
      </c>
      <c r="F928">
        <f>Month!F928</f>
        <v>458.46</v>
      </c>
      <c r="G928">
        <f>Month!G928</f>
        <v>37.06</v>
      </c>
      <c r="H928">
        <f>Month!H928</f>
        <v>94</v>
      </c>
      <c r="I928">
        <f>Month!I928</f>
        <v>0</v>
      </c>
      <c r="J928">
        <f>Month!J928</f>
        <v>17.920000000000002</v>
      </c>
      <c r="K928">
        <f>Month!K928</f>
        <v>19.09</v>
      </c>
      <c r="L928">
        <f>Month!L928</f>
        <v>22.14</v>
      </c>
      <c r="M928">
        <f>Month!M928</f>
        <v>8.82</v>
      </c>
      <c r="N928">
        <f>Month!N928</f>
        <v>199.03</v>
      </c>
      <c r="O928">
        <f>Month!O928</f>
        <v>657.49</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322.05</v>
      </c>
      <c r="N929">
        <f>Month!N929</f>
        <v>1950.7</v>
      </c>
      <c r="O929">
        <f>Month!O929</f>
        <v>5495.13</v>
      </c>
      <c r="P929">
        <v>2</v>
      </c>
      <c r="Q929">
        <f t="shared" si="14"/>
        <v>2</v>
      </c>
    </row>
    <row r="930" spans="1:17">
      <c r="A930">
        <f>Month!A930</f>
        <v>2021</v>
      </c>
      <c r="B930" t="str">
        <f>Month!B930</f>
        <v>July</v>
      </c>
      <c r="C930" t="str">
        <f>Month!C930</f>
        <v>Belgium</v>
      </c>
      <c r="D930">
        <f>Month!D930</f>
        <v>0</v>
      </c>
      <c r="E930">
        <f>Month!E930</f>
        <v>52.51</v>
      </c>
      <c r="F930">
        <f>Month!F930</f>
        <v>52.51</v>
      </c>
      <c r="G930">
        <f>Month!G930</f>
        <v>0</v>
      </c>
      <c r="H930">
        <f>Month!H930</f>
        <v>8.7200000000000006</v>
      </c>
      <c r="I930">
        <f>Month!I930</f>
        <v>0</v>
      </c>
      <c r="J930">
        <f>Month!J930</f>
        <v>0</v>
      </c>
      <c r="K930">
        <f>Month!K930</f>
        <v>172.17</v>
      </c>
      <c r="L930">
        <f>Month!L930</f>
        <v>16</v>
      </c>
      <c r="M930">
        <f>Month!M930</f>
        <v>32.630000000000003</v>
      </c>
      <c r="N930">
        <f>Month!N930</f>
        <v>229.52</v>
      </c>
      <c r="O930">
        <f>Month!O930</f>
        <v>282.02999999999997</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11.19</v>
      </c>
      <c r="F933">
        <f>Month!F933</f>
        <v>11.19</v>
      </c>
      <c r="G933">
        <f>Month!G933</f>
        <v>0</v>
      </c>
      <c r="H933">
        <f>Month!H933</f>
        <v>0</v>
      </c>
      <c r="I933">
        <f>Month!I933</f>
        <v>0</v>
      </c>
      <c r="J933">
        <f>Month!J933</f>
        <v>0</v>
      </c>
      <c r="K933">
        <f>Month!K933</f>
        <v>0</v>
      </c>
      <c r="L933">
        <f>Month!L933</f>
        <v>0</v>
      </c>
      <c r="M933">
        <f>Month!M933</f>
        <v>2.75</v>
      </c>
      <c r="N933">
        <f>Month!N933</f>
        <v>2.75</v>
      </c>
      <c r="O933">
        <f>Month!O933</f>
        <v>13.94</v>
      </c>
      <c r="P933">
        <v>3</v>
      </c>
      <c r="Q933">
        <f t="shared" si="14"/>
        <v>3</v>
      </c>
    </row>
    <row r="934" spans="1:17">
      <c r="A934">
        <f>Month!A934</f>
        <v>2021</v>
      </c>
      <c r="B934" t="str">
        <f>Month!B934</f>
        <v>July</v>
      </c>
      <c r="C934" t="str">
        <f>Month!C934</f>
        <v>Germany</v>
      </c>
      <c r="D934">
        <f>Month!D934</f>
        <v>0</v>
      </c>
      <c r="E934">
        <f>Month!E934</f>
        <v>25.27</v>
      </c>
      <c r="F934">
        <f>Month!F934</f>
        <v>25.27</v>
      </c>
      <c r="G934">
        <f>Month!G934</f>
        <v>7.0000000000000007E-2</v>
      </c>
      <c r="H934">
        <f>Month!H934</f>
        <v>0</v>
      </c>
      <c r="I934">
        <f>Month!I934</f>
        <v>0</v>
      </c>
      <c r="J934">
        <f>Month!J934</f>
        <v>0</v>
      </c>
      <c r="K934">
        <f>Month!K934</f>
        <v>0.01</v>
      </c>
      <c r="L934">
        <f>Month!L934</f>
        <v>11.01</v>
      </c>
      <c r="M934">
        <f>Month!M934</f>
        <v>15.43</v>
      </c>
      <c r="N934">
        <f>Month!N934</f>
        <v>26.52</v>
      </c>
      <c r="O934">
        <f>Month!O934</f>
        <v>51.79</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0.16</v>
      </c>
      <c r="H936">
        <f>Month!H936</f>
        <v>5.89</v>
      </c>
      <c r="I936">
        <f>Month!I936</f>
        <v>0</v>
      </c>
      <c r="J936">
        <f>Month!J936</f>
        <v>0</v>
      </c>
      <c r="K936">
        <f>Month!K936</f>
        <v>0</v>
      </c>
      <c r="L936">
        <f>Month!L936</f>
        <v>0.31</v>
      </c>
      <c r="M936">
        <f>Month!M936</f>
        <v>1.91</v>
      </c>
      <c r="N936">
        <f>Month!N936</f>
        <v>8.27</v>
      </c>
      <c r="O936">
        <f>Month!O936</f>
        <v>48.66</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0</v>
      </c>
      <c r="H939">
        <f>Month!H939</f>
        <v>57.74</v>
      </c>
      <c r="I939">
        <f>Month!I939</f>
        <v>97.31</v>
      </c>
      <c r="J939">
        <f>Month!J939</f>
        <v>0.03</v>
      </c>
      <c r="K939">
        <f>Month!K939</f>
        <v>234.45</v>
      </c>
      <c r="L939">
        <f>Month!L939</f>
        <v>0</v>
      </c>
      <c r="M939">
        <f>Month!M939</f>
        <v>136.80000000000001</v>
      </c>
      <c r="N939">
        <f>Month!N939</f>
        <v>526.33000000000004</v>
      </c>
      <c r="O939">
        <f>Month!O939</f>
        <v>550.91999999999996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1480.58</v>
      </c>
      <c r="E941">
        <f>Month!E941</f>
        <v>0</v>
      </c>
      <c r="F941">
        <f>Month!F941</f>
        <v>1480.58</v>
      </c>
      <c r="G941">
        <f>Month!G941</f>
        <v>0</v>
      </c>
      <c r="H941">
        <f>Month!H941</f>
        <v>60.42</v>
      </c>
      <c r="I941">
        <f>Month!I941</f>
        <v>0</v>
      </c>
      <c r="J941">
        <f>Month!J941</f>
        <v>0</v>
      </c>
      <c r="K941">
        <f>Month!K941</f>
        <v>47.19</v>
      </c>
      <c r="L941">
        <f>Month!L941</f>
        <v>0</v>
      </c>
      <c r="M941">
        <f>Month!M941</f>
        <v>3.01</v>
      </c>
      <c r="N941">
        <f>Month!N941</f>
        <v>110.62</v>
      </c>
      <c r="O941">
        <f>Month!O941</f>
        <v>1591.2</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295.05</v>
      </c>
      <c r="E943">
        <f>Month!E943</f>
        <v>74.7</v>
      </c>
      <c r="F943">
        <f>Month!F943</f>
        <v>369.75</v>
      </c>
      <c r="G943">
        <f>Month!G943</f>
        <v>0</v>
      </c>
      <c r="H943">
        <f>Month!H943</f>
        <v>0</v>
      </c>
      <c r="I943">
        <f>Month!I943</f>
        <v>81.09</v>
      </c>
      <c r="J943">
        <f>Month!J943</f>
        <v>0</v>
      </c>
      <c r="K943">
        <f>Month!K943</f>
        <v>204.18</v>
      </c>
      <c r="L943">
        <f>Month!L943</f>
        <v>0</v>
      </c>
      <c r="M943">
        <f>Month!M943</f>
        <v>17.600000000000001</v>
      </c>
      <c r="N943">
        <f>Month!N943</f>
        <v>302.87</v>
      </c>
      <c r="O943">
        <f>Month!O943</f>
        <v>672.62</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v>
      </c>
      <c r="F945">
        <f>Month!F945</f>
        <v>0</v>
      </c>
      <c r="G945">
        <f>Month!G945</f>
        <v>0</v>
      </c>
      <c r="H945">
        <f>Month!H945</f>
        <v>0</v>
      </c>
      <c r="I945">
        <f>Month!I945</f>
        <v>0</v>
      </c>
      <c r="J945">
        <f>Month!J945</f>
        <v>0</v>
      </c>
      <c r="K945">
        <f>Month!K945</f>
        <v>0</v>
      </c>
      <c r="L945">
        <f>Month!L945</f>
        <v>0</v>
      </c>
      <c r="M945">
        <f>Month!M945</f>
        <v>5.97</v>
      </c>
      <c r="N945">
        <f>Month!N945</f>
        <v>5.97</v>
      </c>
      <c r="O945">
        <f>Month!O945</f>
        <v>5.97</v>
      </c>
      <c r="P945">
        <v>3</v>
      </c>
      <c r="Q945">
        <f t="shared" si="14"/>
        <v>3</v>
      </c>
    </row>
    <row r="946" spans="1:17">
      <c r="A946">
        <f>Month!A946</f>
        <v>2021</v>
      </c>
      <c r="B946" t="str">
        <f>Month!B946</f>
        <v>July</v>
      </c>
      <c r="C946" t="str">
        <f>Month!C946</f>
        <v>Sweden</v>
      </c>
      <c r="D946">
        <f>Month!D946</f>
        <v>0</v>
      </c>
      <c r="E946">
        <f>Month!E946</f>
        <v>60.04</v>
      </c>
      <c r="F946">
        <f>Month!F946</f>
        <v>60.04</v>
      </c>
      <c r="G946">
        <f>Month!G946</f>
        <v>0</v>
      </c>
      <c r="H946">
        <f>Month!H946</f>
        <v>61.25</v>
      </c>
      <c r="I946">
        <f>Month!I946</f>
        <v>0</v>
      </c>
      <c r="J946">
        <f>Month!J946</f>
        <v>0</v>
      </c>
      <c r="K946">
        <f>Month!K946</f>
        <v>26.97</v>
      </c>
      <c r="L946">
        <f>Month!L946</f>
        <v>0</v>
      </c>
      <c r="M946">
        <f>Month!M946</f>
        <v>4.05</v>
      </c>
      <c r="N946">
        <f>Month!N946</f>
        <v>92.27</v>
      </c>
      <c r="O946">
        <f>Month!O946</f>
        <v>152.31</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0</v>
      </c>
      <c r="H949">
        <f>Month!H949</f>
        <v>7.0000000000000007E-2</v>
      </c>
      <c r="I949">
        <f>Month!I949</f>
        <v>0</v>
      </c>
      <c r="J949">
        <f>Month!J949</f>
        <v>0</v>
      </c>
      <c r="K949">
        <f>Month!K949</f>
        <v>171.49</v>
      </c>
      <c r="L949">
        <f>Month!L949</f>
        <v>0</v>
      </c>
      <c r="M949">
        <f>Month!M949</f>
        <v>18.420000000000002</v>
      </c>
      <c r="N949">
        <f>Month!N949</f>
        <v>189.98</v>
      </c>
      <c r="O949">
        <f>Month!O949</f>
        <v>711.31</v>
      </c>
      <c r="P949">
        <v>3</v>
      </c>
      <c r="Q949">
        <f t="shared" si="14"/>
        <v>3</v>
      </c>
    </row>
    <row r="950" spans="1:17">
      <c r="A950">
        <f>Month!A950</f>
        <v>2021</v>
      </c>
      <c r="B950" t="str">
        <f>Month!B950</f>
        <v>July</v>
      </c>
      <c r="C950" t="str">
        <f>Month!C950</f>
        <v>Other</v>
      </c>
      <c r="D950">
        <f>Month!D950</f>
        <v>325.99</v>
      </c>
      <c r="E950">
        <f>Month!E950</f>
        <v>106.46</v>
      </c>
      <c r="F950">
        <f>Month!F950</f>
        <v>432.45</v>
      </c>
      <c r="G950">
        <f>Month!G950</f>
        <v>22.93</v>
      </c>
      <c r="H950">
        <f>Month!H950</f>
        <v>62.61</v>
      </c>
      <c r="I950">
        <f>Month!I950</f>
        <v>27.08</v>
      </c>
      <c r="J950">
        <f>Month!J950</f>
        <v>8.11</v>
      </c>
      <c r="K950">
        <f>Month!K950</f>
        <v>0.02</v>
      </c>
      <c r="L950">
        <f>Month!L950</f>
        <v>16.46</v>
      </c>
      <c r="M950">
        <f>Month!M950</f>
        <v>3.65</v>
      </c>
      <c r="N950">
        <f>Month!N950</f>
        <v>140.86000000000001</v>
      </c>
      <c r="O950">
        <f>Month!O950</f>
        <v>573.30999999999995</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242.92</v>
      </c>
      <c r="N951">
        <f>Month!N951</f>
        <v>2049.35</v>
      </c>
      <c r="O951">
        <f>Month!O951</f>
        <v>6040.09</v>
      </c>
      <c r="P951">
        <v>3</v>
      </c>
      <c r="Q951">
        <f t="shared" si="14"/>
        <v>3</v>
      </c>
    </row>
    <row r="952" spans="1:17">
      <c r="A952">
        <f>Month!A952</f>
        <v>2021</v>
      </c>
      <c r="B952" t="str">
        <f>Month!B952</f>
        <v>August</v>
      </c>
      <c r="C952" t="str">
        <f>Month!C952</f>
        <v>Belgium</v>
      </c>
      <c r="D952">
        <f>Month!D952</f>
        <v>0</v>
      </c>
      <c r="E952">
        <f>Month!E952</f>
        <v>0</v>
      </c>
      <c r="F952">
        <f>Month!F952</f>
        <v>0</v>
      </c>
      <c r="G952">
        <f>Month!G952</f>
        <v>0</v>
      </c>
      <c r="H952">
        <f>Month!H952</f>
        <v>5.71</v>
      </c>
      <c r="I952">
        <f>Month!I952</f>
        <v>0.66</v>
      </c>
      <c r="J952">
        <f>Month!J952</f>
        <v>0.01</v>
      </c>
      <c r="K952">
        <f>Month!K952</f>
        <v>99.6</v>
      </c>
      <c r="L952">
        <f>Month!L952</f>
        <v>0</v>
      </c>
      <c r="M952">
        <f>Month!M952</f>
        <v>38.89</v>
      </c>
      <c r="N952">
        <f>Month!N952</f>
        <v>144.87</v>
      </c>
      <c r="O952">
        <f>Month!O952</f>
        <v>144.87</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v>
      </c>
      <c r="F955">
        <f>Month!F955</f>
        <v>0</v>
      </c>
      <c r="G955">
        <f>Month!G955</f>
        <v>0</v>
      </c>
      <c r="H955">
        <f>Month!H955</f>
        <v>0</v>
      </c>
      <c r="I955">
        <f>Month!I955</f>
        <v>0</v>
      </c>
      <c r="J955">
        <f>Month!J955</f>
        <v>0</v>
      </c>
      <c r="K955">
        <f>Month!K955</f>
        <v>0</v>
      </c>
      <c r="L955">
        <f>Month!L955</f>
        <v>0</v>
      </c>
      <c r="M955">
        <f>Month!M955</f>
        <v>3.61</v>
      </c>
      <c r="N955">
        <f>Month!N955</f>
        <v>3.61</v>
      </c>
      <c r="O955">
        <f>Month!O955</f>
        <v>3.61</v>
      </c>
      <c r="P955">
        <v>3</v>
      </c>
      <c r="Q955">
        <f t="shared" si="14"/>
        <v>3</v>
      </c>
    </row>
    <row r="956" spans="1:17">
      <c r="A956">
        <f>Month!A956</f>
        <v>2021</v>
      </c>
      <c r="B956" t="str">
        <f>Month!B956</f>
        <v>August</v>
      </c>
      <c r="C956" t="str">
        <f>Month!C956</f>
        <v>Germany</v>
      </c>
      <c r="D956">
        <f>Month!D956</f>
        <v>0</v>
      </c>
      <c r="E956">
        <f>Month!E956</f>
        <v>0</v>
      </c>
      <c r="F956">
        <f>Month!F956</f>
        <v>0</v>
      </c>
      <c r="G956">
        <f>Month!G956</f>
        <v>7.0000000000000007E-2</v>
      </c>
      <c r="H956">
        <f>Month!H956</f>
        <v>0</v>
      </c>
      <c r="I956">
        <f>Month!I956</f>
        <v>0</v>
      </c>
      <c r="J956">
        <f>Month!J956</f>
        <v>0</v>
      </c>
      <c r="K956">
        <f>Month!K956</f>
        <v>0</v>
      </c>
      <c r="L956">
        <f>Month!L956</f>
        <v>0</v>
      </c>
      <c r="M956">
        <f>Month!M956</f>
        <v>36.47</v>
      </c>
      <c r="N956">
        <f>Month!N956</f>
        <v>36.54</v>
      </c>
      <c r="O956">
        <f>Month!O956</f>
        <v>36.54</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1.03</v>
      </c>
      <c r="H958">
        <f>Month!H958</f>
        <v>11.76</v>
      </c>
      <c r="I958">
        <f>Month!I958</f>
        <v>0</v>
      </c>
      <c r="J958">
        <f>Month!J958</f>
        <v>0</v>
      </c>
      <c r="K958">
        <f>Month!K958</f>
        <v>0</v>
      </c>
      <c r="L958">
        <f>Month!L958</f>
        <v>0.01</v>
      </c>
      <c r="M958">
        <f>Month!M958</f>
        <v>1.34</v>
      </c>
      <c r="N958">
        <f>Month!N958</f>
        <v>14.14</v>
      </c>
      <c r="O958">
        <f>Month!O958</f>
        <v>55.72</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0</v>
      </c>
      <c r="H961">
        <f>Month!H961</f>
        <v>11.33</v>
      </c>
      <c r="I961">
        <f>Month!I961</f>
        <v>29.07</v>
      </c>
      <c r="J961">
        <f>Month!J961</f>
        <v>0.1</v>
      </c>
      <c r="K961">
        <f>Month!K961</f>
        <v>196.78</v>
      </c>
      <c r="L961">
        <f>Month!L961</f>
        <v>0</v>
      </c>
      <c r="M961">
        <f>Month!M961</f>
        <v>148.01</v>
      </c>
      <c r="N961">
        <f>Month!N961</f>
        <v>385.29</v>
      </c>
      <c r="O961">
        <f>Month!O961</f>
        <v>394.67</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1381.84</v>
      </c>
      <c r="E963">
        <f>Month!E963</f>
        <v>0</v>
      </c>
      <c r="F963">
        <f>Month!F963</f>
        <v>1381.84</v>
      </c>
      <c r="G963">
        <f>Month!G963</f>
        <v>0</v>
      </c>
      <c r="H963">
        <f>Month!H963</f>
        <v>38.35</v>
      </c>
      <c r="I963">
        <f>Month!I963</f>
        <v>0</v>
      </c>
      <c r="J963">
        <f>Month!J963</f>
        <v>0</v>
      </c>
      <c r="K963">
        <f>Month!K963</f>
        <v>25.89</v>
      </c>
      <c r="L963">
        <f>Month!L963</f>
        <v>6.97</v>
      </c>
      <c r="M963">
        <f>Month!M963</f>
        <v>5.52</v>
      </c>
      <c r="N963">
        <f>Month!N963</f>
        <v>76.73</v>
      </c>
      <c r="O963">
        <f>Month!O963</f>
        <v>1458.57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0</v>
      </c>
      <c r="H965">
        <f>Month!H965</f>
        <v>0</v>
      </c>
      <c r="I965">
        <f>Month!I965</f>
        <v>17.27</v>
      </c>
      <c r="J965">
        <f>Month!J965</f>
        <v>0</v>
      </c>
      <c r="K965">
        <f>Month!K965</f>
        <v>255.22</v>
      </c>
      <c r="L965">
        <f>Month!L965</f>
        <v>0</v>
      </c>
      <c r="M965">
        <f>Month!M965</f>
        <v>14.69</v>
      </c>
      <c r="N965">
        <f>Month!N965</f>
        <v>287.18</v>
      </c>
      <c r="O965">
        <f>Month!O965</f>
        <v>437.12</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v>
      </c>
      <c r="F967">
        <f>Month!F967</f>
        <v>0</v>
      </c>
      <c r="G967">
        <f>Month!G967</f>
        <v>0</v>
      </c>
      <c r="H967">
        <f>Month!H967</f>
        <v>61.62</v>
      </c>
      <c r="I967">
        <f>Month!I967</f>
        <v>0</v>
      </c>
      <c r="J967">
        <f>Month!J967</f>
        <v>0</v>
      </c>
      <c r="K967">
        <f>Month!K967</f>
        <v>0</v>
      </c>
      <c r="L967">
        <f>Month!L967</f>
        <v>0</v>
      </c>
      <c r="M967">
        <f>Month!M967</f>
        <v>5.82</v>
      </c>
      <c r="N967">
        <f>Month!N967</f>
        <v>67.44</v>
      </c>
      <c r="O967">
        <f>Month!O967</f>
        <v>67.44</v>
      </c>
      <c r="P967">
        <v>3</v>
      </c>
      <c r="Q967">
        <f t="shared" ref="Q967:Q1030" si="15">VLOOKUP($B967,$V$5:$W$16,2,FALSE)</f>
        <v>3</v>
      </c>
    </row>
    <row r="968" spans="1:17">
      <c r="A968">
        <f>Month!A968</f>
        <v>2021</v>
      </c>
      <c r="B968" t="str">
        <f>Month!B968</f>
        <v>August</v>
      </c>
      <c r="C968" t="str">
        <f>Month!C968</f>
        <v>Sweden</v>
      </c>
      <c r="D968">
        <f>Month!D968</f>
        <v>0</v>
      </c>
      <c r="E968">
        <f>Month!E968</f>
        <v>56.8</v>
      </c>
      <c r="F968">
        <f>Month!F968</f>
        <v>56.8</v>
      </c>
      <c r="G968">
        <f>Month!G968</f>
        <v>0</v>
      </c>
      <c r="H968">
        <f>Month!H968</f>
        <v>0</v>
      </c>
      <c r="I968">
        <f>Month!I968</f>
        <v>0</v>
      </c>
      <c r="J968">
        <f>Month!J968</f>
        <v>0</v>
      </c>
      <c r="K968">
        <f>Month!K968</f>
        <v>140.84</v>
      </c>
      <c r="L968">
        <f>Month!L968</f>
        <v>0</v>
      </c>
      <c r="M968">
        <f>Month!M968</f>
        <v>9.08</v>
      </c>
      <c r="N968">
        <f>Month!N968</f>
        <v>149.91999999999999</v>
      </c>
      <c r="O968">
        <f>Month!O968</f>
        <v>206.72</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498.37</v>
      </c>
      <c r="E972">
        <f>Month!E972</f>
        <v>124.44</v>
      </c>
      <c r="F972">
        <f>Month!F972</f>
        <v>622.80999999999995</v>
      </c>
      <c r="G972">
        <f>Month!G972</f>
        <v>48.09</v>
      </c>
      <c r="H972">
        <f>Month!H972</f>
        <v>2.69</v>
      </c>
      <c r="I972">
        <f>Month!I972</f>
        <v>19.25</v>
      </c>
      <c r="J972">
        <f>Month!J972</f>
        <v>9.2899999999999991</v>
      </c>
      <c r="K972">
        <f>Month!K972</f>
        <v>84.15</v>
      </c>
      <c r="L972">
        <f>Month!L972</f>
        <v>12.38</v>
      </c>
      <c r="M972">
        <f>Month!M972</f>
        <v>8.25</v>
      </c>
      <c r="N972">
        <f>Month!N972</f>
        <v>184.1</v>
      </c>
      <c r="O972">
        <f>Month!O972</f>
        <v>806.91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288.69</v>
      </c>
      <c r="N973">
        <f>Month!N973</f>
        <v>1881.71</v>
      </c>
      <c r="O973">
        <f>Month!O973</f>
        <v>5500.44</v>
      </c>
      <c r="P973">
        <v>3</v>
      </c>
      <c r="Q973">
        <f t="shared" si="15"/>
        <v>3</v>
      </c>
    </row>
    <row r="974" spans="1:17">
      <c r="A974">
        <f>Month!A974</f>
        <v>2021</v>
      </c>
      <c r="B974" t="str">
        <f>Month!B974</f>
        <v>September</v>
      </c>
      <c r="C974" t="str">
        <f>Month!C974</f>
        <v>Belgium</v>
      </c>
      <c r="D974">
        <f>Month!D974</f>
        <v>0</v>
      </c>
      <c r="E974">
        <f>Month!E974</f>
        <v>28.37</v>
      </c>
      <c r="F974">
        <f>Month!F974</f>
        <v>28.37</v>
      </c>
      <c r="G974">
        <f>Month!G974</f>
        <v>0</v>
      </c>
      <c r="H974">
        <f>Month!H974</f>
        <v>2.87</v>
      </c>
      <c r="I974">
        <f>Month!I974</f>
        <v>0</v>
      </c>
      <c r="J974">
        <f>Month!J974</f>
        <v>10.32</v>
      </c>
      <c r="K974">
        <f>Month!K974</f>
        <v>123.01</v>
      </c>
      <c r="L974">
        <f>Month!L974</f>
        <v>20.97</v>
      </c>
      <c r="M974">
        <f>Month!M974</f>
        <v>15.49</v>
      </c>
      <c r="N974">
        <f>Month!N974</f>
        <v>172.66</v>
      </c>
      <c r="O974">
        <f>Month!O974</f>
        <v>201.03</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0</v>
      </c>
      <c r="F977">
        <f>Month!F977</f>
        <v>0</v>
      </c>
      <c r="G977">
        <f>Month!G977</f>
        <v>0</v>
      </c>
      <c r="H977">
        <f>Month!H977</f>
        <v>0</v>
      </c>
      <c r="I977">
        <f>Month!I977</f>
        <v>0</v>
      </c>
      <c r="J977">
        <f>Month!J977</f>
        <v>0</v>
      </c>
      <c r="K977">
        <f>Month!K977</f>
        <v>0.03</v>
      </c>
      <c r="L977">
        <f>Month!L977</f>
        <v>0</v>
      </c>
      <c r="M977">
        <f>Month!M977</f>
        <v>4.1900000000000004</v>
      </c>
      <c r="N977">
        <f>Month!N977</f>
        <v>4.22</v>
      </c>
      <c r="O977">
        <f>Month!O977</f>
        <v>4.22</v>
      </c>
      <c r="P977">
        <v>3</v>
      </c>
      <c r="Q977">
        <f t="shared" si="15"/>
        <v>3</v>
      </c>
    </row>
    <row r="978" spans="1:17">
      <c r="A978">
        <f>Month!A978</f>
        <v>2021</v>
      </c>
      <c r="B978" t="str">
        <f>Month!B978</f>
        <v>September</v>
      </c>
      <c r="C978" t="str">
        <f>Month!C978</f>
        <v>Germany</v>
      </c>
      <c r="D978">
        <f>Month!D978</f>
        <v>0</v>
      </c>
      <c r="E978">
        <f>Month!E978</f>
        <v>10.039999999999999</v>
      </c>
      <c r="F978">
        <f>Month!F978</f>
        <v>10.039999999999999</v>
      </c>
      <c r="G978">
        <f>Month!G978</f>
        <v>0.06</v>
      </c>
      <c r="H978">
        <f>Month!H978</f>
        <v>0</v>
      </c>
      <c r="I978">
        <f>Month!I978</f>
        <v>65.77</v>
      </c>
      <c r="J978">
        <f>Month!J978</f>
        <v>0</v>
      </c>
      <c r="K978">
        <f>Month!K978</f>
        <v>0.08</v>
      </c>
      <c r="L978">
        <f>Month!L978</f>
        <v>0</v>
      </c>
      <c r="M978">
        <f>Month!M978</f>
        <v>22.7</v>
      </c>
      <c r="N978">
        <f>Month!N978</f>
        <v>88.61</v>
      </c>
      <c r="O978">
        <f>Month!O978</f>
        <v>98.65</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1.1000000000000001</v>
      </c>
      <c r="H980">
        <f>Month!H980</f>
        <v>11.64</v>
      </c>
      <c r="I980">
        <f>Month!I980</f>
        <v>13.69</v>
      </c>
      <c r="J980">
        <f>Month!J980</f>
        <v>23.81</v>
      </c>
      <c r="K980">
        <f>Month!K980</f>
        <v>0</v>
      </c>
      <c r="L980">
        <f>Month!L980</f>
        <v>0.2</v>
      </c>
      <c r="M980">
        <f>Month!M980</f>
        <v>1.45</v>
      </c>
      <c r="N980">
        <f>Month!N980</f>
        <v>51.89</v>
      </c>
      <c r="O980">
        <f>Month!O980</f>
        <v>51.89</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0</v>
      </c>
      <c r="H983">
        <f>Month!H983</f>
        <v>18.3</v>
      </c>
      <c r="I983">
        <f>Month!I983</f>
        <v>4.99</v>
      </c>
      <c r="J983">
        <f>Month!J983</f>
        <v>4.42</v>
      </c>
      <c r="K983">
        <f>Month!K983</f>
        <v>204.79</v>
      </c>
      <c r="L983">
        <f>Month!L983</f>
        <v>52.59</v>
      </c>
      <c r="M983">
        <f>Month!M983</f>
        <v>185.72</v>
      </c>
      <c r="N983">
        <f>Month!N983</f>
        <v>470.81</v>
      </c>
      <c r="O983">
        <f>Month!O983</f>
        <v>503.14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1110.6600000000001</v>
      </c>
      <c r="E985">
        <f>Month!E985</f>
        <v>0</v>
      </c>
      <c r="F985">
        <f>Month!F985</f>
        <v>1110.6600000000001</v>
      </c>
      <c r="G985">
        <f>Month!G985</f>
        <v>0</v>
      </c>
      <c r="H985">
        <f>Month!H985</f>
        <v>44.44</v>
      </c>
      <c r="I985">
        <f>Month!I985</f>
        <v>0</v>
      </c>
      <c r="J985">
        <f>Month!J985</f>
        <v>0</v>
      </c>
      <c r="K985">
        <f>Month!K985</f>
        <v>0</v>
      </c>
      <c r="L985">
        <f>Month!L985</f>
        <v>0</v>
      </c>
      <c r="M985">
        <f>Month!M985</f>
        <v>3</v>
      </c>
      <c r="N985">
        <f>Month!N985</f>
        <v>47.44</v>
      </c>
      <c r="O985">
        <f>Month!O985</f>
        <v>1158.0999999999999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84.47</v>
      </c>
      <c r="L988">
        <f>Month!L988</f>
        <v>96.98</v>
      </c>
      <c r="M988">
        <f>Month!M988</f>
        <v>0</v>
      </c>
      <c r="N988">
        <f>Month!N988</f>
        <v>181.45</v>
      </c>
      <c r="O988">
        <f>Month!O988</f>
        <v>181.45</v>
      </c>
      <c r="P988">
        <v>3</v>
      </c>
      <c r="Q988">
        <f t="shared" si="15"/>
        <v>3</v>
      </c>
    </row>
    <row r="989" spans="1:17">
      <c r="A989">
        <f>Month!A989</f>
        <v>2021</v>
      </c>
      <c r="B989" t="str">
        <f>Month!B989</f>
        <v>September</v>
      </c>
      <c r="C989" t="str">
        <f>Month!C989</f>
        <v>Spain</v>
      </c>
      <c r="D989">
        <f>Month!D989</f>
        <v>0</v>
      </c>
      <c r="E989">
        <f>Month!E989</f>
        <v>0</v>
      </c>
      <c r="F989">
        <f>Month!F989</f>
        <v>0</v>
      </c>
      <c r="G989">
        <f>Month!G989</f>
        <v>0</v>
      </c>
      <c r="H989">
        <f>Month!H989</f>
        <v>0</v>
      </c>
      <c r="I989">
        <f>Month!I989</f>
        <v>0</v>
      </c>
      <c r="J989">
        <f>Month!J989</f>
        <v>0</v>
      </c>
      <c r="K989">
        <f>Month!K989</f>
        <v>0</v>
      </c>
      <c r="L989">
        <f>Month!L989</f>
        <v>0</v>
      </c>
      <c r="M989">
        <f>Month!M989</f>
        <v>29.36</v>
      </c>
      <c r="N989">
        <f>Month!N989</f>
        <v>29.36</v>
      </c>
      <c r="O989">
        <f>Month!O989</f>
        <v>29.36</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226.68</v>
      </c>
      <c r="L990">
        <f>Month!L990</f>
        <v>0</v>
      </c>
      <c r="M990">
        <f>Month!M990</f>
        <v>0.21</v>
      </c>
      <c r="N990">
        <f>Month!N990</f>
        <v>266.39</v>
      </c>
      <c r="O990">
        <f>Month!O990</f>
        <v>292.67</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389.24</v>
      </c>
      <c r="E994">
        <f>Month!E994</f>
        <v>58.8</v>
      </c>
      <c r="F994">
        <f>Month!F994</f>
        <v>448.04</v>
      </c>
      <c r="G994">
        <f>Month!G994</f>
        <v>15.06</v>
      </c>
      <c r="H994">
        <f>Month!H994</f>
        <v>40.270000000000003</v>
      </c>
      <c r="I994">
        <f>Month!I994</f>
        <v>95.32</v>
      </c>
      <c r="J994">
        <f>Month!J994</f>
        <v>4.3899999999999997</v>
      </c>
      <c r="K994">
        <f>Month!K994</f>
        <v>0</v>
      </c>
      <c r="L994">
        <f>Month!L994</f>
        <v>13.06</v>
      </c>
      <c r="M994">
        <f>Month!M994</f>
        <v>3.49</v>
      </c>
      <c r="N994">
        <f>Month!N994</f>
        <v>171.59</v>
      </c>
      <c r="O994">
        <f>Month!O994</f>
        <v>619.63</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1271.75</v>
      </c>
      <c r="L995">
        <f>Month!L995</f>
        <v>183.91</v>
      </c>
      <c r="M995">
        <f>Month!M995</f>
        <v>349.78</v>
      </c>
      <c r="N995">
        <f>Month!N995</f>
        <v>2433.38</v>
      </c>
      <c r="O995">
        <f>Month!O995</f>
        <v>6113.04</v>
      </c>
      <c r="P995">
        <v>3</v>
      </c>
      <c r="Q995">
        <f t="shared" si="15"/>
        <v>3</v>
      </c>
    </row>
    <row r="996" spans="1:17">
      <c r="A996">
        <f>Month!A996</f>
        <v>2021</v>
      </c>
      <c r="B996" t="str">
        <f>Month!B996</f>
        <v>October</v>
      </c>
      <c r="C996" t="str">
        <f>Month!C996</f>
        <v>Belgium</v>
      </c>
      <c r="D996">
        <f>Month!D996</f>
        <v>0</v>
      </c>
      <c r="E996">
        <f>Month!E996</f>
        <v>0</v>
      </c>
      <c r="F996">
        <f>Month!F996</f>
        <v>0</v>
      </c>
      <c r="G996">
        <f>Month!G996</f>
        <v>20.25</v>
      </c>
      <c r="H996">
        <f>Month!H996</f>
        <v>62.95</v>
      </c>
      <c r="I996">
        <f>Month!I996</f>
        <v>1.19</v>
      </c>
      <c r="J996">
        <f>Month!J996</f>
        <v>28.56</v>
      </c>
      <c r="K996">
        <f>Month!K996</f>
        <v>93.85</v>
      </c>
      <c r="L996">
        <f>Month!L996</f>
        <v>0.11</v>
      </c>
      <c r="M996">
        <f>Month!M996</f>
        <v>11.77</v>
      </c>
      <c r="N996">
        <f>Month!N996</f>
        <v>218.68</v>
      </c>
      <c r="O996">
        <f>Month!O996</f>
        <v>218.68</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v>
      </c>
      <c r="F999">
        <f>Month!F999</f>
        <v>0</v>
      </c>
      <c r="G999">
        <f>Month!G999</f>
        <v>0</v>
      </c>
      <c r="H999">
        <f>Month!H999</f>
        <v>0.01</v>
      </c>
      <c r="I999">
        <f>Month!I999</f>
        <v>13.57</v>
      </c>
      <c r="J999">
        <f>Month!J999</f>
        <v>0</v>
      </c>
      <c r="K999">
        <f>Month!K999</f>
        <v>32.65</v>
      </c>
      <c r="L999">
        <f>Month!L999</f>
        <v>0</v>
      </c>
      <c r="M999">
        <f>Month!M999</f>
        <v>6.35</v>
      </c>
      <c r="N999">
        <f>Month!N999</f>
        <v>52.58</v>
      </c>
      <c r="O999">
        <f>Month!O999</f>
        <v>52.58</v>
      </c>
      <c r="P999">
        <v>4</v>
      </c>
      <c r="Q999">
        <f t="shared" si="15"/>
        <v>4</v>
      </c>
    </row>
    <row r="1000" spans="1:17">
      <c r="A1000">
        <f>Month!A1000</f>
        <v>2021</v>
      </c>
      <c r="B1000" t="str">
        <f>Month!B1000</f>
        <v>October</v>
      </c>
      <c r="C1000" t="str">
        <f>Month!C1000</f>
        <v>Germany</v>
      </c>
      <c r="D1000">
        <f>Month!D1000</f>
        <v>0</v>
      </c>
      <c r="E1000">
        <f>Month!E1000</f>
        <v>34.5</v>
      </c>
      <c r="F1000">
        <f>Month!F1000</f>
        <v>34.5</v>
      </c>
      <c r="G1000">
        <f>Month!G1000</f>
        <v>0.06</v>
      </c>
      <c r="H1000">
        <f>Month!H1000</f>
        <v>0</v>
      </c>
      <c r="I1000">
        <f>Month!I1000</f>
        <v>43.04</v>
      </c>
      <c r="J1000">
        <f>Month!J1000</f>
        <v>28.04</v>
      </c>
      <c r="K1000">
        <f>Month!K1000</f>
        <v>0</v>
      </c>
      <c r="L1000">
        <f>Month!L1000</f>
        <v>0</v>
      </c>
      <c r="M1000">
        <f>Month!M1000</f>
        <v>45.33</v>
      </c>
      <c r="N1000">
        <f>Month!N1000</f>
        <v>116.47</v>
      </c>
      <c r="O1000">
        <f>Month!O1000</f>
        <v>150.97</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0.14000000000000001</v>
      </c>
      <c r="H1002">
        <f>Month!H1002</f>
        <v>20.8</v>
      </c>
      <c r="I1002">
        <f>Month!I1002</f>
        <v>0</v>
      </c>
      <c r="J1002">
        <f>Month!J1002</f>
        <v>0</v>
      </c>
      <c r="K1002">
        <f>Month!K1002</f>
        <v>0</v>
      </c>
      <c r="L1002">
        <f>Month!L1002</f>
        <v>0.23</v>
      </c>
      <c r="M1002">
        <f>Month!M1002</f>
        <v>15.27</v>
      </c>
      <c r="N1002">
        <f>Month!N1002</f>
        <v>36.44</v>
      </c>
      <c r="O1002">
        <f>Month!O1002</f>
        <v>122.99</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0</v>
      </c>
      <c r="H1005">
        <f>Month!H1005</f>
        <v>78.95</v>
      </c>
      <c r="I1005">
        <f>Month!I1005</f>
        <v>135.56</v>
      </c>
      <c r="J1005">
        <f>Month!J1005</f>
        <v>54.07</v>
      </c>
      <c r="K1005">
        <f>Month!K1005</f>
        <v>455.61</v>
      </c>
      <c r="L1005">
        <f>Month!L1005</f>
        <v>59.07</v>
      </c>
      <c r="M1005">
        <f>Month!M1005</f>
        <v>94.75</v>
      </c>
      <c r="N1005">
        <f>Month!N1005</f>
        <v>878.01</v>
      </c>
      <c r="O1005">
        <f>Month!O1005</f>
        <v>891.8</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1141.94</v>
      </c>
      <c r="E1007">
        <f>Month!E1007</f>
        <v>0</v>
      </c>
      <c r="F1007">
        <f>Month!F1007</f>
        <v>1141.94</v>
      </c>
      <c r="G1007">
        <f>Month!G1007</f>
        <v>0</v>
      </c>
      <c r="H1007">
        <f>Month!H1007</f>
        <v>55.99</v>
      </c>
      <c r="I1007">
        <f>Month!I1007</f>
        <v>0</v>
      </c>
      <c r="J1007">
        <f>Month!J1007</f>
        <v>0</v>
      </c>
      <c r="K1007">
        <f>Month!K1007</f>
        <v>0</v>
      </c>
      <c r="L1007">
        <f>Month!L1007</f>
        <v>0</v>
      </c>
      <c r="M1007">
        <f>Month!M1007</f>
        <v>0</v>
      </c>
      <c r="N1007">
        <f>Month!N1007</f>
        <v>55.99</v>
      </c>
      <c r="O1007">
        <f>Month!O1007</f>
        <v>1197.93</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95.75</v>
      </c>
      <c r="L1010">
        <f>Month!L1010</f>
        <v>0</v>
      </c>
      <c r="M1010">
        <f>Month!M1010</f>
        <v>0</v>
      </c>
      <c r="N1010">
        <f>Month!N1010</f>
        <v>95.75</v>
      </c>
      <c r="O1010">
        <f>Month!O1010</f>
        <v>95.75</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101</v>
      </c>
      <c r="L1012">
        <f>Month!L1012</f>
        <v>49.19</v>
      </c>
      <c r="M1012">
        <f>Month!M1012</f>
        <v>0.24</v>
      </c>
      <c r="N1012">
        <f>Month!N1012</f>
        <v>216.56</v>
      </c>
      <c r="O1012">
        <f>Month!O1012</f>
        <v>292.98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55.84</v>
      </c>
      <c r="K1015">
        <f>Month!K1015</f>
        <v>48.75</v>
      </c>
      <c r="L1015">
        <f>Month!L1015</f>
        <v>0</v>
      </c>
      <c r="M1015">
        <f>Month!M1015</f>
        <v>11.72</v>
      </c>
      <c r="N1015">
        <f>Month!N1015</f>
        <v>116.32</v>
      </c>
      <c r="O1015">
        <f>Month!O1015</f>
        <v>951.72</v>
      </c>
      <c r="P1015">
        <v>4</v>
      </c>
      <c r="Q1015">
        <f t="shared" si="15"/>
        <v>4</v>
      </c>
    </row>
    <row r="1016" spans="1:17">
      <c r="A1016">
        <f>Month!A1016</f>
        <v>2021</v>
      </c>
      <c r="B1016" t="str">
        <f>Month!B1016</f>
        <v>October</v>
      </c>
      <c r="C1016" t="str">
        <f>Month!C1016</f>
        <v>Other</v>
      </c>
      <c r="D1016">
        <f>Month!D1016</f>
        <v>713.95</v>
      </c>
      <c r="E1016">
        <f>Month!E1016</f>
        <v>99.15</v>
      </c>
      <c r="F1016">
        <f>Month!F1016</f>
        <v>813.1</v>
      </c>
      <c r="G1016">
        <f>Month!G1016</f>
        <v>56.68</v>
      </c>
      <c r="H1016">
        <f>Month!H1016</f>
        <v>14.23</v>
      </c>
      <c r="I1016">
        <f>Month!I1016</f>
        <v>100.81</v>
      </c>
      <c r="J1016">
        <f>Month!J1016</f>
        <v>0</v>
      </c>
      <c r="K1016">
        <f>Month!K1016</f>
        <v>19.920000000000002</v>
      </c>
      <c r="L1016">
        <f>Month!L1016</f>
        <v>3.25</v>
      </c>
      <c r="M1016">
        <f>Month!M1016</f>
        <v>6.04</v>
      </c>
      <c r="N1016">
        <f>Month!N1016</f>
        <v>200.93</v>
      </c>
      <c r="O1016">
        <f>Month!O1016</f>
        <v>1014.03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166.51</v>
      </c>
      <c r="K1017">
        <f>Month!K1017</f>
        <v>1199.5</v>
      </c>
      <c r="L1017">
        <f>Month!L1017</f>
        <v>137.19999999999999</v>
      </c>
      <c r="M1017">
        <f>Month!M1017</f>
        <v>215.05</v>
      </c>
      <c r="N1017">
        <f>Month!N1017</f>
        <v>2734.2</v>
      </c>
      <c r="O1017">
        <f>Month!O1017</f>
        <v>6515.39</v>
      </c>
      <c r="P1017">
        <v>4</v>
      </c>
      <c r="Q1017">
        <f t="shared" si="15"/>
        <v>4</v>
      </c>
    </row>
    <row r="1018" spans="1:17">
      <c r="A1018">
        <f>Month!A1018</f>
        <v>2021</v>
      </c>
      <c r="B1018" t="str">
        <f>Month!B1018</f>
        <v>November</v>
      </c>
      <c r="C1018" t="str">
        <f>Month!C1018</f>
        <v>Belgium</v>
      </c>
      <c r="D1018">
        <f>Month!D1018</f>
        <v>0</v>
      </c>
      <c r="E1018">
        <f>Month!E1018</f>
        <v>0</v>
      </c>
      <c r="F1018">
        <f>Month!F1018</f>
        <v>0</v>
      </c>
      <c r="G1018">
        <f>Month!G1018</f>
        <v>0</v>
      </c>
      <c r="H1018">
        <f>Month!H1018</f>
        <v>33.28</v>
      </c>
      <c r="I1018">
        <f>Month!I1018</f>
        <v>58.52</v>
      </c>
      <c r="J1018">
        <f>Month!J1018</f>
        <v>0</v>
      </c>
      <c r="K1018">
        <f>Month!K1018</f>
        <v>192.47</v>
      </c>
      <c r="L1018">
        <f>Month!L1018</f>
        <v>187.78</v>
      </c>
      <c r="M1018">
        <f>Month!M1018</f>
        <v>34.909999999999997</v>
      </c>
      <c r="N1018">
        <f>Month!N1018</f>
        <v>506.96</v>
      </c>
      <c r="O1018">
        <f>Month!O1018</f>
        <v>506.96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v>
      </c>
      <c r="F1021">
        <f>Month!F1021</f>
        <v>0</v>
      </c>
      <c r="G1021">
        <f>Month!G1021</f>
        <v>0</v>
      </c>
      <c r="H1021">
        <f>Month!H1021</f>
        <v>0</v>
      </c>
      <c r="I1021">
        <f>Month!I1021</f>
        <v>0</v>
      </c>
      <c r="J1021">
        <f>Month!J1021</f>
        <v>0</v>
      </c>
      <c r="K1021">
        <f>Month!K1021</f>
        <v>0</v>
      </c>
      <c r="L1021">
        <f>Month!L1021</f>
        <v>0</v>
      </c>
      <c r="M1021">
        <f>Month!M1021</f>
        <v>1.94</v>
      </c>
      <c r="N1021">
        <f>Month!N1021</f>
        <v>1.94</v>
      </c>
      <c r="O1021">
        <f>Month!O1021</f>
        <v>1.94</v>
      </c>
      <c r="P1021">
        <v>4</v>
      </c>
      <c r="Q1021">
        <f t="shared" si="15"/>
        <v>4</v>
      </c>
    </row>
    <row r="1022" spans="1:17">
      <c r="A1022">
        <f>Month!A1022</f>
        <v>2021</v>
      </c>
      <c r="B1022" t="str">
        <f>Month!B1022</f>
        <v>November</v>
      </c>
      <c r="C1022" t="str">
        <f>Month!C1022</f>
        <v>Germany</v>
      </c>
      <c r="D1022">
        <f>Month!D1022</f>
        <v>0</v>
      </c>
      <c r="E1022">
        <f>Month!E1022</f>
        <v>35.090000000000003</v>
      </c>
      <c r="F1022">
        <f>Month!F1022</f>
        <v>35.090000000000003</v>
      </c>
      <c r="G1022">
        <f>Month!G1022</f>
        <v>0.03</v>
      </c>
      <c r="H1022">
        <f>Month!H1022</f>
        <v>0</v>
      </c>
      <c r="I1022">
        <f>Month!I1022</f>
        <v>40.93</v>
      </c>
      <c r="J1022">
        <f>Month!J1022</f>
        <v>0</v>
      </c>
      <c r="K1022">
        <f>Month!K1022</f>
        <v>0.01</v>
      </c>
      <c r="L1022">
        <f>Month!L1022</f>
        <v>0</v>
      </c>
      <c r="M1022">
        <f>Month!M1022</f>
        <v>11.32</v>
      </c>
      <c r="N1022">
        <f>Month!N1022</f>
        <v>52.29</v>
      </c>
      <c r="O1022">
        <f>Month!O1022</f>
        <v>87.38</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0.3</v>
      </c>
      <c r="H1024">
        <f>Month!H1024</f>
        <v>5.83</v>
      </c>
      <c r="I1024">
        <f>Month!I1024</f>
        <v>0</v>
      </c>
      <c r="J1024">
        <f>Month!J1024</f>
        <v>0</v>
      </c>
      <c r="K1024">
        <f>Month!K1024</f>
        <v>0.01</v>
      </c>
      <c r="L1024">
        <f>Month!L1024</f>
        <v>6.28</v>
      </c>
      <c r="M1024">
        <f>Month!M1024</f>
        <v>1.23</v>
      </c>
      <c r="N1024">
        <f>Month!N1024</f>
        <v>13.65</v>
      </c>
      <c r="O1024">
        <f>Month!O1024</f>
        <v>70.11</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19.989999999999998</v>
      </c>
      <c r="H1027">
        <f>Month!H1027</f>
        <v>60.69</v>
      </c>
      <c r="I1027">
        <f>Month!I1027</f>
        <v>26.31</v>
      </c>
      <c r="J1027">
        <f>Month!J1027</f>
        <v>42.25</v>
      </c>
      <c r="K1027">
        <f>Month!K1027</f>
        <v>169.91</v>
      </c>
      <c r="L1027">
        <f>Month!L1027</f>
        <v>0</v>
      </c>
      <c r="M1027">
        <f>Month!M1027</f>
        <v>132.49</v>
      </c>
      <c r="N1027">
        <f>Month!N1027</f>
        <v>451.64</v>
      </c>
      <c r="O1027">
        <f>Month!O1027</f>
        <v>451.64</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1152.24</v>
      </c>
      <c r="E1029">
        <f>Month!E1029</f>
        <v>0</v>
      </c>
      <c r="F1029">
        <f>Month!F1029</f>
        <v>1152.24</v>
      </c>
      <c r="G1029">
        <f>Month!G1029</f>
        <v>0</v>
      </c>
      <c r="H1029">
        <f>Month!H1029</f>
        <v>58.72</v>
      </c>
      <c r="I1029">
        <f>Month!I1029</f>
        <v>18.38</v>
      </c>
      <c r="J1029">
        <f>Month!J1029</f>
        <v>0</v>
      </c>
      <c r="K1029">
        <f>Month!K1029</f>
        <v>38.57</v>
      </c>
      <c r="L1029">
        <f>Month!L1029</f>
        <v>0</v>
      </c>
      <c r="M1029">
        <f>Month!M1029</f>
        <v>4.49</v>
      </c>
      <c r="N1029">
        <f>Month!N1029</f>
        <v>120.16</v>
      </c>
      <c r="O1029">
        <f>Month!O1029</f>
        <v>1272.4000000000001</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100.23</v>
      </c>
      <c r="E1031">
        <f>Month!E1031</f>
        <v>114.33</v>
      </c>
      <c r="F1031">
        <f>Month!F1031</f>
        <v>214.56</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668.91</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81.89</v>
      </c>
      <c r="J1032">
        <f>Month!J1032</f>
        <v>0</v>
      </c>
      <c r="K1032">
        <f>Month!K1032</f>
        <v>88.89</v>
      </c>
      <c r="L1032">
        <f>Month!L1032</f>
        <v>0</v>
      </c>
      <c r="M1032">
        <f>Month!M1032</f>
        <v>0</v>
      </c>
      <c r="N1032">
        <f>Month!N1032</f>
        <v>170.78</v>
      </c>
      <c r="O1032">
        <f>Month!O1032</f>
        <v>170.78</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0</v>
      </c>
      <c r="H1034">
        <f>Month!H1034</f>
        <v>38.03</v>
      </c>
      <c r="I1034">
        <f>Month!I1034</f>
        <v>0</v>
      </c>
      <c r="J1034">
        <f>Month!J1034</f>
        <v>0</v>
      </c>
      <c r="K1034">
        <f>Month!K1034</f>
        <v>32.51</v>
      </c>
      <c r="L1034">
        <f>Month!L1034</f>
        <v>0</v>
      </c>
      <c r="M1034">
        <f>Month!M1034</f>
        <v>16.920000000000002</v>
      </c>
      <c r="N1034">
        <f>Month!N1034</f>
        <v>87.46</v>
      </c>
      <c r="O1034">
        <f>Month!O1034</f>
        <v>111.59</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463.56</v>
      </c>
      <c r="E1038">
        <f>Month!E1038</f>
        <v>68.12</v>
      </c>
      <c r="F1038">
        <f>Month!F1038</f>
        <v>531.67999999999995</v>
      </c>
      <c r="G1038">
        <f>Month!G1038</f>
        <v>42.91</v>
      </c>
      <c r="H1038">
        <f>Month!H1038</f>
        <v>71.72</v>
      </c>
      <c r="I1038">
        <f>Month!I1038</f>
        <v>0</v>
      </c>
      <c r="J1038">
        <f>Month!J1038</f>
        <v>0</v>
      </c>
      <c r="K1038">
        <f>Month!K1038</f>
        <v>120.08</v>
      </c>
      <c r="L1038">
        <f>Month!L1038</f>
        <v>19.75</v>
      </c>
      <c r="M1038">
        <f>Month!M1038</f>
        <v>15.96</v>
      </c>
      <c r="N1038">
        <f>Month!N1038</f>
        <v>270.42</v>
      </c>
      <c r="O1038">
        <f>Month!O1038</f>
        <v>802.1</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372.08</v>
      </c>
      <c r="J1039">
        <f>Month!J1039</f>
        <v>81.239999999999995</v>
      </c>
      <c r="K1039">
        <f>Month!K1039</f>
        <v>1171.05</v>
      </c>
      <c r="L1039">
        <f>Month!L1039</f>
        <v>251.78</v>
      </c>
      <c r="M1039">
        <f>Month!M1039</f>
        <v>258.83999999999997</v>
      </c>
      <c r="N1039">
        <f>Month!N1039</f>
        <v>2473.9899999999998</v>
      </c>
      <c r="O1039">
        <f>Month!O1039</f>
        <v>6566.45</v>
      </c>
      <c r="P1039">
        <v>4</v>
      </c>
      <c r="Q1039">
        <f t="shared" si="16"/>
        <v>4</v>
      </c>
    </row>
    <row r="1040" spans="1:17">
      <c r="A1040">
        <f>Month!A1040</f>
        <v>2021</v>
      </c>
      <c r="B1040" t="str">
        <f>Month!B1040</f>
        <v>December</v>
      </c>
      <c r="C1040" t="str">
        <f>Month!C1040</f>
        <v>Belgium</v>
      </c>
      <c r="D1040">
        <f>Month!D1040</f>
        <v>0</v>
      </c>
      <c r="E1040">
        <f>Month!E1040</f>
        <v>0</v>
      </c>
      <c r="F1040">
        <f>Month!F1040</f>
        <v>0</v>
      </c>
      <c r="G1040">
        <f>Month!G1040</f>
        <v>45.01</v>
      </c>
      <c r="H1040">
        <f>Month!H1040</f>
        <v>43.24</v>
      </c>
      <c r="I1040">
        <f>Month!I1040</f>
        <v>0</v>
      </c>
      <c r="J1040">
        <f>Month!J1040</f>
        <v>0</v>
      </c>
      <c r="K1040">
        <f>Month!K1040</f>
        <v>120.24</v>
      </c>
      <c r="L1040">
        <f>Month!L1040</f>
        <v>0</v>
      </c>
      <c r="M1040">
        <f>Month!M1040</f>
        <v>20.27</v>
      </c>
      <c r="N1040">
        <f>Month!N1040</f>
        <v>228.76</v>
      </c>
      <c r="O1040">
        <f>Month!O1040</f>
        <v>228.76</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v>
      </c>
      <c r="F1043">
        <f>Month!F1043</f>
        <v>0</v>
      </c>
      <c r="G1043">
        <f>Month!G1043</f>
        <v>0</v>
      </c>
      <c r="H1043">
        <f>Month!H1043</f>
        <v>12.96</v>
      </c>
      <c r="I1043">
        <f>Month!I1043</f>
        <v>0</v>
      </c>
      <c r="J1043">
        <f>Month!J1043</f>
        <v>0</v>
      </c>
      <c r="K1043">
        <f>Month!K1043</f>
        <v>0</v>
      </c>
      <c r="L1043">
        <f>Month!L1043</f>
        <v>0</v>
      </c>
      <c r="M1043">
        <f>Month!M1043</f>
        <v>21.27</v>
      </c>
      <c r="N1043">
        <f>Month!N1043</f>
        <v>34.229999999999997</v>
      </c>
      <c r="O1043">
        <f>Month!O1043</f>
        <v>34.229999999999997</v>
      </c>
      <c r="P1043">
        <v>4</v>
      </c>
      <c r="Q1043">
        <f t="shared" si="16"/>
        <v>4</v>
      </c>
    </row>
    <row r="1044" spans="1:17">
      <c r="A1044">
        <f>Month!A1044</f>
        <v>2021</v>
      </c>
      <c r="B1044" t="str">
        <f>Month!B1044</f>
        <v>December</v>
      </c>
      <c r="C1044" t="str">
        <f>Month!C1044</f>
        <v>Germany</v>
      </c>
      <c r="D1044">
        <f>Month!D1044</f>
        <v>0</v>
      </c>
      <c r="E1044">
        <f>Month!E1044</f>
        <v>13.27</v>
      </c>
      <c r="F1044">
        <f>Month!F1044</f>
        <v>13.27</v>
      </c>
      <c r="G1044">
        <f>Month!G1044</f>
        <v>0.11</v>
      </c>
      <c r="H1044">
        <f>Month!H1044</f>
        <v>0</v>
      </c>
      <c r="I1044">
        <f>Month!I1044</f>
        <v>0</v>
      </c>
      <c r="J1044">
        <f>Month!J1044</f>
        <v>0</v>
      </c>
      <c r="K1044">
        <f>Month!K1044</f>
        <v>0</v>
      </c>
      <c r="L1044">
        <f>Month!L1044</f>
        <v>0</v>
      </c>
      <c r="M1044">
        <f>Month!M1044</f>
        <v>19.8</v>
      </c>
      <c r="N1044">
        <f>Month!N1044</f>
        <v>19.91</v>
      </c>
      <c r="O1044">
        <f>Month!O1044</f>
        <v>33.18</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v>
      </c>
      <c r="H1045">
        <f>Month!H1045</f>
        <v>0</v>
      </c>
      <c r="I1045">
        <f>Month!I1045</f>
        <v>120.17</v>
      </c>
      <c r="J1045">
        <f>Month!J1045</f>
        <v>0</v>
      </c>
      <c r="K1045">
        <f>Month!K1045</f>
        <v>0</v>
      </c>
      <c r="L1045">
        <f>Month!L1045</f>
        <v>0</v>
      </c>
      <c r="M1045">
        <f>Month!M1045</f>
        <v>0.04</v>
      </c>
      <c r="N1045">
        <f>Month!N1045</f>
        <v>120.21</v>
      </c>
      <c r="O1045">
        <f>Month!O1045</f>
        <v>120.21</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v>
      </c>
      <c r="H1046">
        <f>Month!H1046</f>
        <v>17.66</v>
      </c>
      <c r="I1046">
        <f>Month!I1046</f>
        <v>0</v>
      </c>
      <c r="J1046">
        <f>Month!J1046</f>
        <v>0</v>
      </c>
      <c r="K1046">
        <f>Month!K1046</f>
        <v>0</v>
      </c>
      <c r="L1046">
        <f>Month!L1046</f>
        <v>0.23</v>
      </c>
      <c r="M1046">
        <f>Month!M1046</f>
        <v>0.99</v>
      </c>
      <c r="N1046">
        <f>Month!N1046</f>
        <v>18.88</v>
      </c>
      <c r="O1046">
        <f>Month!O1046</f>
        <v>97.74</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0</v>
      </c>
      <c r="H1049">
        <f>Month!H1049</f>
        <v>35.22</v>
      </c>
      <c r="I1049">
        <f>Month!I1049</f>
        <v>42.03</v>
      </c>
      <c r="J1049">
        <f>Month!J1049</f>
        <v>21.03</v>
      </c>
      <c r="K1049">
        <f>Month!K1049</f>
        <v>345.6</v>
      </c>
      <c r="L1049">
        <f>Month!L1049</f>
        <v>0</v>
      </c>
      <c r="M1049">
        <f>Month!M1049</f>
        <v>80.67</v>
      </c>
      <c r="N1049">
        <f>Month!N1049</f>
        <v>524.54999999999995</v>
      </c>
      <c r="O1049">
        <f>Month!O1049</f>
        <v>601.69000000000005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1296.9100000000001</v>
      </c>
      <c r="E1051">
        <f>Month!E1051</f>
        <v>0</v>
      </c>
      <c r="F1051">
        <f>Month!F1051</f>
        <v>1296.9100000000001</v>
      </c>
      <c r="G1051">
        <f>Month!G1051</f>
        <v>0</v>
      </c>
      <c r="H1051">
        <f>Month!H1051</f>
        <v>57.56</v>
      </c>
      <c r="I1051">
        <f>Month!I1051</f>
        <v>0</v>
      </c>
      <c r="J1051">
        <f>Month!J1051</f>
        <v>0</v>
      </c>
      <c r="K1051">
        <f>Month!K1051</f>
        <v>36.58</v>
      </c>
      <c r="L1051">
        <f>Month!L1051</f>
        <v>4.97</v>
      </c>
      <c r="M1051">
        <f>Month!M1051</f>
        <v>0</v>
      </c>
      <c r="N1051">
        <f>Month!N1051</f>
        <v>99.11</v>
      </c>
      <c r="O1051">
        <f>Month!O1051</f>
        <v>1396.02</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0</v>
      </c>
      <c r="H1053">
        <f>Month!H1053</f>
        <v>0</v>
      </c>
      <c r="I1053">
        <f>Month!I1053</f>
        <v>20.65</v>
      </c>
      <c r="J1053">
        <f>Month!J1053</f>
        <v>61.78</v>
      </c>
      <c r="K1053">
        <f>Month!K1053</f>
        <v>312.13</v>
      </c>
      <c r="L1053">
        <f>Month!L1053</f>
        <v>26.11</v>
      </c>
      <c r="M1053">
        <f>Month!M1053</f>
        <v>10.07</v>
      </c>
      <c r="N1053">
        <f>Month!N1053</f>
        <v>430.74</v>
      </c>
      <c r="O1053">
        <f>Month!O1053</f>
        <v>803.07</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601.72</v>
      </c>
      <c r="E1060">
        <f>Month!E1060</f>
        <v>59.9</v>
      </c>
      <c r="F1060">
        <f>Month!F1060</f>
        <v>661.62</v>
      </c>
      <c r="G1060">
        <f>Month!G1060</f>
        <v>66.84</v>
      </c>
      <c r="H1060">
        <f>Month!H1060</f>
        <v>16.14</v>
      </c>
      <c r="I1060">
        <f>Month!I1060</f>
        <v>96.86</v>
      </c>
      <c r="J1060">
        <f>Month!J1060</f>
        <v>0</v>
      </c>
      <c r="K1060">
        <f>Month!K1060</f>
        <v>33.17</v>
      </c>
      <c r="L1060">
        <f>Month!L1060</f>
        <v>3.02</v>
      </c>
      <c r="M1060">
        <f>Month!M1060</f>
        <v>15.54</v>
      </c>
      <c r="N1060">
        <f>Month!N1060</f>
        <v>231.57</v>
      </c>
      <c r="O1060">
        <f>Month!O1060</f>
        <v>893.19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195.59</v>
      </c>
      <c r="N1061">
        <f>Month!N1061</f>
        <v>2408.9699999999998</v>
      </c>
      <c r="O1061">
        <f>Month!O1061</f>
        <v>6833.5</v>
      </c>
      <c r="P1061">
        <v>4</v>
      </c>
      <c r="Q1061">
        <f t="shared" si="16"/>
        <v>4</v>
      </c>
    </row>
    <row r="1062" spans="1:17">
      <c r="A1062">
        <f>Month!A1062</f>
        <v>2022</v>
      </c>
      <c r="B1062" t="str">
        <f>Month!B1062</f>
        <v>January</v>
      </c>
      <c r="C1062" t="str">
        <f>Month!C1062</f>
        <v>Belgium</v>
      </c>
      <c r="D1062">
        <f>Month!D1062</f>
        <v>0</v>
      </c>
      <c r="E1062">
        <f>Month!E1062</f>
        <v>0</v>
      </c>
      <c r="F1062">
        <f>Month!F1062</f>
        <v>0</v>
      </c>
      <c r="G1062">
        <f>Month!G1062</f>
        <v>0</v>
      </c>
      <c r="H1062">
        <f>Month!H1062</f>
        <v>1.56</v>
      </c>
      <c r="I1062">
        <f>Month!I1062</f>
        <v>0</v>
      </c>
      <c r="J1062">
        <f>Month!J1062</f>
        <v>0</v>
      </c>
      <c r="K1062">
        <f>Month!K1062</f>
        <v>77.66</v>
      </c>
      <c r="L1062">
        <f>Month!L1062</f>
        <v>23.62</v>
      </c>
      <c r="M1062">
        <f>Month!M1062</f>
        <v>26.23</v>
      </c>
      <c r="N1062">
        <f>Month!N1062</f>
        <v>129.07</v>
      </c>
      <c r="O1062">
        <f>Month!O1062</f>
        <v>129.07</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34.83</v>
      </c>
      <c r="F1065">
        <f>Month!F1065</f>
        <v>34.83</v>
      </c>
      <c r="G1065">
        <f>Month!G1065</f>
        <v>0</v>
      </c>
      <c r="H1065">
        <f>Month!H1065</f>
        <v>0</v>
      </c>
      <c r="I1065">
        <f>Month!I1065</f>
        <v>0</v>
      </c>
      <c r="J1065">
        <f>Month!J1065</f>
        <v>0</v>
      </c>
      <c r="K1065">
        <f>Month!K1065</f>
        <v>0</v>
      </c>
      <c r="L1065">
        <f>Month!L1065</f>
        <v>0</v>
      </c>
      <c r="M1065">
        <f>Month!M1065</f>
        <v>3.72</v>
      </c>
      <c r="N1065">
        <f>Month!N1065</f>
        <v>3.72</v>
      </c>
      <c r="O1065">
        <f>Month!O1065</f>
        <v>38.549999999999997</v>
      </c>
      <c r="P1065">
        <v>1</v>
      </c>
      <c r="Q1065">
        <f t="shared" si="16"/>
        <v>1</v>
      </c>
    </row>
    <row r="1066" spans="1:17">
      <c r="A1066">
        <f>Month!A1066</f>
        <v>2022</v>
      </c>
      <c r="B1066" t="str">
        <f>Month!B1066</f>
        <v>January</v>
      </c>
      <c r="C1066" t="str">
        <f>Month!C1066</f>
        <v>Germany</v>
      </c>
      <c r="D1066">
        <f>Month!D1066</f>
        <v>0</v>
      </c>
      <c r="E1066">
        <f>Month!E1066</f>
        <v>10.4</v>
      </c>
      <c r="F1066">
        <f>Month!F1066</f>
        <v>10.4</v>
      </c>
      <c r="G1066">
        <f>Month!G1066</f>
        <v>0</v>
      </c>
      <c r="H1066">
        <f>Month!H1066</f>
        <v>0</v>
      </c>
      <c r="I1066">
        <f>Month!I1066</f>
        <v>18.02</v>
      </c>
      <c r="J1066">
        <f>Month!J1066</f>
        <v>0</v>
      </c>
      <c r="K1066">
        <f>Month!K1066</f>
        <v>0</v>
      </c>
      <c r="L1066">
        <f>Month!L1066</f>
        <v>0</v>
      </c>
      <c r="M1066">
        <f>Month!M1066</f>
        <v>19.54</v>
      </c>
      <c r="N1066">
        <f>Month!N1066</f>
        <v>37.56</v>
      </c>
      <c r="O1066">
        <f>Month!O1066</f>
        <v>47.96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12.79</v>
      </c>
      <c r="F1071">
        <f>Month!F1071</f>
        <v>12.79</v>
      </c>
      <c r="G1071">
        <f>Month!G1071</f>
        <v>0</v>
      </c>
      <c r="H1071">
        <f>Month!H1071</f>
        <v>4.92</v>
      </c>
      <c r="I1071">
        <f>Month!I1071</f>
        <v>0</v>
      </c>
      <c r="J1071">
        <f>Month!J1071</f>
        <v>15.02</v>
      </c>
      <c r="K1071">
        <f>Month!K1071</f>
        <v>89.78</v>
      </c>
      <c r="L1071">
        <f>Month!L1071</f>
        <v>0</v>
      </c>
      <c r="M1071">
        <f>Month!M1071</f>
        <v>120.34</v>
      </c>
      <c r="N1071">
        <f>Month!N1071</f>
        <v>230.06</v>
      </c>
      <c r="O1071">
        <f>Month!O1071</f>
        <v>242.85</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981.56</v>
      </c>
      <c r="E1073">
        <f>Month!E1073</f>
        <v>0</v>
      </c>
      <c r="F1073">
        <f>Month!F1073</f>
        <v>981.56</v>
      </c>
      <c r="G1073">
        <f>Month!G1073</f>
        <v>0</v>
      </c>
      <c r="H1073">
        <f>Month!H1073</f>
        <v>48.37</v>
      </c>
      <c r="I1073">
        <f>Month!I1073</f>
        <v>0</v>
      </c>
      <c r="J1073">
        <f>Month!J1073</f>
        <v>0</v>
      </c>
      <c r="K1073">
        <f>Month!K1073</f>
        <v>0</v>
      </c>
      <c r="L1073">
        <f>Month!L1073</f>
        <v>0</v>
      </c>
      <c r="M1073">
        <f>Month!M1073</f>
        <v>21.51</v>
      </c>
      <c r="N1073">
        <f>Month!N1073</f>
        <v>69.88</v>
      </c>
      <c r="O1073">
        <f>Month!O1073</f>
        <v>1051.44</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v>
      </c>
      <c r="F1077">
        <f>Month!F1077</f>
        <v>0</v>
      </c>
      <c r="G1077">
        <f>Month!G1077</f>
        <v>0</v>
      </c>
      <c r="H1077">
        <f>Month!H1077</f>
        <v>0</v>
      </c>
      <c r="I1077">
        <f>Month!I1077</f>
        <v>0</v>
      </c>
      <c r="J1077">
        <f>Month!J1077</f>
        <v>0</v>
      </c>
      <c r="K1077">
        <f>Month!K1077</f>
        <v>0</v>
      </c>
      <c r="L1077">
        <f>Month!L1077</f>
        <v>0</v>
      </c>
      <c r="M1077">
        <f>Month!M1077</f>
        <v>8.86</v>
      </c>
      <c r="N1077">
        <f>Month!N1077</f>
        <v>8.86</v>
      </c>
      <c r="O1077">
        <f>Month!O1077</f>
        <v>8.86</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0</v>
      </c>
      <c r="H1078">
        <f>Month!H1078</f>
        <v>77.48</v>
      </c>
      <c r="I1078">
        <f>Month!I1078</f>
        <v>0</v>
      </c>
      <c r="J1078">
        <f>Month!J1078</f>
        <v>0</v>
      </c>
      <c r="K1078">
        <f>Month!K1078</f>
        <v>45.05</v>
      </c>
      <c r="L1078">
        <f>Month!L1078</f>
        <v>0</v>
      </c>
      <c r="M1078">
        <f>Month!M1078</f>
        <v>15.05</v>
      </c>
      <c r="N1078">
        <f>Month!N1078</f>
        <v>137.58000000000001</v>
      </c>
      <c r="O1078">
        <f>Month!O1078</f>
        <v>180.8</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399.5</v>
      </c>
      <c r="E1082">
        <f>Month!E1082</f>
        <v>110.08</v>
      </c>
      <c r="F1082">
        <f>Month!F1082</f>
        <v>509.58</v>
      </c>
      <c r="G1082">
        <f>Month!G1082</f>
        <v>105.46</v>
      </c>
      <c r="H1082">
        <f>Month!H1082</f>
        <v>13.13</v>
      </c>
      <c r="I1082">
        <f>Month!I1082</f>
        <v>0</v>
      </c>
      <c r="J1082">
        <f>Month!J1082</f>
        <v>12.47</v>
      </c>
      <c r="K1082">
        <f>Month!K1082</f>
        <v>0.27</v>
      </c>
      <c r="L1082">
        <f>Month!L1082</f>
        <v>5.0999999999999996</v>
      </c>
      <c r="M1082">
        <f>Month!M1082</f>
        <v>42.23</v>
      </c>
      <c r="N1082">
        <f>Month!N1082</f>
        <v>178.66</v>
      </c>
      <c r="O1082">
        <f>Month!O1082</f>
        <v>688.24</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649.94000000000005</v>
      </c>
      <c r="L1083">
        <f>Month!L1083</f>
        <v>52.67</v>
      </c>
      <c r="M1083">
        <f>Month!M1083</f>
        <v>257.48</v>
      </c>
      <c r="N1083">
        <f>Month!N1083</f>
        <v>1790.76</v>
      </c>
      <c r="O1083">
        <f>Month!O1083</f>
        <v>5455.64</v>
      </c>
      <c r="P1083">
        <v>1</v>
      </c>
      <c r="Q1083">
        <f t="shared" si="16"/>
        <v>1</v>
      </c>
    </row>
    <row r="1084" spans="1:17">
      <c r="A1084">
        <f>Month!A1084</f>
        <v>2022</v>
      </c>
      <c r="B1084" t="str">
        <f>Month!B1084</f>
        <v>February</v>
      </c>
      <c r="C1084" t="str">
        <f>Month!C1084</f>
        <v>Belgium</v>
      </c>
      <c r="D1084">
        <f>Month!D1084</f>
        <v>0</v>
      </c>
      <c r="E1084">
        <f>Month!E1084</f>
        <v>0</v>
      </c>
      <c r="F1084">
        <f>Month!F1084</f>
        <v>0</v>
      </c>
      <c r="G1084">
        <f>Month!G1084</f>
        <v>6.39</v>
      </c>
      <c r="H1084">
        <f>Month!H1084</f>
        <v>17.95</v>
      </c>
      <c r="I1084">
        <f>Month!I1084</f>
        <v>4.47</v>
      </c>
      <c r="J1084">
        <f>Month!J1084</f>
        <v>0.01</v>
      </c>
      <c r="K1084">
        <f>Month!K1084</f>
        <v>169.35</v>
      </c>
      <c r="L1084">
        <f>Month!L1084</f>
        <v>7.6</v>
      </c>
      <c r="M1084">
        <f>Month!M1084</f>
        <v>46.76</v>
      </c>
      <c r="N1084">
        <f>Month!N1084</f>
        <v>252.53</v>
      </c>
      <c r="O1084">
        <f>Month!O1084</f>
        <v>252.53</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15.07</v>
      </c>
      <c r="F1087">
        <f>Month!F1087</f>
        <v>15.07</v>
      </c>
      <c r="G1087">
        <f>Month!G1087</f>
        <v>0.06</v>
      </c>
      <c r="H1087">
        <f>Month!H1087</f>
        <v>0</v>
      </c>
      <c r="I1087">
        <f>Month!I1087</f>
        <v>0</v>
      </c>
      <c r="J1087">
        <f>Month!J1087</f>
        <v>0</v>
      </c>
      <c r="K1087">
        <f>Month!K1087</f>
        <v>0.01</v>
      </c>
      <c r="L1087">
        <f>Month!L1087</f>
        <v>0</v>
      </c>
      <c r="M1087">
        <f>Month!M1087</f>
        <v>2.36</v>
      </c>
      <c r="N1087">
        <f>Month!N1087</f>
        <v>2.4300000000000002</v>
      </c>
      <c r="O1087">
        <f>Month!O1087</f>
        <v>17.5</v>
      </c>
      <c r="P1087">
        <v>1</v>
      </c>
      <c r="Q1087">
        <f t="shared" si="16"/>
        <v>1</v>
      </c>
    </row>
    <row r="1088" spans="1:17">
      <c r="A1088">
        <f>Month!A1088</f>
        <v>2022</v>
      </c>
      <c r="B1088" t="str">
        <f>Month!B1088</f>
        <v>February</v>
      </c>
      <c r="C1088" t="str">
        <f>Month!C1088</f>
        <v>Germany</v>
      </c>
      <c r="D1088">
        <f>Month!D1088</f>
        <v>0</v>
      </c>
      <c r="E1088">
        <f>Month!E1088</f>
        <v>21.3</v>
      </c>
      <c r="F1088">
        <f>Month!F1088</f>
        <v>21.3</v>
      </c>
      <c r="G1088">
        <f>Month!G1088</f>
        <v>0.04</v>
      </c>
      <c r="H1088">
        <f>Month!H1088</f>
        <v>0</v>
      </c>
      <c r="I1088">
        <f>Month!I1088</f>
        <v>0</v>
      </c>
      <c r="J1088">
        <f>Month!J1088</f>
        <v>0</v>
      </c>
      <c r="K1088">
        <f>Month!K1088</f>
        <v>0</v>
      </c>
      <c r="L1088">
        <f>Month!L1088</f>
        <v>0</v>
      </c>
      <c r="M1088">
        <f>Month!M1088</f>
        <v>17.329999999999998</v>
      </c>
      <c r="N1088">
        <f>Month!N1088</f>
        <v>17.37</v>
      </c>
      <c r="O1088">
        <f>Month!O1088</f>
        <v>38.67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0.06</v>
      </c>
      <c r="H1090">
        <f>Month!H1090</f>
        <v>15.99</v>
      </c>
      <c r="I1090">
        <f>Month!I1090</f>
        <v>0</v>
      </c>
      <c r="J1090">
        <f>Month!J1090</f>
        <v>0</v>
      </c>
      <c r="K1090">
        <f>Month!K1090</f>
        <v>0</v>
      </c>
      <c r="L1090">
        <f>Month!L1090</f>
        <v>0.01</v>
      </c>
      <c r="M1090">
        <f>Month!M1090</f>
        <v>1.05</v>
      </c>
      <c r="N1090">
        <f>Month!N1090</f>
        <v>17.11</v>
      </c>
      <c r="O1090">
        <f>Month!O1090</f>
        <v>60.9</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8.7899999999999991</v>
      </c>
      <c r="H1093">
        <f>Month!H1093</f>
        <v>1.71</v>
      </c>
      <c r="I1093">
        <f>Month!I1093</f>
        <v>18.190000000000001</v>
      </c>
      <c r="J1093">
        <f>Month!J1093</f>
        <v>28.46</v>
      </c>
      <c r="K1093">
        <f>Month!K1093</f>
        <v>82.39</v>
      </c>
      <c r="L1093">
        <f>Month!L1093</f>
        <v>0</v>
      </c>
      <c r="M1093">
        <f>Month!M1093</f>
        <v>74.13</v>
      </c>
      <c r="N1093">
        <f>Month!N1093</f>
        <v>213.67</v>
      </c>
      <c r="O1093">
        <f>Month!O1093</f>
        <v>234.73</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1082.27</v>
      </c>
      <c r="E1095">
        <f>Month!E1095</f>
        <v>0</v>
      </c>
      <c r="F1095">
        <f>Month!F1095</f>
        <v>1082.27</v>
      </c>
      <c r="G1095">
        <f>Month!G1095</f>
        <v>0</v>
      </c>
      <c r="H1095">
        <f>Month!H1095</f>
        <v>67.989999999999995</v>
      </c>
      <c r="I1095">
        <f>Month!I1095</f>
        <v>0</v>
      </c>
      <c r="J1095">
        <f>Month!J1095</f>
        <v>0</v>
      </c>
      <c r="K1095">
        <f>Month!K1095</f>
        <v>0</v>
      </c>
      <c r="L1095">
        <f>Month!L1095</f>
        <v>0</v>
      </c>
      <c r="M1095">
        <f>Month!M1095</f>
        <v>3.07</v>
      </c>
      <c r="N1095">
        <f>Month!N1095</f>
        <v>71.06</v>
      </c>
      <c r="O1095">
        <f>Month!O1095</f>
        <v>1153.33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104.81</v>
      </c>
      <c r="E1097">
        <f>Month!E1097</f>
        <v>122.26</v>
      </c>
      <c r="F1097">
        <f>Month!F1097</f>
        <v>227.07</v>
      </c>
      <c r="G1097">
        <f>Month!G1097</f>
        <v>0</v>
      </c>
      <c r="H1097">
        <f>Month!H1097</f>
        <v>12.98</v>
      </c>
      <c r="I1097">
        <f>Month!I1097</f>
        <v>25.34</v>
      </c>
      <c r="J1097">
        <f>Month!J1097</f>
        <v>27.84</v>
      </c>
      <c r="K1097">
        <f>Month!K1097</f>
        <v>555.80999999999995</v>
      </c>
      <c r="L1097">
        <f>Month!L1097</f>
        <v>33.799999999999997</v>
      </c>
      <c r="M1097">
        <f>Month!M1097</f>
        <v>6.23</v>
      </c>
      <c r="N1097">
        <f>Month!N1097</f>
        <v>662</v>
      </c>
      <c r="O1097">
        <f>Month!O1097</f>
        <v>889.07</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232.68</v>
      </c>
      <c r="L1100">
        <f>Month!L1100</f>
        <v>0</v>
      </c>
      <c r="M1100">
        <f>Month!M1100</f>
        <v>18.89</v>
      </c>
      <c r="N1100">
        <f>Month!N1100</f>
        <v>294.61</v>
      </c>
      <c r="O1100">
        <f>Month!O1100</f>
        <v>387.82</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753.86</v>
      </c>
      <c r="E1103">
        <f>Month!E1103</f>
        <v>0</v>
      </c>
      <c r="F1103">
        <f>Month!F1103</f>
        <v>753.86</v>
      </c>
      <c r="G1103">
        <f>Month!G1103</f>
        <v>0</v>
      </c>
      <c r="H1103">
        <f>Month!H1103</f>
        <v>0.01</v>
      </c>
      <c r="I1103">
        <f>Month!I1103</f>
        <v>0</v>
      </c>
      <c r="J1103">
        <f>Month!J1103</f>
        <v>0</v>
      </c>
      <c r="K1103">
        <f>Month!K1103</f>
        <v>0.13</v>
      </c>
      <c r="L1103">
        <f>Month!L1103</f>
        <v>0</v>
      </c>
      <c r="M1103">
        <f>Month!M1103</f>
        <v>3.3</v>
      </c>
      <c r="N1103">
        <f>Month!N1103</f>
        <v>3.44</v>
      </c>
      <c r="O1103">
        <f>Month!O1103</f>
        <v>757.3</v>
      </c>
      <c r="P1103">
        <v>1</v>
      </c>
      <c r="Q1103">
        <f t="shared" si="17"/>
        <v>1</v>
      </c>
    </row>
    <row r="1104" spans="1:17">
      <c r="A1104">
        <f>Month!A1104</f>
        <v>2022</v>
      </c>
      <c r="B1104" t="str">
        <f>Month!B1104</f>
        <v>February</v>
      </c>
      <c r="C1104" t="str">
        <f>Month!C1104</f>
        <v>Other</v>
      </c>
      <c r="D1104">
        <f>Month!D1104</f>
        <v>662.75</v>
      </c>
      <c r="E1104">
        <f>Month!E1104</f>
        <v>32.119999999999997</v>
      </c>
      <c r="F1104">
        <f>Month!F1104</f>
        <v>694.87</v>
      </c>
      <c r="G1104">
        <f>Month!G1104</f>
        <v>66.59</v>
      </c>
      <c r="H1104">
        <f>Month!H1104</f>
        <v>0</v>
      </c>
      <c r="I1104">
        <f>Month!I1104</f>
        <v>118.56</v>
      </c>
      <c r="J1104">
        <f>Month!J1104</f>
        <v>0</v>
      </c>
      <c r="K1104">
        <f>Month!K1104</f>
        <v>0</v>
      </c>
      <c r="L1104">
        <f>Month!L1104</f>
        <v>11.53</v>
      </c>
      <c r="M1104">
        <f>Month!M1104</f>
        <v>6.56</v>
      </c>
      <c r="N1104">
        <f>Month!N1104</f>
        <v>203.24</v>
      </c>
      <c r="O1104">
        <f>Month!O1104</f>
        <v>898.11</v>
      </c>
      <c r="P1104">
        <v>1</v>
      </c>
      <c r="Q1104">
        <f t="shared" si="17"/>
        <v>1</v>
      </c>
    </row>
    <row r="1105" spans="1:17">
      <c r="A1105">
        <f>Month!A1105</f>
        <v>2022</v>
      </c>
      <c r="B1105" t="str">
        <f>Month!B1105</f>
        <v>February</v>
      </c>
      <c r="C1105" t="str">
        <f>Month!C1105</f>
        <v>Total imports</v>
      </c>
      <c r="D1105">
        <f>Month!D1105</f>
        <v>3197.79</v>
      </c>
      <c r="E1105">
        <f>Month!E1105</f>
        <v>348.81</v>
      </c>
      <c r="F1105">
        <f>Month!F1105</f>
        <v>3546.6</v>
      </c>
      <c r="G1105">
        <f>Month!G1105</f>
        <v>81.93</v>
      </c>
      <c r="H1105">
        <f>Month!H1105</f>
        <v>190.54</v>
      </c>
      <c r="I1105">
        <f>Month!I1105</f>
        <v>425.35</v>
      </c>
      <c r="J1105">
        <f>Month!J1105</f>
        <v>79.13</v>
      </c>
      <c r="K1105">
        <f>Month!K1105</f>
        <v>1140.6099999999999</v>
      </c>
      <c r="L1105">
        <f>Month!L1105</f>
        <v>52.96</v>
      </c>
      <c r="M1105">
        <f>Month!M1105</f>
        <v>199.53</v>
      </c>
      <c r="N1105">
        <f>Month!N1105</f>
        <v>2170.0500000000002</v>
      </c>
      <c r="O1105">
        <f>Month!O1105</f>
        <v>5716.65</v>
      </c>
      <c r="P1105">
        <v>1</v>
      </c>
      <c r="Q1105">
        <f t="shared" si="17"/>
        <v>1</v>
      </c>
    </row>
    <row r="1106" spans="1:17">
      <c r="A1106">
        <f>Month!A1106</f>
        <v>2022</v>
      </c>
      <c r="B1106" t="str">
        <f>Month!B1106</f>
        <v>March</v>
      </c>
      <c r="C1106" t="str">
        <f>Month!C1106</f>
        <v>Belgium</v>
      </c>
      <c r="D1106">
        <f>Month!D1106</f>
        <v>0</v>
      </c>
      <c r="E1106">
        <f>Month!E1106</f>
        <v>22.65</v>
      </c>
      <c r="F1106">
        <f>Month!F1106</f>
        <v>22.65</v>
      </c>
      <c r="G1106">
        <f>Month!G1106</f>
        <v>6.74</v>
      </c>
      <c r="H1106">
        <f>Month!H1106</f>
        <v>1.46</v>
      </c>
      <c r="I1106">
        <f>Month!I1106</f>
        <v>2.82</v>
      </c>
      <c r="J1106">
        <f>Month!J1106</f>
        <v>0</v>
      </c>
      <c r="K1106">
        <f>Month!K1106</f>
        <v>42.8</v>
      </c>
      <c r="L1106">
        <f>Month!L1106</f>
        <v>10.45</v>
      </c>
      <c r="M1106">
        <f>Month!M1106</f>
        <v>14.2</v>
      </c>
      <c r="N1106">
        <f>Month!N1106</f>
        <v>78.47</v>
      </c>
      <c r="O1106">
        <f>Month!O1106</f>
        <v>101.12</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30.74</v>
      </c>
      <c r="F1109">
        <f>Month!F1109</f>
        <v>30.74</v>
      </c>
      <c r="G1109">
        <f>Month!G1109</f>
        <v>0.06</v>
      </c>
      <c r="H1109">
        <f>Month!H1109</f>
        <v>0</v>
      </c>
      <c r="I1109">
        <f>Month!I1109</f>
        <v>0</v>
      </c>
      <c r="J1109">
        <f>Month!J1109</f>
        <v>0.63</v>
      </c>
      <c r="K1109">
        <f>Month!K1109</f>
        <v>0.01</v>
      </c>
      <c r="L1109">
        <f>Month!L1109</f>
        <v>0</v>
      </c>
      <c r="M1109">
        <f>Month!M1109</f>
        <v>9.3000000000000007</v>
      </c>
      <c r="N1109">
        <f>Month!N1109</f>
        <v>10</v>
      </c>
      <c r="O1109">
        <f>Month!O1109</f>
        <v>40.74</v>
      </c>
      <c r="P1109">
        <v>1</v>
      </c>
      <c r="Q1109">
        <f t="shared" si="17"/>
        <v>1</v>
      </c>
    </row>
    <row r="1110" spans="1:17">
      <c r="A1110">
        <f>Month!A1110</f>
        <v>2022</v>
      </c>
      <c r="B1110" t="str">
        <f>Month!B1110</f>
        <v>March</v>
      </c>
      <c r="C1110" t="str">
        <f>Month!C1110</f>
        <v>Germany</v>
      </c>
      <c r="D1110">
        <f>Month!D1110</f>
        <v>0</v>
      </c>
      <c r="E1110">
        <f>Month!E1110</f>
        <v>26.4</v>
      </c>
      <c r="F1110">
        <f>Month!F1110</f>
        <v>26.4</v>
      </c>
      <c r="G1110">
        <f>Month!G1110</f>
        <v>0.08</v>
      </c>
      <c r="H1110">
        <f>Month!H1110</f>
        <v>0</v>
      </c>
      <c r="I1110">
        <f>Month!I1110</f>
        <v>0</v>
      </c>
      <c r="J1110">
        <f>Month!J1110</f>
        <v>0</v>
      </c>
      <c r="K1110">
        <f>Month!K1110</f>
        <v>95.07</v>
      </c>
      <c r="L1110">
        <f>Month!L1110</f>
        <v>26.14</v>
      </c>
      <c r="M1110">
        <f>Month!M1110</f>
        <v>14.05</v>
      </c>
      <c r="N1110">
        <f>Month!N1110</f>
        <v>135.34</v>
      </c>
      <c r="O1110">
        <f>Month!O1110</f>
        <v>161.74</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0.12</v>
      </c>
      <c r="H1112">
        <f>Month!H1112</f>
        <v>11.36</v>
      </c>
      <c r="I1112">
        <f>Month!I1112</f>
        <v>0</v>
      </c>
      <c r="J1112">
        <f>Month!J1112</f>
        <v>0</v>
      </c>
      <c r="K1112">
        <f>Month!K1112</f>
        <v>10.06</v>
      </c>
      <c r="L1112">
        <f>Month!L1112</f>
        <v>0.22</v>
      </c>
      <c r="M1112">
        <f>Month!M1112</f>
        <v>1.2</v>
      </c>
      <c r="N1112">
        <f>Month!N1112</f>
        <v>22.96</v>
      </c>
      <c r="O1112">
        <f>Month!O1112</f>
        <v>67.2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8.43</v>
      </c>
      <c r="H1115">
        <f>Month!H1115</f>
        <v>28.77</v>
      </c>
      <c r="I1115">
        <f>Month!I1115</f>
        <v>9.17</v>
      </c>
      <c r="J1115">
        <f>Month!J1115</f>
        <v>-7.77</v>
      </c>
      <c r="K1115">
        <f>Month!K1115</f>
        <v>121.05</v>
      </c>
      <c r="L1115">
        <f>Month!L1115</f>
        <v>0</v>
      </c>
      <c r="M1115">
        <f>Month!M1115</f>
        <v>92.17</v>
      </c>
      <c r="N1115">
        <f>Month!N1115</f>
        <v>251.82</v>
      </c>
      <c r="O1115">
        <f>Month!O1115</f>
        <v>286.57</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1480.53</v>
      </c>
      <c r="E1117">
        <f>Month!E1117</f>
        <v>0</v>
      </c>
      <c r="F1117">
        <f>Month!F1117</f>
        <v>1480.53</v>
      </c>
      <c r="G1117">
        <f>Month!G1117</f>
        <v>0</v>
      </c>
      <c r="H1117">
        <f>Month!H1117</f>
        <v>15.79</v>
      </c>
      <c r="I1117">
        <f>Month!I1117</f>
        <v>0</v>
      </c>
      <c r="J1117">
        <f>Month!J1117</f>
        <v>0</v>
      </c>
      <c r="K1117">
        <f>Month!K1117</f>
        <v>0</v>
      </c>
      <c r="L1117">
        <f>Month!L1117</f>
        <v>0</v>
      </c>
      <c r="M1117">
        <f>Month!M1117</f>
        <v>16.72</v>
      </c>
      <c r="N1117">
        <f>Month!N1117</f>
        <v>32.51</v>
      </c>
      <c r="O1117">
        <f>Month!O1117</f>
        <v>1513.04</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-6.44</v>
      </c>
      <c r="K1120">
        <f>Month!K1120</f>
        <v>23.56</v>
      </c>
      <c r="L1120">
        <f>Month!L1120</f>
        <v>0</v>
      </c>
      <c r="M1120">
        <f>Month!M1120</f>
        <v>0</v>
      </c>
      <c r="N1120">
        <f>Month!N1120</f>
        <v>111.83</v>
      </c>
      <c r="O1120">
        <f>Month!O1120</f>
        <v>111.83</v>
      </c>
      <c r="P1120">
        <v>1</v>
      </c>
      <c r="Q1120">
        <f t="shared" si="17"/>
        <v>1</v>
      </c>
    </row>
    <row r="1121" spans="1:17">
      <c r="A1121">
        <f>Month!A1121</f>
        <v>2022</v>
      </c>
      <c r="B1121" t="str">
        <f>Month!B1121</f>
        <v>March</v>
      </c>
      <c r="C1121" t="str">
        <f>Month!C1121</f>
        <v>Spain</v>
      </c>
      <c r="D1121">
        <f>Month!D1121</f>
        <v>0</v>
      </c>
      <c r="E1121">
        <f>Month!E1121</f>
        <v>0</v>
      </c>
      <c r="F1121">
        <f>Month!F1121</f>
        <v>0</v>
      </c>
      <c r="G1121">
        <f>Month!G1121</f>
        <v>0</v>
      </c>
      <c r="H1121">
        <f>Month!H1121</f>
        <v>0</v>
      </c>
      <c r="I1121">
        <f>Month!I1121</f>
        <v>0</v>
      </c>
      <c r="J1121">
        <f>Month!J1121</f>
        <v>0</v>
      </c>
      <c r="K1121">
        <f>Month!K1121</f>
        <v>0</v>
      </c>
      <c r="L1121">
        <f>Month!L1121</f>
        <v>0</v>
      </c>
      <c r="M1121">
        <f>Month!M1121</f>
        <v>26.45</v>
      </c>
      <c r="N1121">
        <f>Month!N1121</f>
        <v>26.45</v>
      </c>
      <c r="O1121">
        <f>Month!O1121</f>
        <v>26.45</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1571.78</v>
      </c>
      <c r="E1125">
        <f>Month!E1125</f>
        <v>0</v>
      </c>
      <c r="F1125">
        <f>Month!F1125</f>
        <v>1571.78</v>
      </c>
      <c r="G1125">
        <f>Month!G1125</f>
        <v>0</v>
      </c>
      <c r="H1125">
        <f>Month!H1125</f>
        <v>0.01</v>
      </c>
      <c r="I1125">
        <f>Month!I1125</f>
        <v>0</v>
      </c>
      <c r="J1125">
        <f>Month!J1125</f>
        <v>0</v>
      </c>
      <c r="K1125">
        <f>Month!K1125</f>
        <v>22.7</v>
      </c>
      <c r="L1125">
        <f>Month!L1125</f>
        <v>4.03</v>
      </c>
      <c r="M1125">
        <f>Month!M1125</f>
        <v>7.59</v>
      </c>
      <c r="N1125">
        <f>Month!N1125</f>
        <v>34.33</v>
      </c>
      <c r="O1125">
        <f>Month!O1125</f>
        <v>1606.11</v>
      </c>
      <c r="P1125">
        <v>1</v>
      </c>
      <c r="Q1125">
        <f t="shared" si="17"/>
        <v>1</v>
      </c>
    </row>
    <row r="1126" spans="1:17">
      <c r="A1126">
        <f>Month!A1126</f>
        <v>2022</v>
      </c>
      <c r="B1126" t="str">
        <f>Month!B1126</f>
        <v>March</v>
      </c>
      <c r="C1126" t="str">
        <f>Month!C1126</f>
        <v>Other</v>
      </c>
      <c r="D1126">
        <f>Month!D1126</f>
        <v>687.05</v>
      </c>
      <c r="E1126">
        <f>Month!E1126</f>
        <v>69.39</v>
      </c>
      <c r="F1126">
        <f>Month!F1126</f>
        <v>756.44</v>
      </c>
      <c r="G1126">
        <f>Month!G1126</f>
        <v>59.86</v>
      </c>
      <c r="H1126">
        <f>Month!H1126</f>
        <v>0.05</v>
      </c>
      <c r="I1126">
        <f>Month!I1126</f>
        <v>34.29</v>
      </c>
      <c r="J1126">
        <f>Month!J1126</f>
        <v>0</v>
      </c>
      <c r="K1126">
        <f>Month!K1126</f>
        <v>24.14</v>
      </c>
      <c r="L1126">
        <f>Month!L1126</f>
        <v>0.02</v>
      </c>
      <c r="M1126">
        <f>Month!M1126</f>
        <v>14.93</v>
      </c>
      <c r="N1126">
        <f>Month!N1126</f>
        <v>133.29</v>
      </c>
      <c r="O1126">
        <f>Month!O1126</f>
        <v>889.73</v>
      </c>
      <c r="P1126">
        <v>1</v>
      </c>
      <c r="Q1126">
        <f t="shared" si="17"/>
        <v>1</v>
      </c>
    </row>
    <row r="1127" spans="1:17">
      <c r="A1127">
        <f>Month!A1127</f>
        <v>2022</v>
      </c>
      <c r="B1127" t="str">
        <f>Month!B1127</f>
        <v>March</v>
      </c>
      <c r="C1127" t="str">
        <f>Month!C1127</f>
        <v>Total imports</v>
      </c>
      <c r="D1127">
        <f>Month!D1127</f>
        <v>4332.57</v>
      </c>
      <c r="E1127">
        <f>Month!E1127</f>
        <v>347.92</v>
      </c>
      <c r="F1127">
        <f>Month!F1127</f>
        <v>4680.49</v>
      </c>
      <c r="G1127">
        <f>Month!G1127</f>
        <v>75.290000000000006</v>
      </c>
      <c r="H1127">
        <f>Month!H1127</f>
        <v>65.92</v>
      </c>
      <c r="I1127">
        <f>Month!I1127</f>
        <v>356.95</v>
      </c>
      <c r="J1127">
        <f>Month!J1127</f>
        <v>-13.58</v>
      </c>
      <c r="K1127">
        <f>Month!K1127</f>
        <v>996.45</v>
      </c>
      <c r="L1127">
        <f>Month!L1127</f>
        <v>48.05</v>
      </c>
      <c r="M1127">
        <f>Month!M1127</f>
        <v>213.08</v>
      </c>
      <c r="N1127">
        <f>Month!N1127</f>
        <v>1742.16</v>
      </c>
      <c r="O1127">
        <f>Month!O1127</f>
        <v>6422.65</v>
      </c>
      <c r="P1127">
        <v>1</v>
      </c>
      <c r="Q1127">
        <f t="shared" si="17"/>
        <v>1</v>
      </c>
    </row>
    <row r="1128" spans="1:17">
      <c r="A1128">
        <f>Month!A1128</f>
        <v>2022</v>
      </c>
      <c r="B1128" t="str">
        <f>Month!B1128</f>
        <v>April</v>
      </c>
      <c r="C1128" t="str">
        <f>Month!C1128</f>
        <v>Belgium</v>
      </c>
      <c r="D1128">
        <f>Month!D1128</f>
        <v>0</v>
      </c>
      <c r="E1128">
        <f>Month!E1128</f>
        <v>10.28</v>
      </c>
      <c r="F1128">
        <f>Month!F1128</f>
        <v>10.28</v>
      </c>
      <c r="G1128">
        <f>Month!G1128</f>
        <v>0.1</v>
      </c>
      <c r="H1128">
        <f>Month!H1128</f>
        <v>22.62</v>
      </c>
      <c r="I1128">
        <f>Month!I1128</f>
        <v>0</v>
      </c>
      <c r="J1128">
        <f>Month!J1128</f>
        <v>0</v>
      </c>
      <c r="K1128">
        <f>Month!K1128</f>
        <v>103.56</v>
      </c>
      <c r="L1128">
        <f>Month!L1128</f>
        <v>32.19</v>
      </c>
      <c r="M1128">
        <f>Month!M1128</f>
        <v>33.54</v>
      </c>
      <c r="N1128">
        <f>Month!N1128</f>
        <v>192.01</v>
      </c>
      <c r="O1128">
        <f>Month!O1128</f>
        <v>202.29</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v>
      </c>
      <c r="F1131">
        <f>Month!F1131</f>
        <v>0</v>
      </c>
      <c r="G1131">
        <f>Month!G1131</f>
        <v>0.02</v>
      </c>
      <c r="H1131">
        <f>Month!H1131</f>
        <v>0</v>
      </c>
      <c r="I1131">
        <f>Month!I1131</f>
        <v>0</v>
      </c>
      <c r="J1131">
        <f>Month!J1131</f>
        <v>0</v>
      </c>
      <c r="K1131">
        <f>Month!K1131</f>
        <v>0.01</v>
      </c>
      <c r="L1131">
        <f>Month!L1131</f>
        <v>0</v>
      </c>
      <c r="M1131">
        <f>Month!M1131</f>
        <v>2.2000000000000002</v>
      </c>
      <c r="N1131">
        <f>Month!N1131</f>
        <v>2.23</v>
      </c>
      <c r="O1131">
        <f>Month!O1131</f>
        <v>2.23</v>
      </c>
      <c r="P1131">
        <v>2</v>
      </c>
      <c r="Q1131">
        <f t="shared" si="17"/>
        <v>2</v>
      </c>
    </row>
    <row r="1132" spans="1:17">
      <c r="A1132">
        <f>Month!A1132</f>
        <v>2022</v>
      </c>
      <c r="B1132" t="str">
        <f>Month!B1132</f>
        <v>April</v>
      </c>
      <c r="C1132" t="str">
        <f>Month!C1132</f>
        <v>Germany</v>
      </c>
      <c r="D1132">
        <f>Month!D1132</f>
        <v>0</v>
      </c>
      <c r="E1132">
        <f>Month!E1132</f>
        <v>12.96</v>
      </c>
      <c r="F1132">
        <f>Month!F1132</f>
        <v>12.96</v>
      </c>
      <c r="G1132">
        <f>Month!G1132</f>
        <v>0.05</v>
      </c>
      <c r="H1132">
        <f>Month!H1132</f>
        <v>0</v>
      </c>
      <c r="I1132">
        <f>Month!I1132</f>
        <v>0</v>
      </c>
      <c r="J1132">
        <f>Month!J1132</f>
        <v>0</v>
      </c>
      <c r="K1132">
        <f>Month!K1132</f>
        <v>0.01</v>
      </c>
      <c r="L1132">
        <f>Month!L1132</f>
        <v>0</v>
      </c>
      <c r="M1132">
        <f>Month!M1132</f>
        <v>30.25</v>
      </c>
      <c r="N1132">
        <f>Month!N1132</f>
        <v>30.31</v>
      </c>
      <c r="O1132">
        <f>Month!O1132</f>
        <v>43.27</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0.1</v>
      </c>
      <c r="H1137">
        <f>Month!H1137</f>
        <v>60.48</v>
      </c>
      <c r="I1137">
        <f>Month!I1137</f>
        <v>29.26</v>
      </c>
      <c r="J1137">
        <f>Month!J1137</f>
        <v>12.52</v>
      </c>
      <c r="K1137">
        <f>Month!K1137</f>
        <v>120.56</v>
      </c>
      <c r="L1137">
        <f>Month!L1137</f>
        <v>0</v>
      </c>
      <c r="M1137">
        <f>Month!M1137</f>
        <v>125.92</v>
      </c>
      <c r="N1137">
        <f>Month!N1137</f>
        <v>348.84</v>
      </c>
      <c r="O1137">
        <f>Month!O1137</f>
        <v>348.84</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917.43</v>
      </c>
      <c r="E1139">
        <f>Month!E1139</f>
        <v>0</v>
      </c>
      <c r="F1139">
        <f>Month!F1139</f>
        <v>917.43</v>
      </c>
      <c r="G1139">
        <f>Month!G1139</f>
        <v>0</v>
      </c>
      <c r="H1139">
        <f>Month!H1139</f>
        <v>31.65</v>
      </c>
      <c r="I1139">
        <f>Month!I1139</f>
        <v>0</v>
      </c>
      <c r="J1139">
        <f>Month!J1139</f>
        <v>0</v>
      </c>
      <c r="K1139">
        <f>Month!K1139</f>
        <v>0</v>
      </c>
      <c r="L1139">
        <f>Month!L1139</f>
        <v>0</v>
      </c>
      <c r="M1139">
        <f>Month!M1139</f>
        <v>3.07</v>
      </c>
      <c r="N1139">
        <f>Month!N1139</f>
        <v>34.72</v>
      </c>
      <c r="O1139">
        <f>Month!O1139</f>
        <v>952.15</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250.8</v>
      </c>
      <c r="J1142">
        <f>Month!J1142</f>
        <v>11.03</v>
      </c>
      <c r="K1142">
        <f>Month!K1142</f>
        <v>53.97</v>
      </c>
      <c r="L1142">
        <f>Month!L1142</f>
        <v>0</v>
      </c>
      <c r="M1142">
        <f>Month!M1142</f>
        <v>0</v>
      </c>
      <c r="N1142">
        <f>Month!N1142</f>
        <v>315.8</v>
      </c>
      <c r="O1142">
        <f>Month!O1142</f>
        <v>315.8</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0</v>
      </c>
      <c r="H1144">
        <f>Month!H1144</f>
        <v>0.12</v>
      </c>
      <c r="I1144">
        <f>Month!I1144</f>
        <v>0</v>
      </c>
      <c r="J1144">
        <f>Month!J1144</f>
        <v>0</v>
      </c>
      <c r="K1144">
        <f>Month!K1144</f>
        <v>78.97</v>
      </c>
      <c r="L1144">
        <f>Month!L1144</f>
        <v>0</v>
      </c>
      <c r="M1144">
        <f>Month!M1144</f>
        <v>8.31</v>
      </c>
      <c r="N1144">
        <f>Month!N1144</f>
        <v>87.4</v>
      </c>
      <c r="O1144">
        <f>Month!O1144</f>
        <v>114.28</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1181.03</v>
      </c>
      <c r="E1147">
        <f>Month!E1147</f>
        <v>0</v>
      </c>
      <c r="F1147">
        <f>Month!F1147</f>
        <v>1181.03</v>
      </c>
      <c r="G1147">
        <f>Month!G1147</f>
        <v>0</v>
      </c>
      <c r="H1147">
        <f>Month!H1147</f>
        <v>0.09</v>
      </c>
      <c r="I1147">
        <f>Month!I1147</f>
        <v>0</v>
      </c>
      <c r="J1147">
        <f>Month!J1147</f>
        <v>0</v>
      </c>
      <c r="K1147">
        <f>Month!K1147</f>
        <v>133.38</v>
      </c>
      <c r="L1147">
        <f>Month!L1147</f>
        <v>13.34</v>
      </c>
      <c r="M1147">
        <f>Month!M1147</f>
        <v>44.83</v>
      </c>
      <c r="N1147">
        <f>Month!N1147</f>
        <v>191.64</v>
      </c>
      <c r="O1147">
        <f>Month!O1147</f>
        <v>1372.67</v>
      </c>
      <c r="P1147">
        <v>2</v>
      </c>
      <c r="Q1147">
        <f t="shared" si="17"/>
        <v>2</v>
      </c>
    </row>
    <row r="1148" spans="1:17">
      <c r="A1148">
        <f>Month!A1148</f>
        <v>2022</v>
      </c>
      <c r="B1148" t="str">
        <f>Month!B1148</f>
        <v>April</v>
      </c>
      <c r="C1148" t="str">
        <f>Month!C1148</f>
        <v>Other</v>
      </c>
      <c r="D1148">
        <f>Month!D1148</f>
        <v>755.95</v>
      </c>
      <c r="E1148">
        <f>Month!E1148</f>
        <v>100.51</v>
      </c>
      <c r="F1148">
        <f>Month!F1148</f>
        <v>856.46</v>
      </c>
      <c r="G1148">
        <f>Month!G1148</f>
        <v>32.47</v>
      </c>
      <c r="H1148">
        <f>Month!H1148</f>
        <v>37.06</v>
      </c>
      <c r="I1148">
        <f>Month!I1148</f>
        <v>183.61</v>
      </c>
      <c r="J1148">
        <f>Month!J1148</f>
        <v>0</v>
      </c>
      <c r="K1148">
        <f>Month!K1148</f>
        <v>35.22</v>
      </c>
      <c r="L1148">
        <f>Month!L1148</f>
        <v>6.8</v>
      </c>
      <c r="M1148">
        <f>Month!M1148</f>
        <v>59.02</v>
      </c>
      <c r="N1148">
        <f>Month!N1148</f>
        <v>354.18</v>
      </c>
      <c r="O1148">
        <f>Month!O1148</f>
        <v>1210.6400000000001</v>
      </c>
      <c r="P1148">
        <v>2</v>
      </c>
      <c r="Q1148">
        <f t="shared" si="17"/>
        <v>2</v>
      </c>
    </row>
    <row r="1149" spans="1:17">
      <c r="A1149">
        <f>Month!A1149</f>
        <v>2022</v>
      </c>
      <c r="B1149" t="str">
        <f>Month!B1149</f>
        <v>April</v>
      </c>
      <c r="C1149" t="str">
        <f>Month!C1149</f>
        <v>Total imports</v>
      </c>
      <c r="D1149">
        <f>Month!D1149</f>
        <v>3176.54</v>
      </c>
      <c r="E1149">
        <f>Month!E1149</f>
        <v>296.51</v>
      </c>
      <c r="F1149">
        <f>Month!F1149</f>
        <v>3473.05</v>
      </c>
      <c r="G1149">
        <f>Month!G1149</f>
        <v>32.86</v>
      </c>
      <c r="H1149">
        <f>Month!H1149</f>
        <v>220.21</v>
      </c>
      <c r="I1149">
        <f>Month!I1149</f>
        <v>780.07</v>
      </c>
      <c r="J1149">
        <f>Month!J1149</f>
        <v>26.3</v>
      </c>
      <c r="K1149">
        <f>Month!K1149</f>
        <v>1036.3800000000001</v>
      </c>
      <c r="L1149">
        <f>Month!L1149</f>
        <v>63.34</v>
      </c>
      <c r="M1149">
        <f>Month!M1149</f>
        <v>347.33</v>
      </c>
      <c r="N1149">
        <f>Month!N1149</f>
        <v>2506.4899999999998</v>
      </c>
      <c r="O1149">
        <f>Month!O1149</f>
        <v>5979.54</v>
      </c>
      <c r="P1149">
        <v>2</v>
      </c>
      <c r="Q1149">
        <f t="shared" si="17"/>
        <v>2</v>
      </c>
    </row>
    <row r="1150" spans="1:17">
      <c r="A1150">
        <f>Month!A1150</f>
        <v>2022</v>
      </c>
      <c r="B1150" t="str">
        <f>Month!B1150</f>
        <v>May</v>
      </c>
      <c r="C1150" t="str">
        <f>Month!C1150</f>
        <v>Belgium</v>
      </c>
      <c r="D1150">
        <f>Month!D1150</f>
        <v>0</v>
      </c>
      <c r="E1150">
        <f>Month!E1150</f>
        <v>0</v>
      </c>
      <c r="F1150">
        <f>Month!F1150</f>
        <v>0</v>
      </c>
      <c r="G1150">
        <f>Month!G1150</f>
        <v>0.08</v>
      </c>
      <c r="H1150">
        <f>Month!H1150</f>
        <v>10.7</v>
      </c>
      <c r="I1150">
        <f>Month!I1150</f>
        <v>36.6</v>
      </c>
      <c r="J1150">
        <f>Month!J1150</f>
        <v>0</v>
      </c>
      <c r="K1150">
        <f>Month!K1150</f>
        <v>117.46</v>
      </c>
      <c r="L1150">
        <f>Month!L1150</f>
        <v>15.01</v>
      </c>
      <c r="M1150">
        <f>Month!M1150</f>
        <v>24.72</v>
      </c>
      <c r="N1150">
        <f>Month!N1150</f>
        <v>204.57</v>
      </c>
      <c r="O1150">
        <f>Month!O1150</f>
        <v>204.57</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v>
      </c>
      <c r="F1153">
        <f>Month!F1153</f>
        <v>0</v>
      </c>
      <c r="G1153">
        <f>Month!G1153</f>
        <v>0.01</v>
      </c>
      <c r="H1153">
        <f>Month!H1153</f>
        <v>0</v>
      </c>
      <c r="I1153">
        <f>Month!I1153</f>
        <v>0.01</v>
      </c>
      <c r="J1153">
        <f>Month!J1153</f>
        <v>0</v>
      </c>
      <c r="K1153">
        <f>Month!K1153</f>
        <v>15.41</v>
      </c>
      <c r="L1153">
        <f>Month!L1153</f>
        <v>0</v>
      </c>
      <c r="M1153">
        <f>Month!M1153</f>
        <v>6.85</v>
      </c>
      <c r="N1153">
        <f>Month!N1153</f>
        <v>22.28</v>
      </c>
      <c r="O1153">
        <f>Month!O1153</f>
        <v>22.28</v>
      </c>
      <c r="P1153">
        <v>2</v>
      </c>
      <c r="Q1153">
        <f t="shared" si="17"/>
        <v>2</v>
      </c>
    </row>
    <row r="1154" spans="1:17">
      <c r="A1154">
        <f>Month!A1154</f>
        <v>2022</v>
      </c>
      <c r="B1154" t="str">
        <f>Month!B1154</f>
        <v>May</v>
      </c>
      <c r="C1154" t="str">
        <f>Month!C1154</f>
        <v>Germany</v>
      </c>
      <c r="D1154">
        <f>Month!D1154</f>
        <v>0</v>
      </c>
      <c r="E1154">
        <f>Month!E1154</f>
        <v>30.85</v>
      </c>
      <c r="F1154">
        <f>Month!F1154</f>
        <v>30.85</v>
      </c>
      <c r="G1154">
        <f>Month!G1154</f>
        <v>0</v>
      </c>
      <c r="H1154">
        <f>Month!H1154</f>
        <v>0.04</v>
      </c>
      <c r="I1154">
        <f>Month!I1154</f>
        <v>0</v>
      </c>
      <c r="J1154">
        <f>Month!J1154</f>
        <v>0</v>
      </c>
      <c r="K1154">
        <f>Month!K1154</f>
        <v>0.03</v>
      </c>
      <c r="L1154">
        <f>Month!L1154</f>
        <v>0</v>
      </c>
      <c r="M1154">
        <f>Month!M1154</f>
        <v>17.64</v>
      </c>
      <c r="N1154">
        <f>Month!N1154</f>
        <v>17.71</v>
      </c>
      <c r="O1154">
        <f>Month!O1154</f>
        <v>48.56</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56.47</v>
      </c>
      <c r="F1159">
        <f>Month!F1159</f>
        <v>56.47</v>
      </c>
      <c r="G1159">
        <f>Month!G1159</f>
        <v>0.1</v>
      </c>
      <c r="H1159">
        <f>Month!H1159</f>
        <v>45.11</v>
      </c>
      <c r="I1159">
        <f>Month!I1159</f>
        <v>87.34</v>
      </c>
      <c r="J1159">
        <f>Month!J1159</f>
        <v>0.05</v>
      </c>
      <c r="K1159">
        <f>Month!K1159</f>
        <v>161.88999999999999</v>
      </c>
      <c r="L1159">
        <f>Month!L1159</f>
        <v>0</v>
      </c>
      <c r="M1159">
        <f>Month!M1159</f>
        <v>158.08000000000001</v>
      </c>
      <c r="N1159">
        <f>Month!N1159</f>
        <v>452.57</v>
      </c>
      <c r="O1159">
        <f>Month!O1159</f>
        <v>509.04</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1606.59</v>
      </c>
      <c r="E1161">
        <f>Month!E1161</f>
        <v>0</v>
      </c>
      <c r="F1161">
        <f>Month!F1161</f>
        <v>1606.59</v>
      </c>
      <c r="G1161">
        <f>Month!G1161</f>
        <v>0</v>
      </c>
      <c r="H1161">
        <f>Month!H1161</f>
        <v>59.58</v>
      </c>
      <c r="I1161">
        <f>Month!I1161</f>
        <v>0</v>
      </c>
      <c r="J1161">
        <f>Month!J1161</f>
        <v>0</v>
      </c>
      <c r="K1161">
        <f>Month!K1161</f>
        <v>0</v>
      </c>
      <c r="L1161">
        <f>Month!L1161</f>
        <v>0</v>
      </c>
      <c r="M1161">
        <f>Month!M1161</f>
        <v>3.2</v>
      </c>
      <c r="N1161">
        <f>Month!N1161</f>
        <v>62.78</v>
      </c>
      <c r="O1161">
        <f>Month!O1161</f>
        <v>1669.37</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132.07</v>
      </c>
      <c r="J1164">
        <f>Month!J1164</f>
        <v>0</v>
      </c>
      <c r="K1164">
        <f>Month!K1164</f>
        <v>67.989999999999995</v>
      </c>
      <c r="L1164">
        <f>Month!L1164</f>
        <v>0</v>
      </c>
      <c r="M1164">
        <f>Month!M1164</f>
        <v>0</v>
      </c>
      <c r="N1164">
        <f>Month!N1164</f>
        <v>200.06</v>
      </c>
      <c r="O1164">
        <f>Month!O1164</f>
        <v>200.06</v>
      </c>
      <c r="P1164">
        <v>2</v>
      </c>
      <c r="Q1164">
        <f t="shared" si="18"/>
        <v>2</v>
      </c>
    </row>
    <row r="1165" spans="1:17">
      <c r="A1165">
        <f>Month!A1165</f>
        <v>2022</v>
      </c>
      <c r="B1165" t="str">
        <f>Month!B1165</f>
        <v>May</v>
      </c>
      <c r="C1165" t="str">
        <f>Month!C1165</f>
        <v>Spain</v>
      </c>
      <c r="D1165">
        <f>Month!D1165</f>
        <v>0</v>
      </c>
      <c r="E1165">
        <f>Month!E1165</f>
        <v>14.6</v>
      </c>
      <c r="F1165">
        <f>Month!F1165</f>
        <v>14.6</v>
      </c>
      <c r="G1165">
        <f>Month!G1165</f>
        <v>0</v>
      </c>
      <c r="H1165">
        <f>Month!H1165</f>
        <v>0</v>
      </c>
      <c r="I1165">
        <f>Month!I1165</f>
        <v>0</v>
      </c>
      <c r="J1165">
        <f>Month!J1165</f>
        <v>0</v>
      </c>
      <c r="K1165">
        <f>Month!K1165</f>
        <v>7.67</v>
      </c>
      <c r="L1165">
        <f>Month!L1165</f>
        <v>0</v>
      </c>
      <c r="M1165">
        <f>Month!M1165</f>
        <v>22.3</v>
      </c>
      <c r="N1165">
        <f>Month!N1165</f>
        <v>29.97</v>
      </c>
      <c r="O1165">
        <f>Month!O1165</f>
        <v>44.57</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63.14</v>
      </c>
      <c r="L1166">
        <f>Month!L1166</f>
        <v>0</v>
      </c>
      <c r="M1166">
        <f>Month!M1166</f>
        <v>3.87</v>
      </c>
      <c r="N1166">
        <f>Month!N1166</f>
        <v>165.12</v>
      </c>
      <c r="O1166">
        <f>Month!O1166</f>
        <v>240.4</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v>
      </c>
      <c r="F1169">
        <f>Month!F1169</f>
        <v>1388.26</v>
      </c>
      <c r="G1169">
        <f>Month!G1169</f>
        <v>0</v>
      </c>
      <c r="H1169">
        <f>Month!H1169</f>
        <v>0.01</v>
      </c>
      <c r="I1169">
        <f>Month!I1169</f>
        <v>0</v>
      </c>
      <c r="J1169">
        <f>Month!J1169</f>
        <v>0</v>
      </c>
      <c r="K1169">
        <f>Month!K1169</f>
        <v>0.12</v>
      </c>
      <c r="L1169">
        <f>Month!L1169</f>
        <v>0</v>
      </c>
      <c r="M1169">
        <f>Month!M1169</f>
        <v>14.53</v>
      </c>
      <c r="N1169">
        <f>Month!N1169</f>
        <v>14.66</v>
      </c>
      <c r="O1169">
        <f>Month!O1169</f>
        <v>1402.92</v>
      </c>
      <c r="P1169">
        <v>2</v>
      </c>
      <c r="Q1169">
        <f t="shared" si="18"/>
        <v>2</v>
      </c>
    </row>
    <row r="1170" spans="1:17">
      <c r="A1170">
        <f>Month!A1170</f>
        <v>2022</v>
      </c>
      <c r="B1170" t="str">
        <f>Month!B1170</f>
        <v>May</v>
      </c>
      <c r="C1170" t="str">
        <f>Month!C1170</f>
        <v>Other</v>
      </c>
      <c r="D1170">
        <f>Month!D1170</f>
        <v>279.27999999999997</v>
      </c>
      <c r="E1170">
        <f>Month!E1170</f>
        <v>80.98</v>
      </c>
      <c r="F1170">
        <f>Month!F1170</f>
        <v>360.26</v>
      </c>
      <c r="G1170">
        <f>Month!G1170</f>
        <v>4.58</v>
      </c>
      <c r="H1170">
        <f>Month!H1170</f>
        <v>31.77</v>
      </c>
      <c r="I1170">
        <f>Month!I1170</f>
        <v>1.02</v>
      </c>
      <c r="J1170">
        <f>Month!J1170</f>
        <v>0</v>
      </c>
      <c r="K1170">
        <f>Month!K1170</f>
        <v>119.43</v>
      </c>
      <c r="L1170">
        <f>Month!L1170</f>
        <v>7.61</v>
      </c>
      <c r="M1170">
        <f>Month!M1170</f>
        <v>11.38</v>
      </c>
      <c r="N1170">
        <f>Month!N1170</f>
        <v>175.79</v>
      </c>
      <c r="O1170">
        <f>Month!O1170</f>
        <v>536.04999999999995</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617.21</v>
      </c>
      <c r="J1171">
        <f>Month!J1171</f>
        <v>22.47</v>
      </c>
      <c r="K1171">
        <f>Month!K1171</f>
        <v>1034.6199999999999</v>
      </c>
      <c r="L1171">
        <f>Month!L1171</f>
        <v>36.56</v>
      </c>
      <c r="M1171">
        <f>Month!M1171</f>
        <v>269.32</v>
      </c>
      <c r="N1171">
        <f>Month!N1171</f>
        <v>2255.8000000000002</v>
      </c>
      <c r="O1171">
        <f>Month!O1171</f>
        <v>6547.07</v>
      </c>
      <c r="P1171">
        <v>2</v>
      </c>
      <c r="Q1171">
        <f t="shared" si="18"/>
        <v>2</v>
      </c>
    </row>
    <row r="1172" spans="1:17">
      <c r="A1172">
        <f>Month!A1172</f>
        <v>2022</v>
      </c>
      <c r="B1172" t="str">
        <f>Month!B1172</f>
        <v>June</v>
      </c>
      <c r="C1172" t="str">
        <f>Month!C1172</f>
        <v>Belgium</v>
      </c>
      <c r="D1172">
        <f>Month!D1172</f>
        <v>0</v>
      </c>
      <c r="E1172">
        <f>Month!E1172</f>
        <v>25.5</v>
      </c>
      <c r="F1172">
        <f>Month!F1172</f>
        <v>25.5</v>
      </c>
      <c r="G1172">
        <f>Month!G1172</f>
        <v>13.67</v>
      </c>
      <c r="H1172">
        <f>Month!H1172</f>
        <v>21.43</v>
      </c>
      <c r="I1172">
        <f>Month!I1172</f>
        <v>11.48</v>
      </c>
      <c r="J1172">
        <f>Month!J1172</f>
        <v>0</v>
      </c>
      <c r="K1172">
        <f>Month!K1172</f>
        <v>363.5</v>
      </c>
      <c r="L1172">
        <f>Month!L1172</f>
        <v>3.5</v>
      </c>
      <c r="M1172">
        <f>Month!M1172</f>
        <v>15.61</v>
      </c>
      <c r="N1172">
        <f>Month!N1172</f>
        <v>429.19</v>
      </c>
      <c r="O1172">
        <f>Month!O1172</f>
        <v>454.69</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v>
      </c>
      <c r="F1175">
        <f>Month!F1175</f>
        <v>0</v>
      </c>
      <c r="G1175">
        <f>Month!G1175</f>
        <v>0.01</v>
      </c>
      <c r="H1175">
        <f>Month!H1175</f>
        <v>0</v>
      </c>
      <c r="I1175">
        <f>Month!I1175</f>
        <v>0</v>
      </c>
      <c r="J1175">
        <f>Month!J1175</f>
        <v>0</v>
      </c>
      <c r="K1175">
        <f>Month!K1175</f>
        <v>61.79</v>
      </c>
      <c r="L1175">
        <f>Month!L1175</f>
        <v>0</v>
      </c>
      <c r="M1175">
        <f>Month!M1175</f>
        <v>9.5399999999999991</v>
      </c>
      <c r="N1175">
        <f>Month!N1175</f>
        <v>71.34</v>
      </c>
      <c r="O1175">
        <f>Month!O1175</f>
        <v>71.34</v>
      </c>
      <c r="P1175">
        <v>2</v>
      </c>
      <c r="Q1175">
        <f t="shared" si="18"/>
        <v>2</v>
      </c>
    </row>
    <row r="1176" spans="1:17">
      <c r="A1176">
        <f>Month!A1176</f>
        <v>2022</v>
      </c>
      <c r="B1176" t="str">
        <f>Month!B1176</f>
        <v>June</v>
      </c>
      <c r="C1176" t="str">
        <f>Month!C1176</f>
        <v>Germany</v>
      </c>
      <c r="D1176">
        <f>Month!D1176</f>
        <v>0</v>
      </c>
      <c r="E1176">
        <f>Month!E1176</f>
        <v>20.48</v>
      </c>
      <c r="F1176">
        <f>Month!F1176</f>
        <v>20.48</v>
      </c>
      <c r="G1176">
        <f>Month!G1176</f>
        <v>0.06</v>
      </c>
      <c r="H1176">
        <f>Month!H1176</f>
        <v>0.05</v>
      </c>
      <c r="I1176">
        <f>Month!I1176</f>
        <v>0</v>
      </c>
      <c r="J1176">
        <f>Month!J1176</f>
        <v>0</v>
      </c>
      <c r="K1176">
        <f>Month!K1176</f>
        <v>14.29</v>
      </c>
      <c r="L1176">
        <f>Month!L1176</f>
        <v>0</v>
      </c>
      <c r="M1176">
        <f>Month!M1176</f>
        <v>9.99</v>
      </c>
      <c r="N1176">
        <f>Month!N1176</f>
        <v>24.39</v>
      </c>
      <c r="O1176">
        <f>Month!O1176</f>
        <v>44.87</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0.61</v>
      </c>
      <c r="H1178">
        <f>Month!H1178</f>
        <v>34.369999999999997</v>
      </c>
      <c r="I1178">
        <f>Month!I1178</f>
        <v>0</v>
      </c>
      <c r="J1178">
        <f>Month!J1178</f>
        <v>12.75</v>
      </c>
      <c r="K1178">
        <f>Month!K1178</f>
        <v>11.92</v>
      </c>
      <c r="L1178">
        <f>Month!L1178</f>
        <v>0.15</v>
      </c>
      <c r="M1178">
        <f>Month!M1178</f>
        <v>1.48</v>
      </c>
      <c r="N1178">
        <f>Month!N1178</f>
        <v>61.28</v>
      </c>
      <c r="O1178">
        <f>Month!O1178</f>
        <v>61.28</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0</v>
      </c>
      <c r="F1181">
        <f>Month!F1181</f>
        <v>0</v>
      </c>
      <c r="G1181">
        <f>Month!G1181</f>
        <v>11.57</v>
      </c>
      <c r="H1181">
        <f>Month!H1181</f>
        <v>48.22</v>
      </c>
      <c r="I1181">
        <f>Month!I1181</f>
        <v>36</v>
      </c>
      <c r="J1181">
        <f>Month!J1181</f>
        <v>30.04</v>
      </c>
      <c r="K1181">
        <f>Month!K1181</f>
        <v>135.75</v>
      </c>
      <c r="L1181">
        <f>Month!L1181</f>
        <v>0</v>
      </c>
      <c r="M1181">
        <f>Month!M1181</f>
        <v>137.85</v>
      </c>
      <c r="N1181">
        <f>Month!N1181</f>
        <v>399.43</v>
      </c>
      <c r="O1181">
        <f>Month!O1181</f>
        <v>399.43</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634.15</v>
      </c>
      <c r="E1183">
        <f>Month!E1183</f>
        <v>64.83</v>
      </c>
      <c r="F1183">
        <f>Month!F1183</f>
        <v>698.98</v>
      </c>
      <c r="G1183">
        <f>Month!G1183</f>
        <v>0</v>
      </c>
      <c r="H1183">
        <f>Month!H1183</f>
        <v>52.18</v>
      </c>
      <c r="I1183">
        <f>Month!I1183</f>
        <v>0</v>
      </c>
      <c r="J1183">
        <f>Month!J1183</f>
        <v>0</v>
      </c>
      <c r="K1183">
        <f>Month!K1183</f>
        <v>0</v>
      </c>
      <c r="L1183">
        <f>Month!L1183</f>
        <v>0</v>
      </c>
      <c r="M1183">
        <f>Month!M1183</f>
        <v>2.21</v>
      </c>
      <c r="N1183">
        <f>Month!N1183</f>
        <v>54.39</v>
      </c>
      <c r="O1183">
        <f>Month!O1183</f>
        <v>753.37</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186.93</v>
      </c>
      <c r="J1186">
        <f>Month!J1186</f>
        <v>0</v>
      </c>
      <c r="K1186">
        <f>Month!K1186</f>
        <v>181.14</v>
      </c>
      <c r="L1186">
        <f>Month!L1186</f>
        <v>18.72</v>
      </c>
      <c r="M1186">
        <f>Month!M1186</f>
        <v>0</v>
      </c>
      <c r="N1186">
        <f>Month!N1186</f>
        <v>386.79</v>
      </c>
      <c r="O1186">
        <f>Month!O1186</f>
        <v>386.79</v>
      </c>
      <c r="P1186">
        <v>2</v>
      </c>
      <c r="Q1186">
        <f t="shared" si="18"/>
        <v>2</v>
      </c>
    </row>
    <row r="1187" spans="1:17">
      <c r="A1187">
        <f>Month!A1187</f>
        <v>2022</v>
      </c>
      <c r="B1187" t="str">
        <f>Month!B1187</f>
        <v>June</v>
      </c>
      <c r="C1187" t="str">
        <f>Month!C1187</f>
        <v>Spain</v>
      </c>
      <c r="D1187">
        <f>Month!D1187</f>
        <v>0</v>
      </c>
      <c r="E1187">
        <f>Month!E1187</f>
        <v>0</v>
      </c>
      <c r="F1187">
        <f>Month!F1187</f>
        <v>0</v>
      </c>
      <c r="G1187">
        <f>Month!G1187</f>
        <v>0</v>
      </c>
      <c r="H1187">
        <f>Month!H1187</f>
        <v>0</v>
      </c>
      <c r="I1187">
        <f>Month!I1187</f>
        <v>0</v>
      </c>
      <c r="J1187">
        <f>Month!J1187</f>
        <v>0</v>
      </c>
      <c r="K1187">
        <f>Month!K1187</f>
        <v>0</v>
      </c>
      <c r="L1187">
        <f>Month!L1187</f>
        <v>0</v>
      </c>
      <c r="M1187">
        <f>Month!M1187</f>
        <v>16.07</v>
      </c>
      <c r="N1187">
        <f>Month!N1187</f>
        <v>16.07</v>
      </c>
      <c r="O1187">
        <f>Month!O1187</f>
        <v>16.07</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862.1</v>
      </c>
      <c r="E1191">
        <f>Month!E1191</f>
        <v>0</v>
      </c>
      <c r="F1191">
        <f>Month!F1191</f>
        <v>862.1</v>
      </c>
      <c r="G1191">
        <f>Month!G1191</f>
        <v>0</v>
      </c>
      <c r="H1191">
        <f>Month!H1191</f>
        <v>0.03</v>
      </c>
      <c r="I1191">
        <f>Month!I1191</f>
        <v>0</v>
      </c>
      <c r="J1191">
        <f>Month!J1191</f>
        <v>0</v>
      </c>
      <c r="K1191">
        <f>Month!K1191</f>
        <v>76.34</v>
      </c>
      <c r="L1191">
        <f>Month!L1191</f>
        <v>0</v>
      </c>
      <c r="M1191">
        <f>Month!M1191</f>
        <v>3.38</v>
      </c>
      <c r="N1191">
        <f>Month!N1191</f>
        <v>79.75</v>
      </c>
      <c r="O1191">
        <f>Month!O1191</f>
        <v>941.85</v>
      </c>
      <c r="P1191">
        <v>2</v>
      </c>
      <c r="Q1191">
        <f t="shared" si="18"/>
        <v>2</v>
      </c>
    </row>
    <row r="1192" spans="1:17">
      <c r="A1192">
        <f>Month!A1192</f>
        <v>2022</v>
      </c>
      <c r="B1192" t="str">
        <f>Month!B1192</f>
        <v>June</v>
      </c>
      <c r="C1192" t="str">
        <f>Month!C1192</f>
        <v>Other</v>
      </c>
      <c r="D1192">
        <f>Month!D1192</f>
        <v>847.35</v>
      </c>
      <c r="E1192">
        <f>Month!E1192</f>
        <v>72.44</v>
      </c>
      <c r="F1192">
        <f>Month!F1192</f>
        <v>919.79</v>
      </c>
      <c r="G1192">
        <f>Month!G1192</f>
        <v>15.99</v>
      </c>
      <c r="H1192">
        <f>Month!H1192</f>
        <v>49.85</v>
      </c>
      <c r="I1192">
        <f>Month!I1192</f>
        <v>98.28</v>
      </c>
      <c r="J1192">
        <f>Month!J1192</f>
        <v>0</v>
      </c>
      <c r="K1192">
        <f>Month!K1192</f>
        <v>94.03</v>
      </c>
      <c r="L1192">
        <f>Month!L1192</f>
        <v>15.76</v>
      </c>
      <c r="M1192">
        <f>Month!M1192</f>
        <v>32.479999999999997</v>
      </c>
      <c r="N1192">
        <f>Month!N1192</f>
        <v>306.39</v>
      </c>
      <c r="O1192">
        <f>Month!O1192</f>
        <v>1226.18</v>
      </c>
      <c r="P1192">
        <v>2</v>
      </c>
      <c r="Q1192">
        <f t="shared" si="18"/>
        <v>2</v>
      </c>
    </row>
    <row r="1193" spans="1:17">
      <c r="A1193">
        <f>Month!A1193</f>
        <v>2022</v>
      </c>
      <c r="B1193" t="str">
        <f>Month!B1193</f>
        <v>June</v>
      </c>
      <c r="C1193" t="str">
        <f>Month!C1193</f>
        <v>Total imports</v>
      </c>
      <c r="D1193">
        <f>Month!D1193</f>
        <v>3244.63</v>
      </c>
      <c r="E1193">
        <f>Month!E1193</f>
        <v>200.1</v>
      </c>
      <c r="F1193">
        <f>Month!F1193</f>
        <v>3444.73</v>
      </c>
      <c r="G1193">
        <f>Month!G1193</f>
        <v>41.91</v>
      </c>
      <c r="H1193">
        <f>Month!H1193</f>
        <v>302.24</v>
      </c>
      <c r="I1193">
        <f>Month!I1193</f>
        <v>624.1</v>
      </c>
      <c r="J1193">
        <f>Month!J1193</f>
        <v>45.01</v>
      </c>
      <c r="K1193">
        <f>Month!K1193</f>
        <v>1141.47</v>
      </c>
      <c r="L1193">
        <f>Month!L1193</f>
        <v>38.229999999999997</v>
      </c>
      <c r="M1193">
        <f>Month!M1193</f>
        <v>243.74</v>
      </c>
      <c r="N1193">
        <f>Month!N1193</f>
        <v>2436.6999999999998</v>
      </c>
      <c r="O1193">
        <f>Month!O1193</f>
        <v>5881.43</v>
      </c>
      <c r="P1193">
        <v>2</v>
      </c>
      <c r="Q1193">
        <f t="shared" si="18"/>
        <v>2</v>
      </c>
    </row>
    <row r="1194" spans="1:17">
      <c r="A1194">
        <f>Month!A1194</f>
        <v>2022</v>
      </c>
      <c r="B1194" t="str">
        <f>Month!B1194</f>
        <v>July</v>
      </c>
      <c r="C1194" t="str">
        <f>Month!C1194</f>
        <v>Belgium</v>
      </c>
      <c r="D1194">
        <f>Month!D1194</f>
        <v>0</v>
      </c>
      <c r="E1194">
        <f>Month!E1194</f>
        <v>0</v>
      </c>
      <c r="F1194">
        <f>Month!F1194</f>
        <v>0</v>
      </c>
      <c r="G1194">
        <f>Month!G1194</f>
        <v>7.73</v>
      </c>
      <c r="H1194">
        <f>Month!H1194</f>
        <v>34.03</v>
      </c>
      <c r="I1194">
        <f>Month!I1194</f>
        <v>0</v>
      </c>
      <c r="J1194">
        <f>Month!J1194</f>
        <v>0</v>
      </c>
      <c r="K1194">
        <f>Month!K1194</f>
        <v>283.62</v>
      </c>
      <c r="L1194">
        <f>Month!L1194</f>
        <v>3.71</v>
      </c>
      <c r="M1194">
        <f>Month!M1194</f>
        <v>70.69</v>
      </c>
      <c r="N1194">
        <f>Month!N1194</f>
        <v>399.78</v>
      </c>
      <c r="O1194">
        <f>Month!O1194</f>
        <v>399.78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v>
      </c>
      <c r="F1197">
        <f>Month!F1197</f>
        <v>0</v>
      </c>
      <c r="G1197">
        <f>Month!G1197</f>
        <v>0</v>
      </c>
      <c r="H1197">
        <f>Month!H1197</f>
        <v>0</v>
      </c>
      <c r="I1197">
        <f>Month!I1197</f>
        <v>0</v>
      </c>
      <c r="J1197">
        <f>Month!J1197</f>
        <v>0</v>
      </c>
      <c r="K1197">
        <f>Month!K1197</f>
        <v>0</v>
      </c>
      <c r="L1197">
        <f>Month!L1197</f>
        <v>0</v>
      </c>
      <c r="M1197">
        <f>Month!M1197</f>
        <v>6.01</v>
      </c>
      <c r="N1197">
        <f>Month!N1197</f>
        <v>6.01</v>
      </c>
      <c r="O1197">
        <f>Month!O1197</f>
        <v>6.01</v>
      </c>
      <c r="P1197">
        <v>3</v>
      </c>
      <c r="Q1197">
        <f t="shared" si="18"/>
        <v>3</v>
      </c>
    </row>
    <row r="1198" spans="1:17">
      <c r="A1198">
        <f>Month!A1198</f>
        <v>2022</v>
      </c>
      <c r="B1198" t="str">
        <f>Month!B1198</f>
        <v>July</v>
      </c>
      <c r="C1198" t="str">
        <f>Month!C1198</f>
        <v>Germany</v>
      </c>
      <c r="D1198">
        <f>Month!D1198</f>
        <v>0</v>
      </c>
      <c r="E1198">
        <f>Month!E1198</f>
        <v>21.37</v>
      </c>
      <c r="F1198">
        <f>Month!F1198</f>
        <v>21.37</v>
      </c>
      <c r="G1198">
        <f>Month!G1198</f>
        <v>0.02</v>
      </c>
      <c r="H1198">
        <f>Month!H1198</f>
        <v>0.03</v>
      </c>
      <c r="I1198">
        <f>Month!I1198</f>
        <v>0</v>
      </c>
      <c r="J1198">
        <f>Month!J1198</f>
        <v>0</v>
      </c>
      <c r="K1198">
        <f>Month!K1198</f>
        <v>21.55</v>
      </c>
      <c r="L1198">
        <f>Month!L1198</f>
        <v>0</v>
      </c>
      <c r="M1198">
        <f>Month!M1198</f>
        <v>5.64</v>
      </c>
      <c r="N1198">
        <f>Month!N1198</f>
        <v>27.24</v>
      </c>
      <c r="O1198">
        <f>Month!O1198</f>
        <v>48.61</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0.04</v>
      </c>
      <c r="H1200">
        <f>Month!H1200</f>
        <v>17.420000000000002</v>
      </c>
      <c r="I1200">
        <f>Month!I1200</f>
        <v>0</v>
      </c>
      <c r="J1200">
        <f>Month!J1200</f>
        <v>6.37</v>
      </c>
      <c r="K1200">
        <f>Month!K1200</f>
        <v>27.85</v>
      </c>
      <c r="L1200">
        <f>Month!L1200</f>
        <v>0.16</v>
      </c>
      <c r="M1200">
        <f>Month!M1200</f>
        <v>2.58</v>
      </c>
      <c r="N1200">
        <f>Month!N1200</f>
        <v>54.42</v>
      </c>
      <c r="O1200">
        <f>Month!O1200</f>
        <v>93.66</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15.46</v>
      </c>
      <c r="H1203">
        <f>Month!H1203</f>
        <v>67.38</v>
      </c>
      <c r="I1203">
        <f>Month!I1203</f>
        <v>14.97</v>
      </c>
      <c r="J1203">
        <f>Month!J1203</f>
        <v>0</v>
      </c>
      <c r="K1203">
        <f>Month!K1203</f>
        <v>257.23</v>
      </c>
      <c r="L1203">
        <f>Month!L1203</f>
        <v>4.13</v>
      </c>
      <c r="M1203">
        <f>Month!M1203</f>
        <v>143.63</v>
      </c>
      <c r="N1203">
        <f>Month!N1203</f>
        <v>502.8</v>
      </c>
      <c r="O1203">
        <f>Month!O1203</f>
        <v>586.65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1243.6500000000001</v>
      </c>
      <c r="E1205">
        <f>Month!E1205</f>
        <v>0</v>
      </c>
      <c r="F1205">
        <f>Month!F1205</f>
        <v>1243.6500000000001</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1284.3499999999999</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v>
      </c>
      <c r="F1209">
        <f>Month!F1209</f>
        <v>0</v>
      </c>
      <c r="G1209">
        <f>Month!G1209</f>
        <v>0</v>
      </c>
      <c r="H1209">
        <f>Month!H1209</f>
        <v>0</v>
      </c>
      <c r="I1209">
        <f>Month!I1209</f>
        <v>0</v>
      </c>
      <c r="J1209">
        <f>Month!J1209</f>
        <v>0</v>
      </c>
      <c r="K1209">
        <f>Month!K1209</f>
        <v>0</v>
      </c>
      <c r="L1209">
        <f>Month!L1209</f>
        <v>0</v>
      </c>
      <c r="M1209">
        <f>Month!M1209</f>
        <v>25.13</v>
      </c>
      <c r="N1209">
        <f>Month!N1209</f>
        <v>25.13</v>
      </c>
      <c r="O1209">
        <f>Month!O1209</f>
        <v>25.13</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155.15</v>
      </c>
      <c r="L1210">
        <f>Month!L1210</f>
        <v>2.48</v>
      </c>
      <c r="M1210">
        <f>Month!M1210</f>
        <v>15.37</v>
      </c>
      <c r="N1210">
        <f>Month!N1210</f>
        <v>217.78</v>
      </c>
      <c r="O1210">
        <f>Month!O1210</f>
        <v>274.48</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1001.14</v>
      </c>
      <c r="E1213">
        <f>Month!E1213</f>
        <v>0</v>
      </c>
      <c r="F1213">
        <f>Month!F1213</f>
        <v>1001.14</v>
      </c>
      <c r="G1213">
        <f>Month!G1213</f>
        <v>0</v>
      </c>
      <c r="H1213">
        <f>Month!H1213</f>
        <v>0.06</v>
      </c>
      <c r="I1213">
        <f>Month!I1213</f>
        <v>0</v>
      </c>
      <c r="J1213">
        <f>Month!J1213</f>
        <v>0</v>
      </c>
      <c r="K1213">
        <f>Month!K1213</f>
        <v>115.15</v>
      </c>
      <c r="L1213">
        <f>Month!L1213</f>
        <v>0</v>
      </c>
      <c r="M1213">
        <f>Month!M1213</f>
        <v>14.23</v>
      </c>
      <c r="N1213">
        <f>Month!N1213</f>
        <v>129.44</v>
      </c>
      <c r="O1213">
        <f>Month!O1213</f>
        <v>1130.58</v>
      </c>
      <c r="P1213">
        <v>3</v>
      </c>
      <c r="Q1213">
        <f t="shared" si="18"/>
        <v>3</v>
      </c>
    </row>
    <row r="1214" spans="1:17">
      <c r="A1214">
        <f>Month!A1214</f>
        <v>2022</v>
      </c>
      <c r="B1214" t="str">
        <f>Month!B1214</f>
        <v>July</v>
      </c>
      <c r="C1214" t="str">
        <f>Month!C1214</f>
        <v>Other</v>
      </c>
      <c r="D1214">
        <f>Month!D1214</f>
        <v>953.06</v>
      </c>
      <c r="E1214">
        <f>Month!E1214</f>
        <v>83.22</v>
      </c>
      <c r="F1214">
        <f>Month!F1214</f>
        <v>1036.28</v>
      </c>
      <c r="G1214">
        <f>Month!G1214</f>
        <v>36.18</v>
      </c>
      <c r="H1214">
        <f>Month!H1214</f>
        <v>30.3</v>
      </c>
      <c r="I1214">
        <f>Month!I1214</f>
        <v>25.28</v>
      </c>
      <c r="J1214">
        <f>Month!J1214</f>
        <v>0</v>
      </c>
      <c r="K1214">
        <f>Month!K1214</f>
        <v>71.78</v>
      </c>
      <c r="L1214">
        <f>Month!L1214</f>
        <v>0</v>
      </c>
      <c r="M1214">
        <f>Month!M1214</f>
        <v>12.36</v>
      </c>
      <c r="N1214">
        <f>Month!N1214</f>
        <v>175.9</v>
      </c>
      <c r="O1214">
        <f>Month!O1214</f>
        <v>1212.18</v>
      </c>
      <c r="P1214">
        <v>3</v>
      </c>
      <c r="Q1214">
        <f t="shared" si="18"/>
        <v>3</v>
      </c>
    </row>
    <row r="1215" spans="1:17">
      <c r="A1215">
        <f>Month!A1215</f>
        <v>2022</v>
      </c>
      <c r="B1215" t="str">
        <f>Month!B1215</f>
        <v>July</v>
      </c>
      <c r="C1215" t="str">
        <f>Month!C1215</f>
        <v>Total imports</v>
      </c>
      <c r="D1215">
        <f>Month!D1215</f>
        <v>3613.23</v>
      </c>
      <c r="E1215">
        <f>Month!E1215</f>
        <v>285.58999999999997</v>
      </c>
      <c r="F1215">
        <f>Month!F1215</f>
        <v>3898.82</v>
      </c>
      <c r="G1215">
        <f>Month!G1215</f>
        <v>59.43</v>
      </c>
      <c r="H1215">
        <f>Month!H1215</f>
        <v>304.88</v>
      </c>
      <c r="I1215">
        <f>Month!I1215</f>
        <v>830.31</v>
      </c>
      <c r="J1215">
        <f>Month!J1215</f>
        <v>12.47</v>
      </c>
      <c r="K1215">
        <f>Month!K1215</f>
        <v>1146.6199999999999</v>
      </c>
      <c r="L1215">
        <f>Month!L1215</f>
        <v>35.61</v>
      </c>
      <c r="M1215">
        <f>Month!M1215</f>
        <v>296.39</v>
      </c>
      <c r="N1215">
        <f>Month!N1215</f>
        <v>2685.71</v>
      </c>
      <c r="O1215">
        <f>Month!O1215</f>
        <v>6584.53</v>
      </c>
      <c r="P1215">
        <v>3</v>
      </c>
      <c r="Q1215">
        <f t="shared" si="18"/>
        <v>3</v>
      </c>
    </row>
    <row r="1216" spans="1:17">
      <c r="A1216">
        <f>Month!A1216</f>
        <v>2022</v>
      </c>
      <c r="B1216" t="str">
        <f>Month!B1216</f>
        <v>August</v>
      </c>
      <c r="C1216" t="str">
        <f>Month!C1216</f>
        <v>Belgium</v>
      </c>
      <c r="D1216">
        <f>Month!D1216</f>
        <v>0</v>
      </c>
      <c r="E1216">
        <f>Month!E1216</f>
        <v>0</v>
      </c>
      <c r="F1216">
        <f>Month!F1216</f>
        <v>0</v>
      </c>
      <c r="G1216">
        <f>Month!G1216</f>
        <v>11.59</v>
      </c>
      <c r="H1216">
        <f>Month!H1216</f>
        <v>34.15</v>
      </c>
      <c r="I1216">
        <f>Month!I1216</f>
        <v>35</v>
      </c>
      <c r="J1216">
        <f>Month!J1216</f>
        <v>0</v>
      </c>
      <c r="K1216">
        <f>Month!K1216</f>
        <v>138.30000000000001</v>
      </c>
      <c r="L1216">
        <f>Month!L1216</f>
        <v>7.83</v>
      </c>
      <c r="M1216">
        <f>Month!M1216</f>
        <v>28.76</v>
      </c>
      <c r="N1216">
        <f>Month!N1216</f>
        <v>255.63</v>
      </c>
      <c r="O1216">
        <f>Month!O1216</f>
        <v>255.63</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v>
      </c>
      <c r="F1219">
        <f>Month!F1219</f>
        <v>0</v>
      </c>
      <c r="G1219">
        <f>Month!G1219</f>
        <v>0.02</v>
      </c>
      <c r="H1219">
        <f>Month!H1219</f>
        <v>0</v>
      </c>
      <c r="I1219">
        <f>Month!I1219</f>
        <v>0</v>
      </c>
      <c r="J1219">
        <f>Month!J1219</f>
        <v>0</v>
      </c>
      <c r="K1219">
        <f>Month!K1219</f>
        <v>0</v>
      </c>
      <c r="L1219">
        <f>Month!L1219</f>
        <v>0</v>
      </c>
      <c r="M1219">
        <f>Month!M1219</f>
        <v>17.46</v>
      </c>
      <c r="N1219">
        <f>Month!N1219</f>
        <v>17.48</v>
      </c>
      <c r="O1219">
        <f>Month!O1219</f>
        <v>17.48</v>
      </c>
      <c r="P1219">
        <v>3</v>
      </c>
      <c r="Q1219">
        <f t="shared" si="18"/>
        <v>3</v>
      </c>
    </row>
    <row r="1220" spans="1:17">
      <c r="A1220">
        <f>Month!A1220</f>
        <v>2022</v>
      </c>
      <c r="B1220" t="str">
        <f>Month!B1220</f>
        <v>August</v>
      </c>
      <c r="C1220" t="str">
        <f>Month!C1220</f>
        <v>Germany</v>
      </c>
      <c r="D1220">
        <f>Month!D1220</f>
        <v>0</v>
      </c>
      <c r="E1220">
        <f>Month!E1220</f>
        <v>28.55</v>
      </c>
      <c r="F1220">
        <f>Month!F1220</f>
        <v>28.55</v>
      </c>
      <c r="G1220">
        <f>Month!G1220</f>
        <v>0.27</v>
      </c>
      <c r="H1220">
        <f>Month!H1220</f>
        <v>0</v>
      </c>
      <c r="I1220">
        <f>Month!I1220</f>
        <v>0</v>
      </c>
      <c r="J1220">
        <f>Month!J1220</f>
        <v>0</v>
      </c>
      <c r="K1220">
        <f>Month!K1220</f>
        <v>54.59</v>
      </c>
      <c r="L1220">
        <f>Month!L1220</f>
        <v>0</v>
      </c>
      <c r="M1220">
        <f>Month!M1220</f>
        <v>11.78</v>
      </c>
      <c r="N1220">
        <f>Month!N1220</f>
        <v>66.64</v>
      </c>
      <c r="O1220">
        <f>Month!O1220</f>
        <v>95.19</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0.1</v>
      </c>
      <c r="H1222">
        <f>Month!H1222</f>
        <v>5.83</v>
      </c>
      <c r="I1222">
        <f>Month!I1222</f>
        <v>11.98</v>
      </c>
      <c r="J1222">
        <f>Month!J1222</f>
        <v>10.58</v>
      </c>
      <c r="K1222">
        <f>Month!K1222</f>
        <v>12.56</v>
      </c>
      <c r="L1222">
        <f>Month!L1222</f>
        <v>0.02</v>
      </c>
      <c r="M1222">
        <f>Month!M1222</f>
        <v>1.46</v>
      </c>
      <c r="N1222">
        <f>Month!N1222</f>
        <v>42.53</v>
      </c>
      <c r="O1222">
        <f>Month!O1222</f>
        <v>42.65</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3.13</v>
      </c>
      <c r="F1225">
        <f>Month!F1225</f>
        <v>3.13</v>
      </c>
      <c r="G1225">
        <f>Month!G1225</f>
        <v>11.59</v>
      </c>
      <c r="H1225">
        <f>Month!H1225</f>
        <v>68.77</v>
      </c>
      <c r="I1225">
        <f>Month!I1225</f>
        <v>29.62</v>
      </c>
      <c r="J1225">
        <f>Month!J1225</f>
        <v>3.01</v>
      </c>
      <c r="K1225">
        <f>Month!K1225</f>
        <v>295.77</v>
      </c>
      <c r="L1225">
        <f>Month!L1225</f>
        <v>0</v>
      </c>
      <c r="M1225">
        <f>Month!M1225</f>
        <v>145.76</v>
      </c>
      <c r="N1225">
        <f>Month!N1225</f>
        <v>554.52</v>
      </c>
      <c r="O1225">
        <f>Month!O1225</f>
        <v>557.65</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1158.49</v>
      </c>
      <c r="E1227">
        <f>Month!E1227</f>
        <v>0</v>
      </c>
      <c r="F1227">
        <f>Month!F1227</f>
        <v>1158.49</v>
      </c>
      <c r="G1227">
        <f>Month!G1227</f>
        <v>0</v>
      </c>
      <c r="H1227">
        <f>Month!H1227</f>
        <v>56.94</v>
      </c>
      <c r="I1227">
        <f>Month!I1227</f>
        <v>0</v>
      </c>
      <c r="J1227">
        <f>Month!J1227</f>
        <v>0</v>
      </c>
      <c r="K1227">
        <f>Month!K1227</f>
        <v>13.93</v>
      </c>
      <c r="L1227">
        <f>Month!L1227</f>
        <v>0</v>
      </c>
      <c r="M1227">
        <f>Month!M1227</f>
        <v>13.76</v>
      </c>
      <c r="N1227">
        <f>Month!N1227</f>
        <v>84.63</v>
      </c>
      <c r="O1227">
        <f>Month!O1227</f>
        <v>1243.1199999999999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635.71</v>
      </c>
      <c r="E1236">
        <f>Month!E1236</f>
        <v>16.27</v>
      </c>
      <c r="F1236">
        <f>Month!F1236</f>
        <v>651.98</v>
      </c>
      <c r="G1236">
        <f>Month!G1236</f>
        <v>23.62</v>
      </c>
      <c r="H1236">
        <f>Month!H1236</f>
        <v>45.98</v>
      </c>
      <c r="I1236">
        <f>Month!I1236</f>
        <v>133.59</v>
      </c>
      <c r="J1236">
        <f>Month!J1236</f>
        <v>3.15</v>
      </c>
      <c r="K1236">
        <f>Month!K1236</f>
        <v>94.04</v>
      </c>
      <c r="L1236">
        <f>Month!L1236</f>
        <v>20.28</v>
      </c>
      <c r="M1236">
        <f>Month!M1236</f>
        <v>13.5</v>
      </c>
      <c r="N1236">
        <f>Month!N1236</f>
        <v>334.16</v>
      </c>
      <c r="O1236">
        <f>Month!O1236</f>
        <v>986.15</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289.61</v>
      </c>
      <c r="N1237">
        <f>Month!N1237</f>
        <v>2632.28</v>
      </c>
      <c r="O1237">
        <f>Month!O1237</f>
        <v>6326.03</v>
      </c>
      <c r="P1237">
        <v>3</v>
      </c>
      <c r="Q1237">
        <f t="shared" si="18"/>
        <v>3</v>
      </c>
    </row>
    <row r="1238" spans="1:17">
      <c r="A1238">
        <f>Month!A1238</f>
        <v>2022</v>
      </c>
      <c r="B1238" t="str">
        <f>Month!B1238</f>
        <v>September</v>
      </c>
      <c r="C1238" t="str">
        <f>Month!C1238</f>
        <v>Belgium</v>
      </c>
      <c r="D1238">
        <f>Month!D1238</f>
        <v>0</v>
      </c>
      <c r="E1238">
        <f>Month!E1238</f>
        <v>18.149999999999999</v>
      </c>
      <c r="F1238">
        <f>Month!F1238</f>
        <v>18.149999999999999</v>
      </c>
      <c r="G1238">
        <f>Month!G1238</f>
        <v>10.130000000000001</v>
      </c>
      <c r="H1238">
        <f>Month!H1238</f>
        <v>19.71</v>
      </c>
      <c r="I1238">
        <f>Month!I1238</f>
        <v>0</v>
      </c>
      <c r="J1238">
        <f>Month!J1238</f>
        <v>0</v>
      </c>
      <c r="K1238">
        <f>Month!K1238</f>
        <v>211.27</v>
      </c>
      <c r="L1238">
        <f>Month!L1238</f>
        <v>0.01</v>
      </c>
      <c r="M1238">
        <f>Month!M1238</f>
        <v>66.47</v>
      </c>
      <c r="N1238">
        <f>Month!N1238</f>
        <v>307.58999999999997</v>
      </c>
      <c r="O1238">
        <f>Month!O1238</f>
        <v>325.74</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v>
      </c>
      <c r="F1241">
        <f>Month!F1241</f>
        <v>0</v>
      </c>
      <c r="G1241">
        <f>Month!G1241</f>
        <v>0.01</v>
      </c>
      <c r="H1241">
        <f>Month!H1241</f>
        <v>0</v>
      </c>
      <c r="I1241">
        <f>Month!I1241</f>
        <v>0</v>
      </c>
      <c r="J1241">
        <f>Month!J1241</f>
        <v>0</v>
      </c>
      <c r="K1241">
        <f>Month!K1241</f>
        <v>0</v>
      </c>
      <c r="L1241">
        <f>Month!L1241</f>
        <v>0</v>
      </c>
      <c r="M1241">
        <f>Month!M1241</f>
        <v>6.68</v>
      </c>
      <c r="N1241">
        <f>Month!N1241</f>
        <v>6.69</v>
      </c>
      <c r="O1241">
        <f>Month!O1241</f>
        <v>6.69</v>
      </c>
      <c r="P1241">
        <v>3</v>
      </c>
      <c r="Q1241">
        <f t="shared" si="18"/>
        <v>3</v>
      </c>
    </row>
    <row r="1242" spans="1:17">
      <c r="A1242">
        <f>Month!A1242</f>
        <v>2022</v>
      </c>
      <c r="B1242" t="str">
        <f>Month!B1242</f>
        <v>September</v>
      </c>
      <c r="C1242" t="str">
        <f>Month!C1242</f>
        <v>Germany</v>
      </c>
      <c r="D1242">
        <f>Month!D1242</f>
        <v>0</v>
      </c>
      <c r="E1242">
        <f>Month!E1242</f>
        <v>15.74</v>
      </c>
      <c r="F1242">
        <f>Month!F1242</f>
        <v>15.74</v>
      </c>
      <c r="G1242">
        <f>Month!G1242</f>
        <v>0</v>
      </c>
      <c r="H1242">
        <f>Month!H1242</f>
        <v>0.03</v>
      </c>
      <c r="I1242">
        <f>Month!I1242</f>
        <v>0</v>
      </c>
      <c r="J1242">
        <f>Month!J1242</f>
        <v>0</v>
      </c>
      <c r="K1242">
        <f>Month!K1242</f>
        <v>15.16</v>
      </c>
      <c r="L1242">
        <f>Month!L1242</f>
        <v>0</v>
      </c>
      <c r="M1242">
        <f>Month!M1242</f>
        <v>7.53</v>
      </c>
      <c r="N1242">
        <f>Month!N1242</f>
        <v>22.72</v>
      </c>
      <c r="O1242">
        <f>Month!O1242</f>
        <v>38.46</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0.12</v>
      </c>
      <c r="H1244">
        <f>Month!H1244</f>
        <v>23.29</v>
      </c>
      <c r="I1244">
        <f>Month!I1244</f>
        <v>0</v>
      </c>
      <c r="J1244">
        <f>Month!J1244</f>
        <v>6.38</v>
      </c>
      <c r="K1244">
        <f>Month!K1244</f>
        <v>0</v>
      </c>
      <c r="L1244">
        <f>Month!L1244</f>
        <v>0.03</v>
      </c>
      <c r="M1244">
        <f>Month!M1244</f>
        <v>0.96</v>
      </c>
      <c r="N1244">
        <f>Month!N1244</f>
        <v>30.78</v>
      </c>
      <c r="O1244">
        <f>Month!O1244</f>
        <v>30.78</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32.33</v>
      </c>
      <c r="F1247">
        <f>Month!F1247</f>
        <v>32.33</v>
      </c>
      <c r="G1247">
        <f>Month!G1247</f>
        <v>5.0599999999999996</v>
      </c>
      <c r="H1247">
        <f>Month!H1247</f>
        <v>14.69</v>
      </c>
      <c r="I1247">
        <f>Month!I1247</f>
        <v>74.47</v>
      </c>
      <c r="J1247">
        <f>Month!J1247</f>
        <v>11.99</v>
      </c>
      <c r="K1247">
        <f>Month!K1247</f>
        <v>349.25</v>
      </c>
      <c r="L1247">
        <f>Month!L1247</f>
        <v>0</v>
      </c>
      <c r="M1247">
        <f>Month!M1247</f>
        <v>80.87</v>
      </c>
      <c r="N1247">
        <f>Month!N1247</f>
        <v>536.33000000000004</v>
      </c>
      <c r="O1247">
        <f>Month!O1247</f>
        <v>568.66</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1182.46</v>
      </c>
      <c r="E1249">
        <f>Month!E1249</f>
        <v>0</v>
      </c>
      <c r="F1249">
        <f>Month!F1249</f>
        <v>1182.46</v>
      </c>
      <c r="G1249">
        <f>Month!G1249</f>
        <v>0</v>
      </c>
      <c r="H1249">
        <f>Month!H1249</f>
        <v>59.58</v>
      </c>
      <c r="I1249">
        <f>Month!I1249</f>
        <v>0</v>
      </c>
      <c r="J1249">
        <f>Month!J1249</f>
        <v>0</v>
      </c>
      <c r="K1249">
        <f>Month!K1249</f>
        <v>3.97</v>
      </c>
      <c r="L1249">
        <f>Month!L1249</f>
        <v>0</v>
      </c>
      <c r="M1249">
        <f>Month!M1249</f>
        <v>0</v>
      </c>
      <c r="N1249">
        <f>Month!N1249</f>
        <v>63.55</v>
      </c>
      <c r="O1249">
        <f>Month!O1249</f>
        <v>1246.01</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101.14</v>
      </c>
      <c r="L1252">
        <f>Month!L1252</f>
        <v>0</v>
      </c>
      <c r="M1252">
        <f>Month!M1252</f>
        <v>0</v>
      </c>
      <c r="N1252">
        <f>Month!N1252</f>
        <v>164.08</v>
      </c>
      <c r="O1252">
        <f>Month!O1252</f>
        <v>164.08</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265.51</v>
      </c>
      <c r="L1257">
        <f>Month!L1257</f>
        <v>0</v>
      </c>
      <c r="M1257">
        <f>Month!M1257</f>
        <v>25.22</v>
      </c>
      <c r="N1257">
        <f>Month!N1257</f>
        <v>329.21</v>
      </c>
      <c r="O1257">
        <f>Month!O1257</f>
        <v>2266.4699999999998</v>
      </c>
      <c r="P1257">
        <v>3</v>
      </c>
      <c r="Q1257">
        <f t="shared" si="18"/>
        <v>3</v>
      </c>
    </row>
    <row r="1258" spans="1:17">
      <c r="A1258">
        <f>Month!A1258</f>
        <v>2022</v>
      </c>
      <c r="B1258" t="str">
        <f>Month!B1258</f>
        <v>September</v>
      </c>
      <c r="C1258" t="str">
        <f>Month!C1258</f>
        <v>Other</v>
      </c>
      <c r="D1258">
        <f>Month!D1258</f>
        <v>500.69</v>
      </c>
      <c r="E1258">
        <f>Month!E1258</f>
        <v>100.22</v>
      </c>
      <c r="F1258">
        <f>Month!F1258</f>
        <v>600.91</v>
      </c>
      <c r="G1258">
        <f>Month!G1258</f>
        <v>1.01</v>
      </c>
      <c r="H1258">
        <f>Month!H1258</f>
        <v>17.72</v>
      </c>
      <c r="I1258">
        <f>Month!I1258</f>
        <v>153.54</v>
      </c>
      <c r="J1258">
        <f>Month!J1258</f>
        <v>13.42</v>
      </c>
      <c r="K1258">
        <f>Month!K1258</f>
        <v>103.64</v>
      </c>
      <c r="L1258">
        <f>Month!L1258</f>
        <v>0</v>
      </c>
      <c r="M1258">
        <f>Month!M1258</f>
        <v>21.13</v>
      </c>
      <c r="N1258">
        <f>Month!N1258</f>
        <v>310.45999999999998</v>
      </c>
      <c r="O1258">
        <f>Month!O1258</f>
        <v>911.37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1235.73</v>
      </c>
      <c r="L1259">
        <f>Month!L1259</f>
        <v>12.48</v>
      </c>
      <c r="M1259">
        <f>Month!M1259</f>
        <v>268.29000000000002</v>
      </c>
      <c r="N1259">
        <f>Month!N1259</f>
        <v>2558.98</v>
      </c>
      <c r="O1259">
        <f>Month!O1259</f>
        <v>6928.36</v>
      </c>
      <c r="P1259">
        <v>3</v>
      </c>
      <c r="Q1259">
        <f t="shared" si="18"/>
        <v>3</v>
      </c>
    </row>
    <row r="1260" spans="1:17">
      <c r="A1260">
        <f>Month!A1260</f>
        <v>2022</v>
      </c>
      <c r="B1260" t="str">
        <f>Month!B1260</f>
        <v>October</v>
      </c>
      <c r="C1260" t="str">
        <f>Month!C1260</f>
        <v>Belgium</v>
      </c>
      <c r="D1260">
        <f>Month!D1260</f>
        <v>0</v>
      </c>
      <c r="E1260">
        <f>Month!E1260</f>
        <v>51.21</v>
      </c>
      <c r="F1260">
        <f>Month!F1260</f>
        <v>51.21</v>
      </c>
      <c r="G1260">
        <f>Month!G1260</f>
        <v>2.14</v>
      </c>
      <c r="H1260">
        <f>Month!H1260</f>
        <v>19.29</v>
      </c>
      <c r="I1260">
        <f>Month!I1260</f>
        <v>0</v>
      </c>
      <c r="J1260">
        <f>Month!J1260</f>
        <v>0</v>
      </c>
      <c r="K1260">
        <f>Month!K1260</f>
        <v>193.69</v>
      </c>
      <c r="L1260">
        <f>Month!L1260</f>
        <v>0</v>
      </c>
      <c r="M1260">
        <f>Month!M1260</f>
        <v>15.04</v>
      </c>
      <c r="N1260">
        <f>Month!N1260</f>
        <v>230.16</v>
      </c>
      <c r="O1260">
        <f>Month!O1260</f>
        <v>281.37</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v>
      </c>
      <c r="F1263">
        <f>Month!F1263</f>
        <v>0</v>
      </c>
      <c r="G1263">
        <f>Month!G1263</f>
        <v>0.02</v>
      </c>
      <c r="H1263">
        <f>Month!H1263</f>
        <v>0</v>
      </c>
      <c r="I1263">
        <f>Month!I1263</f>
        <v>0</v>
      </c>
      <c r="J1263">
        <f>Month!J1263</f>
        <v>0.01</v>
      </c>
      <c r="K1263">
        <f>Month!K1263</f>
        <v>0</v>
      </c>
      <c r="L1263">
        <f>Month!L1263</f>
        <v>0</v>
      </c>
      <c r="M1263">
        <f>Month!M1263</f>
        <v>15.82</v>
      </c>
      <c r="N1263">
        <f>Month!N1263</f>
        <v>15.85</v>
      </c>
      <c r="O1263">
        <f>Month!O1263</f>
        <v>15.85</v>
      </c>
      <c r="P1263">
        <v>4</v>
      </c>
      <c r="Q1263">
        <f t="shared" si="18"/>
        <v>4</v>
      </c>
    </row>
    <row r="1264" spans="1:17">
      <c r="A1264">
        <f>Month!A1264</f>
        <v>2022</v>
      </c>
      <c r="B1264" t="str">
        <f>Month!B1264</f>
        <v>October</v>
      </c>
      <c r="C1264" t="str">
        <f>Month!C1264</f>
        <v>Germany</v>
      </c>
      <c r="D1264">
        <f>Month!D1264</f>
        <v>0</v>
      </c>
      <c r="E1264">
        <f>Month!E1264</f>
        <v>36.950000000000003</v>
      </c>
      <c r="F1264">
        <f>Month!F1264</f>
        <v>36.950000000000003</v>
      </c>
      <c r="G1264">
        <f>Month!G1264</f>
        <v>0</v>
      </c>
      <c r="H1264">
        <f>Month!H1264</f>
        <v>0.04</v>
      </c>
      <c r="I1264">
        <f>Month!I1264</f>
        <v>0</v>
      </c>
      <c r="J1264">
        <f>Month!J1264</f>
        <v>0</v>
      </c>
      <c r="K1264">
        <f>Month!K1264</f>
        <v>5.23</v>
      </c>
      <c r="L1264">
        <f>Month!L1264</f>
        <v>0</v>
      </c>
      <c r="M1264">
        <f>Month!M1264</f>
        <v>12.43</v>
      </c>
      <c r="N1264">
        <f>Month!N1264</f>
        <v>17.7</v>
      </c>
      <c r="O1264">
        <f>Month!O1264</f>
        <v>54.65</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v>
      </c>
      <c r="E1266">
        <f>Month!E1266</f>
        <v>14.25</v>
      </c>
      <c r="F1266">
        <f>Month!F1266</f>
        <v>14.25</v>
      </c>
      <c r="G1266">
        <f>Month!G1266</f>
        <v>0.12</v>
      </c>
      <c r="H1266">
        <f>Month!H1266</f>
        <v>17.57</v>
      </c>
      <c r="I1266">
        <f>Month!I1266</f>
        <v>0</v>
      </c>
      <c r="J1266">
        <f>Month!J1266</f>
        <v>0</v>
      </c>
      <c r="K1266">
        <f>Month!K1266</f>
        <v>12.66</v>
      </c>
      <c r="L1266">
        <f>Month!L1266</f>
        <v>0.01</v>
      </c>
      <c r="M1266">
        <f>Month!M1266</f>
        <v>1.07</v>
      </c>
      <c r="N1266">
        <f>Month!N1266</f>
        <v>31.43</v>
      </c>
      <c r="O1266">
        <f>Month!O1266</f>
        <v>45.68</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13.47</v>
      </c>
      <c r="F1269">
        <f>Month!F1269</f>
        <v>13.47</v>
      </c>
      <c r="G1269">
        <f>Month!G1269</f>
        <v>2.4</v>
      </c>
      <c r="H1269">
        <f>Month!H1269</f>
        <v>43.85</v>
      </c>
      <c r="I1269">
        <f>Month!I1269</f>
        <v>109.68</v>
      </c>
      <c r="J1269">
        <f>Month!J1269</f>
        <v>35.5</v>
      </c>
      <c r="K1269">
        <f>Month!K1269</f>
        <v>146.56</v>
      </c>
      <c r="L1269">
        <f>Month!L1269</f>
        <v>17.940000000000001</v>
      </c>
      <c r="M1269">
        <f>Month!M1269</f>
        <v>75.94</v>
      </c>
      <c r="N1269">
        <f>Month!N1269</f>
        <v>431.87</v>
      </c>
      <c r="O1269">
        <f>Month!O1269</f>
        <v>445.34</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1006.09</v>
      </c>
      <c r="E1271">
        <f>Month!E1271</f>
        <v>0</v>
      </c>
      <c r="F1271">
        <f>Month!F1271</f>
        <v>1006.09</v>
      </c>
      <c r="G1271">
        <f>Month!G1271</f>
        <v>8.42</v>
      </c>
      <c r="H1271">
        <f>Month!H1271</f>
        <v>45.09</v>
      </c>
      <c r="I1271">
        <f>Month!I1271</f>
        <v>0</v>
      </c>
      <c r="J1271">
        <f>Month!J1271</f>
        <v>0</v>
      </c>
      <c r="K1271">
        <f>Month!K1271</f>
        <v>0</v>
      </c>
      <c r="L1271">
        <f>Month!L1271</f>
        <v>0</v>
      </c>
      <c r="M1271">
        <f>Month!M1271</f>
        <v>31</v>
      </c>
      <c r="N1271">
        <f>Month!N1271</f>
        <v>84.51</v>
      </c>
      <c r="O1271">
        <f>Month!O1271</f>
        <v>1090.5999999999999</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69.040000000000006</v>
      </c>
      <c r="J1274">
        <f>Month!J1274</f>
        <v>0</v>
      </c>
      <c r="K1274">
        <f>Month!K1274</f>
        <v>33.92</v>
      </c>
      <c r="L1274">
        <f>Month!L1274</f>
        <v>0</v>
      </c>
      <c r="M1274">
        <f>Month!M1274</f>
        <v>0</v>
      </c>
      <c r="N1274">
        <f>Month!N1274</f>
        <v>102.96</v>
      </c>
      <c r="O1274">
        <f>Month!O1274</f>
        <v>102.96</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0</v>
      </c>
      <c r="H1275">
        <f>Month!H1275</f>
        <v>0</v>
      </c>
      <c r="I1275">
        <f>Month!I1275</f>
        <v>4.91</v>
      </c>
      <c r="J1275">
        <f>Month!J1275</f>
        <v>0</v>
      </c>
      <c r="K1275">
        <f>Month!K1275</f>
        <v>25.46</v>
      </c>
      <c r="L1275">
        <f>Month!L1275</f>
        <v>0</v>
      </c>
      <c r="M1275">
        <f>Month!M1275</f>
        <v>31.7</v>
      </c>
      <c r="N1275">
        <f>Month!N1275</f>
        <v>62.07</v>
      </c>
      <c r="O1275">
        <f>Month!O1275</f>
        <v>62.07</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16.3</v>
      </c>
      <c r="L1276">
        <f>Month!L1276</f>
        <v>0</v>
      </c>
      <c r="M1276">
        <f>Month!M1276</f>
        <v>8.3800000000000008</v>
      </c>
      <c r="N1276">
        <f>Month!N1276</f>
        <v>24.73</v>
      </c>
      <c r="O1276">
        <f>Month!O1276</f>
        <v>119.55</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1417.41</v>
      </c>
      <c r="E1279">
        <f>Month!E1279</f>
        <v>0</v>
      </c>
      <c r="F1279">
        <f>Month!F1279</f>
        <v>1417.41</v>
      </c>
      <c r="G1279">
        <f>Month!G1279</f>
        <v>0</v>
      </c>
      <c r="H1279">
        <f>Month!H1279</f>
        <v>0.01</v>
      </c>
      <c r="I1279">
        <f>Month!I1279</f>
        <v>0</v>
      </c>
      <c r="J1279">
        <f>Month!J1279</f>
        <v>36.090000000000003</v>
      </c>
      <c r="K1279">
        <f>Month!K1279</f>
        <v>205.46</v>
      </c>
      <c r="L1279">
        <f>Month!L1279</f>
        <v>0</v>
      </c>
      <c r="M1279">
        <f>Month!M1279</f>
        <v>34.17</v>
      </c>
      <c r="N1279">
        <f>Month!N1279</f>
        <v>275.73</v>
      </c>
      <c r="O1279">
        <f>Month!O1279</f>
        <v>1693.14</v>
      </c>
      <c r="P1279">
        <v>4</v>
      </c>
      <c r="Q1279">
        <f t="shared" si="18"/>
        <v>4</v>
      </c>
    </row>
    <row r="1280" spans="1:17">
      <c r="A1280">
        <f>Month!A1280</f>
        <v>2022</v>
      </c>
      <c r="B1280" t="str">
        <f>Month!B1280</f>
        <v>October</v>
      </c>
      <c r="C1280" t="str">
        <f>Month!C1280</f>
        <v>Other</v>
      </c>
      <c r="D1280">
        <f>Month!D1280</f>
        <v>452.36</v>
      </c>
      <c r="E1280">
        <f>Month!E1280</f>
        <v>129.71</v>
      </c>
      <c r="F1280">
        <f>Month!F1280</f>
        <v>582.07000000000005</v>
      </c>
      <c r="G1280">
        <f>Month!G1280</f>
        <v>24.96</v>
      </c>
      <c r="H1280">
        <f>Month!H1280</f>
        <v>12.97</v>
      </c>
      <c r="I1280">
        <f>Month!I1280</f>
        <v>133.19</v>
      </c>
      <c r="J1280">
        <f>Month!J1280</f>
        <v>0</v>
      </c>
      <c r="K1280">
        <f>Month!K1280</f>
        <v>31.79</v>
      </c>
      <c r="L1280">
        <f>Month!L1280</f>
        <v>0</v>
      </c>
      <c r="M1280">
        <f>Month!M1280</f>
        <v>6.39</v>
      </c>
      <c r="N1280">
        <f>Month!N1280</f>
        <v>209.3</v>
      </c>
      <c r="O1280">
        <f>Month!O1280</f>
        <v>791.37</v>
      </c>
      <c r="P1280">
        <v>4</v>
      </c>
      <c r="Q1280">
        <f t="shared" si="18"/>
        <v>4</v>
      </c>
    </row>
    <row r="1281" spans="1:17">
      <c r="A1281">
        <f>Month!A1281</f>
        <v>2022</v>
      </c>
      <c r="B1281" t="str">
        <f>Month!B1281</f>
        <v>October</v>
      </c>
      <c r="C1281" t="str">
        <f>Month!C1281</f>
        <v>Total imports</v>
      </c>
      <c r="D1281">
        <f>Month!D1281</f>
        <v>3225.71</v>
      </c>
      <c r="E1281">
        <f>Month!E1281</f>
        <v>391.57</v>
      </c>
      <c r="F1281">
        <f>Month!F1281</f>
        <v>3617.28</v>
      </c>
      <c r="G1281">
        <f>Month!G1281</f>
        <v>38.06</v>
      </c>
      <c r="H1281">
        <f>Month!H1281</f>
        <v>229.21</v>
      </c>
      <c r="I1281">
        <f>Month!I1281</f>
        <v>768.75</v>
      </c>
      <c r="J1281">
        <f>Month!J1281</f>
        <v>71.599999999999994</v>
      </c>
      <c r="K1281">
        <f>Month!K1281</f>
        <v>912.76</v>
      </c>
      <c r="L1281">
        <f>Month!L1281</f>
        <v>29.98</v>
      </c>
      <c r="M1281">
        <f>Month!M1281</f>
        <v>237.05</v>
      </c>
      <c r="N1281">
        <f>Month!N1281</f>
        <v>2287.41</v>
      </c>
      <c r="O1281">
        <f>Month!O1281</f>
        <v>5904.69</v>
      </c>
      <c r="P1281">
        <v>4</v>
      </c>
      <c r="Q1281">
        <f t="shared" si="18"/>
        <v>4</v>
      </c>
    </row>
    <row r="1282" spans="1:17">
      <c r="A1282">
        <f>Month!A1282</f>
        <v>2022</v>
      </c>
      <c r="B1282" t="str">
        <f>Month!B1282</f>
        <v>November</v>
      </c>
      <c r="C1282" t="str">
        <f>Month!C1282</f>
        <v>Belgium</v>
      </c>
      <c r="D1282">
        <f>Month!D1282</f>
        <v>0</v>
      </c>
      <c r="E1282">
        <f>Month!E1282</f>
        <v>31.01</v>
      </c>
      <c r="F1282">
        <f>Month!F1282</f>
        <v>31.01</v>
      </c>
      <c r="G1282">
        <f>Month!G1282</f>
        <v>0.16</v>
      </c>
      <c r="H1282">
        <f>Month!H1282</f>
        <v>15.87</v>
      </c>
      <c r="I1282">
        <f>Month!I1282</f>
        <v>0</v>
      </c>
      <c r="J1282">
        <f>Month!J1282</f>
        <v>0</v>
      </c>
      <c r="K1282">
        <f>Month!K1282</f>
        <v>266.77</v>
      </c>
      <c r="L1282">
        <f>Month!L1282</f>
        <v>3.8</v>
      </c>
      <c r="M1282">
        <f>Month!M1282</f>
        <v>5.65</v>
      </c>
      <c r="N1282">
        <f>Month!N1282</f>
        <v>292.25</v>
      </c>
      <c r="O1282">
        <f>Month!O1282</f>
        <v>323.26</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0</v>
      </c>
      <c r="F1285">
        <f>Month!F1285</f>
        <v>0</v>
      </c>
      <c r="G1285">
        <f>Month!G1285</f>
        <v>0.01</v>
      </c>
      <c r="H1285">
        <f>Month!H1285</f>
        <v>0</v>
      </c>
      <c r="I1285">
        <f>Month!I1285</f>
        <v>0.01</v>
      </c>
      <c r="J1285">
        <f>Month!J1285</f>
        <v>0</v>
      </c>
      <c r="K1285">
        <f>Month!K1285</f>
        <v>0</v>
      </c>
      <c r="L1285">
        <f>Month!L1285</f>
        <v>0</v>
      </c>
      <c r="M1285">
        <f>Month!M1285</f>
        <v>13.01</v>
      </c>
      <c r="N1285">
        <f>Month!N1285</f>
        <v>13.03</v>
      </c>
      <c r="O1285">
        <f>Month!O1285</f>
        <v>13.03</v>
      </c>
      <c r="P1285">
        <v>4</v>
      </c>
      <c r="Q1285">
        <f t="shared" si="18"/>
        <v>4</v>
      </c>
    </row>
    <row r="1286" spans="1:17">
      <c r="A1286">
        <f>Month!A1286</f>
        <v>2022</v>
      </c>
      <c r="B1286" t="str">
        <f>Month!B1286</f>
        <v>November</v>
      </c>
      <c r="C1286" t="str">
        <f>Month!C1286</f>
        <v>Germany</v>
      </c>
      <c r="D1286">
        <f>Month!D1286</f>
        <v>0</v>
      </c>
      <c r="E1286">
        <f>Month!E1286</f>
        <v>33.75</v>
      </c>
      <c r="F1286">
        <f>Month!F1286</f>
        <v>33.75</v>
      </c>
      <c r="G1286">
        <f>Month!G1286</f>
        <v>0</v>
      </c>
      <c r="H1286">
        <f>Month!H1286</f>
        <v>0.01</v>
      </c>
      <c r="I1286">
        <f>Month!I1286</f>
        <v>0</v>
      </c>
      <c r="J1286">
        <f>Month!J1286</f>
        <v>0</v>
      </c>
      <c r="K1286">
        <f>Month!K1286</f>
        <v>12.32</v>
      </c>
      <c r="L1286">
        <f>Month!L1286</f>
        <v>0</v>
      </c>
      <c r="M1286">
        <f>Month!M1286</f>
        <v>10.59</v>
      </c>
      <c r="N1286">
        <f>Month!N1286</f>
        <v>22.92</v>
      </c>
      <c r="O1286">
        <f>Month!O1286</f>
        <v>56.67</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v>
      </c>
      <c r="E1288">
        <f>Month!E1288</f>
        <v>13.66</v>
      </c>
      <c r="F1288">
        <f>Month!F1288</f>
        <v>13.66</v>
      </c>
      <c r="G1288">
        <f>Month!G1288</f>
        <v>0.06</v>
      </c>
      <c r="H1288">
        <f>Month!H1288</f>
        <v>11.67</v>
      </c>
      <c r="I1288">
        <f>Month!I1288</f>
        <v>0</v>
      </c>
      <c r="J1288">
        <f>Month!J1288</f>
        <v>14.96</v>
      </c>
      <c r="K1288">
        <f>Month!K1288</f>
        <v>13.2</v>
      </c>
      <c r="L1288">
        <f>Month!L1288</f>
        <v>0.03</v>
      </c>
      <c r="M1288">
        <f>Month!M1288</f>
        <v>1.3</v>
      </c>
      <c r="N1288">
        <f>Month!N1288</f>
        <v>41.22</v>
      </c>
      <c r="O1288">
        <f>Month!O1288</f>
        <v>54.88</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0.44</v>
      </c>
      <c r="H1291">
        <f>Month!H1291</f>
        <v>90.82</v>
      </c>
      <c r="I1291">
        <f>Month!I1291</f>
        <v>38.26</v>
      </c>
      <c r="J1291">
        <f>Month!J1291</f>
        <v>16.79</v>
      </c>
      <c r="K1291">
        <f>Month!K1291</f>
        <v>239.76</v>
      </c>
      <c r="L1291">
        <f>Month!L1291</f>
        <v>0</v>
      </c>
      <c r="M1291">
        <f>Month!M1291</f>
        <v>81.430000000000007</v>
      </c>
      <c r="N1291">
        <f>Month!N1291</f>
        <v>467.5</v>
      </c>
      <c r="O1291">
        <f>Month!O1291</f>
        <v>539.57000000000005</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1059.03</v>
      </c>
      <c r="E1293">
        <f>Month!E1293</f>
        <v>0</v>
      </c>
      <c r="F1293">
        <f>Month!F1293</f>
        <v>1059.03</v>
      </c>
      <c r="G1293">
        <f>Month!G1293</f>
        <v>0</v>
      </c>
      <c r="H1293">
        <f>Month!H1293</f>
        <v>42.27</v>
      </c>
      <c r="I1293">
        <f>Month!I1293</f>
        <v>0</v>
      </c>
      <c r="J1293">
        <f>Month!J1293</f>
        <v>0</v>
      </c>
      <c r="K1293">
        <f>Month!K1293</f>
        <v>0</v>
      </c>
      <c r="L1293">
        <f>Month!L1293</f>
        <v>0</v>
      </c>
      <c r="M1293">
        <f>Month!M1293</f>
        <v>33.630000000000003</v>
      </c>
      <c r="N1293">
        <f>Month!N1293</f>
        <v>75.900000000000006</v>
      </c>
      <c r="O1293">
        <f>Month!O1293</f>
        <v>1134.93</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97.41</v>
      </c>
      <c r="E1296">
        <f>Month!E1296</f>
        <v>0</v>
      </c>
      <c r="F1296">
        <f>Month!F1296</f>
        <v>97.41</v>
      </c>
      <c r="G1296">
        <f>Month!G1296</f>
        <v>0</v>
      </c>
      <c r="H1296">
        <f>Month!H1296</f>
        <v>0</v>
      </c>
      <c r="I1296">
        <f>Month!I1296</f>
        <v>130.02000000000001</v>
      </c>
      <c r="J1296">
        <f>Month!J1296</f>
        <v>0</v>
      </c>
      <c r="K1296">
        <f>Month!K1296</f>
        <v>146.97999999999999</v>
      </c>
      <c r="L1296">
        <f>Month!L1296</f>
        <v>4.66</v>
      </c>
      <c r="M1296">
        <f>Month!M1296</f>
        <v>0</v>
      </c>
      <c r="N1296">
        <f>Month!N1296</f>
        <v>281.66000000000003</v>
      </c>
      <c r="O1296">
        <f>Month!O1296</f>
        <v>379.07</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1391.28</v>
      </c>
      <c r="E1301">
        <f>Month!E1301</f>
        <v>0</v>
      </c>
      <c r="F1301">
        <f>Month!F1301</f>
        <v>1391.28</v>
      </c>
      <c r="G1301">
        <f>Month!G1301</f>
        <v>0.01</v>
      </c>
      <c r="H1301">
        <f>Month!H1301</f>
        <v>0</v>
      </c>
      <c r="I1301">
        <f>Month!I1301</f>
        <v>43.21</v>
      </c>
      <c r="J1301">
        <f>Month!J1301</f>
        <v>0</v>
      </c>
      <c r="K1301">
        <f>Month!K1301</f>
        <v>207.13</v>
      </c>
      <c r="L1301">
        <f>Month!L1301</f>
        <v>0</v>
      </c>
      <c r="M1301">
        <f>Month!M1301</f>
        <v>18.850000000000001</v>
      </c>
      <c r="N1301">
        <f>Month!N1301</f>
        <v>269.2</v>
      </c>
      <c r="O1301">
        <f>Month!O1301</f>
        <v>1660.48</v>
      </c>
      <c r="P1301">
        <v>4</v>
      </c>
      <c r="Q1301">
        <f t="shared" si="19"/>
        <v>4</v>
      </c>
    </row>
    <row r="1302" spans="1:17">
      <c r="A1302">
        <f>Month!A1302</f>
        <v>2022</v>
      </c>
      <c r="B1302" t="str">
        <f>Month!B1302</f>
        <v>November</v>
      </c>
      <c r="C1302" t="str">
        <f>Month!C1302</f>
        <v>Other</v>
      </c>
      <c r="D1302">
        <f>Month!D1302</f>
        <v>433.46</v>
      </c>
      <c r="E1302">
        <f>Month!E1302</f>
        <v>40.4</v>
      </c>
      <c r="F1302">
        <f>Month!F1302</f>
        <v>473.86</v>
      </c>
      <c r="G1302">
        <f>Month!G1302</f>
        <v>57.52</v>
      </c>
      <c r="H1302">
        <f>Month!H1302</f>
        <v>5.56</v>
      </c>
      <c r="I1302">
        <f>Month!I1302</f>
        <v>127.27</v>
      </c>
      <c r="J1302">
        <f>Month!J1302</f>
        <v>0</v>
      </c>
      <c r="K1302">
        <f>Month!K1302</f>
        <v>0</v>
      </c>
      <c r="L1302">
        <f>Month!L1302</f>
        <v>29.1</v>
      </c>
      <c r="M1302">
        <f>Month!M1302</f>
        <v>14.32</v>
      </c>
      <c r="N1302">
        <f>Month!N1302</f>
        <v>233.77</v>
      </c>
      <c r="O1302">
        <f>Month!O1302</f>
        <v>707.63</v>
      </c>
      <c r="P1302">
        <v>4</v>
      </c>
      <c r="Q1302">
        <f t="shared" si="19"/>
        <v>4</v>
      </c>
    </row>
    <row r="1303" spans="1:17">
      <c r="A1303">
        <f>Month!A1303</f>
        <v>2022</v>
      </c>
      <c r="B1303" t="str">
        <f>Month!B1303</f>
        <v>November</v>
      </c>
      <c r="C1303" t="str">
        <f>Month!C1303</f>
        <v>Total imports</v>
      </c>
      <c r="D1303">
        <f>Month!D1303</f>
        <v>3322.44</v>
      </c>
      <c r="E1303">
        <f>Month!E1303</f>
        <v>224.8</v>
      </c>
      <c r="F1303">
        <f>Month!F1303</f>
        <v>3547.24</v>
      </c>
      <c r="G1303">
        <f>Month!G1303</f>
        <v>58.2</v>
      </c>
      <c r="H1303">
        <f>Month!H1303</f>
        <v>295.69</v>
      </c>
      <c r="I1303">
        <f>Month!I1303</f>
        <v>803.25</v>
      </c>
      <c r="J1303">
        <f>Month!J1303</f>
        <v>31.75</v>
      </c>
      <c r="K1303">
        <f>Month!K1303</f>
        <v>1060.9100000000001</v>
      </c>
      <c r="L1303">
        <f>Month!L1303</f>
        <v>38.21</v>
      </c>
      <c r="M1303">
        <f>Month!M1303</f>
        <v>227.6</v>
      </c>
      <c r="N1303">
        <f>Month!N1303</f>
        <v>2515.61</v>
      </c>
      <c r="O1303">
        <f>Month!O1303</f>
        <v>6062.85</v>
      </c>
      <c r="P1303">
        <v>4</v>
      </c>
      <c r="Q1303">
        <f t="shared" si="19"/>
        <v>4</v>
      </c>
    </row>
    <row r="1304" spans="1:17">
      <c r="A1304">
        <f>Month!A1304</f>
        <v>2022</v>
      </c>
      <c r="B1304" t="str">
        <f>Month!B1304</f>
        <v>December</v>
      </c>
      <c r="C1304" t="str">
        <f>Month!C1304</f>
        <v>Belgium</v>
      </c>
      <c r="D1304">
        <f>Month!D1304</f>
        <v>0</v>
      </c>
      <c r="E1304">
        <f>Month!E1304</f>
        <v>14.68</v>
      </c>
      <c r="F1304">
        <f>Month!F1304</f>
        <v>14.68</v>
      </c>
      <c r="G1304">
        <f>Month!G1304</f>
        <v>2.6</v>
      </c>
      <c r="H1304">
        <f>Month!H1304</f>
        <v>0</v>
      </c>
      <c r="I1304">
        <f>Month!I1304</f>
        <v>0</v>
      </c>
      <c r="J1304">
        <f>Month!J1304</f>
        <v>0.03</v>
      </c>
      <c r="K1304">
        <f>Month!K1304</f>
        <v>72.95</v>
      </c>
      <c r="L1304">
        <f>Month!L1304</f>
        <v>37.630000000000003</v>
      </c>
      <c r="M1304">
        <f>Month!M1304</f>
        <v>53.07</v>
      </c>
      <c r="N1304">
        <f>Month!N1304</f>
        <v>166.28</v>
      </c>
      <c r="O1304">
        <f>Month!O1304</f>
        <v>180.96</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v>
      </c>
      <c r="F1307">
        <f>Month!F1307</f>
        <v>0</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124.06</v>
      </c>
      <c r="P1307">
        <v>4</v>
      </c>
      <c r="Q1307">
        <f t="shared" si="19"/>
        <v>4</v>
      </c>
    </row>
    <row r="1308" spans="1:17">
      <c r="A1308">
        <f>Month!A1308</f>
        <v>2022</v>
      </c>
      <c r="B1308" t="str">
        <f>Month!B1308</f>
        <v>December</v>
      </c>
      <c r="C1308" t="str">
        <f>Month!C1308</f>
        <v>Germany</v>
      </c>
      <c r="D1308">
        <f>Month!D1308</f>
        <v>0</v>
      </c>
      <c r="E1308">
        <f>Month!E1308</f>
        <v>17.010000000000002</v>
      </c>
      <c r="F1308">
        <f>Month!F1308</f>
        <v>17.010000000000002</v>
      </c>
      <c r="G1308">
        <f>Month!G1308</f>
        <v>0</v>
      </c>
      <c r="H1308">
        <f>Month!H1308</f>
        <v>0.01</v>
      </c>
      <c r="I1308">
        <f>Month!I1308</f>
        <v>0</v>
      </c>
      <c r="J1308">
        <f>Month!J1308</f>
        <v>0</v>
      </c>
      <c r="K1308">
        <f>Month!K1308</f>
        <v>39.32</v>
      </c>
      <c r="L1308">
        <f>Month!L1308</f>
        <v>0</v>
      </c>
      <c r="M1308">
        <f>Month!M1308</f>
        <v>8.6300000000000008</v>
      </c>
      <c r="N1308">
        <f>Month!N1308</f>
        <v>47.96</v>
      </c>
      <c r="O1308">
        <f>Month!O1308</f>
        <v>64.97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v>
      </c>
      <c r="E1310">
        <f>Month!E1310</f>
        <v>53.74</v>
      </c>
      <c r="F1310">
        <f>Month!F1310</f>
        <v>53.74</v>
      </c>
      <c r="G1310">
        <f>Month!G1310</f>
        <v>0.23</v>
      </c>
      <c r="H1310">
        <f>Month!H1310</f>
        <v>17.53</v>
      </c>
      <c r="I1310">
        <f>Month!I1310</f>
        <v>0</v>
      </c>
      <c r="J1310">
        <f>Month!J1310</f>
        <v>0</v>
      </c>
      <c r="K1310">
        <f>Month!K1310</f>
        <v>31.91</v>
      </c>
      <c r="L1310">
        <f>Month!L1310</f>
        <v>0.26</v>
      </c>
      <c r="M1310">
        <f>Month!M1310</f>
        <v>0.6</v>
      </c>
      <c r="N1310">
        <f>Month!N1310</f>
        <v>50.53</v>
      </c>
      <c r="O1310">
        <f>Month!O1310</f>
        <v>104.27</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69.290000000000006</v>
      </c>
      <c r="F1313">
        <f>Month!F1313</f>
        <v>69.290000000000006</v>
      </c>
      <c r="G1313">
        <f>Month!G1313</f>
        <v>10.75</v>
      </c>
      <c r="H1313">
        <f>Month!H1313</f>
        <v>26.96</v>
      </c>
      <c r="I1313">
        <f>Month!I1313</f>
        <v>50.15</v>
      </c>
      <c r="J1313">
        <f>Month!J1313</f>
        <v>97.71</v>
      </c>
      <c r="K1313">
        <f>Month!K1313</f>
        <v>408.78</v>
      </c>
      <c r="L1313">
        <f>Month!L1313</f>
        <v>0</v>
      </c>
      <c r="M1313">
        <f>Month!M1313</f>
        <v>83.24</v>
      </c>
      <c r="N1313">
        <f>Month!N1313</f>
        <v>677.59</v>
      </c>
      <c r="O1313">
        <f>Month!O1313</f>
        <v>746.88</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1430.44</v>
      </c>
      <c r="E1315">
        <f>Month!E1315</f>
        <v>0</v>
      </c>
      <c r="F1315">
        <f>Month!F1315</f>
        <v>1430.44</v>
      </c>
      <c r="G1315">
        <f>Month!G1315</f>
        <v>0</v>
      </c>
      <c r="H1315">
        <f>Month!H1315</f>
        <v>59.43</v>
      </c>
      <c r="I1315">
        <f>Month!I1315</f>
        <v>0</v>
      </c>
      <c r="J1315">
        <f>Month!J1315</f>
        <v>0</v>
      </c>
      <c r="K1315">
        <f>Month!K1315</f>
        <v>0</v>
      </c>
      <c r="L1315">
        <f>Month!L1315</f>
        <v>0</v>
      </c>
      <c r="M1315">
        <f>Month!M1315</f>
        <v>5.04</v>
      </c>
      <c r="N1315">
        <f>Month!N1315</f>
        <v>64.47</v>
      </c>
      <c r="O1315">
        <f>Month!O1315</f>
        <v>1494.91</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0</v>
      </c>
      <c r="H1319">
        <f>Month!H1319</f>
        <v>0</v>
      </c>
      <c r="I1319">
        <f>Month!I1319</f>
        <v>0</v>
      </c>
      <c r="J1319">
        <f>Month!J1319</f>
        <v>0</v>
      </c>
      <c r="K1319">
        <f>Month!K1319</f>
        <v>0</v>
      </c>
      <c r="L1319">
        <f>Month!L1319</f>
        <v>0</v>
      </c>
      <c r="M1319">
        <f>Month!M1319</f>
        <v>12.13</v>
      </c>
      <c r="N1319">
        <f>Month!N1319</f>
        <v>12.13</v>
      </c>
      <c r="O1319">
        <f>Month!O1319</f>
        <v>12.13</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106.93</v>
      </c>
      <c r="L1320">
        <f>Month!L1320</f>
        <v>0</v>
      </c>
      <c r="M1320">
        <f>Month!M1320</f>
        <v>15.45</v>
      </c>
      <c r="N1320">
        <f>Month!N1320</f>
        <v>158.51</v>
      </c>
      <c r="O1320">
        <f>Month!O1320</f>
        <v>264.20999999999998</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1288.48</v>
      </c>
      <c r="E1323">
        <f>Month!E1323</f>
        <v>0</v>
      </c>
      <c r="F1323">
        <f>Month!F1323</f>
        <v>1288.48</v>
      </c>
      <c r="G1323">
        <f>Month!G1323</f>
        <v>0</v>
      </c>
      <c r="H1323">
        <f>Month!H1323</f>
        <v>2.77</v>
      </c>
      <c r="I1323">
        <f>Month!I1323</f>
        <v>0</v>
      </c>
      <c r="J1323">
        <f>Month!J1323</f>
        <v>0</v>
      </c>
      <c r="K1323">
        <f>Month!K1323</f>
        <v>417.7</v>
      </c>
      <c r="L1323">
        <f>Month!L1323</f>
        <v>0</v>
      </c>
      <c r="M1323">
        <f>Month!M1323</f>
        <v>63.96</v>
      </c>
      <c r="N1323">
        <f>Month!N1323</f>
        <v>484.43</v>
      </c>
      <c r="O1323">
        <f>Month!O1323</f>
        <v>1772.91</v>
      </c>
      <c r="P1323">
        <v>4</v>
      </c>
      <c r="Q1323">
        <f t="shared" si="19"/>
        <v>4</v>
      </c>
    </row>
    <row r="1324" spans="1:17">
      <c r="A1324">
        <f>Month!A1324</f>
        <v>2022</v>
      </c>
      <c r="B1324" t="str">
        <f>Month!B1324</f>
        <v>December</v>
      </c>
      <c r="C1324" t="str">
        <f>Month!C1324</f>
        <v>Other</v>
      </c>
      <c r="D1324">
        <f>Month!D1324</f>
        <v>785.13</v>
      </c>
      <c r="E1324">
        <f>Month!E1324</f>
        <v>22.24</v>
      </c>
      <c r="F1324">
        <f>Month!F1324</f>
        <v>807.37</v>
      </c>
      <c r="G1324">
        <f>Month!G1324</f>
        <v>31.4</v>
      </c>
      <c r="H1324">
        <f>Month!H1324</f>
        <v>9.98</v>
      </c>
      <c r="I1324">
        <f>Month!I1324</f>
        <v>137.59</v>
      </c>
      <c r="J1324">
        <f>Month!J1324</f>
        <v>5.07</v>
      </c>
      <c r="K1324">
        <f>Month!K1324</f>
        <v>124.97</v>
      </c>
      <c r="L1324">
        <f>Month!L1324</f>
        <v>35.25</v>
      </c>
      <c r="M1324">
        <f>Month!M1324</f>
        <v>15.45</v>
      </c>
      <c r="N1324">
        <f>Month!N1324</f>
        <v>359.71</v>
      </c>
      <c r="O1324">
        <f>Month!O1324</f>
        <v>1167.08</v>
      </c>
      <c r="P1324">
        <v>4</v>
      </c>
      <c r="Q1324">
        <f t="shared" si="19"/>
        <v>4</v>
      </c>
    </row>
    <row r="1325" spans="1:17" s="132" customFormat="1">
      <c r="A1325" s="132">
        <f>Month!A1325</f>
        <v>2022</v>
      </c>
      <c r="B1325" s="132" t="str">
        <f>Month!B1325</f>
        <v>December</v>
      </c>
      <c r="C1325" s="132" t="str">
        <f>Month!C1325</f>
        <v>Total imports</v>
      </c>
      <c r="D1325" s="132">
        <f>Month!D1325</f>
        <v>4059.66</v>
      </c>
      <c r="E1325" s="132">
        <f>Month!E1325</f>
        <v>310.83999999999997</v>
      </c>
      <c r="F1325" s="132">
        <f>Month!F1325</f>
        <v>4370.5</v>
      </c>
      <c r="G1325" s="132">
        <f>Month!G1325</f>
        <v>45.01</v>
      </c>
      <c r="H1325" s="132">
        <f>Month!H1325</f>
        <v>188.71</v>
      </c>
      <c r="I1325" s="132">
        <f>Month!I1325</f>
        <v>606.58000000000004</v>
      </c>
      <c r="J1325" s="132">
        <f>Month!J1325</f>
        <v>117.69</v>
      </c>
      <c r="K1325" s="132">
        <f>Month!K1325</f>
        <v>1374.62</v>
      </c>
      <c r="L1325" s="132">
        <f>Month!L1325</f>
        <v>73.14</v>
      </c>
      <c r="M1325" s="132">
        <f>Month!M1325</f>
        <v>262.83999999999997</v>
      </c>
      <c r="N1325" s="132">
        <f>Month!N1325</f>
        <v>2668.59</v>
      </c>
      <c r="O1325" s="132">
        <f>Month!O1325</f>
        <v>7039.09</v>
      </c>
      <c r="P1325" s="132">
        <v>4</v>
      </c>
      <c r="Q1325" s="132">
        <f t="shared" si="19"/>
        <v>4</v>
      </c>
    </row>
    <row r="1326" spans="1:17">
      <c r="A1326">
        <f>Month!A1326</f>
        <v>2023</v>
      </c>
      <c r="B1326" t="str">
        <f>Month!B1326</f>
        <v>January</v>
      </c>
      <c r="C1326" t="str">
        <f>Month!C1326</f>
        <v>Belgium</v>
      </c>
      <c r="D1326">
        <f>Month!D1326</f>
        <v>0</v>
      </c>
      <c r="E1326">
        <f>Month!E1326</f>
        <v>27.78</v>
      </c>
      <c r="F1326">
        <f>Month!F1326</f>
        <v>27.78</v>
      </c>
      <c r="G1326">
        <f>Month!G1326</f>
        <v>2.2599999999999998</v>
      </c>
      <c r="H1326">
        <f>Month!H1326</f>
        <v>2.77</v>
      </c>
      <c r="I1326">
        <f>Month!I1326</f>
        <v>0</v>
      </c>
      <c r="J1326">
        <f>Month!J1326</f>
        <v>0.02</v>
      </c>
      <c r="K1326">
        <f>Month!K1326</f>
        <v>115.47</v>
      </c>
      <c r="L1326">
        <f>Month!L1326</f>
        <v>7.54</v>
      </c>
      <c r="M1326">
        <f>Month!M1326</f>
        <v>92.69</v>
      </c>
      <c r="N1326">
        <f>Month!N1326</f>
        <v>220.75</v>
      </c>
      <c r="O1326">
        <f>Month!O1326</f>
        <v>248.53</v>
      </c>
      <c r="P1326">
        <v>1</v>
      </c>
      <c r="Q1326">
        <f t="shared" si="19"/>
        <v>1</v>
      </c>
    </row>
    <row r="1327" spans="1:17">
      <c r="A1327">
        <f>Month!A1327</f>
        <v>2023</v>
      </c>
      <c r="B1327" t="str">
        <f>Month!B1327</f>
        <v>January</v>
      </c>
      <c r="C1327" t="str">
        <f>Month!C1327</f>
        <v>Canada</v>
      </c>
      <c r="D1327">
        <f>Month!D1327</f>
        <v>201.12</v>
      </c>
      <c r="E1327">
        <f>Month!E1327</f>
        <v>0</v>
      </c>
      <c r="F1327">
        <f>Month!F1327</f>
        <v>201.12</v>
      </c>
      <c r="G1327">
        <f>Month!G1327</f>
        <v>0</v>
      </c>
      <c r="H1327">
        <f>Month!H1327</f>
        <v>0</v>
      </c>
      <c r="I1327">
        <f>Month!I1327</f>
        <v>0</v>
      </c>
      <c r="J1327">
        <f>Month!J1327</f>
        <v>0</v>
      </c>
      <c r="K1327">
        <f>Month!K1327</f>
        <v>0</v>
      </c>
      <c r="L1327">
        <f>Month!L1327</f>
        <v>0</v>
      </c>
      <c r="M1327">
        <f>Month!M1327</f>
        <v>0.12</v>
      </c>
      <c r="N1327">
        <f>Month!N1327</f>
        <v>0.12</v>
      </c>
      <c r="O1327">
        <f>Month!O1327</f>
        <v>201.24</v>
      </c>
      <c r="P1327">
        <v>1</v>
      </c>
      <c r="Q1327">
        <f t="shared" si="19"/>
        <v>1</v>
      </c>
    </row>
    <row r="1328" spans="1:17">
      <c r="A1328">
        <f>Month!A1328</f>
        <v>2023</v>
      </c>
      <c r="B1328" t="str">
        <f>Month!B1328</f>
        <v>January</v>
      </c>
      <c r="C1328" t="str">
        <f>Month!C1328</f>
        <v>Finland</v>
      </c>
      <c r="D1328">
        <f>Month!D1328</f>
        <v>0</v>
      </c>
      <c r="E1328">
        <f>Month!E1328</f>
        <v>0.1</v>
      </c>
      <c r="F1328">
        <f>Month!F1328</f>
        <v>0.1</v>
      </c>
      <c r="G1328">
        <f>Month!G1328</f>
        <v>0</v>
      </c>
      <c r="H1328">
        <f>Month!H1328</f>
        <v>0</v>
      </c>
      <c r="I1328">
        <f>Month!I1328</f>
        <v>0</v>
      </c>
      <c r="J1328">
        <f>Month!J1328</f>
        <v>0</v>
      </c>
      <c r="K1328">
        <f>Month!K1328</f>
        <v>0</v>
      </c>
      <c r="L1328">
        <f>Month!L1328</f>
        <v>0</v>
      </c>
      <c r="M1328">
        <f>Month!M1328</f>
        <v>0.01</v>
      </c>
      <c r="N1328">
        <f>Month!N1328</f>
        <v>0.01</v>
      </c>
      <c r="O1328">
        <f>Month!O1328</f>
        <v>0.11</v>
      </c>
      <c r="P1328">
        <v>1</v>
      </c>
      <c r="Q1328">
        <f t="shared" si="19"/>
        <v>1</v>
      </c>
    </row>
    <row r="1329" spans="1:17">
      <c r="A1329">
        <f>Month!A1329</f>
        <v>2023</v>
      </c>
      <c r="B1329" t="str">
        <f>Month!B1329</f>
        <v>January</v>
      </c>
      <c r="C1329" t="str">
        <f>Month!C1329</f>
        <v>France</v>
      </c>
      <c r="D1329">
        <f>Month!D1329</f>
        <v>0</v>
      </c>
      <c r="E1329">
        <f>Month!E1329</f>
        <v>24.38</v>
      </c>
      <c r="F1329">
        <f>Month!F1329</f>
        <v>24.38</v>
      </c>
      <c r="G1329">
        <f>Month!G1329</f>
        <v>0.03</v>
      </c>
      <c r="H1329">
        <f>Month!H1329</f>
        <v>0</v>
      </c>
      <c r="I1329">
        <f>Month!I1329</f>
        <v>0</v>
      </c>
      <c r="J1329">
        <f>Month!J1329</f>
        <v>0</v>
      </c>
      <c r="K1329">
        <f>Month!K1329</f>
        <v>0.01</v>
      </c>
      <c r="L1329">
        <f>Month!L1329</f>
        <v>0</v>
      </c>
      <c r="M1329">
        <f>Month!M1329</f>
        <v>25.75</v>
      </c>
      <c r="N1329">
        <f>Month!N1329</f>
        <v>25.79</v>
      </c>
      <c r="O1329">
        <f>Month!O1329</f>
        <v>50.17</v>
      </c>
      <c r="P1329">
        <v>1</v>
      </c>
      <c r="Q1329">
        <f t="shared" si="19"/>
        <v>1</v>
      </c>
    </row>
    <row r="1330" spans="1:17">
      <c r="A1330">
        <f>Month!A1330</f>
        <v>2023</v>
      </c>
      <c r="B1330" t="str">
        <f>Month!B1330</f>
        <v>January</v>
      </c>
      <c r="C1330" t="str">
        <f>Month!C1330</f>
        <v>Germany</v>
      </c>
      <c r="D1330">
        <f>Month!D1330</f>
        <v>0</v>
      </c>
      <c r="E1330">
        <f>Month!E1330</f>
        <v>12.15</v>
      </c>
      <c r="F1330">
        <f>Month!F1330</f>
        <v>12.15</v>
      </c>
      <c r="G1330">
        <f>Month!G1330</f>
        <v>0.02</v>
      </c>
      <c r="H1330">
        <f>Month!H1330</f>
        <v>0.01</v>
      </c>
      <c r="I1330">
        <f>Month!I1330</f>
        <v>0</v>
      </c>
      <c r="J1330">
        <f>Month!J1330</f>
        <v>0</v>
      </c>
      <c r="K1330">
        <f>Month!K1330</f>
        <v>29.75</v>
      </c>
      <c r="L1330">
        <f>Month!L1330</f>
        <v>0</v>
      </c>
      <c r="M1330">
        <f>Month!M1330</f>
        <v>4.54</v>
      </c>
      <c r="N1330">
        <f>Month!N1330</f>
        <v>34.32</v>
      </c>
      <c r="O1330">
        <f>Month!O1330</f>
        <v>46.47</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14.66</v>
      </c>
      <c r="H1335">
        <f>Month!H1335</f>
        <v>25.04</v>
      </c>
      <c r="I1335">
        <f>Month!I1335</f>
        <v>135.13999999999999</v>
      </c>
      <c r="J1335">
        <f>Month!J1335</f>
        <v>24.61</v>
      </c>
      <c r="K1335">
        <f>Month!K1335</f>
        <v>289.38</v>
      </c>
      <c r="L1335">
        <f>Month!L1335</f>
        <v>0</v>
      </c>
      <c r="M1335">
        <f>Month!M1335</f>
        <v>100.6</v>
      </c>
      <c r="N1335">
        <f>Month!N1335</f>
        <v>589.42999999999995</v>
      </c>
      <c r="O1335">
        <f>Month!O1335</f>
        <v>608.26</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1694.72</v>
      </c>
      <c r="E1337">
        <f>Month!E1337</f>
        <v>0</v>
      </c>
      <c r="F1337">
        <f>Month!F1337</f>
        <v>1694.72</v>
      </c>
      <c r="G1337">
        <f>Month!G1337</f>
        <v>24.81</v>
      </c>
      <c r="H1337">
        <f>Month!H1337</f>
        <v>85.29</v>
      </c>
      <c r="I1337">
        <f>Month!I1337</f>
        <v>16.23</v>
      </c>
      <c r="J1337">
        <f>Month!J1337</f>
        <v>0</v>
      </c>
      <c r="K1337">
        <f>Month!K1337</f>
        <v>0</v>
      </c>
      <c r="L1337">
        <f>Month!L1337</f>
        <v>0</v>
      </c>
      <c r="M1337">
        <f>Month!M1337</f>
        <v>25.8</v>
      </c>
      <c r="N1337">
        <f>Month!N1337</f>
        <v>152.13</v>
      </c>
      <c r="O1337">
        <f>Month!O1337</f>
        <v>1846.85</v>
      </c>
      <c r="P1337">
        <v>1</v>
      </c>
      <c r="Q1337">
        <f t="shared" si="19"/>
        <v>1</v>
      </c>
    </row>
    <row r="1338" spans="1:17">
      <c r="A1338">
        <f>Month!A1338</f>
        <v>2023</v>
      </c>
      <c r="B1338" t="str">
        <f>Month!B1338</f>
        <v>January</v>
      </c>
      <c r="C1338" t="str">
        <f>Month!C1338</f>
        <v>Qatar</v>
      </c>
      <c r="D1338">
        <f>Month!D1338</f>
        <v>0</v>
      </c>
      <c r="E1338">
        <f>Month!E1338</f>
        <v>0</v>
      </c>
      <c r="F1338">
        <f>Month!F1338</f>
        <v>0</v>
      </c>
      <c r="G1338">
        <f>Month!G1338</f>
        <v>0</v>
      </c>
      <c r="H1338">
        <f>Month!H1338</f>
        <v>0</v>
      </c>
      <c r="I1338">
        <f>Month!I1338</f>
        <v>0</v>
      </c>
      <c r="J1338">
        <f>Month!J1338</f>
        <v>0</v>
      </c>
      <c r="K1338">
        <f>Month!K1338</f>
        <v>0</v>
      </c>
      <c r="L1338">
        <f>Month!L1338</f>
        <v>0</v>
      </c>
      <c r="M1338">
        <f>Month!M1338</f>
        <v>0</v>
      </c>
      <c r="N1338">
        <f>Month!N1338</f>
        <v>0</v>
      </c>
      <c r="O1338">
        <f>Month!O1338</f>
        <v>0</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161.88999999999999</v>
      </c>
      <c r="J1340">
        <f>Month!J1340</f>
        <v>0</v>
      </c>
      <c r="K1340">
        <f>Month!K1340</f>
        <v>65.849999999999994</v>
      </c>
      <c r="L1340">
        <f>Month!L1340</f>
        <v>0</v>
      </c>
      <c r="M1340">
        <f>Month!M1340</f>
        <v>0</v>
      </c>
      <c r="N1340">
        <f>Month!N1340</f>
        <v>227.74</v>
      </c>
      <c r="O1340">
        <f>Month!O1340</f>
        <v>241.5</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1255.29</v>
      </c>
      <c r="E1345">
        <f>Month!E1345</f>
        <v>0</v>
      </c>
      <c r="F1345">
        <f>Month!F1345</f>
        <v>1255.29</v>
      </c>
      <c r="G1345">
        <f>Month!G1345</f>
        <v>0</v>
      </c>
      <c r="H1345">
        <f>Month!H1345</f>
        <v>0</v>
      </c>
      <c r="I1345">
        <f>Month!I1345</f>
        <v>0</v>
      </c>
      <c r="J1345">
        <f>Month!J1345</f>
        <v>0</v>
      </c>
      <c r="K1345">
        <f>Month!K1345</f>
        <v>217.11</v>
      </c>
      <c r="L1345">
        <f>Month!L1345</f>
        <v>0</v>
      </c>
      <c r="M1345">
        <f>Month!M1345</f>
        <v>0.27</v>
      </c>
      <c r="N1345">
        <f>Month!N1345</f>
        <v>217.38</v>
      </c>
      <c r="O1345">
        <f>Month!O1345</f>
        <v>1472.67</v>
      </c>
      <c r="P1345">
        <v>1</v>
      </c>
      <c r="Q1345">
        <f t="shared" si="19"/>
        <v>1</v>
      </c>
    </row>
    <row r="1346" spans="1:17">
      <c r="A1346">
        <f>Month!A1346</f>
        <v>2023</v>
      </c>
      <c r="B1346" t="str">
        <f>Month!B1346</f>
        <v>January</v>
      </c>
      <c r="C1346" t="str">
        <f>Month!C1346</f>
        <v>Other</v>
      </c>
      <c r="D1346">
        <f>Month!D1346</f>
        <v>759.17</v>
      </c>
      <c r="E1346">
        <f>Month!E1346</f>
        <v>76.28</v>
      </c>
      <c r="F1346">
        <f>Month!F1346</f>
        <v>835.45</v>
      </c>
      <c r="G1346">
        <f>Month!G1346</f>
        <v>62.46</v>
      </c>
      <c r="H1346">
        <f>Month!H1346</f>
        <v>0</v>
      </c>
      <c r="I1346">
        <f>Month!I1346</f>
        <v>224.98</v>
      </c>
      <c r="J1346">
        <f>Month!J1346</f>
        <v>0</v>
      </c>
      <c r="K1346">
        <f>Month!K1346</f>
        <v>91.24</v>
      </c>
      <c r="L1346">
        <f>Month!L1346</f>
        <v>29.93</v>
      </c>
      <c r="M1346">
        <f>Month!M1346</f>
        <v>4.71</v>
      </c>
      <c r="N1346">
        <f>Month!N1346</f>
        <v>413.32</v>
      </c>
      <c r="O1346">
        <f>Month!O1346</f>
        <v>1248.77</v>
      </c>
      <c r="P1346">
        <v>1</v>
      </c>
      <c r="Q1346">
        <f t="shared" si="19"/>
        <v>1</v>
      </c>
    </row>
    <row r="1347" spans="1:17" s="132" customFormat="1">
      <c r="A1347" s="132">
        <f>Month!A1347</f>
        <v>2023</v>
      </c>
      <c r="B1347" s="132" t="str">
        <f>Month!B1347</f>
        <v>January</v>
      </c>
      <c r="C1347" s="132" t="str">
        <f>Month!C1347</f>
        <v>Total imports</v>
      </c>
      <c r="D1347" s="132">
        <f>Month!D1347</f>
        <v>3988.76</v>
      </c>
      <c r="E1347" s="132">
        <f>Month!E1347</f>
        <v>220.07</v>
      </c>
      <c r="F1347" s="132">
        <f>Month!F1347</f>
        <v>4208.83</v>
      </c>
      <c r="G1347" s="132">
        <f>Month!G1347</f>
        <v>104.44</v>
      </c>
      <c r="H1347" s="132">
        <f>Month!H1347</f>
        <v>219.51</v>
      </c>
      <c r="I1347" s="132">
        <f>Month!I1347</f>
        <v>784.57</v>
      </c>
      <c r="J1347" s="132">
        <f>Month!J1347</f>
        <v>44.85</v>
      </c>
      <c r="K1347" s="132">
        <f>Month!K1347</f>
        <v>927.38</v>
      </c>
      <c r="L1347" s="132">
        <f>Month!L1347</f>
        <v>37.58</v>
      </c>
      <c r="M1347" s="132">
        <f>Month!M1347</f>
        <v>294.70999999999998</v>
      </c>
      <c r="N1347" s="132">
        <f>Month!N1347</f>
        <v>2413.04</v>
      </c>
      <c r="O1347" s="132">
        <f>Month!O1347</f>
        <v>6621.87</v>
      </c>
      <c r="P1347" s="132">
        <v>1</v>
      </c>
      <c r="Q1347" s="132">
        <f t="shared" si="19"/>
        <v>1</v>
      </c>
    </row>
    <row r="1348" spans="1:17">
      <c r="A1348">
        <f>Month!A1348</f>
        <v>2023</v>
      </c>
      <c r="B1348" t="str">
        <f>Month!B1348</f>
        <v>February</v>
      </c>
      <c r="C1348" t="str">
        <f>Month!C1348</f>
        <v>Belgium</v>
      </c>
      <c r="D1348">
        <f>Month!D1348</f>
        <v>0</v>
      </c>
      <c r="E1348">
        <f>Month!E1348</f>
        <v>55.79</v>
      </c>
      <c r="F1348">
        <f>Month!F1348</f>
        <v>55.79</v>
      </c>
      <c r="G1348">
        <f>Month!G1348</f>
        <v>1.72</v>
      </c>
      <c r="H1348">
        <f>Month!H1348</f>
        <v>7.71</v>
      </c>
      <c r="I1348">
        <f>Month!I1348</f>
        <v>0</v>
      </c>
      <c r="J1348">
        <f>Month!J1348</f>
        <v>0</v>
      </c>
      <c r="K1348">
        <f>Month!K1348</f>
        <v>64.400000000000006</v>
      </c>
      <c r="L1348">
        <f>Month!L1348</f>
        <v>3.7</v>
      </c>
      <c r="M1348">
        <f>Month!M1348</f>
        <v>23.92</v>
      </c>
      <c r="N1348">
        <f>Month!N1348</f>
        <v>101.45</v>
      </c>
      <c r="O1348">
        <f>Month!O1348</f>
        <v>157.24</v>
      </c>
      <c r="P1348">
        <v>1</v>
      </c>
      <c r="Q1348">
        <f t="shared" si="19"/>
        <v>1</v>
      </c>
    </row>
    <row r="1349" spans="1:17">
      <c r="A1349">
        <f>Month!A1349</f>
        <v>2023</v>
      </c>
      <c r="B1349" t="str">
        <f>Month!B1349</f>
        <v>February</v>
      </c>
      <c r="C1349" t="str">
        <f>Month!C1349</f>
        <v>Canada</v>
      </c>
      <c r="D1349">
        <f>Month!D1349</f>
        <v>44.22</v>
      </c>
      <c r="E1349">
        <f>Month!E1349</f>
        <v>0</v>
      </c>
      <c r="F1349">
        <f>Month!F1349</f>
        <v>44.22</v>
      </c>
      <c r="G1349">
        <f>Month!G1349</f>
        <v>0</v>
      </c>
      <c r="H1349">
        <f>Month!H1349</f>
        <v>0</v>
      </c>
      <c r="I1349">
        <f>Month!I1349</f>
        <v>0</v>
      </c>
      <c r="J1349">
        <f>Month!J1349</f>
        <v>0</v>
      </c>
      <c r="K1349">
        <f>Month!K1349</f>
        <v>0</v>
      </c>
      <c r="L1349">
        <f>Month!L1349</f>
        <v>0</v>
      </c>
      <c r="M1349">
        <f>Month!M1349</f>
        <v>0.06</v>
      </c>
      <c r="N1349">
        <f>Month!N1349</f>
        <v>0.06</v>
      </c>
      <c r="O1349">
        <f>Month!O1349</f>
        <v>44.28</v>
      </c>
      <c r="P1349">
        <v>1</v>
      </c>
      <c r="Q1349">
        <f t="shared" si="19"/>
        <v>1</v>
      </c>
    </row>
    <row r="1350" spans="1:17">
      <c r="A1350">
        <f>Month!A1350</f>
        <v>2023</v>
      </c>
      <c r="B1350" t="str">
        <f>Month!B1350</f>
        <v>February</v>
      </c>
      <c r="C1350" t="str">
        <f>Month!C1350</f>
        <v>Finland</v>
      </c>
      <c r="D1350">
        <f>Month!D1350</f>
        <v>0</v>
      </c>
      <c r="E1350">
        <f>Month!E1350</f>
        <v>1.26</v>
      </c>
      <c r="F1350">
        <f>Month!F1350</f>
        <v>1.26</v>
      </c>
      <c r="G1350">
        <f>Month!G1350</f>
        <v>0</v>
      </c>
      <c r="H1350">
        <f>Month!H1350</f>
        <v>70.83</v>
      </c>
      <c r="I1350">
        <f>Month!I1350</f>
        <v>0</v>
      </c>
      <c r="J1350">
        <f>Month!J1350</f>
        <v>0</v>
      </c>
      <c r="K1350">
        <f>Month!K1350</f>
        <v>0.01</v>
      </c>
      <c r="L1350">
        <f>Month!L1350</f>
        <v>0</v>
      </c>
      <c r="M1350">
        <f>Month!M1350</f>
        <v>0.03</v>
      </c>
      <c r="N1350">
        <f>Month!N1350</f>
        <v>70.87</v>
      </c>
      <c r="O1350">
        <f>Month!O1350</f>
        <v>72.13</v>
      </c>
      <c r="P1350">
        <v>1</v>
      </c>
      <c r="Q1350">
        <f t="shared" si="19"/>
        <v>1</v>
      </c>
    </row>
    <row r="1351" spans="1:17">
      <c r="A1351">
        <f>Month!A1351</f>
        <v>2023</v>
      </c>
      <c r="B1351" t="str">
        <f>Month!B1351</f>
        <v>February</v>
      </c>
      <c r="C1351" t="str">
        <f>Month!C1351</f>
        <v>France</v>
      </c>
      <c r="D1351">
        <f>Month!D1351</f>
        <v>0</v>
      </c>
      <c r="E1351">
        <f>Month!E1351</f>
        <v>26.99</v>
      </c>
      <c r="F1351">
        <f>Month!F1351</f>
        <v>26.99</v>
      </c>
      <c r="G1351">
        <f>Month!G1351</f>
        <v>1.74</v>
      </c>
      <c r="H1351">
        <f>Month!H1351</f>
        <v>3.31</v>
      </c>
      <c r="I1351">
        <f>Month!I1351</f>
        <v>0</v>
      </c>
      <c r="J1351">
        <f>Month!J1351</f>
        <v>0</v>
      </c>
      <c r="K1351">
        <f>Month!K1351</f>
        <v>0.01</v>
      </c>
      <c r="L1351">
        <f>Month!L1351</f>
        <v>0</v>
      </c>
      <c r="M1351">
        <f>Month!M1351</f>
        <v>12.69</v>
      </c>
      <c r="N1351">
        <f>Month!N1351</f>
        <v>17.75</v>
      </c>
      <c r="O1351">
        <f>Month!O1351</f>
        <v>44.74</v>
      </c>
      <c r="P1351">
        <v>1</v>
      </c>
      <c r="Q1351">
        <f t="shared" si="19"/>
        <v>1</v>
      </c>
    </row>
    <row r="1352" spans="1:17">
      <c r="A1352">
        <f>Month!A1352</f>
        <v>2023</v>
      </c>
      <c r="B1352" t="str">
        <f>Month!B1352</f>
        <v>February</v>
      </c>
      <c r="C1352" t="str">
        <f>Month!C1352</f>
        <v>Germany</v>
      </c>
      <c r="D1352">
        <f>Month!D1352</f>
        <v>0</v>
      </c>
      <c r="E1352">
        <f>Month!E1352</f>
        <v>9</v>
      </c>
      <c r="F1352">
        <f>Month!F1352</f>
        <v>9</v>
      </c>
      <c r="G1352">
        <f>Month!G1352</f>
        <v>0</v>
      </c>
      <c r="H1352">
        <f>Month!H1352</f>
        <v>0.01</v>
      </c>
      <c r="I1352">
        <f>Month!I1352</f>
        <v>0</v>
      </c>
      <c r="J1352">
        <f>Month!J1352</f>
        <v>0</v>
      </c>
      <c r="K1352">
        <f>Month!K1352</f>
        <v>15.41</v>
      </c>
      <c r="L1352">
        <f>Month!L1352</f>
        <v>0</v>
      </c>
      <c r="M1352">
        <f>Month!M1352</f>
        <v>10.46</v>
      </c>
      <c r="N1352">
        <f>Month!N1352</f>
        <v>25.88</v>
      </c>
      <c r="O1352">
        <f>Month!O1352</f>
        <v>34.880000000000003</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v>
      </c>
      <c r="E1354">
        <f>Month!E1354</f>
        <v>41.51</v>
      </c>
      <c r="F1354">
        <f>Month!F1354</f>
        <v>41.51</v>
      </c>
      <c r="G1354">
        <f>Month!G1354</f>
        <v>0</v>
      </c>
      <c r="H1354">
        <f>Month!H1354</f>
        <v>17.64</v>
      </c>
      <c r="I1354">
        <f>Month!I1354</f>
        <v>0</v>
      </c>
      <c r="J1354">
        <f>Month!J1354</f>
        <v>0</v>
      </c>
      <c r="K1354">
        <f>Month!K1354</f>
        <v>0</v>
      </c>
      <c r="L1354">
        <f>Month!L1354</f>
        <v>0.02</v>
      </c>
      <c r="M1354">
        <f>Month!M1354</f>
        <v>7.0000000000000007E-2</v>
      </c>
      <c r="N1354">
        <f>Month!N1354</f>
        <v>17.73</v>
      </c>
      <c r="O1354">
        <f>Month!O1354</f>
        <v>59.24</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54.87</v>
      </c>
      <c r="E1357">
        <f>Month!E1357</f>
        <v>5.97</v>
      </c>
      <c r="F1357">
        <f>Month!F1357</f>
        <v>60.84</v>
      </c>
      <c r="G1357">
        <f>Month!G1357</f>
        <v>4.62</v>
      </c>
      <c r="H1357">
        <f>Month!H1357</f>
        <v>39.92</v>
      </c>
      <c r="I1357">
        <f>Month!I1357</f>
        <v>27.88</v>
      </c>
      <c r="J1357">
        <f>Month!J1357</f>
        <v>48.57</v>
      </c>
      <c r="K1357">
        <f>Month!K1357</f>
        <v>304.94</v>
      </c>
      <c r="L1357">
        <f>Month!L1357</f>
        <v>0</v>
      </c>
      <c r="M1357">
        <f>Month!M1357</f>
        <v>91.43</v>
      </c>
      <c r="N1357">
        <f>Month!N1357</f>
        <v>517.36</v>
      </c>
      <c r="O1357">
        <f>Month!O1357</f>
        <v>578.20000000000005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1184.24</v>
      </c>
      <c r="E1359">
        <f>Month!E1359</f>
        <v>0</v>
      </c>
      <c r="F1359">
        <f>Month!F1359</f>
        <v>1184.24</v>
      </c>
      <c r="G1359">
        <f>Month!G1359</f>
        <v>9.9</v>
      </c>
      <c r="H1359">
        <f>Month!H1359</f>
        <v>90.37</v>
      </c>
      <c r="I1359">
        <f>Month!I1359</f>
        <v>15.65</v>
      </c>
      <c r="J1359">
        <f>Month!J1359</f>
        <v>0</v>
      </c>
      <c r="K1359">
        <f>Month!K1359</f>
        <v>46.71</v>
      </c>
      <c r="L1359">
        <f>Month!L1359</f>
        <v>0</v>
      </c>
      <c r="M1359">
        <f>Month!M1359</f>
        <v>21.97</v>
      </c>
      <c r="N1359">
        <f>Month!N1359</f>
        <v>184.6</v>
      </c>
      <c r="O1359">
        <f>Month!O1359</f>
        <v>1368.84</v>
      </c>
      <c r="P1359">
        <v>1</v>
      </c>
      <c r="Q1359">
        <f t="shared" si="20"/>
        <v>1</v>
      </c>
    </row>
    <row r="1360" spans="1:17">
      <c r="A1360">
        <f>Month!A1360</f>
        <v>2023</v>
      </c>
      <c r="B1360" t="str">
        <f>Month!B1360</f>
        <v>February</v>
      </c>
      <c r="C1360" t="str">
        <f>Month!C1360</f>
        <v>Qatar</v>
      </c>
      <c r="D1360">
        <f>Month!D1360</f>
        <v>0</v>
      </c>
      <c r="E1360">
        <f>Month!E1360</f>
        <v>0</v>
      </c>
      <c r="F1360">
        <f>Month!F1360</f>
        <v>0</v>
      </c>
      <c r="G1360">
        <f>Month!G1360</f>
        <v>0</v>
      </c>
      <c r="H1360">
        <f>Month!H1360</f>
        <v>0</v>
      </c>
      <c r="I1360">
        <f>Month!I1360</f>
        <v>0</v>
      </c>
      <c r="J1360">
        <f>Month!J1360</f>
        <v>0</v>
      </c>
      <c r="K1360">
        <f>Month!K1360</f>
        <v>39.57</v>
      </c>
      <c r="L1360">
        <f>Month!L1360</f>
        <v>0</v>
      </c>
      <c r="M1360">
        <f>Month!M1360</f>
        <v>0</v>
      </c>
      <c r="N1360">
        <f>Month!N1360</f>
        <v>39.57</v>
      </c>
      <c r="O1360">
        <f>Month!O1360</f>
        <v>39.57</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44.53</v>
      </c>
      <c r="E1362">
        <f>Month!E1362</f>
        <v>12.06</v>
      </c>
      <c r="F1362">
        <f>Month!F1362</f>
        <v>56.59</v>
      </c>
      <c r="G1362">
        <f>Month!G1362</f>
        <v>0</v>
      </c>
      <c r="H1362">
        <f>Month!H1362</f>
        <v>0</v>
      </c>
      <c r="I1362">
        <f>Month!I1362</f>
        <v>102.44</v>
      </c>
      <c r="J1362">
        <f>Month!J1362</f>
        <v>0</v>
      </c>
      <c r="K1362">
        <f>Month!K1362</f>
        <v>132.44</v>
      </c>
      <c r="L1362">
        <f>Month!L1362</f>
        <v>0</v>
      </c>
      <c r="M1362">
        <f>Month!M1362</f>
        <v>0</v>
      </c>
      <c r="N1362">
        <f>Month!N1362</f>
        <v>234.88</v>
      </c>
      <c r="O1362">
        <f>Month!O1362</f>
        <v>291.47000000000003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1159.8499999999999</v>
      </c>
      <c r="E1367">
        <f>Month!E1367</f>
        <v>15.59</v>
      </c>
      <c r="F1367">
        <f>Month!F1367</f>
        <v>1175.44</v>
      </c>
      <c r="G1367">
        <f>Month!G1367</f>
        <v>0</v>
      </c>
      <c r="H1367">
        <f>Month!H1367</f>
        <v>0</v>
      </c>
      <c r="I1367">
        <f>Month!I1367</f>
        <v>0</v>
      </c>
      <c r="J1367">
        <f>Month!J1367</f>
        <v>0</v>
      </c>
      <c r="K1367">
        <f>Month!K1367</f>
        <v>75.319999999999993</v>
      </c>
      <c r="L1367">
        <f>Month!L1367</f>
        <v>6.21</v>
      </c>
      <c r="M1367">
        <f>Month!M1367</f>
        <v>46.53</v>
      </c>
      <c r="N1367">
        <f>Month!N1367</f>
        <v>128.06</v>
      </c>
      <c r="O1367">
        <f>Month!O1367</f>
        <v>1303.5</v>
      </c>
      <c r="P1367">
        <v>1</v>
      </c>
      <c r="Q1367">
        <f t="shared" si="20"/>
        <v>1</v>
      </c>
    </row>
    <row r="1368" spans="1:17">
      <c r="A1368">
        <f>Month!A1368</f>
        <v>2023</v>
      </c>
      <c r="B1368" t="str">
        <f>Month!B1368</f>
        <v>February</v>
      </c>
      <c r="C1368" t="str">
        <f>Month!C1368</f>
        <v>Other</v>
      </c>
      <c r="D1368">
        <f>Month!D1368</f>
        <v>755.49</v>
      </c>
      <c r="E1368">
        <f>Month!E1368</f>
        <v>166.55</v>
      </c>
      <c r="F1368">
        <f>Month!F1368</f>
        <v>922.04</v>
      </c>
      <c r="G1368">
        <f>Month!G1368</f>
        <v>56.31</v>
      </c>
      <c r="H1368">
        <f>Month!H1368</f>
        <v>10.02</v>
      </c>
      <c r="I1368">
        <f>Month!I1368</f>
        <v>124.72</v>
      </c>
      <c r="J1368">
        <f>Month!J1368</f>
        <v>0</v>
      </c>
      <c r="K1368">
        <f>Month!K1368</f>
        <v>11.49</v>
      </c>
      <c r="L1368">
        <f>Month!L1368</f>
        <v>0</v>
      </c>
      <c r="M1368">
        <f>Month!M1368</f>
        <v>69.849999999999994</v>
      </c>
      <c r="N1368">
        <f>Month!N1368</f>
        <v>272.39</v>
      </c>
      <c r="O1368">
        <f>Month!O1368</f>
        <v>1194.43</v>
      </c>
      <c r="P1368">
        <v>1</v>
      </c>
      <c r="Q1368">
        <f t="shared" si="20"/>
        <v>1</v>
      </c>
    </row>
    <row r="1369" spans="1:17" s="132" customFormat="1">
      <c r="A1369" s="132">
        <f>Month!A1369</f>
        <v>2023</v>
      </c>
      <c r="B1369" s="132" t="str">
        <f>Month!B1369</f>
        <v>February</v>
      </c>
      <c r="C1369" s="132" t="str">
        <f>Month!C1369</f>
        <v>Total imports</v>
      </c>
      <c r="D1369" s="132">
        <f>Month!D1369</f>
        <v>3243.2</v>
      </c>
      <c r="E1369" s="132">
        <f>Month!E1369</f>
        <v>342.02</v>
      </c>
      <c r="F1369" s="132">
        <f>Month!F1369</f>
        <v>3585.22</v>
      </c>
      <c r="G1369" s="132">
        <f>Month!G1369</f>
        <v>74.290000000000006</v>
      </c>
      <c r="H1369" s="132">
        <f>Month!H1369</f>
        <v>324.52</v>
      </c>
      <c r="I1369" s="132">
        <f>Month!I1369</f>
        <v>648.85</v>
      </c>
      <c r="J1369" s="132">
        <f>Month!J1369</f>
        <v>61.64</v>
      </c>
      <c r="K1369" s="132">
        <f>Month!K1369</f>
        <v>966.68</v>
      </c>
      <c r="L1369" s="132">
        <f>Month!L1369</f>
        <v>10.02</v>
      </c>
      <c r="M1369" s="132">
        <f>Month!M1369</f>
        <v>296.01</v>
      </c>
      <c r="N1369" s="132">
        <f>Month!N1369</f>
        <v>2382.0100000000002</v>
      </c>
      <c r="O1369" s="132">
        <f>Month!O1369</f>
        <v>5967.23</v>
      </c>
      <c r="P1369" s="132">
        <v>1</v>
      </c>
      <c r="Q1369" s="132">
        <f t="shared" si="20"/>
        <v>1</v>
      </c>
    </row>
    <row r="1370" spans="1:17">
      <c r="A1370">
        <f>Month!A1370</f>
        <v>2023</v>
      </c>
      <c r="B1370" t="str">
        <f>Month!B1370</f>
        <v>March</v>
      </c>
      <c r="C1370" t="str">
        <f>Month!C1370</f>
        <v>Belgium</v>
      </c>
      <c r="D1370">
        <f>Month!D1370</f>
        <v>0</v>
      </c>
      <c r="E1370">
        <f>Month!E1370</f>
        <v>30.33</v>
      </c>
      <c r="F1370">
        <f>Month!F1370</f>
        <v>30.33</v>
      </c>
      <c r="G1370">
        <f>Month!G1370</f>
        <v>2.94</v>
      </c>
      <c r="H1370">
        <f>Month!H1370</f>
        <v>0</v>
      </c>
      <c r="I1370">
        <f>Month!I1370</f>
        <v>4.9000000000000004</v>
      </c>
      <c r="J1370">
        <f>Month!J1370</f>
        <v>0</v>
      </c>
      <c r="K1370">
        <f>Month!K1370</f>
        <v>125.27</v>
      </c>
      <c r="L1370">
        <f>Month!L1370</f>
        <v>13.51</v>
      </c>
      <c r="M1370">
        <f>Month!M1370</f>
        <v>16.22</v>
      </c>
      <c r="N1370">
        <f>Month!N1370</f>
        <v>162.84</v>
      </c>
      <c r="O1370">
        <f>Month!O1370</f>
        <v>193.17</v>
      </c>
      <c r="P1370">
        <v>1</v>
      </c>
      <c r="Q1370">
        <f t="shared" si="20"/>
        <v>1</v>
      </c>
    </row>
    <row r="1371" spans="1:17">
      <c r="A1371">
        <f>Month!A1371</f>
        <v>2023</v>
      </c>
      <c r="B1371" t="str">
        <f>Month!B1371</f>
        <v>March</v>
      </c>
      <c r="C1371" t="str">
        <f>Month!C1371</f>
        <v>Canada</v>
      </c>
      <c r="D1371">
        <f>Month!D1371</f>
        <v>192.36</v>
      </c>
      <c r="E1371">
        <f>Month!E1371</f>
        <v>0</v>
      </c>
      <c r="F1371">
        <f>Month!F1371</f>
        <v>192.36</v>
      </c>
      <c r="G1371">
        <f>Month!G1371</f>
        <v>0</v>
      </c>
      <c r="H1371">
        <f>Month!H1371</f>
        <v>0</v>
      </c>
      <c r="I1371">
        <f>Month!I1371</f>
        <v>0</v>
      </c>
      <c r="J1371">
        <f>Month!J1371</f>
        <v>0</v>
      </c>
      <c r="K1371">
        <f>Month!K1371</f>
        <v>0</v>
      </c>
      <c r="L1371">
        <f>Month!L1371</f>
        <v>0</v>
      </c>
      <c r="M1371">
        <f>Month!M1371</f>
        <v>0.11</v>
      </c>
      <c r="N1371">
        <f>Month!N1371</f>
        <v>0.11</v>
      </c>
      <c r="O1371">
        <f>Month!O1371</f>
        <v>192.47</v>
      </c>
      <c r="P1371">
        <v>1</v>
      </c>
      <c r="Q1371">
        <f t="shared" si="20"/>
        <v>1</v>
      </c>
    </row>
    <row r="1372" spans="1:17">
      <c r="A1372">
        <f>Month!A1372</f>
        <v>2023</v>
      </c>
      <c r="B1372" t="str">
        <f>Month!B1372</f>
        <v>March</v>
      </c>
      <c r="C1372" t="str">
        <f>Month!C1372</f>
        <v>Finland</v>
      </c>
      <c r="D1372">
        <f>Month!D1372</f>
        <v>0</v>
      </c>
      <c r="E1372">
        <f>Month!E1372</f>
        <v>0</v>
      </c>
      <c r="F1372">
        <f>Month!F1372</f>
        <v>0</v>
      </c>
      <c r="G1372">
        <f>Month!G1372</f>
        <v>0</v>
      </c>
      <c r="H1372">
        <f>Month!H1372</f>
        <v>63.24</v>
      </c>
      <c r="I1372">
        <f>Month!I1372</f>
        <v>0</v>
      </c>
      <c r="J1372">
        <f>Month!J1372</f>
        <v>0</v>
      </c>
      <c r="K1372">
        <f>Month!K1372</f>
        <v>0</v>
      </c>
      <c r="L1372">
        <f>Month!L1372</f>
        <v>0</v>
      </c>
      <c r="M1372">
        <f>Month!M1372</f>
        <v>0</v>
      </c>
      <c r="N1372">
        <f>Month!N1372</f>
        <v>63.24</v>
      </c>
      <c r="O1372">
        <f>Month!O1372</f>
        <v>63.24</v>
      </c>
      <c r="P1372">
        <v>1</v>
      </c>
      <c r="Q1372">
        <f t="shared" si="20"/>
        <v>1</v>
      </c>
    </row>
    <row r="1373" spans="1:17">
      <c r="A1373">
        <f>Month!A1373</f>
        <v>2023</v>
      </c>
      <c r="B1373" t="str">
        <f>Month!B1373</f>
        <v>March</v>
      </c>
      <c r="C1373" t="str">
        <f>Month!C1373</f>
        <v>France</v>
      </c>
      <c r="D1373">
        <f>Month!D1373</f>
        <v>0</v>
      </c>
      <c r="E1373">
        <f>Month!E1373</f>
        <v>0</v>
      </c>
      <c r="F1373">
        <f>Month!F1373</f>
        <v>0</v>
      </c>
      <c r="G1373">
        <f>Month!G1373</f>
        <v>0.04</v>
      </c>
      <c r="H1373">
        <f>Month!H1373</f>
        <v>0</v>
      </c>
      <c r="I1373">
        <f>Month!I1373</f>
        <v>0</v>
      </c>
      <c r="J1373">
        <f>Month!J1373</f>
        <v>0</v>
      </c>
      <c r="K1373">
        <f>Month!K1373</f>
        <v>40.06</v>
      </c>
      <c r="L1373">
        <f>Month!L1373</f>
        <v>0</v>
      </c>
      <c r="M1373">
        <f>Month!M1373</f>
        <v>7.62</v>
      </c>
      <c r="N1373">
        <f>Month!N1373</f>
        <v>47.72</v>
      </c>
      <c r="O1373">
        <f>Month!O1373</f>
        <v>47.72</v>
      </c>
      <c r="P1373">
        <v>1</v>
      </c>
      <c r="Q1373">
        <f t="shared" si="20"/>
        <v>1</v>
      </c>
    </row>
    <row r="1374" spans="1:17">
      <c r="A1374">
        <f>Month!A1374</f>
        <v>2023</v>
      </c>
      <c r="B1374" t="str">
        <f>Month!B1374</f>
        <v>March</v>
      </c>
      <c r="C1374" t="str">
        <f>Month!C1374</f>
        <v>Germany</v>
      </c>
      <c r="D1374">
        <f>Month!D1374</f>
        <v>0</v>
      </c>
      <c r="E1374">
        <f>Month!E1374</f>
        <v>9.09</v>
      </c>
      <c r="F1374">
        <f>Month!F1374</f>
        <v>9.09</v>
      </c>
      <c r="G1374">
        <f>Month!G1374</f>
        <v>0</v>
      </c>
      <c r="H1374">
        <f>Month!H1374</f>
        <v>0.04</v>
      </c>
      <c r="I1374">
        <f>Month!I1374</f>
        <v>0</v>
      </c>
      <c r="J1374">
        <f>Month!J1374</f>
        <v>0</v>
      </c>
      <c r="K1374">
        <f>Month!K1374</f>
        <v>41.89</v>
      </c>
      <c r="L1374">
        <f>Month!L1374</f>
        <v>0</v>
      </c>
      <c r="M1374">
        <f>Month!M1374</f>
        <v>8.4</v>
      </c>
      <c r="N1374">
        <f>Month!N1374</f>
        <v>50.33</v>
      </c>
      <c r="O1374">
        <f>Month!O1374</f>
        <v>59.42</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v>
      </c>
      <c r="E1376">
        <f>Month!E1376</f>
        <v>37.22</v>
      </c>
      <c r="F1376">
        <f>Month!F1376</f>
        <v>37.22</v>
      </c>
      <c r="G1376">
        <f>Month!G1376</f>
        <v>0.06</v>
      </c>
      <c r="H1376">
        <f>Month!H1376</f>
        <v>11.69</v>
      </c>
      <c r="I1376">
        <f>Month!I1376</f>
        <v>0</v>
      </c>
      <c r="J1376">
        <f>Month!J1376</f>
        <v>0</v>
      </c>
      <c r="K1376">
        <f>Month!K1376</f>
        <v>0</v>
      </c>
      <c r="L1376">
        <f>Month!L1376</f>
        <v>0.03</v>
      </c>
      <c r="M1376">
        <f>Month!M1376</f>
        <v>1.64</v>
      </c>
      <c r="N1376">
        <f>Month!N1376</f>
        <v>13.42</v>
      </c>
      <c r="O1376">
        <f>Month!O1376</f>
        <v>50.64</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71.95</v>
      </c>
      <c r="F1379">
        <f>Month!F1379</f>
        <v>71.95</v>
      </c>
      <c r="G1379">
        <f>Month!G1379</f>
        <v>10.5</v>
      </c>
      <c r="H1379">
        <f>Month!H1379</f>
        <v>21.2</v>
      </c>
      <c r="I1379">
        <f>Month!I1379</f>
        <v>11.45</v>
      </c>
      <c r="J1379">
        <f>Month!J1379</f>
        <v>10.96</v>
      </c>
      <c r="K1379">
        <f>Month!K1379</f>
        <v>227.25</v>
      </c>
      <c r="L1379">
        <f>Month!L1379</f>
        <v>0</v>
      </c>
      <c r="M1379">
        <f>Month!M1379</f>
        <v>112.12</v>
      </c>
      <c r="N1379">
        <f>Month!N1379</f>
        <v>393.48</v>
      </c>
      <c r="O1379">
        <f>Month!O1379</f>
        <v>465.43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879.77</v>
      </c>
      <c r="E1381">
        <f>Month!E1381</f>
        <v>0</v>
      </c>
      <c r="F1381">
        <f>Month!F1381</f>
        <v>879.77</v>
      </c>
      <c r="G1381">
        <f>Month!G1381</f>
        <v>0</v>
      </c>
      <c r="H1381">
        <f>Month!H1381</f>
        <v>64.2</v>
      </c>
      <c r="I1381">
        <f>Month!I1381</f>
        <v>0</v>
      </c>
      <c r="J1381">
        <f>Month!J1381</f>
        <v>0</v>
      </c>
      <c r="K1381">
        <f>Month!K1381</f>
        <v>0</v>
      </c>
      <c r="L1381">
        <f>Month!L1381</f>
        <v>0</v>
      </c>
      <c r="M1381">
        <f>Month!M1381</f>
        <v>22.84</v>
      </c>
      <c r="N1381">
        <f>Month!N1381</f>
        <v>87.04</v>
      </c>
      <c r="O1381">
        <f>Month!O1381</f>
        <v>966.81</v>
      </c>
      <c r="P1381">
        <v>1</v>
      </c>
      <c r="Q1381">
        <f t="shared" si="20"/>
        <v>1</v>
      </c>
    </row>
    <row r="1382" spans="1:17">
      <c r="A1382">
        <f>Month!A1382</f>
        <v>2023</v>
      </c>
      <c r="B1382" t="str">
        <f>Month!B1382</f>
        <v>March</v>
      </c>
      <c r="C1382" t="str">
        <f>Month!C1382</f>
        <v>Qatar</v>
      </c>
      <c r="D1382">
        <f>Month!D1382</f>
        <v>0</v>
      </c>
      <c r="E1382">
        <f>Month!E1382</f>
        <v>0</v>
      </c>
      <c r="F1382">
        <f>Month!F1382</f>
        <v>0</v>
      </c>
      <c r="G1382">
        <f>Month!G1382</f>
        <v>0</v>
      </c>
      <c r="H1382">
        <f>Month!H1382</f>
        <v>0</v>
      </c>
      <c r="I1382">
        <f>Month!I1382</f>
        <v>0</v>
      </c>
      <c r="J1382">
        <f>Month!J1382</f>
        <v>0</v>
      </c>
      <c r="K1382">
        <f>Month!K1382</f>
        <v>41.61</v>
      </c>
      <c r="L1382">
        <f>Month!L1382</f>
        <v>0</v>
      </c>
      <c r="M1382">
        <f>Month!M1382</f>
        <v>0</v>
      </c>
      <c r="N1382">
        <f>Month!N1382</f>
        <v>41.61</v>
      </c>
      <c r="O1382">
        <f>Month!O1382</f>
        <v>41.61</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134.88999999999999</v>
      </c>
      <c r="L1384">
        <f>Month!L1384</f>
        <v>0</v>
      </c>
      <c r="M1384">
        <f>Month!M1384</f>
        <v>0</v>
      </c>
      <c r="N1384">
        <f>Month!N1384</f>
        <v>179.33</v>
      </c>
      <c r="O1384">
        <f>Month!O1384</f>
        <v>179.33</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0.05</v>
      </c>
      <c r="E1386">
        <f>Month!E1386</f>
        <v>34.770000000000003</v>
      </c>
      <c r="F1386">
        <f>Month!F1386</f>
        <v>34.82</v>
      </c>
      <c r="G1386">
        <f>Month!G1386</f>
        <v>0</v>
      </c>
      <c r="H1386">
        <f>Month!H1386</f>
        <v>0.21</v>
      </c>
      <c r="I1386">
        <f>Month!I1386</f>
        <v>0</v>
      </c>
      <c r="J1386">
        <f>Month!J1386</f>
        <v>0</v>
      </c>
      <c r="K1386">
        <f>Month!K1386</f>
        <v>28.11</v>
      </c>
      <c r="L1386">
        <f>Month!L1386</f>
        <v>0</v>
      </c>
      <c r="M1386">
        <f>Month!M1386</f>
        <v>3.73</v>
      </c>
      <c r="N1386">
        <f>Month!N1386</f>
        <v>32.049999999999997</v>
      </c>
      <c r="O1386">
        <f>Month!O1386</f>
        <v>66.87</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1326.59</v>
      </c>
      <c r="E1389">
        <f>Month!E1389</f>
        <v>0</v>
      </c>
      <c r="F1389">
        <f>Month!F1389</f>
        <v>1326.59</v>
      </c>
      <c r="G1389">
        <f>Month!G1389</f>
        <v>0.21</v>
      </c>
      <c r="H1389">
        <f>Month!H1389</f>
        <v>0.04</v>
      </c>
      <c r="I1389">
        <f>Month!I1389</f>
        <v>0</v>
      </c>
      <c r="J1389">
        <f>Month!J1389</f>
        <v>0</v>
      </c>
      <c r="K1389">
        <f>Month!K1389</f>
        <v>166.08</v>
      </c>
      <c r="L1389">
        <f>Month!L1389</f>
        <v>0</v>
      </c>
      <c r="M1389">
        <f>Month!M1389</f>
        <v>5.28</v>
      </c>
      <c r="N1389">
        <f>Month!N1389</f>
        <v>171.61</v>
      </c>
      <c r="O1389">
        <f>Month!O1389</f>
        <v>1498.2</v>
      </c>
      <c r="P1389">
        <v>1</v>
      </c>
      <c r="Q1389">
        <f t="shared" si="20"/>
        <v>1</v>
      </c>
    </row>
    <row r="1390" spans="1:17">
      <c r="A1390">
        <f>Month!A1390</f>
        <v>2023</v>
      </c>
      <c r="B1390" t="str">
        <f>Month!B1390</f>
        <v>March</v>
      </c>
      <c r="C1390" t="str">
        <f>Month!C1390</f>
        <v>Other</v>
      </c>
      <c r="D1390">
        <f>Month!D1390</f>
        <v>471.33</v>
      </c>
      <c r="E1390">
        <f>Month!E1390</f>
        <v>136.85</v>
      </c>
      <c r="F1390">
        <f>Month!F1390</f>
        <v>608.17999999999995</v>
      </c>
      <c r="G1390">
        <f>Month!G1390</f>
        <v>75.959999999999994</v>
      </c>
      <c r="H1390">
        <f>Month!H1390</f>
        <v>45.76</v>
      </c>
      <c r="I1390">
        <f>Month!I1390</f>
        <v>161.5</v>
      </c>
      <c r="J1390">
        <f>Month!J1390</f>
        <v>16.77</v>
      </c>
      <c r="K1390">
        <f>Month!K1390</f>
        <v>50.3</v>
      </c>
      <c r="L1390">
        <f>Month!L1390</f>
        <v>4.97</v>
      </c>
      <c r="M1390">
        <f>Month!M1390</f>
        <v>23.82</v>
      </c>
      <c r="N1390">
        <f>Month!N1390</f>
        <v>379.08</v>
      </c>
      <c r="O1390">
        <f>Month!O1390</f>
        <v>987.26</v>
      </c>
      <c r="P1390">
        <v>1</v>
      </c>
      <c r="Q1390">
        <f t="shared" si="20"/>
        <v>1</v>
      </c>
    </row>
    <row r="1391" spans="1:17" s="132" customFormat="1">
      <c r="A1391" s="132">
        <f>Month!A1391</f>
        <v>2023</v>
      </c>
      <c r="B1391" s="132" t="str">
        <f>Month!B1391</f>
        <v>March</v>
      </c>
      <c r="C1391" s="132" t="str">
        <f>Month!C1391</f>
        <v>Total imports</v>
      </c>
      <c r="D1391" s="132">
        <f>Month!D1391</f>
        <v>3698.08</v>
      </c>
      <c r="E1391" s="132">
        <f>Month!E1391</f>
        <v>365.96</v>
      </c>
      <c r="F1391" s="132">
        <f>Month!F1391</f>
        <v>4064.04</v>
      </c>
      <c r="G1391" s="132">
        <f>Month!G1391</f>
        <v>89.71</v>
      </c>
      <c r="H1391" s="132">
        <f>Month!H1391</f>
        <v>206.38</v>
      </c>
      <c r="I1391" s="132">
        <f>Month!I1391</f>
        <v>701.61</v>
      </c>
      <c r="J1391" s="132">
        <f>Month!J1391</f>
        <v>41.37</v>
      </c>
      <c r="K1391" s="132">
        <f>Month!K1391</f>
        <v>963.56</v>
      </c>
      <c r="L1391" s="132">
        <f>Month!L1391</f>
        <v>23.83</v>
      </c>
      <c r="M1391" s="132">
        <f>Month!M1391</f>
        <v>223.49</v>
      </c>
      <c r="N1391" s="132">
        <f>Month!N1391</f>
        <v>2249.9499999999998</v>
      </c>
      <c r="O1391" s="132">
        <f>Month!O1391</f>
        <v>6313.99</v>
      </c>
      <c r="P1391" s="132">
        <v>1</v>
      </c>
      <c r="Q1391" s="132">
        <f t="shared" si="20"/>
        <v>1</v>
      </c>
    </row>
    <row r="1392" spans="1:17" ht="15.5">
      <c r="A1392">
        <f>Month!A1392</f>
        <v>2023</v>
      </c>
      <c r="B1392" t="str">
        <f>Month!B1392</f>
        <v>April</v>
      </c>
      <c r="C1392" t="str">
        <f>Month!C1392</f>
        <v>Belgium</v>
      </c>
      <c r="D1392">
        <f>Month!D1392</f>
        <v>0</v>
      </c>
      <c r="E1392">
        <f>Month!E1392</f>
        <v>31</v>
      </c>
      <c r="F1392">
        <f>Month!F1392</f>
        <v>31</v>
      </c>
      <c r="G1392">
        <f>Month!G1392</f>
        <v>0.1</v>
      </c>
      <c r="H1392">
        <f>Month!H1392</f>
        <v>4.5</v>
      </c>
      <c r="I1392">
        <f>Month!I1392</f>
        <v>0</v>
      </c>
      <c r="J1392">
        <f>Month!J1392</f>
        <v>1.96</v>
      </c>
      <c r="K1392">
        <f>Month!K1392</f>
        <v>247.04</v>
      </c>
      <c r="L1392">
        <f>Month!L1392</f>
        <v>8.89</v>
      </c>
      <c r="M1392">
        <f>Month!M1392</f>
        <v>20.25</v>
      </c>
      <c r="N1392">
        <f>Month!N1392</f>
        <v>282.74</v>
      </c>
      <c r="O1392">
        <f>Month!O1392</f>
        <v>313.74</v>
      </c>
      <c r="P1392" s="82">
        <v>2</v>
      </c>
      <c r="Q1392" s="82">
        <v>2</v>
      </c>
    </row>
    <row r="1393" spans="1:17" ht="15.5">
      <c r="A1393">
        <f>Month!A1393</f>
        <v>2023</v>
      </c>
      <c r="B1393" t="str">
        <f>Month!B1393</f>
        <v>April</v>
      </c>
      <c r="C1393" t="str">
        <f>Month!C1393</f>
        <v>Canada</v>
      </c>
      <c r="D1393">
        <f>Month!D1393</f>
        <v>279.76</v>
      </c>
      <c r="E1393">
        <f>Month!E1393</f>
        <v>0</v>
      </c>
      <c r="F1393">
        <f>Month!F1393</f>
        <v>279.76</v>
      </c>
      <c r="G1393">
        <f>Month!G1393</f>
        <v>0</v>
      </c>
      <c r="H1393">
        <f>Month!H1393</f>
        <v>0</v>
      </c>
      <c r="I1393">
        <f>Month!I1393</f>
        <v>0</v>
      </c>
      <c r="J1393">
        <f>Month!J1393</f>
        <v>0</v>
      </c>
      <c r="K1393">
        <f>Month!K1393</f>
        <v>0</v>
      </c>
      <c r="L1393">
        <f>Month!L1393</f>
        <v>0</v>
      </c>
      <c r="M1393">
        <f>Month!M1393</f>
        <v>0.12</v>
      </c>
      <c r="N1393">
        <f>Month!N1393</f>
        <v>0.12</v>
      </c>
      <c r="O1393">
        <f>Month!O1393</f>
        <v>279.88</v>
      </c>
      <c r="P1393" s="82">
        <v>2</v>
      </c>
      <c r="Q1393" s="82">
        <v>2</v>
      </c>
    </row>
    <row r="1394" spans="1:17" ht="15.5">
      <c r="A1394">
        <f>Month!A1394</f>
        <v>2023</v>
      </c>
      <c r="B1394" t="str">
        <f>Month!B1394</f>
        <v>April</v>
      </c>
      <c r="C1394" t="str">
        <f>Month!C1394</f>
        <v>Finland</v>
      </c>
      <c r="D1394">
        <f>Month!D1394</f>
        <v>0</v>
      </c>
      <c r="E1394">
        <f>Month!E1394</f>
        <v>1.29</v>
      </c>
      <c r="F1394">
        <f>Month!F1394</f>
        <v>1.29</v>
      </c>
      <c r="G1394">
        <f>Month!G1394</f>
        <v>0</v>
      </c>
      <c r="H1394">
        <f>Month!H1394</f>
        <v>6.05</v>
      </c>
      <c r="I1394">
        <f>Month!I1394</f>
        <v>0</v>
      </c>
      <c r="J1394">
        <f>Month!J1394</f>
        <v>0</v>
      </c>
      <c r="K1394">
        <f>Month!K1394</f>
        <v>0</v>
      </c>
      <c r="L1394">
        <f>Month!L1394</f>
        <v>0</v>
      </c>
      <c r="M1394">
        <f>Month!M1394</f>
        <v>0.02</v>
      </c>
      <c r="N1394">
        <f>Month!N1394</f>
        <v>6.07</v>
      </c>
      <c r="O1394">
        <f>Month!O1394</f>
        <v>7.36</v>
      </c>
      <c r="P1394" s="82">
        <v>2</v>
      </c>
      <c r="Q1394" s="82">
        <v>2</v>
      </c>
    </row>
    <row r="1395" spans="1:17" ht="15.5">
      <c r="A1395">
        <f>Month!A1395</f>
        <v>2023</v>
      </c>
      <c r="B1395" t="str">
        <f>Month!B1395</f>
        <v>April</v>
      </c>
      <c r="C1395" t="str">
        <f>Month!C1395</f>
        <v>France</v>
      </c>
      <c r="D1395">
        <f>Month!D1395</f>
        <v>0</v>
      </c>
      <c r="E1395">
        <f>Month!E1395</f>
        <v>0</v>
      </c>
      <c r="F1395">
        <f>Month!F1395</f>
        <v>0</v>
      </c>
      <c r="G1395">
        <f>Month!G1395</f>
        <v>0.06</v>
      </c>
      <c r="H1395">
        <f>Month!H1395</f>
        <v>0</v>
      </c>
      <c r="I1395">
        <f>Month!I1395</f>
        <v>0</v>
      </c>
      <c r="J1395">
        <f>Month!J1395</f>
        <v>0</v>
      </c>
      <c r="K1395">
        <f>Month!K1395</f>
        <v>0</v>
      </c>
      <c r="L1395">
        <f>Month!L1395</f>
        <v>0</v>
      </c>
      <c r="M1395">
        <f>Month!M1395</f>
        <v>13.15</v>
      </c>
      <c r="N1395">
        <f>Month!N1395</f>
        <v>13.21</v>
      </c>
      <c r="O1395">
        <f>Month!O1395</f>
        <v>13.21</v>
      </c>
      <c r="P1395" s="82">
        <v>2</v>
      </c>
      <c r="Q1395" s="82">
        <v>2</v>
      </c>
    </row>
    <row r="1396" spans="1:17" ht="15.5">
      <c r="A1396">
        <f>Month!A1396</f>
        <v>2023</v>
      </c>
      <c r="B1396" t="str">
        <f>Month!B1396</f>
        <v>April</v>
      </c>
      <c r="C1396" t="str">
        <f>Month!C1396</f>
        <v>Germany</v>
      </c>
      <c r="D1396">
        <f>Month!D1396</f>
        <v>0</v>
      </c>
      <c r="E1396">
        <f>Month!E1396</f>
        <v>18.98</v>
      </c>
      <c r="F1396">
        <f>Month!F1396</f>
        <v>18.98</v>
      </c>
      <c r="G1396">
        <f>Month!G1396</f>
        <v>0</v>
      </c>
      <c r="H1396">
        <f>Month!H1396</f>
        <v>0</v>
      </c>
      <c r="I1396">
        <f>Month!I1396</f>
        <v>0</v>
      </c>
      <c r="J1396">
        <f>Month!J1396</f>
        <v>0</v>
      </c>
      <c r="K1396">
        <f>Month!K1396</f>
        <v>0.01</v>
      </c>
      <c r="L1396">
        <f>Month!L1396</f>
        <v>0</v>
      </c>
      <c r="M1396">
        <f>Month!M1396</f>
        <v>10.75</v>
      </c>
      <c r="N1396">
        <f>Month!N1396</f>
        <v>10.76</v>
      </c>
      <c r="O1396">
        <f>Month!O1396</f>
        <v>29.74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0.1</v>
      </c>
      <c r="H1398">
        <f>Month!H1398</f>
        <v>11.71</v>
      </c>
      <c r="I1398">
        <f>Month!I1398</f>
        <v>0</v>
      </c>
      <c r="J1398">
        <f>Month!J1398</f>
        <v>0</v>
      </c>
      <c r="K1398">
        <f>Month!K1398</f>
        <v>13.21</v>
      </c>
      <c r="L1398">
        <f>Month!L1398</f>
        <v>0.03</v>
      </c>
      <c r="M1398">
        <f>Month!M1398</f>
        <v>2.57</v>
      </c>
      <c r="N1398">
        <f>Month!N1398</f>
        <v>27.62</v>
      </c>
      <c r="O1398">
        <f>Month!O1398</f>
        <v>27.62</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52.54</v>
      </c>
      <c r="F1401">
        <f>Month!F1401</f>
        <v>52.54</v>
      </c>
      <c r="G1401">
        <f>Month!G1401</f>
        <v>0.48</v>
      </c>
      <c r="H1401">
        <f>Month!H1401</f>
        <v>12.65</v>
      </c>
      <c r="I1401">
        <f>Month!I1401</f>
        <v>56.42</v>
      </c>
      <c r="J1401">
        <f>Month!J1401</f>
        <v>10.51</v>
      </c>
      <c r="K1401">
        <f>Month!K1401</f>
        <v>214.32</v>
      </c>
      <c r="L1401">
        <f>Month!L1401</f>
        <v>0</v>
      </c>
      <c r="M1401">
        <f>Month!M1401</f>
        <v>170.35</v>
      </c>
      <c r="N1401">
        <f>Month!N1401</f>
        <v>464.73</v>
      </c>
      <c r="O1401">
        <f>Month!O1401</f>
        <v>517.27</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1307.2</v>
      </c>
      <c r="E1403">
        <f>Month!E1403</f>
        <v>0</v>
      </c>
      <c r="F1403">
        <f>Month!F1403</f>
        <v>1307.2</v>
      </c>
      <c r="G1403">
        <f>Month!G1403</f>
        <v>2.83</v>
      </c>
      <c r="H1403">
        <f>Month!H1403</f>
        <v>52.39</v>
      </c>
      <c r="I1403">
        <f>Month!I1403</f>
        <v>0</v>
      </c>
      <c r="J1403">
        <f>Month!J1403</f>
        <v>0</v>
      </c>
      <c r="K1403">
        <f>Month!K1403</f>
        <v>14.09</v>
      </c>
      <c r="L1403">
        <f>Month!L1403</f>
        <v>0</v>
      </c>
      <c r="M1403">
        <f>Month!M1403</f>
        <v>13.13</v>
      </c>
      <c r="N1403">
        <f>Month!N1403</f>
        <v>82.44</v>
      </c>
      <c r="O1403">
        <f>Month!O1403</f>
        <v>1389.64</v>
      </c>
      <c r="P1403" s="82">
        <v>2</v>
      </c>
      <c r="Q1403" s="82">
        <v>2</v>
      </c>
    </row>
    <row r="1404" spans="1:17" ht="15.5">
      <c r="A1404">
        <f>Month!A1404</f>
        <v>2023</v>
      </c>
      <c r="B1404" t="str">
        <f>Month!B1404</f>
        <v>April</v>
      </c>
      <c r="C1404" t="str">
        <f>Month!C1404</f>
        <v>Qatar</v>
      </c>
      <c r="D1404">
        <f>Month!D1404</f>
        <v>0</v>
      </c>
      <c r="E1404">
        <f>Month!E1404</f>
        <v>0</v>
      </c>
      <c r="F1404">
        <f>Month!F1404</f>
        <v>0</v>
      </c>
      <c r="G1404">
        <f>Month!G1404</f>
        <v>0</v>
      </c>
      <c r="H1404">
        <f>Month!H1404</f>
        <v>0</v>
      </c>
      <c r="I1404">
        <f>Month!I1404</f>
        <v>0</v>
      </c>
      <c r="J1404">
        <f>Month!J1404</f>
        <v>0</v>
      </c>
      <c r="K1404">
        <f>Month!K1404</f>
        <v>32.75</v>
      </c>
      <c r="L1404">
        <f>Month!L1404</f>
        <v>0</v>
      </c>
      <c r="M1404">
        <f>Month!M1404</f>
        <v>0</v>
      </c>
      <c r="N1404">
        <f>Month!N1404</f>
        <v>32.75</v>
      </c>
      <c r="O1404">
        <f>Month!O1404</f>
        <v>32.75</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1173.3900000000001</v>
      </c>
      <c r="E1411">
        <f>Month!E1411</f>
        <v>0</v>
      </c>
      <c r="F1411">
        <f>Month!F1411</f>
        <v>1173.3900000000001</v>
      </c>
      <c r="G1411">
        <f>Month!G1411</f>
        <v>0</v>
      </c>
      <c r="H1411">
        <f>Month!H1411</f>
        <v>14</v>
      </c>
      <c r="I1411">
        <f>Month!I1411</f>
        <v>0</v>
      </c>
      <c r="J1411">
        <f>Month!J1411</f>
        <v>0</v>
      </c>
      <c r="K1411">
        <f>Month!K1411</f>
        <v>283.45</v>
      </c>
      <c r="L1411">
        <f>Month!L1411</f>
        <v>0</v>
      </c>
      <c r="M1411">
        <f>Month!M1411</f>
        <v>68.25</v>
      </c>
      <c r="N1411">
        <f>Month!N1411</f>
        <v>365.7</v>
      </c>
      <c r="O1411">
        <f>Month!O1411</f>
        <v>1539.09</v>
      </c>
      <c r="P1411" s="82">
        <v>2</v>
      </c>
      <c r="Q1411" s="82">
        <v>2</v>
      </c>
    </row>
    <row r="1412" spans="1:17" ht="15.5">
      <c r="A1412">
        <f>Month!A1412</f>
        <v>2023</v>
      </c>
      <c r="B1412" t="str">
        <f>Month!B1412</f>
        <v>April</v>
      </c>
      <c r="C1412" t="str">
        <f>Month!C1412</f>
        <v>Other</v>
      </c>
      <c r="D1412">
        <f>Month!D1412</f>
        <v>405.12</v>
      </c>
      <c r="E1412">
        <f>Month!E1412</f>
        <v>50.99</v>
      </c>
      <c r="F1412">
        <f>Month!F1412</f>
        <v>456.11</v>
      </c>
      <c r="G1412">
        <f>Month!G1412</f>
        <v>20.16</v>
      </c>
      <c r="H1412">
        <f>Month!H1412</f>
        <v>19.62</v>
      </c>
      <c r="I1412">
        <f>Month!I1412</f>
        <v>132.53</v>
      </c>
      <c r="J1412">
        <f>Month!J1412</f>
        <v>0</v>
      </c>
      <c r="K1412">
        <f>Month!K1412</f>
        <v>28.81</v>
      </c>
      <c r="L1412">
        <f>Month!L1412</f>
        <v>0</v>
      </c>
      <c r="M1412">
        <f>Month!M1412</f>
        <v>25.73</v>
      </c>
      <c r="N1412">
        <f>Month!N1412</f>
        <v>226.85</v>
      </c>
      <c r="O1412">
        <f>Month!O1412</f>
        <v>682.96</v>
      </c>
      <c r="P1412" s="82">
        <v>2</v>
      </c>
      <c r="Q1412" s="82">
        <v>2</v>
      </c>
    </row>
    <row r="1413" spans="1:17" ht="15.5">
      <c r="A1413">
        <f>Month!A1413</f>
        <v>2023</v>
      </c>
      <c r="B1413" t="str">
        <f>Month!B1413</f>
        <v>April</v>
      </c>
      <c r="C1413" t="str">
        <f>Month!C1413</f>
        <v>Total imports</v>
      </c>
      <c r="D1413">
        <f>Month!D1413</f>
        <v>3606.32</v>
      </c>
      <c r="E1413">
        <f>Month!E1413</f>
        <v>258.77999999999997</v>
      </c>
      <c r="F1413">
        <f>Month!F1413</f>
        <v>3865.1</v>
      </c>
      <c r="G1413">
        <f>Month!G1413</f>
        <v>23.73</v>
      </c>
      <c r="H1413">
        <f>Month!H1413</f>
        <v>223.92</v>
      </c>
      <c r="I1413">
        <f>Month!I1413</f>
        <v>871.53</v>
      </c>
      <c r="J1413">
        <f>Month!J1413</f>
        <v>20.420000000000002</v>
      </c>
      <c r="K1413">
        <f>Month!K1413</f>
        <v>1133.3699999999999</v>
      </c>
      <c r="L1413">
        <f>Month!L1413</f>
        <v>14.4</v>
      </c>
      <c r="M1413">
        <f>Month!M1413</f>
        <v>346.12</v>
      </c>
      <c r="N1413">
        <f>Month!N1413</f>
        <v>2633.49</v>
      </c>
      <c r="O1413">
        <f>Month!O1413</f>
        <v>6498.59</v>
      </c>
      <c r="P1413" s="82">
        <v>2</v>
      </c>
      <c r="Q1413" s="82">
        <v>2</v>
      </c>
    </row>
    <row r="1414" spans="1:17" ht="15.5">
      <c r="A1414">
        <f>Month!A1414</f>
        <v>2023</v>
      </c>
      <c r="B1414" t="str">
        <f>Month!B1414</f>
        <v>May</v>
      </c>
      <c r="C1414" t="str">
        <f>Month!C1414</f>
        <v>Belgium</v>
      </c>
      <c r="D1414">
        <f>Month!D1414</f>
        <v>0</v>
      </c>
      <c r="E1414">
        <f>Month!E1414</f>
        <v>14.22</v>
      </c>
      <c r="F1414">
        <f>Month!F1414</f>
        <v>14.22</v>
      </c>
      <c r="G1414">
        <f>Month!G1414</f>
        <v>0.1</v>
      </c>
      <c r="H1414">
        <f>Month!H1414</f>
        <v>7.74</v>
      </c>
      <c r="I1414">
        <f>Month!I1414</f>
        <v>0</v>
      </c>
      <c r="J1414">
        <f>Month!J1414</f>
        <v>0</v>
      </c>
      <c r="K1414">
        <f>Month!K1414</f>
        <v>47.7</v>
      </c>
      <c r="L1414">
        <f>Month!L1414</f>
        <v>0.44</v>
      </c>
      <c r="M1414">
        <f>Month!M1414</f>
        <v>44.67</v>
      </c>
      <c r="N1414">
        <f>Month!N1414</f>
        <v>100.65</v>
      </c>
      <c r="O1414">
        <f>Month!O1414</f>
        <v>114.87</v>
      </c>
      <c r="P1414" s="82">
        <v>2</v>
      </c>
      <c r="Q1414" s="82">
        <v>2</v>
      </c>
    </row>
    <row r="1415" spans="1:17" ht="15.5">
      <c r="A1415">
        <f>Month!A1415</f>
        <v>2023</v>
      </c>
      <c r="B1415" t="str">
        <f>Month!B1415</f>
        <v>May</v>
      </c>
      <c r="C1415" t="str">
        <f>Month!C1415</f>
        <v>Canada</v>
      </c>
      <c r="D1415">
        <f>Month!D1415</f>
        <v>91.32</v>
      </c>
      <c r="E1415">
        <f>Month!E1415</f>
        <v>0</v>
      </c>
      <c r="F1415">
        <f>Month!F1415</f>
        <v>91.32</v>
      </c>
      <c r="G1415">
        <f>Month!G1415</f>
        <v>0</v>
      </c>
      <c r="H1415">
        <f>Month!H1415</f>
        <v>0</v>
      </c>
      <c r="I1415">
        <f>Month!I1415</f>
        <v>0</v>
      </c>
      <c r="J1415">
        <f>Month!J1415</f>
        <v>0</v>
      </c>
      <c r="K1415">
        <f>Month!K1415</f>
        <v>0</v>
      </c>
      <c r="L1415">
        <f>Month!L1415</f>
        <v>0</v>
      </c>
      <c r="M1415">
        <f>Month!M1415</f>
        <v>0.06</v>
      </c>
      <c r="N1415">
        <f>Month!N1415</f>
        <v>0.06</v>
      </c>
      <c r="O1415">
        <f>Month!O1415</f>
        <v>91.38</v>
      </c>
      <c r="P1415" s="82">
        <v>2</v>
      </c>
      <c r="Q1415" s="82">
        <v>2</v>
      </c>
    </row>
    <row r="1416" spans="1:17" ht="15.5">
      <c r="A1416">
        <f>Month!A1416</f>
        <v>2023</v>
      </c>
      <c r="B1416" t="str">
        <f>Month!B1416</f>
        <v>May</v>
      </c>
      <c r="C1416" t="str">
        <f>Month!C1416</f>
        <v>Finland</v>
      </c>
      <c r="D1416">
        <f>Month!D1416</f>
        <v>0</v>
      </c>
      <c r="E1416">
        <f>Month!E1416</f>
        <v>0</v>
      </c>
      <c r="F1416">
        <f>Month!F1416</f>
        <v>0</v>
      </c>
      <c r="G1416">
        <f>Month!G1416</f>
        <v>0</v>
      </c>
      <c r="H1416">
        <f>Month!H1416</f>
        <v>0</v>
      </c>
      <c r="I1416">
        <f>Month!I1416</f>
        <v>0</v>
      </c>
      <c r="J1416">
        <f>Month!J1416</f>
        <v>0</v>
      </c>
      <c r="K1416">
        <f>Month!K1416</f>
        <v>0</v>
      </c>
      <c r="L1416">
        <f>Month!L1416</f>
        <v>0</v>
      </c>
      <c r="M1416">
        <f>Month!M1416</f>
        <v>0.01</v>
      </c>
      <c r="N1416">
        <f>Month!N1416</f>
        <v>0.01</v>
      </c>
      <c r="O1416">
        <f>Month!O1416</f>
        <v>0.01</v>
      </c>
      <c r="P1416" s="82">
        <v>2</v>
      </c>
      <c r="Q1416" s="82">
        <v>2</v>
      </c>
    </row>
    <row r="1417" spans="1:17" ht="15.5">
      <c r="A1417">
        <f>Month!A1417</f>
        <v>2023</v>
      </c>
      <c r="B1417" t="str">
        <f>Month!B1417</f>
        <v>May</v>
      </c>
      <c r="C1417" t="str">
        <f>Month!C1417</f>
        <v>France</v>
      </c>
      <c r="D1417">
        <f>Month!D1417</f>
        <v>0</v>
      </c>
      <c r="E1417">
        <f>Month!E1417</f>
        <v>0</v>
      </c>
      <c r="F1417">
        <f>Month!F1417</f>
        <v>0</v>
      </c>
      <c r="G1417">
        <f>Month!G1417</f>
        <v>0.35</v>
      </c>
      <c r="H1417">
        <f>Month!H1417</f>
        <v>0</v>
      </c>
      <c r="I1417">
        <f>Month!I1417</f>
        <v>0</v>
      </c>
      <c r="J1417">
        <f>Month!J1417</f>
        <v>0</v>
      </c>
      <c r="K1417">
        <f>Month!K1417</f>
        <v>8.5299999999999994</v>
      </c>
      <c r="L1417">
        <f>Month!L1417</f>
        <v>5.01</v>
      </c>
      <c r="M1417">
        <f>Month!M1417</f>
        <v>23.04</v>
      </c>
      <c r="N1417">
        <f>Month!N1417</f>
        <v>36.93</v>
      </c>
      <c r="O1417">
        <f>Month!O1417</f>
        <v>36.93</v>
      </c>
      <c r="P1417" s="82">
        <v>2</v>
      </c>
      <c r="Q1417" s="82">
        <v>2</v>
      </c>
    </row>
    <row r="1418" spans="1:17" ht="15.5">
      <c r="A1418">
        <f>Month!A1418</f>
        <v>2023</v>
      </c>
      <c r="B1418" t="str">
        <f>Month!B1418</f>
        <v>May</v>
      </c>
      <c r="C1418" t="str">
        <f>Month!C1418</f>
        <v>Germany</v>
      </c>
      <c r="D1418">
        <f>Month!D1418</f>
        <v>0</v>
      </c>
      <c r="E1418">
        <f>Month!E1418</f>
        <v>50.02</v>
      </c>
      <c r="F1418">
        <f>Month!F1418</f>
        <v>50.02</v>
      </c>
      <c r="G1418">
        <f>Month!G1418</f>
        <v>0.03</v>
      </c>
      <c r="H1418">
        <f>Month!H1418</f>
        <v>0.03</v>
      </c>
      <c r="I1418">
        <f>Month!I1418</f>
        <v>0</v>
      </c>
      <c r="J1418">
        <f>Month!J1418</f>
        <v>0</v>
      </c>
      <c r="K1418">
        <f>Month!K1418</f>
        <v>0.02</v>
      </c>
      <c r="L1418">
        <f>Month!L1418</f>
        <v>0</v>
      </c>
      <c r="M1418">
        <f>Month!M1418</f>
        <v>6.56</v>
      </c>
      <c r="N1418">
        <f>Month!N1418</f>
        <v>6.64</v>
      </c>
      <c r="O1418">
        <f>Month!O1418</f>
        <v>56.66</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0</v>
      </c>
      <c r="E1420">
        <f>Month!E1420</f>
        <v>4.8099999999999996</v>
      </c>
      <c r="F1420">
        <f>Month!F1420</f>
        <v>4.8099999999999996</v>
      </c>
      <c r="G1420">
        <f>Month!G1420</f>
        <v>0.03</v>
      </c>
      <c r="H1420">
        <f>Month!H1420</f>
        <v>31.54</v>
      </c>
      <c r="I1420">
        <f>Month!I1420</f>
        <v>0</v>
      </c>
      <c r="J1420">
        <f>Month!J1420</f>
        <v>5.71</v>
      </c>
      <c r="K1420">
        <f>Month!K1420</f>
        <v>0</v>
      </c>
      <c r="L1420">
        <f>Month!L1420</f>
        <v>0.02</v>
      </c>
      <c r="M1420">
        <f>Month!M1420</f>
        <v>4.9000000000000004</v>
      </c>
      <c r="N1420">
        <f>Month!N1420</f>
        <v>42.2</v>
      </c>
      <c r="O1420">
        <f>Month!O1420</f>
        <v>47.01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0</v>
      </c>
      <c r="F1423">
        <f>Month!F1423</f>
        <v>0</v>
      </c>
      <c r="G1423">
        <f>Month!G1423</f>
        <v>0.14000000000000001</v>
      </c>
      <c r="H1423">
        <f>Month!H1423</f>
        <v>65.03</v>
      </c>
      <c r="I1423">
        <f>Month!I1423</f>
        <v>83.44</v>
      </c>
      <c r="J1423">
        <f>Month!J1423</f>
        <v>5.18</v>
      </c>
      <c r="K1423">
        <f>Month!K1423</f>
        <v>141.72999999999999</v>
      </c>
      <c r="L1423">
        <f>Month!L1423</f>
        <v>0</v>
      </c>
      <c r="M1423">
        <f>Month!M1423</f>
        <v>65.75</v>
      </c>
      <c r="N1423">
        <f>Month!N1423</f>
        <v>361.27</v>
      </c>
      <c r="O1423">
        <f>Month!O1423</f>
        <v>361.27</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1349.41</v>
      </c>
      <c r="E1425">
        <f>Month!E1425</f>
        <v>0</v>
      </c>
      <c r="F1425">
        <f>Month!F1425</f>
        <v>1349.41</v>
      </c>
      <c r="G1425">
        <f>Month!G1425</f>
        <v>0</v>
      </c>
      <c r="H1425">
        <f>Month!H1425</f>
        <v>83.57</v>
      </c>
      <c r="I1425">
        <f>Month!I1425</f>
        <v>0</v>
      </c>
      <c r="J1425">
        <f>Month!J1425</f>
        <v>0</v>
      </c>
      <c r="K1425">
        <f>Month!K1425</f>
        <v>0</v>
      </c>
      <c r="L1425">
        <f>Month!L1425</f>
        <v>0</v>
      </c>
      <c r="M1425">
        <f>Month!M1425</f>
        <v>2.11</v>
      </c>
      <c r="N1425">
        <f>Month!N1425</f>
        <v>85.68</v>
      </c>
      <c r="O1425">
        <f>Month!O1425</f>
        <v>1435.09</v>
      </c>
      <c r="P1425" s="82">
        <v>2</v>
      </c>
      <c r="Q1425" s="82">
        <v>2</v>
      </c>
    </row>
    <row r="1426" spans="1:17" ht="15.5">
      <c r="A1426">
        <f>Month!A1426</f>
        <v>2023</v>
      </c>
      <c r="B1426" t="str">
        <f>Month!B1426</f>
        <v>May</v>
      </c>
      <c r="C1426" t="str">
        <f>Month!C1426</f>
        <v>Qatar</v>
      </c>
      <c r="D1426">
        <f>Month!D1426</f>
        <v>0</v>
      </c>
      <c r="E1426">
        <f>Month!E1426</f>
        <v>0</v>
      </c>
      <c r="F1426">
        <f>Month!F1426</f>
        <v>0</v>
      </c>
      <c r="G1426">
        <f>Month!G1426</f>
        <v>0</v>
      </c>
      <c r="H1426">
        <f>Month!H1426</f>
        <v>0</v>
      </c>
      <c r="I1426">
        <f>Month!I1426</f>
        <v>0</v>
      </c>
      <c r="J1426">
        <f>Month!J1426</f>
        <v>0</v>
      </c>
      <c r="K1426">
        <f>Month!K1426</f>
        <v>0.03</v>
      </c>
      <c r="L1426">
        <f>Month!L1426</f>
        <v>0</v>
      </c>
      <c r="M1426">
        <f>Month!M1426</f>
        <v>0</v>
      </c>
      <c r="N1426">
        <f>Month!N1426</f>
        <v>0.03</v>
      </c>
      <c r="O1426">
        <f>Month!O1426</f>
        <v>0.03</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0</v>
      </c>
      <c r="H1430">
        <f>Month!H1430</f>
        <v>4.2300000000000004</v>
      </c>
      <c r="I1430">
        <f>Month!I1430</f>
        <v>0</v>
      </c>
      <c r="J1430">
        <f>Month!J1430</f>
        <v>0</v>
      </c>
      <c r="K1430">
        <f>Month!K1430</f>
        <v>0</v>
      </c>
      <c r="L1430">
        <f>Month!L1430</f>
        <v>0</v>
      </c>
      <c r="M1430">
        <f>Month!M1430</f>
        <v>7.7</v>
      </c>
      <c r="N1430">
        <f>Month!N1430</f>
        <v>11.93</v>
      </c>
      <c r="O1430">
        <f>Month!O1430</f>
        <v>12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1309.0999999999999</v>
      </c>
      <c r="E1433">
        <f>Month!E1433</f>
        <v>0</v>
      </c>
      <c r="F1433">
        <f>Month!F1433</f>
        <v>1309.0999999999999</v>
      </c>
      <c r="G1433">
        <f>Month!G1433</f>
        <v>0</v>
      </c>
      <c r="H1433">
        <f>Month!H1433</f>
        <v>0.01</v>
      </c>
      <c r="I1433">
        <f>Month!I1433</f>
        <v>0</v>
      </c>
      <c r="J1433">
        <f>Month!J1433</f>
        <v>0</v>
      </c>
      <c r="K1433">
        <f>Month!K1433</f>
        <v>50.81</v>
      </c>
      <c r="L1433">
        <f>Month!L1433</f>
        <v>4.68</v>
      </c>
      <c r="M1433">
        <f>Month!M1433</f>
        <v>11.16</v>
      </c>
      <c r="N1433">
        <f>Month!N1433</f>
        <v>66.66</v>
      </c>
      <c r="O1433">
        <f>Month!O1433</f>
        <v>1375.76</v>
      </c>
      <c r="P1433" s="82">
        <v>2</v>
      </c>
      <c r="Q1433" s="82">
        <v>2</v>
      </c>
    </row>
    <row r="1434" spans="1:17" ht="15.5">
      <c r="A1434">
        <f>Month!A1434</f>
        <v>2023</v>
      </c>
      <c r="B1434" t="str">
        <f>Month!B1434</f>
        <v>May</v>
      </c>
      <c r="C1434" t="str">
        <f>Month!C1434</f>
        <v>Other</v>
      </c>
      <c r="D1434">
        <f>Month!D1434</f>
        <v>423.34</v>
      </c>
      <c r="E1434">
        <f>Month!E1434</f>
        <v>80.69</v>
      </c>
      <c r="F1434">
        <f>Month!F1434</f>
        <v>504.03</v>
      </c>
      <c r="G1434">
        <f>Month!G1434</f>
        <v>46.95</v>
      </c>
      <c r="H1434">
        <f>Month!H1434</f>
        <v>56.88</v>
      </c>
      <c r="I1434">
        <f>Month!I1434</f>
        <v>273.27</v>
      </c>
      <c r="J1434">
        <f>Month!J1434</f>
        <v>6.34</v>
      </c>
      <c r="K1434">
        <f>Month!K1434</f>
        <v>0</v>
      </c>
      <c r="L1434">
        <f>Month!L1434</f>
        <v>0</v>
      </c>
      <c r="M1434">
        <f>Month!M1434</f>
        <v>44.3</v>
      </c>
      <c r="N1434">
        <f>Month!N1434</f>
        <v>427.74</v>
      </c>
      <c r="O1434">
        <f>Month!O1434</f>
        <v>931.77</v>
      </c>
      <c r="P1434" s="82">
        <v>2</v>
      </c>
      <c r="Q1434" s="82">
        <v>2</v>
      </c>
    </row>
    <row r="1435" spans="1:17" ht="15.5">
      <c r="A1435">
        <f>Month!A1435</f>
        <v>2023</v>
      </c>
      <c r="B1435" t="str">
        <f>Month!B1435</f>
        <v>May</v>
      </c>
      <c r="C1435" t="str">
        <f>Month!C1435</f>
        <v>Total imports</v>
      </c>
      <c r="D1435">
        <f>Month!D1435</f>
        <v>3853.09</v>
      </c>
      <c r="E1435">
        <f>Month!E1435</f>
        <v>185.16</v>
      </c>
      <c r="F1435">
        <f>Month!F1435</f>
        <v>4038.25</v>
      </c>
      <c r="G1435">
        <f>Month!G1435</f>
        <v>47.6</v>
      </c>
      <c r="H1435">
        <f>Month!H1435</f>
        <v>249.03</v>
      </c>
      <c r="I1435">
        <f>Month!I1435</f>
        <v>631.11</v>
      </c>
      <c r="J1435">
        <f>Month!J1435</f>
        <v>18.32</v>
      </c>
      <c r="K1435">
        <f>Month!K1435</f>
        <v>902.95</v>
      </c>
      <c r="L1435">
        <f>Month!L1435</f>
        <v>10.17</v>
      </c>
      <c r="M1435">
        <f>Month!M1435</f>
        <v>266.3</v>
      </c>
      <c r="N1435">
        <f>Month!N1435</f>
        <v>2125.48</v>
      </c>
      <c r="O1435">
        <f>Month!O1435</f>
        <v>6163.73</v>
      </c>
      <c r="P1435" s="82">
        <v>2</v>
      </c>
      <c r="Q1435" s="82">
        <v>2</v>
      </c>
    </row>
    <row r="1436" spans="1:17" ht="15.5">
      <c r="A1436">
        <f>Month!A1436</f>
        <v>2023</v>
      </c>
      <c r="B1436" t="str">
        <f>Month!B1436</f>
        <v>June</v>
      </c>
      <c r="C1436" t="str">
        <f>Month!C1436</f>
        <v>Belgium</v>
      </c>
      <c r="D1436">
        <f>Month!D1436</f>
        <v>0</v>
      </c>
      <c r="E1436">
        <f>Month!E1436</f>
        <v>17.41</v>
      </c>
      <c r="F1436">
        <f>Month!F1436</f>
        <v>17.41</v>
      </c>
      <c r="G1436">
        <f>Month!G1436</f>
        <v>2.19</v>
      </c>
      <c r="H1436">
        <f>Month!H1436</f>
        <v>40.729999999999997</v>
      </c>
      <c r="I1436">
        <f>Month!I1436</f>
        <v>0</v>
      </c>
      <c r="J1436">
        <f>Month!J1436</f>
        <v>0</v>
      </c>
      <c r="K1436">
        <f>Month!K1436</f>
        <v>33.86</v>
      </c>
      <c r="L1436">
        <f>Month!L1436</f>
        <v>0.55000000000000004</v>
      </c>
      <c r="M1436">
        <f>Month!M1436</f>
        <v>67.900000000000006</v>
      </c>
      <c r="N1436">
        <f>Month!N1436</f>
        <v>145.22999999999999</v>
      </c>
      <c r="O1436">
        <f>Month!O1436</f>
        <v>162.63999999999999</v>
      </c>
      <c r="P1436" s="82">
        <v>2</v>
      </c>
      <c r="Q1436" s="82">
        <v>2</v>
      </c>
    </row>
    <row r="1437" spans="1:17" ht="15.5">
      <c r="A1437">
        <f>Month!A1437</f>
        <v>2023</v>
      </c>
      <c r="B1437" t="str">
        <f>Month!B1437</f>
        <v>June</v>
      </c>
      <c r="C1437" t="str">
        <f>Month!C1437</f>
        <v>Canada</v>
      </c>
      <c r="D1437">
        <f>Month!D1437</f>
        <v>44.06</v>
      </c>
      <c r="E1437">
        <f>Month!E1437</f>
        <v>0</v>
      </c>
      <c r="F1437">
        <f>Month!F1437</f>
        <v>44.06</v>
      </c>
      <c r="G1437">
        <f>Month!G1437</f>
        <v>0</v>
      </c>
      <c r="H1437">
        <f>Month!H1437</f>
        <v>0</v>
      </c>
      <c r="I1437">
        <f>Month!I1437</f>
        <v>0</v>
      </c>
      <c r="J1437">
        <f>Month!J1437</f>
        <v>0</v>
      </c>
      <c r="K1437">
        <f>Month!K1437</f>
        <v>0</v>
      </c>
      <c r="L1437">
        <f>Month!L1437</f>
        <v>0</v>
      </c>
      <c r="M1437">
        <f>Month!M1437</f>
        <v>0.09</v>
      </c>
      <c r="N1437">
        <f>Month!N1437</f>
        <v>0.09</v>
      </c>
      <c r="O1437">
        <f>Month!O1437</f>
        <v>44.15</v>
      </c>
      <c r="P1437" s="82">
        <v>2</v>
      </c>
      <c r="Q1437" s="82">
        <v>2</v>
      </c>
    </row>
    <row r="1438" spans="1:17" ht="15.5">
      <c r="A1438">
        <f>Month!A1438</f>
        <v>2023</v>
      </c>
      <c r="B1438" t="str">
        <f>Month!B1438</f>
        <v>June</v>
      </c>
      <c r="C1438" t="str">
        <f>Month!C1438</f>
        <v>Finland</v>
      </c>
      <c r="D1438">
        <f>Month!D1438</f>
        <v>0</v>
      </c>
      <c r="E1438">
        <f>Month!E1438</f>
        <v>0</v>
      </c>
      <c r="F1438">
        <f>Month!F1438</f>
        <v>0</v>
      </c>
      <c r="G1438">
        <f>Month!G1438</f>
        <v>0</v>
      </c>
      <c r="H1438">
        <f>Month!H1438</f>
        <v>82.12</v>
      </c>
      <c r="I1438">
        <f>Month!I1438</f>
        <v>0</v>
      </c>
      <c r="J1438">
        <f>Month!J1438</f>
        <v>0</v>
      </c>
      <c r="K1438">
        <f>Month!K1438</f>
        <v>5.54</v>
      </c>
      <c r="L1438">
        <f>Month!L1438</f>
        <v>0</v>
      </c>
      <c r="M1438">
        <f>Month!M1438</f>
        <v>0.01</v>
      </c>
      <c r="N1438">
        <f>Month!N1438</f>
        <v>87.67</v>
      </c>
      <c r="O1438">
        <f>Month!O1438</f>
        <v>87.67</v>
      </c>
      <c r="P1438" s="82">
        <v>2</v>
      </c>
      <c r="Q1438" s="82">
        <v>2</v>
      </c>
    </row>
    <row r="1439" spans="1:17" ht="15.5">
      <c r="A1439">
        <f>Month!A1439</f>
        <v>2023</v>
      </c>
      <c r="B1439" t="str">
        <f>Month!B1439</f>
        <v>June</v>
      </c>
      <c r="C1439" t="str">
        <f>Month!C1439</f>
        <v>France</v>
      </c>
      <c r="D1439">
        <f>Month!D1439</f>
        <v>0</v>
      </c>
      <c r="E1439">
        <f>Month!E1439</f>
        <v>0</v>
      </c>
      <c r="F1439">
        <f>Month!F1439</f>
        <v>0</v>
      </c>
      <c r="G1439">
        <f>Month!G1439</f>
        <v>0.03</v>
      </c>
      <c r="H1439">
        <f>Month!H1439</f>
        <v>0</v>
      </c>
      <c r="I1439">
        <f>Month!I1439</f>
        <v>0</v>
      </c>
      <c r="J1439">
        <f>Month!J1439</f>
        <v>0</v>
      </c>
      <c r="K1439">
        <f>Month!K1439</f>
        <v>18.25</v>
      </c>
      <c r="L1439">
        <f>Month!L1439</f>
        <v>0</v>
      </c>
      <c r="M1439">
        <f>Month!M1439</f>
        <v>14.06</v>
      </c>
      <c r="N1439">
        <f>Month!N1439</f>
        <v>32.340000000000003</v>
      </c>
      <c r="O1439">
        <f>Month!O1439</f>
        <v>32.340000000000003</v>
      </c>
      <c r="P1439" s="82">
        <v>2</v>
      </c>
      <c r="Q1439" s="82">
        <v>2</v>
      </c>
    </row>
    <row r="1440" spans="1:17" ht="15.5">
      <c r="A1440">
        <f>Month!A1440</f>
        <v>2023</v>
      </c>
      <c r="B1440" t="str">
        <f>Month!B1440</f>
        <v>June</v>
      </c>
      <c r="C1440" t="str">
        <f>Month!C1440</f>
        <v>Germany</v>
      </c>
      <c r="D1440">
        <f>Month!D1440</f>
        <v>0</v>
      </c>
      <c r="E1440">
        <f>Month!E1440</f>
        <v>3.33</v>
      </c>
      <c r="F1440">
        <f>Month!F1440</f>
        <v>3.33</v>
      </c>
      <c r="G1440">
        <f>Month!G1440</f>
        <v>0</v>
      </c>
      <c r="H1440">
        <f>Month!H1440</f>
        <v>0.01</v>
      </c>
      <c r="I1440">
        <f>Month!I1440</f>
        <v>0</v>
      </c>
      <c r="J1440">
        <f>Month!J1440</f>
        <v>0</v>
      </c>
      <c r="K1440">
        <f>Month!K1440</f>
        <v>0.03</v>
      </c>
      <c r="L1440">
        <f>Month!L1440</f>
        <v>0</v>
      </c>
      <c r="M1440">
        <f>Month!M1440</f>
        <v>20.079999999999998</v>
      </c>
      <c r="N1440">
        <f>Month!N1440</f>
        <v>20.12</v>
      </c>
      <c r="O1440">
        <f>Month!O1440</f>
        <v>23.45</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0</v>
      </c>
      <c r="E1442">
        <f>Month!E1442</f>
        <v>9.9700000000000006</v>
      </c>
      <c r="F1442">
        <f>Month!F1442</f>
        <v>9.9700000000000006</v>
      </c>
      <c r="G1442">
        <f>Month!G1442</f>
        <v>0</v>
      </c>
      <c r="H1442">
        <f>Month!H1442</f>
        <v>57.48</v>
      </c>
      <c r="I1442">
        <f>Month!I1442</f>
        <v>0</v>
      </c>
      <c r="J1442">
        <f>Month!J1442</f>
        <v>2.29</v>
      </c>
      <c r="K1442">
        <f>Month!K1442</f>
        <v>0</v>
      </c>
      <c r="L1442">
        <f>Month!L1442</f>
        <v>0.04</v>
      </c>
      <c r="M1442">
        <f>Month!M1442</f>
        <v>5.39</v>
      </c>
      <c r="N1442">
        <f>Month!N1442</f>
        <v>65.2</v>
      </c>
      <c r="O1442">
        <f>Month!O1442</f>
        <v>75.17</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3.01</v>
      </c>
      <c r="H1445">
        <f>Month!H1445</f>
        <v>119.94</v>
      </c>
      <c r="I1445">
        <f>Month!I1445</f>
        <v>228.83</v>
      </c>
      <c r="J1445">
        <f>Month!J1445</f>
        <v>64.739999999999995</v>
      </c>
      <c r="K1445">
        <f>Month!K1445</f>
        <v>257.33</v>
      </c>
      <c r="L1445">
        <f>Month!L1445</f>
        <v>0.92</v>
      </c>
      <c r="M1445">
        <f>Month!M1445</f>
        <v>98.69</v>
      </c>
      <c r="N1445">
        <f>Month!N1445</f>
        <v>773.46</v>
      </c>
      <c r="O1445">
        <f>Month!O1445</f>
        <v>792.11</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607.21</v>
      </c>
      <c r="E1447">
        <f>Month!E1447</f>
        <v>0</v>
      </c>
      <c r="F1447">
        <f>Month!F1447</f>
        <v>607.21</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609.67999999999995</v>
      </c>
      <c r="P1447" s="82">
        <v>2</v>
      </c>
      <c r="Q1447" s="82">
        <v>2</v>
      </c>
    </row>
    <row r="1448" spans="1:17" ht="15.5">
      <c r="A1448">
        <f>Month!A1448</f>
        <v>2023</v>
      </c>
      <c r="B1448" t="str">
        <f>Month!B1448</f>
        <v>June</v>
      </c>
      <c r="C1448" t="str">
        <f>Month!C1448</f>
        <v>Qatar</v>
      </c>
      <c r="D1448">
        <f>Month!D1448</f>
        <v>0</v>
      </c>
      <c r="E1448">
        <f>Month!E1448</f>
        <v>0</v>
      </c>
      <c r="F1448">
        <f>Month!F1448</f>
        <v>0</v>
      </c>
      <c r="G1448">
        <f>Month!G1448</f>
        <v>0</v>
      </c>
      <c r="H1448">
        <f>Month!H1448</f>
        <v>0</v>
      </c>
      <c r="I1448">
        <f>Month!I1448</f>
        <v>0</v>
      </c>
      <c r="J1448">
        <f>Month!J1448</f>
        <v>0</v>
      </c>
      <c r="K1448">
        <f>Month!K1448</f>
        <v>10.45</v>
      </c>
      <c r="L1448">
        <f>Month!L1448</f>
        <v>0</v>
      </c>
      <c r="M1448">
        <f>Month!M1448</f>
        <v>0</v>
      </c>
      <c r="N1448">
        <f>Month!N1448</f>
        <v>10.45</v>
      </c>
      <c r="O1448">
        <f>Month!O1448</f>
        <v>10.45</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582.23</v>
      </c>
      <c r="L1450">
        <f>Month!L1450</f>
        <v>0</v>
      </c>
      <c r="M1450">
        <f>Month!M1450</f>
        <v>0</v>
      </c>
      <c r="N1450">
        <f>Month!N1450</f>
        <v>589.82000000000005</v>
      </c>
      <c r="O1450">
        <f>Month!O1450</f>
        <v>655.78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1243.95</v>
      </c>
      <c r="E1455">
        <f>Month!E1455</f>
        <v>0</v>
      </c>
      <c r="F1455">
        <f>Month!F1455</f>
        <v>1243.95</v>
      </c>
      <c r="G1455">
        <f>Month!G1455</f>
        <v>0</v>
      </c>
      <c r="H1455">
        <f>Month!H1455</f>
        <v>0.01</v>
      </c>
      <c r="I1455">
        <f>Month!I1455</f>
        <v>0</v>
      </c>
      <c r="J1455">
        <f>Month!J1455</f>
        <v>0</v>
      </c>
      <c r="K1455">
        <f>Month!K1455</f>
        <v>1.05</v>
      </c>
      <c r="L1455">
        <f>Month!L1455</f>
        <v>11.48</v>
      </c>
      <c r="M1455">
        <f>Month!M1455</f>
        <v>68.17</v>
      </c>
      <c r="N1455">
        <f>Month!N1455</f>
        <v>80.709999999999994</v>
      </c>
      <c r="O1455">
        <f>Month!O1455</f>
        <v>1324.66</v>
      </c>
      <c r="P1455" s="82">
        <v>2</v>
      </c>
      <c r="Q1455" s="82">
        <v>2</v>
      </c>
    </row>
    <row r="1456" spans="1:17" ht="15.5">
      <c r="A1456">
        <f>Month!A1456</f>
        <v>2023</v>
      </c>
      <c r="B1456" t="str">
        <f>Month!B1456</f>
        <v>June</v>
      </c>
      <c r="C1456" t="str">
        <f>Month!C1456</f>
        <v>Other</v>
      </c>
      <c r="D1456">
        <f>Month!D1456</f>
        <v>378.13</v>
      </c>
      <c r="E1456">
        <f>Month!E1456</f>
        <v>39.9</v>
      </c>
      <c r="F1456">
        <f>Month!F1456</f>
        <v>418.03</v>
      </c>
      <c r="G1456">
        <f>Month!G1456</f>
        <v>53.81</v>
      </c>
      <c r="H1456">
        <f>Month!H1456</f>
        <v>11.29</v>
      </c>
      <c r="I1456">
        <f>Month!I1456</f>
        <v>246.59</v>
      </c>
      <c r="J1456">
        <f>Month!J1456</f>
        <v>0</v>
      </c>
      <c r="K1456">
        <f>Month!K1456</f>
        <v>0</v>
      </c>
      <c r="L1456">
        <f>Month!L1456</f>
        <v>0</v>
      </c>
      <c r="M1456">
        <f>Month!M1456</f>
        <v>17.46</v>
      </c>
      <c r="N1456">
        <f>Month!N1456</f>
        <v>329.15</v>
      </c>
      <c r="O1456">
        <f>Month!O1456</f>
        <v>747.18</v>
      </c>
      <c r="P1456" s="82">
        <v>2</v>
      </c>
      <c r="Q1456" s="82">
        <v>2</v>
      </c>
    </row>
    <row r="1457" spans="1:20" ht="15.5">
      <c r="A1457">
        <f>Month!A1457</f>
        <v>2023</v>
      </c>
      <c r="B1457" t="str">
        <f>Month!B1457</f>
        <v>June</v>
      </c>
      <c r="C1457" t="str">
        <f>Month!C1457</f>
        <v>Total imports</v>
      </c>
      <c r="D1457">
        <f>Month!D1457</f>
        <v>2929.34</v>
      </c>
      <c r="E1457">
        <f>Month!E1457</f>
        <v>181.98</v>
      </c>
      <c r="F1457">
        <f>Month!F1457</f>
        <v>3111.32</v>
      </c>
      <c r="G1457">
        <f>Month!G1457</f>
        <v>59.04</v>
      </c>
      <c r="H1457">
        <f>Month!H1457</f>
        <v>331.75</v>
      </c>
      <c r="I1457">
        <f>Month!I1457</f>
        <v>657.07</v>
      </c>
      <c r="J1457">
        <f>Month!J1457</f>
        <v>67.03</v>
      </c>
      <c r="K1457">
        <f>Month!K1457</f>
        <v>1181.06</v>
      </c>
      <c r="L1457">
        <f>Month!L1457</f>
        <v>13.09</v>
      </c>
      <c r="M1457">
        <f>Month!M1457</f>
        <v>333.54</v>
      </c>
      <c r="N1457">
        <f>Month!N1457</f>
        <v>2642.58</v>
      </c>
      <c r="O1457">
        <f>Month!O1457</f>
        <v>5753.9</v>
      </c>
      <c r="P1457" s="82">
        <v>2</v>
      </c>
      <c r="Q1457" s="82">
        <v>2</v>
      </c>
      <c r="T1457" s="115">
        <f>SUM(O1457,O1435,O1413)</f>
        <v>18416.22</v>
      </c>
    </row>
    <row r="1458" spans="1:20" ht="15.5">
      <c r="A1458">
        <f>Month!A1458</f>
        <v>2023</v>
      </c>
      <c r="B1458" t="str">
        <f>Month!B1458</f>
        <v>July</v>
      </c>
      <c r="C1458" t="str">
        <f>Month!C1458</f>
        <v>Belgium</v>
      </c>
      <c r="D1458">
        <f>Month!D1458</f>
        <v>0</v>
      </c>
      <c r="E1458">
        <f>Month!E1458</f>
        <v>0</v>
      </c>
      <c r="F1458">
        <f>Month!F1458</f>
        <v>0</v>
      </c>
      <c r="G1458">
        <f>Month!G1458</f>
        <v>0.02</v>
      </c>
      <c r="H1458">
        <f>Month!H1458</f>
        <v>21.44</v>
      </c>
      <c r="I1458">
        <f>Month!I1458</f>
        <v>8.17</v>
      </c>
      <c r="J1458">
        <f>Month!J1458</f>
        <v>0</v>
      </c>
      <c r="K1458">
        <f>Month!K1458</f>
        <v>150.51</v>
      </c>
      <c r="L1458">
        <f>Month!L1458</f>
        <v>0</v>
      </c>
      <c r="M1458">
        <f>Month!M1458</f>
        <v>36.19</v>
      </c>
      <c r="N1458">
        <f>Month!N1458</f>
        <v>216.33</v>
      </c>
      <c r="O1458">
        <f>Month!O1458</f>
        <v>216.33</v>
      </c>
      <c r="P1458" s="82">
        <v>3</v>
      </c>
      <c r="Q1458" s="82">
        <v>3</v>
      </c>
    </row>
    <row r="1459" spans="1:20" ht="15.5">
      <c r="A1459">
        <f>Month!A1459</f>
        <v>2023</v>
      </c>
      <c r="B1459" t="str">
        <f>Month!B1459</f>
        <v>July</v>
      </c>
      <c r="C1459" t="str">
        <f>Month!C1459</f>
        <v>Canada</v>
      </c>
      <c r="D1459">
        <f>Month!D1459</f>
        <v>95.75</v>
      </c>
      <c r="E1459">
        <f>Month!E1459</f>
        <v>0</v>
      </c>
      <c r="F1459">
        <f>Month!F1459</f>
        <v>95.75</v>
      </c>
      <c r="G1459">
        <f>Month!G1459</f>
        <v>0</v>
      </c>
      <c r="H1459">
        <f>Month!H1459</f>
        <v>0</v>
      </c>
      <c r="I1459">
        <f>Month!I1459</f>
        <v>0</v>
      </c>
      <c r="J1459">
        <f>Month!J1459</f>
        <v>0</v>
      </c>
      <c r="K1459">
        <f>Month!K1459</f>
        <v>0.63</v>
      </c>
      <c r="L1459">
        <f>Month!L1459</f>
        <v>0</v>
      </c>
      <c r="M1459">
        <f>Month!M1459</f>
        <v>0.2</v>
      </c>
      <c r="N1459">
        <f>Month!N1459</f>
        <v>0.83</v>
      </c>
      <c r="O1459">
        <f>Month!O1459</f>
        <v>96.58</v>
      </c>
      <c r="P1459" s="82">
        <v>3</v>
      </c>
      <c r="Q1459" s="82">
        <v>3</v>
      </c>
    </row>
    <row r="1460" spans="1:20" ht="15.5">
      <c r="A1460">
        <f>Month!A1460</f>
        <v>2023</v>
      </c>
      <c r="B1460" t="str">
        <f>Month!B1460</f>
        <v>July</v>
      </c>
      <c r="C1460" t="str">
        <f>Month!C1460</f>
        <v>Finland</v>
      </c>
      <c r="D1460">
        <f>Month!D1460</f>
        <v>0</v>
      </c>
      <c r="E1460">
        <f>Month!E1460</f>
        <v>0.1</v>
      </c>
      <c r="F1460">
        <f>Month!F1460</f>
        <v>0.1</v>
      </c>
      <c r="G1460">
        <f>Month!G1460</f>
        <v>0</v>
      </c>
      <c r="H1460">
        <f>Month!H1460</f>
        <v>0</v>
      </c>
      <c r="I1460">
        <f>Month!I1460</f>
        <v>0</v>
      </c>
      <c r="J1460">
        <f>Month!J1460</f>
        <v>0</v>
      </c>
      <c r="K1460">
        <f>Month!K1460</f>
        <v>0</v>
      </c>
      <c r="L1460">
        <f>Month!L1460</f>
        <v>0</v>
      </c>
      <c r="M1460">
        <f>Month!M1460</f>
        <v>0</v>
      </c>
      <c r="N1460">
        <f>Month!N1460</f>
        <v>0</v>
      </c>
      <c r="O1460">
        <f>Month!O1460</f>
        <v>0.1</v>
      </c>
      <c r="P1460" s="82">
        <v>3</v>
      </c>
      <c r="Q1460" s="82">
        <v>3</v>
      </c>
    </row>
    <row r="1461" spans="1:20" ht="15.5">
      <c r="A1461">
        <f>Month!A1461</f>
        <v>2023</v>
      </c>
      <c r="B1461" t="str">
        <f>Month!B1461</f>
        <v>July</v>
      </c>
      <c r="C1461" t="str">
        <f>Month!C1461</f>
        <v>France</v>
      </c>
      <c r="D1461">
        <f>Month!D1461</f>
        <v>0</v>
      </c>
      <c r="E1461">
        <f>Month!E1461</f>
        <v>0</v>
      </c>
      <c r="F1461">
        <f>Month!F1461</f>
        <v>0</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87.26</v>
      </c>
      <c r="P1461" s="82">
        <v>3</v>
      </c>
      <c r="Q1461" s="82">
        <v>3</v>
      </c>
    </row>
    <row r="1462" spans="1:20" ht="15.5">
      <c r="A1462">
        <f>Month!A1462</f>
        <v>2023</v>
      </c>
      <c r="B1462" t="str">
        <f>Month!B1462</f>
        <v>July</v>
      </c>
      <c r="C1462" t="str">
        <f>Month!C1462</f>
        <v>Germany</v>
      </c>
      <c r="D1462">
        <f>Month!D1462</f>
        <v>0</v>
      </c>
      <c r="E1462">
        <f>Month!E1462</f>
        <v>17.52</v>
      </c>
      <c r="F1462">
        <f>Month!F1462</f>
        <v>17.52</v>
      </c>
      <c r="G1462">
        <f>Month!G1462</f>
        <v>0</v>
      </c>
      <c r="H1462">
        <f>Month!H1462</f>
        <v>0.03</v>
      </c>
      <c r="I1462">
        <f>Month!I1462</f>
        <v>0</v>
      </c>
      <c r="J1462">
        <f>Month!J1462</f>
        <v>0</v>
      </c>
      <c r="K1462">
        <f>Month!K1462</f>
        <v>0.01</v>
      </c>
      <c r="L1462">
        <f>Month!L1462</f>
        <v>0</v>
      </c>
      <c r="M1462">
        <f>Month!M1462</f>
        <v>3.82</v>
      </c>
      <c r="N1462">
        <f>Month!N1462</f>
        <v>3.86</v>
      </c>
      <c r="O1462">
        <f>Month!O1462</f>
        <v>21.38</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v>
      </c>
      <c r="H1464">
        <f>Month!H1464</f>
        <v>17.53</v>
      </c>
      <c r="I1464">
        <f>Month!I1464</f>
        <v>13.08</v>
      </c>
      <c r="J1464">
        <f>Month!J1464</f>
        <v>9.31</v>
      </c>
      <c r="K1464">
        <f>Month!K1464</f>
        <v>3.63</v>
      </c>
      <c r="L1464">
        <f>Month!L1464</f>
        <v>0.02</v>
      </c>
      <c r="M1464">
        <f>Month!M1464</f>
        <v>0.81</v>
      </c>
      <c r="N1464">
        <f>Month!N1464</f>
        <v>44.38</v>
      </c>
      <c r="O1464">
        <f>Month!O1464</f>
        <v>134.44999999999999</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65.709999999999994</v>
      </c>
      <c r="F1467">
        <f>Month!F1467</f>
        <v>65.709999999999994</v>
      </c>
      <c r="G1467">
        <f>Month!G1467</f>
        <v>0.14000000000000001</v>
      </c>
      <c r="H1467">
        <f>Month!H1467</f>
        <v>76.569999999999993</v>
      </c>
      <c r="I1467">
        <f>Month!I1467</f>
        <v>67.23</v>
      </c>
      <c r="J1467">
        <f>Month!J1467</f>
        <v>0</v>
      </c>
      <c r="K1467">
        <f>Month!K1467</f>
        <v>341.51</v>
      </c>
      <c r="L1467">
        <f>Month!L1467</f>
        <v>4.08</v>
      </c>
      <c r="M1467">
        <f>Month!M1467</f>
        <v>102.84</v>
      </c>
      <c r="N1467">
        <f>Month!N1467</f>
        <v>592.37</v>
      </c>
      <c r="O1467">
        <f>Month!O1467</f>
        <v>658.08</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2185.56</v>
      </c>
      <c r="E1469">
        <f>Month!E1469</f>
        <v>0</v>
      </c>
      <c r="F1469">
        <f>Month!F1469</f>
        <v>2185.56</v>
      </c>
      <c r="G1469">
        <f>Month!G1469</f>
        <v>0</v>
      </c>
      <c r="H1469">
        <f>Month!H1469</f>
        <v>30.74</v>
      </c>
      <c r="I1469">
        <f>Month!I1469</f>
        <v>0</v>
      </c>
      <c r="J1469">
        <f>Month!J1469</f>
        <v>0</v>
      </c>
      <c r="K1469">
        <f>Month!K1469</f>
        <v>0</v>
      </c>
      <c r="L1469">
        <f>Month!L1469</f>
        <v>0</v>
      </c>
      <c r="M1469">
        <f>Month!M1469</f>
        <v>0</v>
      </c>
      <c r="N1469">
        <f>Month!N1469</f>
        <v>30.74</v>
      </c>
      <c r="O1469">
        <f>Month!O1469</f>
        <v>2216.3000000000002</v>
      </c>
      <c r="P1469" s="82">
        <v>3</v>
      </c>
      <c r="Q1469" s="82">
        <v>3</v>
      </c>
    </row>
    <row r="1470" spans="1:20" ht="15.5">
      <c r="A1470">
        <f>Month!A1470</f>
        <v>2023</v>
      </c>
      <c r="B1470" t="str">
        <f>Month!B1470</f>
        <v>July</v>
      </c>
      <c r="C1470" t="str">
        <f>Month!C1470</f>
        <v>Qatar</v>
      </c>
      <c r="D1470">
        <f>Month!D1470</f>
        <v>0</v>
      </c>
      <c r="E1470">
        <f>Month!E1470</f>
        <v>0</v>
      </c>
      <c r="F1470">
        <f>Month!F1470</f>
        <v>0</v>
      </c>
      <c r="G1470">
        <f>Month!G1470</f>
        <v>0</v>
      </c>
      <c r="H1470">
        <f>Month!H1470</f>
        <v>0</v>
      </c>
      <c r="I1470">
        <f>Month!I1470</f>
        <v>0</v>
      </c>
      <c r="J1470">
        <f>Month!J1470</f>
        <v>0</v>
      </c>
      <c r="K1470">
        <f>Month!K1470</f>
        <v>32.21</v>
      </c>
      <c r="L1470">
        <f>Month!L1470</f>
        <v>0</v>
      </c>
      <c r="M1470">
        <f>Month!M1470</f>
        <v>0</v>
      </c>
      <c r="N1470">
        <f>Month!N1470</f>
        <v>32.21</v>
      </c>
      <c r="O1470">
        <f>Month!O1470</f>
        <v>32.21</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1016.16</v>
      </c>
      <c r="E1477">
        <f>Month!E1477</f>
        <v>0</v>
      </c>
      <c r="F1477">
        <f>Month!F1477</f>
        <v>1016.16</v>
      </c>
      <c r="G1477">
        <f>Month!G1477</f>
        <v>0</v>
      </c>
      <c r="H1477">
        <f>Month!H1477</f>
        <v>0.03</v>
      </c>
      <c r="I1477">
        <f>Month!I1477</f>
        <v>0</v>
      </c>
      <c r="J1477">
        <f>Month!J1477</f>
        <v>0</v>
      </c>
      <c r="K1477">
        <f>Month!K1477</f>
        <v>474.74</v>
      </c>
      <c r="L1477">
        <f>Month!L1477</f>
        <v>11.55</v>
      </c>
      <c r="M1477">
        <f>Month!M1477</f>
        <v>5.66</v>
      </c>
      <c r="N1477">
        <f>Month!N1477</f>
        <v>491.98</v>
      </c>
      <c r="O1477">
        <f>Month!O1477</f>
        <v>1508.14</v>
      </c>
      <c r="P1477" s="82">
        <v>3</v>
      </c>
      <c r="Q1477" s="82">
        <v>3</v>
      </c>
    </row>
    <row r="1478" spans="1:17" ht="15.5">
      <c r="A1478">
        <f>Month!A1478</f>
        <v>2023</v>
      </c>
      <c r="B1478" t="str">
        <f>Month!B1478</f>
        <v>July</v>
      </c>
      <c r="C1478" t="str">
        <f>Month!C1478</f>
        <v>Other</v>
      </c>
      <c r="D1478">
        <f>Month!D1478</f>
        <v>166.71</v>
      </c>
      <c r="E1478">
        <f>Month!E1478</f>
        <v>76.92</v>
      </c>
      <c r="F1478">
        <f>Month!F1478</f>
        <v>243.63</v>
      </c>
      <c r="G1478">
        <f>Month!G1478</f>
        <v>5.0199999999999996</v>
      </c>
      <c r="H1478">
        <f>Month!H1478</f>
        <v>48.43</v>
      </c>
      <c r="I1478">
        <f>Month!I1478</f>
        <v>71.36</v>
      </c>
      <c r="J1478">
        <f>Month!J1478</f>
        <v>1.79</v>
      </c>
      <c r="K1478">
        <f>Month!K1478</f>
        <v>10.34</v>
      </c>
      <c r="L1478">
        <f>Month!L1478</f>
        <v>0</v>
      </c>
      <c r="M1478">
        <f>Month!M1478</f>
        <v>34.97</v>
      </c>
      <c r="N1478">
        <f>Month!N1478</f>
        <v>171.91</v>
      </c>
      <c r="O1478">
        <f>Month!O1478</f>
        <v>415.54</v>
      </c>
      <c r="P1478" s="82">
        <v>3</v>
      </c>
      <c r="Q1478" s="82">
        <v>3</v>
      </c>
    </row>
    <row r="1479" spans="1:17" ht="15.5">
      <c r="A1479">
        <f>Month!A1479</f>
        <v>2023</v>
      </c>
      <c r="B1479" t="str">
        <f>Month!B1479</f>
        <v>July</v>
      </c>
      <c r="C1479" t="str">
        <f>Month!C1479</f>
        <v>Total imports</v>
      </c>
      <c r="D1479">
        <f>Month!D1479</f>
        <v>4045.24</v>
      </c>
      <c r="E1479">
        <f>Month!E1479</f>
        <v>285.57</v>
      </c>
      <c r="F1479">
        <f>Month!F1479</f>
        <v>4330.8100000000004</v>
      </c>
      <c r="G1479">
        <f>Month!G1479</f>
        <v>5.25</v>
      </c>
      <c r="H1479">
        <f>Month!H1479</f>
        <v>274.97000000000003</v>
      </c>
      <c r="I1479">
        <f>Month!I1479</f>
        <v>892.5</v>
      </c>
      <c r="J1479">
        <f>Month!J1479</f>
        <v>11.1</v>
      </c>
      <c r="K1479">
        <f>Month!K1479</f>
        <v>1153.51</v>
      </c>
      <c r="L1479">
        <f>Month!L1479</f>
        <v>16.170000000000002</v>
      </c>
      <c r="M1479">
        <f>Month!M1479</f>
        <v>219.25</v>
      </c>
      <c r="N1479">
        <f>Month!N1479</f>
        <v>2572.75</v>
      </c>
      <c r="O1479">
        <f>Month!O1479</f>
        <v>6903.56</v>
      </c>
      <c r="P1479" s="82">
        <v>3</v>
      </c>
      <c r="Q1479" s="82">
        <v>3</v>
      </c>
    </row>
    <row r="1480" spans="1:17" ht="15.5">
      <c r="A1480">
        <f>Month!A1480</f>
        <v>2023</v>
      </c>
      <c r="B1480" t="s">
        <v>58</v>
      </c>
      <c r="C1480" t="s">
        <v>37</v>
      </c>
      <c r="D1480">
        <f>Month!D1480</f>
        <v>0</v>
      </c>
      <c r="E1480">
        <f>Month!E1480</f>
        <v>30.84</v>
      </c>
      <c r="F1480">
        <f>Month!F1480</f>
        <v>30.84</v>
      </c>
      <c r="G1480">
        <f>Month!G1480</f>
        <v>0.02</v>
      </c>
      <c r="H1480">
        <f>Month!H1480</f>
        <v>24.33</v>
      </c>
      <c r="I1480">
        <f>Month!I1480</f>
        <v>12.38</v>
      </c>
      <c r="J1480">
        <f>Month!J1480</f>
        <v>0</v>
      </c>
      <c r="K1480">
        <f>Month!K1480</f>
        <v>149.33000000000001</v>
      </c>
      <c r="L1480">
        <f>Month!L1480</f>
        <v>3.89</v>
      </c>
      <c r="M1480">
        <f>Month!M1480</f>
        <v>33.32</v>
      </c>
      <c r="N1480">
        <f>Month!N1480</f>
        <v>223.27</v>
      </c>
      <c r="O1480">
        <f>Month!O1480</f>
        <v>254.11</v>
      </c>
      <c r="P1480" s="82">
        <v>3</v>
      </c>
      <c r="Q1480" s="82">
        <v>3</v>
      </c>
    </row>
    <row r="1481" spans="1:17" ht="15.5">
      <c r="A1481">
        <f>Month!A1481</f>
        <v>2023</v>
      </c>
      <c r="B1481" t="s">
        <v>58</v>
      </c>
      <c r="C1481" t="s">
        <v>38</v>
      </c>
      <c r="D1481">
        <f>Month!D1481</f>
        <v>91.54</v>
      </c>
      <c r="E1481">
        <f>Month!E1481</f>
        <v>40.4</v>
      </c>
      <c r="F1481">
        <f>Month!F1481</f>
        <v>131.94</v>
      </c>
      <c r="G1481">
        <f>Month!G1481</f>
        <v>0</v>
      </c>
      <c r="H1481">
        <f>Month!H1481</f>
        <v>0</v>
      </c>
      <c r="I1481">
        <f>Month!I1481</f>
        <v>0</v>
      </c>
      <c r="J1481">
        <f>Month!J1481</f>
        <v>0</v>
      </c>
      <c r="K1481">
        <f>Month!K1481</f>
        <v>0</v>
      </c>
      <c r="L1481">
        <f>Month!L1481</f>
        <v>0</v>
      </c>
      <c r="M1481">
        <f>Month!M1481</f>
        <v>0.16</v>
      </c>
      <c r="N1481">
        <f>Month!N1481</f>
        <v>0.16</v>
      </c>
      <c r="O1481">
        <f>Month!O1481</f>
        <v>132.1</v>
      </c>
      <c r="P1481" s="82">
        <v>3</v>
      </c>
      <c r="Q1481" s="82">
        <v>3</v>
      </c>
    </row>
    <row r="1482" spans="1:17" ht="15.5">
      <c r="A1482">
        <f>Month!A1482</f>
        <v>2023</v>
      </c>
      <c r="B1482" t="s">
        <v>58</v>
      </c>
      <c r="C1482" t="s">
        <v>39</v>
      </c>
      <c r="D1482">
        <f>Month!D1482</f>
        <v>0</v>
      </c>
      <c r="E1482">
        <f>Month!E1482</f>
        <v>0</v>
      </c>
      <c r="F1482">
        <f>Month!F1482</f>
        <v>0</v>
      </c>
      <c r="G1482">
        <f>Month!G1482</f>
        <v>0</v>
      </c>
      <c r="H1482">
        <f>Month!H1482</f>
        <v>0</v>
      </c>
      <c r="I1482">
        <f>Month!I1482</f>
        <v>0</v>
      </c>
      <c r="J1482">
        <f>Month!J1482</f>
        <v>0</v>
      </c>
      <c r="K1482">
        <f>Month!K1482</f>
        <v>0</v>
      </c>
      <c r="L1482">
        <f>Month!L1482</f>
        <v>0</v>
      </c>
      <c r="M1482">
        <f>Month!M1482</f>
        <v>0</v>
      </c>
      <c r="N1482">
        <f>Month!N1482</f>
        <v>0</v>
      </c>
      <c r="O1482">
        <f>Month!O1482</f>
        <v>0</v>
      </c>
      <c r="P1482" s="82">
        <v>3</v>
      </c>
      <c r="Q1482" s="82">
        <v>3</v>
      </c>
    </row>
    <row r="1483" spans="1:17" ht="15.5">
      <c r="A1483">
        <f>Month!A1483</f>
        <v>2023</v>
      </c>
      <c r="B1483" t="s">
        <v>58</v>
      </c>
      <c r="C1483" t="s">
        <v>40</v>
      </c>
      <c r="D1483">
        <f>Month!D1483</f>
        <v>0</v>
      </c>
      <c r="E1483">
        <f>Month!E1483</f>
        <v>0</v>
      </c>
      <c r="F1483">
        <f>Month!F1483</f>
        <v>0</v>
      </c>
      <c r="G1483">
        <f>Month!G1483</f>
        <v>0.03</v>
      </c>
      <c r="H1483">
        <f>Month!H1483</f>
        <v>0</v>
      </c>
      <c r="I1483">
        <f>Month!I1483</f>
        <v>0</v>
      </c>
      <c r="J1483">
        <f>Month!J1483</f>
        <v>0</v>
      </c>
      <c r="K1483">
        <f>Month!K1483</f>
        <v>0.01</v>
      </c>
      <c r="L1483">
        <f>Month!L1483</f>
        <v>0</v>
      </c>
      <c r="M1483">
        <f>Month!M1483</f>
        <v>38.29</v>
      </c>
      <c r="N1483">
        <f>Month!N1483</f>
        <v>38.33</v>
      </c>
      <c r="O1483">
        <f>Month!O1483</f>
        <v>38.33</v>
      </c>
      <c r="P1483" s="82">
        <v>3</v>
      </c>
      <c r="Q1483" s="82">
        <v>3</v>
      </c>
    </row>
    <row r="1484" spans="1:17" ht="15.5">
      <c r="A1484">
        <f>Month!A1484</f>
        <v>2023</v>
      </c>
      <c r="B1484" t="s">
        <v>58</v>
      </c>
      <c r="C1484" t="s">
        <v>41</v>
      </c>
      <c r="D1484">
        <f>Month!D1484</f>
        <v>0</v>
      </c>
      <c r="E1484">
        <f>Month!E1484</f>
        <v>18.11</v>
      </c>
      <c r="F1484">
        <f>Month!F1484</f>
        <v>18.11</v>
      </c>
      <c r="G1484">
        <f>Month!G1484</f>
        <v>0.01</v>
      </c>
      <c r="H1484">
        <f>Month!H1484</f>
        <v>0.04</v>
      </c>
      <c r="I1484">
        <f>Month!I1484</f>
        <v>0</v>
      </c>
      <c r="J1484">
        <f>Month!J1484</f>
        <v>0</v>
      </c>
      <c r="K1484">
        <f>Month!K1484</f>
        <v>0.01</v>
      </c>
      <c r="L1484">
        <f>Month!L1484</f>
        <v>0</v>
      </c>
      <c r="M1484">
        <f>Month!M1484</f>
        <v>12.17</v>
      </c>
      <c r="N1484">
        <f>Month!N1484</f>
        <v>12.23</v>
      </c>
      <c r="O1484">
        <f>Month!O1484</f>
        <v>30.34</v>
      </c>
      <c r="P1484" s="82">
        <v>3</v>
      </c>
      <c r="Q1484" s="82">
        <v>3</v>
      </c>
    </row>
    <row r="1485" spans="1:17" ht="15.5">
      <c r="A1485">
        <f>Month!A1485</f>
        <v>2023</v>
      </c>
      <c r="B1485" t="s">
        <v>58</v>
      </c>
      <c r="C1485" t="s">
        <v>42</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
        <v>86</v>
      </c>
      <c r="D1486">
        <f>Month!D1486</f>
        <v>0</v>
      </c>
      <c r="E1486">
        <f>Month!E1486</f>
        <v>32.17</v>
      </c>
      <c r="F1486">
        <f>Month!F1486</f>
        <v>32.17</v>
      </c>
      <c r="G1486">
        <f>Month!G1486</f>
        <v>0.02</v>
      </c>
      <c r="H1486">
        <f>Month!H1486</f>
        <v>5.87</v>
      </c>
      <c r="I1486">
        <f>Month!I1486</f>
        <v>0</v>
      </c>
      <c r="J1486">
        <f>Month!J1486</f>
        <v>15.22</v>
      </c>
      <c r="K1486">
        <f>Month!K1486</f>
        <v>0</v>
      </c>
      <c r="L1486">
        <f>Month!L1486</f>
        <v>0.02</v>
      </c>
      <c r="M1486">
        <f>Month!M1486</f>
        <v>7.54</v>
      </c>
      <c r="N1486">
        <f>Month!N1486</f>
        <v>28.67</v>
      </c>
      <c r="O1486">
        <f>Month!O1486</f>
        <v>60.84</v>
      </c>
      <c r="P1486" s="82">
        <v>3</v>
      </c>
      <c r="Q1486" s="82">
        <v>3</v>
      </c>
    </row>
    <row r="1487" spans="1:17" ht="15.5">
      <c r="A1487">
        <f>Month!A1487</f>
        <v>2023</v>
      </c>
      <c r="B1487" t="s">
        <v>58</v>
      </c>
      <c r="C1487" t="s">
        <v>43</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
        <v>88</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
        <v>44</v>
      </c>
      <c r="D1489">
        <f>Month!D1489</f>
        <v>0</v>
      </c>
      <c r="E1489">
        <f>Month!E1489</f>
        <v>174.55</v>
      </c>
      <c r="F1489">
        <f>Month!F1489</f>
        <v>174.55</v>
      </c>
      <c r="G1489">
        <f>Month!G1489</f>
        <v>0.14000000000000001</v>
      </c>
      <c r="H1489">
        <f>Month!H1489</f>
        <v>38.49</v>
      </c>
      <c r="I1489">
        <f>Month!I1489</f>
        <v>82.69</v>
      </c>
      <c r="J1489">
        <f>Month!J1489</f>
        <v>0.02</v>
      </c>
      <c r="K1489">
        <f>Month!K1489</f>
        <v>317.45</v>
      </c>
      <c r="L1489">
        <f>Month!L1489</f>
        <v>0</v>
      </c>
      <c r="M1489">
        <f>Month!M1489</f>
        <v>104.46</v>
      </c>
      <c r="N1489">
        <f>Month!N1489</f>
        <v>543.25</v>
      </c>
      <c r="O1489">
        <f>Month!O1489</f>
        <v>717.8</v>
      </c>
      <c r="P1489" s="82">
        <v>3</v>
      </c>
      <c r="Q1489" s="82">
        <v>3</v>
      </c>
    </row>
    <row r="1490" spans="1:17" ht="15.5">
      <c r="A1490">
        <f>Month!A1490</f>
        <v>2023</v>
      </c>
      <c r="B1490" t="s">
        <v>58</v>
      </c>
      <c r="C1490" t="s">
        <v>45</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
        <v>46</v>
      </c>
      <c r="D1491">
        <f>Month!D1491</f>
        <v>1035.7</v>
      </c>
      <c r="E1491">
        <f>Month!E1491</f>
        <v>0</v>
      </c>
      <c r="F1491">
        <f>Month!F1491</f>
        <v>1035.7</v>
      </c>
      <c r="G1491">
        <f>Month!G1491</f>
        <v>0</v>
      </c>
      <c r="H1491">
        <f>Month!H1491</f>
        <v>77.42</v>
      </c>
      <c r="I1491">
        <f>Month!I1491</f>
        <v>12.71</v>
      </c>
      <c r="J1491">
        <f>Month!J1491</f>
        <v>0</v>
      </c>
      <c r="K1491">
        <f>Month!K1491</f>
        <v>0</v>
      </c>
      <c r="L1491">
        <f>Month!L1491</f>
        <v>0</v>
      </c>
      <c r="M1491">
        <f>Month!M1491</f>
        <v>20.91</v>
      </c>
      <c r="N1491">
        <f>Month!N1491</f>
        <v>111.04</v>
      </c>
      <c r="O1491">
        <f>Month!O1491</f>
        <v>1146.74</v>
      </c>
      <c r="P1491" s="82">
        <v>3</v>
      </c>
      <c r="Q1491" s="82">
        <v>3</v>
      </c>
    </row>
    <row r="1492" spans="1:17" ht="15.5">
      <c r="A1492">
        <f>Month!A1492</f>
        <v>2023</v>
      </c>
      <c r="B1492" t="s">
        <v>58</v>
      </c>
      <c r="C1492" t="s">
        <v>89</v>
      </c>
      <c r="D1492">
        <f>Month!D1492</f>
        <v>0</v>
      </c>
      <c r="E1492">
        <f>Month!E1492</f>
        <v>0</v>
      </c>
      <c r="F1492">
        <f>Month!F1492</f>
        <v>0</v>
      </c>
      <c r="G1492">
        <f>Month!G1492</f>
        <v>0</v>
      </c>
      <c r="H1492">
        <f>Month!H1492</f>
        <v>0</v>
      </c>
      <c r="I1492">
        <f>Month!I1492</f>
        <v>0</v>
      </c>
      <c r="J1492">
        <f>Month!J1492</f>
        <v>0</v>
      </c>
      <c r="K1492">
        <f>Month!K1492</f>
        <v>15.29</v>
      </c>
      <c r="L1492">
        <f>Month!L1492</f>
        <v>0</v>
      </c>
      <c r="M1492">
        <f>Month!M1492</f>
        <v>0</v>
      </c>
      <c r="N1492">
        <f>Month!N1492</f>
        <v>15.29</v>
      </c>
      <c r="O1492">
        <f>Month!O1492</f>
        <v>15.29</v>
      </c>
      <c r="P1492" s="82">
        <v>3</v>
      </c>
      <c r="Q1492" s="82">
        <v>3</v>
      </c>
    </row>
    <row r="1493" spans="1:17" ht="15.5">
      <c r="A1493">
        <f>Month!A1493</f>
        <v>2023</v>
      </c>
      <c r="B1493" t="s">
        <v>58</v>
      </c>
      <c r="C1493" t="s">
        <v>47</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
        <v>48</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
        <v>87</v>
      </c>
      <c r="D1495">
        <f>Month!D1495</f>
        <v>0</v>
      </c>
      <c r="E1495">
        <f>Month!E1495</f>
        <v>0</v>
      </c>
      <c r="F1495">
        <f>Month!F1495</f>
        <v>0</v>
      </c>
      <c r="G1495">
        <f>Month!G1495</f>
        <v>0</v>
      </c>
      <c r="H1495">
        <f>Month!H1495</f>
        <v>36.57</v>
      </c>
      <c r="I1495">
        <f>Month!I1495</f>
        <v>0</v>
      </c>
      <c r="J1495">
        <f>Month!J1495</f>
        <v>0</v>
      </c>
      <c r="K1495">
        <f>Month!K1495</f>
        <v>0</v>
      </c>
      <c r="L1495">
        <f>Month!L1495</f>
        <v>0</v>
      </c>
      <c r="M1495">
        <f>Month!M1495</f>
        <v>20.94</v>
      </c>
      <c r="N1495">
        <f>Month!N1495</f>
        <v>57.51</v>
      </c>
      <c r="O1495">
        <f>Month!O1495</f>
        <v>57.51</v>
      </c>
      <c r="P1495" s="82">
        <v>3</v>
      </c>
      <c r="Q1495" s="82">
        <v>3</v>
      </c>
    </row>
    <row r="1496" spans="1:17" ht="15.5">
      <c r="A1496">
        <f>Month!A1496</f>
        <v>2023</v>
      </c>
      <c r="B1496" t="s">
        <v>58</v>
      </c>
      <c r="C1496" t="s">
        <v>49</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
        <v>50</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
        <v>51</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
        <v>52</v>
      </c>
      <c r="D1499">
        <f>Month!D1499</f>
        <v>1006.02</v>
      </c>
      <c r="E1499">
        <f>Month!E1499</f>
        <v>0</v>
      </c>
      <c r="F1499">
        <f>Month!F1499</f>
        <v>1006.02</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1469.78</v>
      </c>
      <c r="P1499" s="82">
        <v>3</v>
      </c>
      <c r="Q1499" s="82">
        <v>3</v>
      </c>
    </row>
    <row r="1500" spans="1:17" ht="15.5">
      <c r="A1500">
        <f>Month!A1500</f>
        <v>2023</v>
      </c>
      <c r="B1500" t="s">
        <v>58</v>
      </c>
      <c r="C1500" t="s">
        <v>69</v>
      </c>
      <c r="D1500">
        <f>Month!D1500</f>
        <v>825.75</v>
      </c>
      <c r="E1500">
        <f>Month!E1500</f>
        <v>218.19</v>
      </c>
      <c r="F1500">
        <f>Month!F1500</f>
        <v>1043.94</v>
      </c>
      <c r="G1500">
        <f>Month!G1500</f>
        <v>3.05</v>
      </c>
      <c r="H1500">
        <f>Month!H1500</f>
        <v>7.31</v>
      </c>
      <c r="I1500">
        <f>Month!I1500</f>
        <v>107.4</v>
      </c>
      <c r="J1500">
        <f>Month!J1500</f>
        <v>0</v>
      </c>
      <c r="K1500">
        <f>Month!K1500</f>
        <v>25.32</v>
      </c>
      <c r="L1500">
        <f>Month!L1500</f>
        <v>0</v>
      </c>
      <c r="M1500">
        <f>Month!M1500</f>
        <v>80.06</v>
      </c>
      <c r="N1500">
        <f>Month!N1500</f>
        <v>223.14</v>
      </c>
      <c r="O1500">
        <f>Month!O1500</f>
        <v>1267.08</v>
      </c>
      <c r="P1500" s="82">
        <v>3</v>
      </c>
      <c r="Q1500" s="82">
        <v>3</v>
      </c>
    </row>
    <row r="1501" spans="1:17" ht="15.5">
      <c r="A1501">
        <f>Month!A1501</f>
        <v>2023</v>
      </c>
      <c r="B1501" t="s">
        <v>58</v>
      </c>
      <c r="C1501" t="s">
        <v>128</v>
      </c>
      <c r="D1501">
        <f>Month!D1501</f>
        <v>3609.11</v>
      </c>
      <c r="E1501">
        <f>Month!E1501</f>
        <v>530.87</v>
      </c>
      <c r="F1501">
        <f>Month!F1501</f>
        <v>4139.9799999999996</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6815.87</v>
      </c>
      <c r="P1501" s="82">
        <v>3</v>
      </c>
      <c r="Q1501" s="82">
        <v>3</v>
      </c>
    </row>
    <row r="1502" spans="1:17" ht="15.5">
      <c r="A1502">
        <f>Month!A1502</f>
        <v>2023</v>
      </c>
      <c r="B1502" t="s">
        <v>57</v>
      </c>
      <c r="C1502" t="s">
        <v>37</v>
      </c>
      <c r="D1502">
        <f>Month!D1502</f>
        <v>0</v>
      </c>
      <c r="E1502">
        <f>Month!E1502</f>
        <v>111.06</v>
      </c>
      <c r="F1502">
        <f>Month!F1502</f>
        <v>111.06</v>
      </c>
      <c r="G1502">
        <f>Month!G1502</f>
        <v>1.42</v>
      </c>
      <c r="H1502">
        <f>Month!H1502</f>
        <v>35.82</v>
      </c>
      <c r="I1502">
        <f>Month!I1502</f>
        <v>16.96</v>
      </c>
      <c r="J1502">
        <f>Month!J1502</f>
        <v>0</v>
      </c>
      <c r="K1502">
        <f>Month!K1502</f>
        <v>146.66999999999999</v>
      </c>
      <c r="L1502">
        <f>Month!L1502</f>
        <v>7.61</v>
      </c>
      <c r="M1502">
        <f>Month!M1502</f>
        <v>22.89</v>
      </c>
      <c r="N1502">
        <f>Month!N1502</f>
        <v>231.37</v>
      </c>
      <c r="O1502">
        <f>Month!O1502</f>
        <v>342.43</v>
      </c>
      <c r="P1502" s="82">
        <v>3</v>
      </c>
      <c r="Q1502" s="82">
        <v>3</v>
      </c>
    </row>
    <row r="1503" spans="1:17" ht="15.5">
      <c r="A1503">
        <f>Month!A1503</f>
        <v>2023</v>
      </c>
      <c r="B1503" t="s">
        <v>57</v>
      </c>
      <c r="C1503" t="s">
        <v>38</v>
      </c>
      <c r="D1503">
        <f>Month!D1503</f>
        <v>183.14</v>
      </c>
      <c r="E1503">
        <f>Month!E1503</f>
        <v>47.78</v>
      </c>
      <c r="F1503">
        <f>Month!F1503</f>
        <v>230.92</v>
      </c>
      <c r="G1503">
        <f>Month!G1503</f>
        <v>0</v>
      </c>
      <c r="H1503">
        <f>Month!H1503</f>
        <v>0</v>
      </c>
      <c r="I1503">
        <f>Month!I1503</f>
        <v>0</v>
      </c>
      <c r="J1503">
        <f>Month!J1503</f>
        <v>0</v>
      </c>
      <c r="K1503">
        <f>Month!K1503</f>
        <v>0</v>
      </c>
      <c r="L1503">
        <f>Month!L1503</f>
        <v>0</v>
      </c>
      <c r="M1503">
        <f>Month!M1503</f>
        <v>0.09</v>
      </c>
      <c r="N1503">
        <f>Month!N1503</f>
        <v>0.09</v>
      </c>
      <c r="O1503">
        <f>Month!O1503</f>
        <v>231.01</v>
      </c>
      <c r="P1503" s="82">
        <v>3</v>
      </c>
      <c r="Q1503" s="82">
        <v>3</v>
      </c>
    </row>
    <row r="1504" spans="1:17" ht="15.5">
      <c r="A1504">
        <f>Month!A1504</f>
        <v>2023</v>
      </c>
      <c r="B1504" t="s">
        <v>57</v>
      </c>
      <c r="C1504" t="s">
        <v>39</v>
      </c>
      <c r="D1504">
        <f>Month!D1504</f>
        <v>0</v>
      </c>
      <c r="E1504">
        <f>Month!E1504</f>
        <v>1.34</v>
      </c>
      <c r="F1504">
        <f>Month!F1504</f>
        <v>1.34</v>
      </c>
      <c r="G1504">
        <f>Month!G1504</f>
        <v>0</v>
      </c>
      <c r="H1504">
        <f>Month!H1504</f>
        <v>0</v>
      </c>
      <c r="I1504">
        <f>Month!I1504</f>
        <v>0</v>
      </c>
      <c r="J1504">
        <f>Month!J1504</f>
        <v>0</v>
      </c>
      <c r="K1504">
        <f>Month!K1504</f>
        <v>0</v>
      </c>
      <c r="L1504">
        <f>Month!L1504</f>
        <v>0</v>
      </c>
      <c r="M1504">
        <f>Month!M1504</f>
        <v>0</v>
      </c>
      <c r="N1504">
        <f>Month!N1504</f>
        <v>0</v>
      </c>
      <c r="O1504">
        <f>Month!O1504</f>
        <v>1.34</v>
      </c>
      <c r="P1504" s="82">
        <v>3</v>
      </c>
      <c r="Q1504" s="82">
        <v>3</v>
      </c>
    </row>
    <row r="1505" spans="1:17" ht="15.5">
      <c r="A1505">
        <f>Month!A1505</f>
        <v>2023</v>
      </c>
      <c r="B1505" t="s">
        <v>57</v>
      </c>
      <c r="C1505" t="s">
        <v>40</v>
      </c>
      <c r="D1505">
        <f>Month!D1505</f>
        <v>0</v>
      </c>
      <c r="E1505">
        <f>Month!E1505</f>
        <v>0</v>
      </c>
      <c r="F1505">
        <f>Month!F1505</f>
        <v>0</v>
      </c>
      <c r="G1505">
        <f>Month!G1505</f>
        <v>0.04</v>
      </c>
      <c r="H1505">
        <f>Month!H1505</f>
        <v>0</v>
      </c>
      <c r="I1505">
        <f>Month!I1505</f>
        <v>0</v>
      </c>
      <c r="J1505">
        <f>Month!J1505</f>
        <v>0</v>
      </c>
      <c r="K1505">
        <f>Month!K1505</f>
        <v>0</v>
      </c>
      <c r="L1505">
        <f>Month!L1505</f>
        <v>0</v>
      </c>
      <c r="M1505">
        <f>Month!M1505</f>
        <v>10.199999999999999</v>
      </c>
      <c r="N1505">
        <f>Month!N1505</f>
        <v>10.24</v>
      </c>
      <c r="O1505">
        <f>Month!O1505</f>
        <v>10.24</v>
      </c>
      <c r="P1505" s="82">
        <v>3</v>
      </c>
      <c r="Q1505" s="82">
        <v>3</v>
      </c>
    </row>
    <row r="1506" spans="1:17" ht="15.5">
      <c r="A1506">
        <f>Month!A1506</f>
        <v>2023</v>
      </c>
      <c r="B1506" t="s">
        <v>57</v>
      </c>
      <c r="C1506" t="s">
        <v>41</v>
      </c>
      <c r="D1506">
        <f>Month!D1506</f>
        <v>0</v>
      </c>
      <c r="E1506">
        <f>Month!E1506</f>
        <v>21.26</v>
      </c>
      <c r="F1506">
        <f>Month!F1506</f>
        <v>21.26</v>
      </c>
      <c r="G1506">
        <f>Month!G1506</f>
        <v>0</v>
      </c>
      <c r="H1506">
        <f>Month!H1506</f>
        <v>0.03</v>
      </c>
      <c r="I1506">
        <f>Month!I1506</f>
        <v>0</v>
      </c>
      <c r="J1506">
        <f>Month!J1506</f>
        <v>0</v>
      </c>
      <c r="K1506">
        <f>Month!K1506</f>
        <v>14.86</v>
      </c>
      <c r="L1506">
        <f>Month!L1506</f>
        <v>0</v>
      </c>
      <c r="M1506">
        <f>Month!M1506</f>
        <v>8.75</v>
      </c>
      <c r="N1506">
        <f>Month!N1506</f>
        <v>23.64</v>
      </c>
      <c r="O1506">
        <f>Month!O1506</f>
        <v>44.9</v>
      </c>
      <c r="P1506" s="82">
        <v>3</v>
      </c>
      <c r="Q1506" s="82">
        <v>3</v>
      </c>
    </row>
    <row r="1507" spans="1:17" ht="15.5">
      <c r="A1507">
        <f>Month!A1507</f>
        <v>2023</v>
      </c>
      <c r="B1507" t="s">
        <v>57</v>
      </c>
      <c r="C1507" t="s">
        <v>42</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
        <v>86</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
        <v>43</v>
      </c>
      <c r="D1509">
        <f>Month!D1509</f>
        <v>0</v>
      </c>
      <c r="E1509">
        <f>Month!E1509</f>
        <v>0</v>
      </c>
      <c r="F1509">
        <f>Month!F1509</f>
        <v>0</v>
      </c>
      <c r="G1509">
        <f>Month!G1509</f>
        <v>0</v>
      </c>
      <c r="H1509">
        <f>Month!H1509</f>
        <v>0</v>
      </c>
      <c r="I1509">
        <f>Month!I1509</f>
        <v>185.18</v>
      </c>
      <c r="J1509">
        <f>Month!J1509</f>
        <v>1.01</v>
      </c>
      <c r="K1509">
        <f>Month!K1509</f>
        <v>104.64</v>
      </c>
      <c r="L1509">
        <f>Month!L1509</f>
        <v>0</v>
      </c>
      <c r="M1509">
        <f>Month!M1509</f>
        <v>0</v>
      </c>
      <c r="N1509">
        <f>Month!N1509</f>
        <v>290.83</v>
      </c>
      <c r="O1509">
        <f>Month!O1509</f>
        <v>290.83</v>
      </c>
      <c r="P1509" s="82">
        <v>3</v>
      </c>
      <c r="Q1509" s="82">
        <v>3</v>
      </c>
    </row>
    <row r="1510" spans="1:17" ht="15.5">
      <c r="A1510">
        <f>Month!A1510</f>
        <v>2023</v>
      </c>
      <c r="B1510" t="s">
        <v>57</v>
      </c>
      <c r="C1510" t="s">
        <v>88</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
        <v>44</v>
      </c>
      <c r="D1511">
        <f>Month!D1511</f>
        <v>0</v>
      </c>
      <c r="E1511">
        <f>Month!E1511</f>
        <v>71.099999999999994</v>
      </c>
      <c r="F1511">
        <f>Month!F1511</f>
        <v>71.099999999999994</v>
      </c>
      <c r="G1511">
        <f>Month!G1511</f>
        <v>0.15</v>
      </c>
      <c r="H1511">
        <f>Month!H1511</f>
        <v>68.260000000000005</v>
      </c>
      <c r="I1511">
        <f>Month!I1511</f>
        <v>38.799999999999997</v>
      </c>
      <c r="J1511">
        <f>Month!J1511</f>
        <v>0</v>
      </c>
      <c r="K1511">
        <f>Month!K1511</f>
        <v>227.35</v>
      </c>
      <c r="L1511">
        <f>Month!L1511</f>
        <v>0</v>
      </c>
      <c r="M1511">
        <f>Month!M1511</f>
        <v>109.62</v>
      </c>
      <c r="N1511">
        <f>Month!N1511</f>
        <v>444.18</v>
      </c>
      <c r="O1511">
        <f>Month!O1511</f>
        <v>515.28</v>
      </c>
      <c r="P1511" s="82">
        <v>3</v>
      </c>
      <c r="Q1511" s="82">
        <v>3</v>
      </c>
    </row>
    <row r="1512" spans="1:17" ht="15.5">
      <c r="A1512">
        <f>Month!A1512</f>
        <v>2023</v>
      </c>
      <c r="B1512" t="s">
        <v>57</v>
      </c>
      <c r="C1512" t="s">
        <v>45</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
        <v>46</v>
      </c>
      <c r="D1513">
        <f>Month!D1513</f>
        <v>1127.8900000000001</v>
      </c>
      <c r="E1513">
        <f>Month!E1513</f>
        <v>0</v>
      </c>
      <c r="F1513">
        <f>Month!F1513</f>
        <v>1127.8900000000001</v>
      </c>
      <c r="G1513">
        <f>Month!G1513</f>
        <v>0</v>
      </c>
      <c r="H1513">
        <f>Month!H1513</f>
        <v>96.32</v>
      </c>
      <c r="I1513">
        <f>Month!I1513</f>
        <v>0</v>
      </c>
      <c r="J1513">
        <f>Month!J1513</f>
        <v>0</v>
      </c>
      <c r="K1513">
        <f>Month!K1513</f>
        <v>0</v>
      </c>
      <c r="L1513">
        <f>Month!L1513</f>
        <v>0</v>
      </c>
      <c r="M1513">
        <f>Month!M1513</f>
        <v>17.170000000000002</v>
      </c>
      <c r="N1513">
        <f>Month!N1513</f>
        <v>113.49</v>
      </c>
      <c r="O1513">
        <f>Month!O1513</f>
        <v>1241.3800000000001</v>
      </c>
      <c r="P1513" s="82">
        <v>3</v>
      </c>
      <c r="Q1513" s="82">
        <v>3</v>
      </c>
    </row>
    <row r="1514" spans="1:17" ht="15.5">
      <c r="A1514">
        <f>Month!A1514</f>
        <v>2023</v>
      </c>
      <c r="B1514" t="s">
        <v>57</v>
      </c>
      <c r="C1514" t="s">
        <v>89</v>
      </c>
      <c r="D1514">
        <f>Month!D1514</f>
        <v>0</v>
      </c>
      <c r="E1514">
        <f>Month!E1514</f>
        <v>0</v>
      </c>
      <c r="F1514">
        <f>Month!F1514</f>
        <v>0</v>
      </c>
      <c r="G1514">
        <f>Month!G1514</f>
        <v>0</v>
      </c>
      <c r="H1514">
        <f>Month!H1514</f>
        <v>0</v>
      </c>
      <c r="I1514">
        <f>Month!I1514</f>
        <v>0</v>
      </c>
      <c r="J1514">
        <f>Month!J1514</f>
        <v>0</v>
      </c>
      <c r="K1514">
        <f>Month!K1514</f>
        <v>27.11</v>
      </c>
      <c r="L1514">
        <f>Month!L1514</f>
        <v>0</v>
      </c>
      <c r="M1514">
        <f>Month!M1514</f>
        <v>0</v>
      </c>
      <c r="N1514">
        <f>Month!N1514</f>
        <v>27.11</v>
      </c>
      <c r="O1514">
        <f>Month!O1514</f>
        <v>27.11</v>
      </c>
      <c r="P1514" s="82">
        <v>3</v>
      </c>
      <c r="Q1514" s="82">
        <v>3</v>
      </c>
    </row>
    <row r="1515" spans="1:17" ht="15.5">
      <c r="A1515">
        <f>Month!A1515</f>
        <v>2023</v>
      </c>
      <c r="B1515" t="s">
        <v>57</v>
      </c>
      <c r="C1515" t="s">
        <v>47</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
        <v>48</v>
      </c>
      <c r="D1516">
        <f>Month!D1516</f>
        <v>0</v>
      </c>
      <c r="E1516">
        <f>Month!E1516</f>
        <v>0</v>
      </c>
      <c r="F1516">
        <f>Month!F1516</f>
        <v>0</v>
      </c>
      <c r="G1516">
        <f>Month!G1516</f>
        <v>0</v>
      </c>
      <c r="H1516">
        <f>Month!H1516</f>
        <v>0</v>
      </c>
      <c r="I1516">
        <f>Month!I1516</f>
        <v>125.5</v>
      </c>
      <c r="J1516">
        <f>Month!J1516</f>
        <v>0</v>
      </c>
      <c r="K1516">
        <f>Month!K1516</f>
        <v>85.94</v>
      </c>
      <c r="L1516">
        <f>Month!L1516</f>
        <v>0</v>
      </c>
      <c r="M1516">
        <f>Month!M1516</f>
        <v>0</v>
      </c>
      <c r="N1516">
        <f>Month!N1516</f>
        <v>211.44</v>
      </c>
      <c r="O1516">
        <f>Month!O1516</f>
        <v>211.44</v>
      </c>
      <c r="P1516" s="82">
        <v>3</v>
      </c>
      <c r="Q1516" s="82">
        <v>3</v>
      </c>
    </row>
    <row r="1517" spans="1:17" ht="15.5">
      <c r="A1517">
        <f>Month!A1517</f>
        <v>2023</v>
      </c>
      <c r="B1517" t="s">
        <v>57</v>
      </c>
      <c r="C1517" t="s">
        <v>87</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
        <v>49</v>
      </c>
      <c r="D1518">
        <f>Month!D1518</f>
        <v>0</v>
      </c>
      <c r="E1518">
        <f>Month!E1518</f>
        <v>46.5</v>
      </c>
      <c r="F1518">
        <f>Month!F1518</f>
        <v>46.5</v>
      </c>
      <c r="G1518">
        <f>Month!G1518</f>
        <v>0</v>
      </c>
      <c r="H1518">
        <f>Month!H1518</f>
        <v>26.21</v>
      </c>
      <c r="I1518">
        <f>Month!I1518</f>
        <v>0</v>
      </c>
      <c r="J1518">
        <f>Month!J1518</f>
        <v>0</v>
      </c>
      <c r="K1518">
        <f>Month!K1518</f>
        <v>10.36</v>
      </c>
      <c r="L1518">
        <f>Month!L1518</f>
        <v>0</v>
      </c>
      <c r="M1518">
        <f>Month!M1518</f>
        <v>18.32</v>
      </c>
      <c r="N1518">
        <f>Month!N1518</f>
        <v>54.89</v>
      </c>
      <c r="O1518">
        <f>Month!O1518</f>
        <v>101.39</v>
      </c>
      <c r="P1518" s="82">
        <v>3</v>
      </c>
      <c r="Q1518" s="82">
        <v>3</v>
      </c>
    </row>
    <row r="1519" spans="1:17" ht="15.5">
      <c r="A1519">
        <f>Month!A1519</f>
        <v>2023</v>
      </c>
      <c r="B1519" t="s">
        <v>57</v>
      </c>
      <c r="C1519" t="s">
        <v>50</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
        <v>51</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
        <v>52</v>
      </c>
      <c r="D1521">
        <f>Month!D1521</f>
        <v>720.76</v>
      </c>
      <c r="E1521">
        <f>Month!E1521</f>
        <v>0</v>
      </c>
      <c r="F1521">
        <f>Month!F1521</f>
        <v>720.76</v>
      </c>
      <c r="G1521">
        <f>Month!G1521</f>
        <v>0</v>
      </c>
      <c r="H1521">
        <f>Month!H1521</f>
        <v>31.15</v>
      </c>
      <c r="I1521">
        <f>Month!I1521</f>
        <v>0</v>
      </c>
      <c r="J1521">
        <f>Month!J1521</f>
        <v>0</v>
      </c>
      <c r="K1521">
        <f>Month!K1521</f>
        <v>325.85000000000002</v>
      </c>
      <c r="L1521">
        <f>Month!L1521</f>
        <v>9.68</v>
      </c>
      <c r="M1521">
        <f>Month!M1521</f>
        <v>59.95</v>
      </c>
      <c r="N1521">
        <f>Month!N1521</f>
        <v>426.63</v>
      </c>
      <c r="O1521">
        <f>Month!O1521</f>
        <v>1147.3900000000001</v>
      </c>
      <c r="P1521" s="82">
        <v>3</v>
      </c>
      <c r="Q1521" s="82">
        <v>3</v>
      </c>
    </row>
    <row r="1522" spans="1:17" ht="15.5">
      <c r="A1522">
        <f>Month!A1522</f>
        <v>2023</v>
      </c>
      <c r="B1522" t="s">
        <v>57</v>
      </c>
      <c r="C1522" t="s">
        <v>69</v>
      </c>
      <c r="D1522">
        <f>Month!D1522</f>
        <v>690.94</v>
      </c>
      <c r="E1522">
        <f>Month!E1522</f>
        <v>75.37</v>
      </c>
      <c r="F1522">
        <f>Month!F1522</f>
        <v>766.31</v>
      </c>
      <c r="G1522">
        <f>Month!G1522</f>
        <v>3</v>
      </c>
      <c r="H1522">
        <f>Month!H1522</f>
        <v>25.44</v>
      </c>
      <c r="I1522">
        <f>Month!I1522</f>
        <v>180.24</v>
      </c>
      <c r="J1522">
        <f>Month!J1522</f>
        <v>9.84</v>
      </c>
      <c r="K1522">
        <f>Month!K1522</f>
        <v>0</v>
      </c>
      <c r="L1522">
        <f>Month!L1522</f>
        <v>0</v>
      </c>
      <c r="M1522">
        <f>Month!M1522</f>
        <v>28.11</v>
      </c>
      <c r="N1522">
        <f>Month!N1522</f>
        <v>246.63</v>
      </c>
      <c r="O1522">
        <f>Month!O1522</f>
        <v>1012.94</v>
      </c>
      <c r="P1522" s="82">
        <v>3</v>
      </c>
      <c r="Q1522" s="82">
        <v>3</v>
      </c>
    </row>
    <row r="1523" spans="1:17" ht="15.5">
      <c r="A1523">
        <f>Month!A1523</f>
        <v>2023</v>
      </c>
      <c r="B1523" t="s">
        <v>57</v>
      </c>
      <c r="C1523" t="s">
        <v>128</v>
      </c>
      <c r="D1523">
        <f>Month!D1523</f>
        <v>3111.01</v>
      </c>
      <c r="E1523">
        <f>Month!E1523</f>
        <v>409.48</v>
      </c>
      <c r="F1523">
        <f>Month!F1523</f>
        <v>3520.49</v>
      </c>
      <c r="G1523">
        <f>Month!G1523</f>
        <v>4.6500000000000004</v>
      </c>
      <c r="H1523">
        <f>Month!H1523</f>
        <v>289.04000000000002</v>
      </c>
      <c r="I1523">
        <f>Month!I1523</f>
        <v>980.48</v>
      </c>
      <c r="J1523">
        <f>Month!J1523</f>
        <v>10.85</v>
      </c>
      <c r="K1523">
        <f>Month!K1523</f>
        <v>1016.56</v>
      </c>
      <c r="L1523">
        <f>Month!L1523</f>
        <v>17.440000000000001</v>
      </c>
      <c r="M1523">
        <f>Month!M1523</f>
        <v>315.91000000000003</v>
      </c>
      <c r="N1523">
        <f>Month!N1523</f>
        <v>2634.93</v>
      </c>
      <c r="O1523">
        <f>Month!O1523</f>
        <v>6155.42</v>
      </c>
      <c r="P1523" s="82">
        <v>3</v>
      </c>
      <c r="Q1523" s="82">
        <v>3</v>
      </c>
    </row>
    <row r="1524" spans="1:17" ht="15.5">
      <c r="A1524">
        <f>Month!A1524</f>
        <v>2023</v>
      </c>
      <c r="B1524" t="s">
        <v>56</v>
      </c>
      <c r="C1524" t="s">
        <v>37</v>
      </c>
      <c r="D1524">
        <f>Month!D1524</f>
        <v>0</v>
      </c>
      <c r="E1524">
        <f>Month!E1524</f>
        <v>95.65</v>
      </c>
      <c r="F1524">
        <f>Month!F1524</f>
        <v>95.65</v>
      </c>
      <c r="G1524">
        <f>Month!G1524</f>
        <v>3.22</v>
      </c>
      <c r="H1524">
        <f>Month!H1524</f>
        <v>0</v>
      </c>
      <c r="I1524">
        <f>Month!I1524</f>
        <v>0</v>
      </c>
      <c r="J1524">
        <f>Month!J1524</f>
        <v>19.7</v>
      </c>
      <c r="K1524">
        <f>Month!K1524</f>
        <v>183.68</v>
      </c>
      <c r="L1524">
        <f>Month!L1524</f>
        <v>3.91</v>
      </c>
      <c r="M1524">
        <f>Month!M1524</f>
        <v>11.26</v>
      </c>
      <c r="N1524">
        <f>Month!N1524</f>
        <v>221.77</v>
      </c>
      <c r="O1524">
        <f>Month!O1524</f>
        <v>317.42</v>
      </c>
      <c r="P1524" s="82">
        <v>4</v>
      </c>
      <c r="Q1524" s="82">
        <v>4</v>
      </c>
    </row>
    <row r="1525" spans="1:17" ht="15.5">
      <c r="A1525">
        <f>Month!A1525</f>
        <v>2023</v>
      </c>
      <c r="B1525" t="s">
        <v>56</v>
      </c>
      <c r="C1525" t="s">
        <v>38</v>
      </c>
      <c r="D1525">
        <f>Month!D1525</f>
        <v>187.66</v>
      </c>
      <c r="E1525">
        <f>Month!E1525</f>
        <v>0</v>
      </c>
      <c r="F1525">
        <f>Month!F1525</f>
        <v>187.66</v>
      </c>
      <c r="G1525">
        <f>Month!G1525</f>
        <v>0</v>
      </c>
      <c r="H1525">
        <f>Month!H1525</f>
        <v>0</v>
      </c>
      <c r="I1525">
        <f>Month!I1525</f>
        <v>0</v>
      </c>
      <c r="J1525">
        <f>Month!J1525</f>
        <v>0</v>
      </c>
      <c r="K1525">
        <f>Month!K1525</f>
        <v>0</v>
      </c>
      <c r="L1525">
        <f>Month!L1525</f>
        <v>0</v>
      </c>
      <c r="M1525">
        <f>Month!M1525</f>
        <v>0.09</v>
      </c>
      <c r="N1525">
        <f>Month!N1525</f>
        <v>0.09</v>
      </c>
      <c r="O1525">
        <f>Month!O1525</f>
        <v>187.75</v>
      </c>
      <c r="P1525" s="82">
        <v>4</v>
      </c>
      <c r="Q1525" s="82">
        <v>4</v>
      </c>
    </row>
    <row r="1526" spans="1:17" ht="15.5">
      <c r="A1526">
        <f>Month!A1526</f>
        <v>2023</v>
      </c>
      <c r="B1526" t="s">
        <v>56</v>
      </c>
      <c r="C1526" t="s">
        <v>39</v>
      </c>
      <c r="D1526">
        <f>Month!D1526</f>
        <v>0</v>
      </c>
      <c r="E1526">
        <f>Month!E1526</f>
        <v>0</v>
      </c>
      <c r="F1526">
        <f>Month!F1526</f>
        <v>0</v>
      </c>
      <c r="G1526">
        <f>Month!G1526</f>
        <v>0</v>
      </c>
      <c r="H1526">
        <f>Month!H1526</f>
        <v>30.97</v>
      </c>
      <c r="I1526">
        <f>Month!I1526</f>
        <v>0</v>
      </c>
      <c r="J1526">
        <f>Month!J1526</f>
        <v>0</v>
      </c>
      <c r="K1526">
        <f>Month!K1526</f>
        <v>0</v>
      </c>
      <c r="L1526">
        <f>Month!L1526</f>
        <v>0</v>
      </c>
      <c r="M1526">
        <f>Month!M1526</f>
        <v>0.01</v>
      </c>
      <c r="N1526">
        <f>Month!N1526</f>
        <v>30.98</v>
      </c>
      <c r="O1526">
        <f>Month!O1526</f>
        <v>30.98</v>
      </c>
      <c r="P1526" s="82">
        <v>4</v>
      </c>
      <c r="Q1526" s="82">
        <v>4</v>
      </c>
    </row>
    <row r="1527" spans="1:17" ht="15.5">
      <c r="A1527">
        <f>Month!A1527</f>
        <v>2023</v>
      </c>
      <c r="B1527" t="s">
        <v>56</v>
      </c>
      <c r="C1527" t="s">
        <v>40</v>
      </c>
      <c r="D1527">
        <f>Month!D1527</f>
        <v>0</v>
      </c>
      <c r="E1527">
        <f>Month!E1527</f>
        <v>20.18</v>
      </c>
      <c r="F1527">
        <f>Month!F1527</f>
        <v>20.18</v>
      </c>
      <c r="G1527">
        <f>Month!G1527</f>
        <v>1.25</v>
      </c>
      <c r="H1527">
        <f>Month!H1527</f>
        <v>4.01</v>
      </c>
      <c r="I1527">
        <f>Month!I1527</f>
        <v>0</v>
      </c>
      <c r="J1527">
        <f>Month!J1527</f>
        <v>0</v>
      </c>
      <c r="K1527">
        <f>Month!K1527</f>
        <v>41.55</v>
      </c>
      <c r="L1527">
        <f>Month!L1527</f>
        <v>0</v>
      </c>
      <c r="M1527">
        <f>Month!M1527</f>
        <v>13.96</v>
      </c>
      <c r="N1527">
        <f>Month!N1527</f>
        <v>60.77</v>
      </c>
      <c r="O1527">
        <f>Month!O1527</f>
        <v>80.95</v>
      </c>
      <c r="P1527" s="82">
        <v>4</v>
      </c>
      <c r="Q1527" s="82">
        <v>4</v>
      </c>
    </row>
    <row r="1528" spans="1:17" ht="15.5">
      <c r="A1528">
        <f>Month!A1528</f>
        <v>2023</v>
      </c>
      <c r="B1528" t="s">
        <v>56</v>
      </c>
      <c r="C1528" t="s">
        <v>41</v>
      </c>
      <c r="D1528">
        <f>Month!D1528</f>
        <v>0</v>
      </c>
      <c r="E1528">
        <f>Month!E1528</f>
        <v>12.86</v>
      </c>
      <c r="F1528">
        <f>Month!F1528</f>
        <v>12.86</v>
      </c>
      <c r="G1528">
        <f>Month!G1528</f>
        <v>0</v>
      </c>
      <c r="H1528">
        <f>Month!H1528</f>
        <v>0.02</v>
      </c>
      <c r="I1528">
        <f>Month!I1528</f>
        <v>0</v>
      </c>
      <c r="J1528">
        <f>Month!J1528</f>
        <v>0</v>
      </c>
      <c r="K1528">
        <f>Month!K1528</f>
        <v>0</v>
      </c>
      <c r="L1528">
        <f>Month!L1528</f>
        <v>0</v>
      </c>
      <c r="M1528">
        <f>Month!M1528</f>
        <v>16.29</v>
      </c>
      <c r="N1528">
        <f>Month!N1528</f>
        <v>16.309999999999999</v>
      </c>
      <c r="O1528">
        <f>Month!O1528</f>
        <v>29.17</v>
      </c>
      <c r="P1528" s="82">
        <v>4</v>
      </c>
      <c r="Q1528" s="82">
        <v>4</v>
      </c>
    </row>
    <row r="1529" spans="1:17" ht="15.5">
      <c r="A1529">
        <f>Month!A1529</f>
        <v>2023</v>
      </c>
      <c r="B1529" t="s">
        <v>56</v>
      </c>
      <c r="C1529" t="s">
        <v>42</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
        <v>86</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
        <v>43</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
        <v>88</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
        <v>44</v>
      </c>
      <c r="D1533">
        <f>Month!D1533</f>
        <v>0</v>
      </c>
      <c r="E1533">
        <f>Month!E1533</f>
        <v>37.17</v>
      </c>
      <c r="F1533">
        <f>Month!F1533</f>
        <v>37.17</v>
      </c>
      <c r="G1533">
        <f>Month!G1533</f>
        <v>0.43</v>
      </c>
      <c r="H1533">
        <f>Month!H1533</f>
        <v>98.49</v>
      </c>
      <c r="I1533">
        <f>Month!I1533</f>
        <v>70.73</v>
      </c>
      <c r="J1533">
        <f>Month!J1533</f>
        <v>86.58</v>
      </c>
      <c r="K1533">
        <f>Month!K1533</f>
        <v>372.71</v>
      </c>
      <c r="L1533">
        <f>Month!L1533</f>
        <v>0</v>
      </c>
      <c r="M1533">
        <f>Month!M1533</f>
        <v>129.15</v>
      </c>
      <c r="N1533">
        <f>Month!N1533</f>
        <v>758.09</v>
      </c>
      <c r="O1533">
        <f>Month!O1533</f>
        <v>795.26</v>
      </c>
      <c r="P1533" s="82">
        <v>4</v>
      </c>
      <c r="Q1533" s="82">
        <v>4</v>
      </c>
    </row>
    <row r="1534" spans="1:17" ht="15.5">
      <c r="A1534">
        <f>Month!A1534</f>
        <v>2023</v>
      </c>
      <c r="B1534" t="s">
        <v>56</v>
      </c>
      <c r="C1534" t="s">
        <v>45</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
        <v>46</v>
      </c>
      <c r="D1535">
        <f>Month!D1535</f>
        <v>1020.89</v>
      </c>
      <c r="E1535">
        <f>Month!E1535</f>
        <v>0</v>
      </c>
      <c r="F1535">
        <f>Month!F1535</f>
        <v>1020.89</v>
      </c>
      <c r="G1535">
        <f>Month!G1535</f>
        <v>0</v>
      </c>
      <c r="H1535">
        <f>Month!H1535</f>
        <v>33.67</v>
      </c>
      <c r="I1535">
        <f>Month!I1535</f>
        <v>0</v>
      </c>
      <c r="J1535">
        <f>Month!J1535</f>
        <v>0</v>
      </c>
      <c r="K1535">
        <f>Month!K1535</f>
        <v>0</v>
      </c>
      <c r="L1535">
        <f>Month!L1535</f>
        <v>0</v>
      </c>
      <c r="M1535">
        <f>Month!M1535</f>
        <v>15.18</v>
      </c>
      <c r="N1535">
        <f>Month!N1535</f>
        <v>48.85</v>
      </c>
      <c r="O1535">
        <f>Month!O1535</f>
        <v>1069.74</v>
      </c>
      <c r="P1535" s="82">
        <v>4</v>
      </c>
      <c r="Q1535" s="82">
        <v>4</v>
      </c>
    </row>
    <row r="1536" spans="1:17" ht="15.5">
      <c r="A1536">
        <f>Month!A1536</f>
        <v>2023</v>
      </c>
      <c r="B1536" t="s">
        <v>56</v>
      </c>
      <c r="C1536" t="s">
        <v>89</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
        <v>47</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
        <v>48</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
        <v>87</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
        <v>49</v>
      </c>
      <c r="D1540">
        <f>Month!D1540</f>
        <v>0.12</v>
      </c>
      <c r="E1540">
        <f>Month!E1540</f>
        <v>0.9</v>
      </c>
      <c r="F1540">
        <f>Month!F1540</f>
        <v>1.02</v>
      </c>
      <c r="G1540">
        <f>Month!G1540</f>
        <v>0</v>
      </c>
      <c r="H1540">
        <f>Month!H1540</f>
        <v>31.4</v>
      </c>
      <c r="I1540">
        <f>Month!I1540</f>
        <v>0</v>
      </c>
      <c r="J1540">
        <f>Month!J1540</f>
        <v>0</v>
      </c>
      <c r="K1540">
        <f>Month!K1540</f>
        <v>31.23</v>
      </c>
      <c r="L1540">
        <f>Month!L1540</f>
        <v>0</v>
      </c>
      <c r="M1540">
        <f>Month!M1540</f>
        <v>12.77</v>
      </c>
      <c r="N1540">
        <f>Month!N1540</f>
        <v>75.400000000000006</v>
      </c>
      <c r="O1540">
        <f>Month!O1540</f>
        <v>76.42</v>
      </c>
      <c r="P1540" s="82">
        <v>4</v>
      </c>
      <c r="Q1540" s="82">
        <v>4</v>
      </c>
    </row>
    <row r="1541" spans="1:17" ht="15.5">
      <c r="A1541">
        <f>Month!A1541</f>
        <v>2023</v>
      </c>
      <c r="B1541" t="s">
        <v>56</v>
      </c>
      <c r="C1541" t="s">
        <v>50</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
        <v>51</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
        <v>52</v>
      </c>
      <c r="D1543">
        <f>Month!D1543</f>
        <v>1168.1600000000001</v>
      </c>
      <c r="E1543">
        <f>Month!E1543</f>
        <v>0</v>
      </c>
      <c r="F1543">
        <f>Month!F1543</f>
        <v>1168.1600000000001</v>
      </c>
      <c r="G1543">
        <f>Month!G1543</f>
        <v>0</v>
      </c>
      <c r="H1543">
        <f>Month!H1543</f>
        <v>52.35</v>
      </c>
      <c r="I1543">
        <f>Month!I1543</f>
        <v>0</v>
      </c>
      <c r="J1543">
        <f>Month!J1543</f>
        <v>0</v>
      </c>
      <c r="K1543">
        <f>Month!K1543</f>
        <v>334.84</v>
      </c>
      <c r="L1543">
        <f>Month!L1543</f>
        <v>5.57</v>
      </c>
      <c r="M1543">
        <f>Month!M1543</f>
        <v>17.88</v>
      </c>
      <c r="N1543">
        <f>Month!N1543</f>
        <v>410.64</v>
      </c>
      <c r="O1543">
        <f>Month!O1543</f>
        <v>1578.8</v>
      </c>
      <c r="P1543" s="82">
        <v>4</v>
      </c>
      <c r="Q1543" s="82">
        <v>4</v>
      </c>
    </row>
    <row r="1544" spans="1:17" ht="15.5">
      <c r="A1544">
        <f>Month!A1544</f>
        <v>2023</v>
      </c>
      <c r="B1544" t="s">
        <v>56</v>
      </c>
      <c r="C1544" t="s">
        <v>69</v>
      </c>
      <c r="D1544">
        <f>Month!D1544</f>
        <v>202.7</v>
      </c>
      <c r="E1544">
        <f>Month!E1544</f>
        <v>109.19</v>
      </c>
      <c r="F1544">
        <f>Month!F1544</f>
        <v>311.89</v>
      </c>
      <c r="G1544">
        <f>Month!G1544</f>
        <v>17.93</v>
      </c>
      <c r="H1544">
        <f>Month!H1544</f>
        <v>16.260000000000002</v>
      </c>
      <c r="I1544">
        <f>Month!I1544</f>
        <v>84.25</v>
      </c>
      <c r="J1544">
        <f>Month!J1544</f>
        <v>3.62</v>
      </c>
      <c r="K1544">
        <f>Month!K1544</f>
        <v>1.51</v>
      </c>
      <c r="L1544">
        <f>Month!L1544</f>
        <v>0</v>
      </c>
      <c r="M1544">
        <f>Month!M1544</f>
        <v>48.19</v>
      </c>
      <c r="N1544">
        <f>Month!N1544</f>
        <v>171.76</v>
      </c>
      <c r="O1544">
        <f>Month!O1544</f>
        <v>483.65</v>
      </c>
      <c r="P1544" s="82">
        <v>4</v>
      </c>
      <c r="Q1544" s="82">
        <v>4</v>
      </c>
    </row>
    <row r="1545" spans="1:17" ht="15.5">
      <c r="A1545">
        <f>Month!A1545</f>
        <v>2023</v>
      </c>
      <c r="B1545" t="s">
        <v>56</v>
      </c>
      <c r="C1545" t="s">
        <v>128</v>
      </c>
      <c r="D1545">
        <f>Month!D1545</f>
        <v>3009.9</v>
      </c>
      <c r="E1545">
        <f>Month!E1545</f>
        <v>325.52999999999997</v>
      </c>
      <c r="F1545">
        <f>Month!F1545</f>
        <v>3335.43</v>
      </c>
      <c r="G1545">
        <f>Month!G1545</f>
        <v>22.92</v>
      </c>
      <c r="H1545">
        <f>Month!H1545</f>
        <v>321.62</v>
      </c>
      <c r="I1545">
        <f>Month!I1545</f>
        <v>801.89</v>
      </c>
      <c r="J1545">
        <f>Month!J1545</f>
        <v>125.94</v>
      </c>
      <c r="K1545">
        <f>Month!K1545</f>
        <v>1335.41</v>
      </c>
      <c r="L1545">
        <f>Month!L1545</f>
        <v>9.59</v>
      </c>
      <c r="M1545">
        <f>Month!M1545</f>
        <v>295.98</v>
      </c>
      <c r="N1545">
        <f>Month!N1545</f>
        <v>2913.35</v>
      </c>
      <c r="O1545">
        <f>Month!O1545</f>
        <v>6248.78</v>
      </c>
      <c r="P1545" s="82">
        <v>4</v>
      </c>
      <c r="Q1545" s="82">
        <v>4</v>
      </c>
    </row>
    <row r="1546" spans="1:17" ht="15.5">
      <c r="A1546">
        <f>Month!A1546</f>
        <v>2023</v>
      </c>
      <c r="B1546" t="s">
        <v>55</v>
      </c>
      <c r="C1546" t="s">
        <v>37</v>
      </c>
      <c r="D1546">
        <f>Month!D1546</f>
        <v>0</v>
      </c>
      <c r="E1546">
        <f>Month!E1546</f>
        <v>83.13</v>
      </c>
      <c r="F1546">
        <f>Month!F1546</f>
        <v>83.13</v>
      </c>
      <c r="G1546">
        <f>Month!G1546</f>
        <v>5.22</v>
      </c>
      <c r="H1546">
        <f>Month!H1546</f>
        <v>0</v>
      </c>
      <c r="I1546">
        <f>Month!I1546</f>
        <v>0</v>
      </c>
      <c r="J1546">
        <f>Month!J1546</f>
        <v>0</v>
      </c>
      <c r="K1546">
        <f>Month!K1546</f>
        <v>159.46</v>
      </c>
      <c r="L1546">
        <f>Month!L1546</f>
        <v>51.41</v>
      </c>
      <c r="M1546">
        <f>Month!M1546</f>
        <v>17.98</v>
      </c>
      <c r="N1546">
        <f>Month!N1546</f>
        <v>234.07</v>
      </c>
      <c r="O1546">
        <f>Month!O1546</f>
        <v>317.2</v>
      </c>
      <c r="P1546" s="82">
        <v>4</v>
      </c>
      <c r="Q1546" s="82">
        <v>4</v>
      </c>
    </row>
    <row r="1547" spans="1:17" ht="15.5">
      <c r="A1547">
        <f>Month!A1547</f>
        <v>2023</v>
      </c>
      <c r="B1547" t="s">
        <v>55</v>
      </c>
      <c r="C1547" t="s">
        <v>38</v>
      </c>
      <c r="D1547">
        <f>Month!D1547</f>
        <v>90.56</v>
      </c>
      <c r="E1547">
        <f>Month!E1547</f>
        <v>0</v>
      </c>
      <c r="F1547">
        <f>Month!F1547</f>
        <v>90.56</v>
      </c>
      <c r="G1547">
        <f>Month!G1547</f>
        <v>0</v>
      </c>
      <c r="H1547">
        <f>Month!H1547</f>
        <v>0</v>
      </c>
      <c r="I1547">
        <f>Month!I1547</f>
        <v>0</v>
      </c>
      <c r="J1547">
        <f>Month!J1547</f>
        <v>0</v>
      </c>
      <c r="K1547">
        <f>Month!K1547</f>
        <v>0</v>
      </c>
      <c r="L1547">
        <f>Month!L1547</f>
        <v>0</v>
      </c>
      <c r="M1547">
        <f>Month!M1547</f>
        <v>0.17</v>
      </c>
      <c r="N1547">
        <f>Month!N1547</f>
        <v>0.17</v>
      </c>
      <c r="O1547">
        <f>Month!O1547</f>
        <v>90.73</v>
      </c>
      <c r="P1547" s="82">
        <v>4</v>
      </c>
      <c r="Q1547" s="82">
        <v>4</v>
      </c>
    </row>
    <row r="1548" spans="1:17" ht="15.5">
      <c r="A1548">
        <f>Month!A1548</f>
        <v>2023</v>
      </c>
      <c r="B1548" t="s">
        <v>55</v>
      </c>
      <c r="C1548" t="s">
        <v>39</v>
      </c>
      <c r="D1548">
        <f>Month!D1548</f>
        <v>0</v>
      </c>
      <c r="E1548">
        <f>Month!E1548</f>
        <v>0</v>
      </c>
      <c r="F1548">
        <f>Month!F1548</f>
        <v>0</v>
      </c>
      <c r="G1548">
        <f>Month!G1548</f>
        <v>0</v>
      </c>
      <c r="H1548">
        <f>Month!H1548</f>
        <v>31.43</v>
      </c>
      <c r="I1548">
        <f>Month!I1548</f>
        <v>0</v>
      </c>
      <c r="J1548">
        <f>Month!J1548</f>
        <v>0</v>
      </c>
      <c r="K1548">
        <f>Month!K1548</f>
        <v>0</v>
      </c>
      <c r="L1548">
        <f>Month!L1548</f>
        <v>0</v>
      </c>
      <c r="M1548">
        <f>Month!M1548</f>
        <v>0</v>
      </c>
      <c r="N1548">
        <f>Month!N1548</f>
        <v>31.43</v>
      </c>
      <c r="O1548">
        <f>Month!O1548</f>
        <v>31.43</v>
      </c>
      <c r="P1548" s="82">
        <v>4</v>
      </c>
      <c r="Q1548" s="82">
        <v>4</v>
      </c>
    </row>
    <row r="1549" spans="1:17" ht="15.5">
      <c r="A1549">
        <f>Month!A1549</f>
        <v>2023</v>
      </c>
      <c r="B1549" t="s">
        <v>55</v>
      </c>
      <c r="C1549" t="s">
        <v>40</v>
      </c>
      <c r="D1549">
        <f>Month!D1549</f>
        <v>0</v>
      </c>
      <c r="E1549">
        <f>Month!E1549</f>
        <v>15.4</v>
      </c>
      <c r="F1549">
        <f>Month!F1549</f>
        <v>15.4</v>
      </c>
      <c r="G1549">
        <f>Month!G1549</f>
        <v>0.03</v>
      </c>
      <c r="H1549">
        <f>Month!H1549</f>
        <v>0</v>
      </c>
      <c r="I1549">
        <f>Month!I1549</f>
        <v>0</v>
      </c>
      <c r="J1549">
        <f>Month!J1549</f>
        <v>0</v>
      </c>
      <c r="K1549">
        <f>Month!K1549</f>
        <v>22.06</v>
      </c>
      <c r="L1549">
        <f>Month!L1549</f>
        <v>0</v>
      </c>
      <c r="M1549">
        <f>Month!M1549</f>
        <v>7.88</v>
      </c>
      <c r="N1549">
        <f>Month!N1549</f>
        <v>29.97</v>
      </c>
      <c r="O1549">
        <f>Month!O1549</f>
        <v>45.37</v>
      </c>
      <c r="P1549" s="82">
        <v>4</v>
      </c>
      <c r="Q1549" s="82">
        <v>4</v>
      </c>
    </row>
    <row r="1550" spans="1:17" ht="15.5">
      <c r="A1550">
        <f>Month!A1550</f>
        <v>2023</v>
      </c>
      <c r="B1550" t="s">
        <v>55</v>
      </c>
      <c r="C1550" t="s">
        <v>41</v>
      </c>
      <c r="D1550">
        <f>Month!D1550</f>
        <v>0</v>
      </c>
      <c r="E1550">
        <f>Month!E1550</f>
        <v>0</v>
      </c>
      <c r="F1550">
        <f>Month!F1550</f>
        <v>0</v>
      </c>
      <c r="G1550">
        <f>Month!G1550</f>
        <v>0.02</v>
      </c>
      <c r="H1550">
        <f>Month!H1550</f>
        <v>0.03</v>
      </c>
      <c r="I1550">
        <f>Month!I1550</f>
        <v>0</v>
      </c>
      <c r="J1550">
        <f>Month!J1550</f>
        <v>0</v>
      </c>
      <c r="K1550">
        <f>Month!K1550</f>
        <v>0</v>
      </c>
      <c r="L1550">
        <f>Month!L1550</f>
        <v>0</v>
      </c>
      <c r="M1550">
        <f>Month!M1550</f>
        <v>12.39</v>
      </c>
      <c r="N1550">
        <f>Month!N1550</f>
        <v>12.44</v>
      </c>
      <c r="O1550">
        <f>Month!O1550</f>
        <v>12.44</v>
      </c>
      <c r="P1550" s="82">
        <v>4</v>
      </c>
      <c r="Q1550" s="82">
        <v>4</v>
      </c>
    </row>
    <row r="1551" spans="1:17" ht="15.5">
      <c r="A1551">
        <f>Month!A1551</f>
        <v>2023</v>
      </c>
      <c r="B1551" t="s">
        <v>55</v>
      </c>
      <c r="C1551" t="s">
        <v>42</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
        <v>86</v>
      </c>
      <c r="D1552">
        <f>Month!D1552</f>
        <v>0</v>
      </c>
      <c r="E1552">
        <f>Month!E1552</f>
        <v>61.14</v>
      </c>
      <c r="F1552">
        <f>Month!F1552</f>
        <v>61.14</v>
      </c>
      <c r="G1552">
        <f>Month!G1552</f>
        <v>0.09</v>
      </c>
      <c r="H1552">
        <f>Month!H1552</f>
        <v>5.82</v>
      </c>
      <c r="I1552">
        <f>Month!I1552</f>
        <v>0</v>
      </c>
      <c r="J1552">
        <f>Month!J1552</f>
        <v>0</v>
      </c>
      <c r="K1552">
        <f>Month!K1552</f>
        <v>0</v>
      </c>
      <c r="L1552">
        <f>Month!L1552</f>
        <v>0.03</v>
      </c>
      <c r="M1552">
        <f>Month!M1552</f>
        <v>4.01</v>
      </c>
      <c r="N1552">
        <f>Month!N1552</f>
        <v>9.9499999999999993</v>
      </c>
      <c r="O1552">
        <f>Month!O1552</f>
        <v>71.09</v>
      </c>
      <c r="P1552" s="82">
        <v>4</v>
      </c>
      <c r="Q1552" s="82">
        <v>4</v>
      </c>
    </row>
    <row r="1553" spans="1:17" ht="15.5">
      <c r="A1553">
        <f>Month!A1553</f>
        <v>2023</v>
      </c>
      <c r="B1553" t="s">
        <v>55</v>
      </c>
      <c r="C1553" t="s">
        <v>43</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
        <v>88</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
        <v>44</v>
      </c>
      <c r="D1555">
        <f>Month!D1555</f>
        <v>0</v>
      </c>
      <c r="E1555">
        <f>Month!E1555</f>
        <v>0</v>
      </c>
      <c r="F1555">
        <f>Month!F1555</f>
        <v>0</v>
      </c>
      <c r="G1555">
        <f>Month!G1555</f>
        <v>0.44</v>
      </c>
      <c r="H1555">
        <f>Month!H1555</f>
        <v>88.13</v>
      </c>
      <c r="I1555">
        <f>Month!I1555</f>
        <v>111.53</v>
      </c>
      <c r="J1555">
        <f>Month!J1555</f>
        <v>15.42</v>
      </c>
      <c r="K1555">
        <f>Month!K1555</f>
        <v>251.31</v>
      </c>
      <c r="L1555">
        <f>Month!L1555</f>
        <v>0</v>
      </c>
      <c r="M1555">
        <f>Month!M1555</f>
        <v>130.5</v>
      </c>
      <c r="N1555">
        <f>Month!N1555</f>
        <v>597.33000000000004</v>
      </c>
      <c r="O1555">
        <f>Month!O1555</f>
        <v>597.33000000000004</v>
      </c>
      <c r="P1555" s="82">
        <v>4</v>
      </c>
      <c r="Q1555" s="82">
        <v>4</v>
      </c>
    </row>
    <row r="1556" spans="1:17" ht="15.5">
      <c r="A1556">
        <f>Month!A1556</f>
        <v>2023</v>
      </c>
      <c r="B1556" t="s">
        <v>55</v>
      </c>
      <c r="C1556" t="s">
        <v>45</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
        <v>46</v>
      </c>
      <c r="D1557">
        <f>Month!D1557</f>
        <v>1189.18</v>
      </c>
      <c r="E1557">
        <f>Month!E1557</f>
        <v>0</v>
      </c>
      <c r="F1557">
        <f>Month!F1557</f>
        <v>1189.18</v>
      </c>
      <c r="G1557">
        <f>Month!G1557</f>
        <v>0</v>
      </c>
      <c r="H1557">
        <f>Month!H1557</f>
        <v>66.3</v>
      </c>
      <c r="I1557">
        <f>Month!I1557</f>
        <v>0</v>
      </c>
      <c r="J1557">
        <f>Month!J1557</f>
        <v>0</v>
      </c>
      <c r="K1557">
        <f>Month!K1557</f>
        <v>0</v>
      </c>
      <c r="L1557">
        <f>Month!L1557</f>
        <v>0</v>
      </c>
      <c r="M1557">
        <f>Month!M1557</f>
        <v>40.39</v>
      </c>
      <c r="N1557">
        <f>Month!N1557</f>
        <v>106.69</v>
      </c>
      <c r="O1557">
        <f>Month!O1557</f>
        <v>1295.8699999999999</v>
      </c>
      <c r="P1557" s="82">
        <v>4</v>
      </c>
      <c r="Q1557" s="82">
        <v>4</v>
      </c>
    </row>
    <row r="1558" spans="1:17" ht="15.5">
      <c r="A1558">
        <f>Month!A1558</f>
        <v>2023</v>
      </c>
      <c r="B1558" t="s">
        <v>55</v>
      </c>
      <c r="C1558" t="s">
        <v>89</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
        <v>47</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
        <v>48</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35.53</v>
      </c>
      <c r="M1560">
        <f>Month!M1560</f>
        <v>0</v>
      </c>
      <c r="N1560">
        <f>Month!N1560</f>
        <v>281.89999999999998</v>
      </c>
      <c r="O1560">
        <f>Month!O1560</f>
        <v>321.2</v>
      </c>
      <c r="P1560" s="82">
        <v>4</v>
      </c>
      <c r="Q1560" s="82">
        <v>4</v>
      </c>
    </row>
    <row r="1561" spans="1:17" ht="15.5">
      <c r="A1561">
        <f>Month!A1561</f>
        <v>2023</v>
      </c>
      <c r="B1561" t="s">
        <v>55</v>
      </c>
      <c r="C1561" t="s">
        <v>87</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
        <v>49</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
        <v>50</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
        <v>51</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
        <v>52</v>
      </c>
      <c r="D1565">
        <f>Month!D1565</f>
        <v>832.79</v>
      </c>
      <c r="E1565">
        <f>Month!E1565</f>
        <v>0</v>
      </c>
      <c r="F1565">
        <f>Month!F1565</f>
        <v>832.79</v>
      </c>
      <c r="G1565">
        <f>Month!G1565</f>
        <v>0</v>
      </c>
      <c r="H1565">
        <f>Month!H1565</f>
        <v>0.04</v>
      </c>
      <c r="I1565">
        <f>Month!I1565</f>
        <v>0</v>
      </c>
      <c r="J1565">
        <f>Month!J1565</f>
        <v>0</v>
      </c>
      <c r="K1565">
        <f>Month!K1565</f>
        <v>239.2</v>
      </c>
      <c r="L1565">
        <f>Month!L1565</f>
        <v>0</v>
      </c>
      <c r="M1565">
        <f>Month!M1565</f>
        <v>46.1</v>
      </c>
      <c r="N1565">
        <f>Month!N1565</f>
        <v>285.33999999999997</v>
      </c>
      <c r="O1565">
        <f>Month!O1565</f>
        <v>1118.1300000000001</v>
      </c>
      <c r="P1565" s="82">
        <v>4</v>
      </c>
      <c r="Q1565" s="82">
        <v>4</v>
      </c>
    </row>
    <row r="1566" spans="1:17" ht="15.5">
      <c r="A1566">
        <f>Month!A1566</f>
        <v>2023</v>
      </c>
      <c r="B1566" t="s">
        <v>55</v>
      </c>
      <c r="C1566" t="s">
        <v>69</v>
      </c>
      <c r="D1566">
        <f>Month!D1566</f>
        <v>343.22</v>
      </c>
      <c r="E1566">
        <f>Month!E1566</f>
        <v>162.66</v>
      </c>
      <c r="F1566">
        <f>Month!F1566</f>
        <v>505.88</v>
      </c>
      <c r="G1566">
        <f>Month!G1566</f>
        <v>10.67</v>
      </c>
      <c r="H1566">
        <f>Month!H1566</f>
        <v>19</v>
      </c>
      <c r="I1566">
        <f>Month!I1566</f>
        <v>275.67</v>
      </c>
      <c r="J1566">
        <f>Month!J1566</f>
        <v>0</v>
      </c>
      <c r="K1566">
        <f>Month!K1566</f>
        <v>17.84</v>
      </c>
      <c r="L1566">
        <f>Month!L1566</f>
        <v>3.91</v>
      </c>
      <c r="M1566">
        <f>Month!M1566</f>
        <v>20.03</v>
      </c>
      <c r="N1566">
        <f>Month!N1566</f>
        <v>347.12</v>
      </c>
      <c r="O1566">
        <f>Month!O1566</f>
        <v>853</v>
      </c>
      <c r="P1566" s="82">
        <v>4</v>
      </c>
      <c r="Q1566" s="82">
        <v>4</v>
      </c>
    </row>
    <row r="1567" spans="1:17" ht="15.5">
      <c r="A1567">
        <f>Month!A1567</f>
        <v>2023</v>
      </c>
      <c r="B1567" t="s">
        <v>55</v>
      </c>
      <c r="C1567" t="s">
        <v>128</v>
      </c>
      <c r="D1567">
        <f>Month!D1567</f>
        <v>2975.16</v>
      </c>
      <c r="E1567">
        <f>Month!E1567</f>
        <v>365.45</v>
      </c>
      <c r="F1567">
        <f>Month!F1567</f>
        <v>3340.61</v>
      </c>
      <c r="G1567">
        <f>Month!G1567</f>
        <v>16.47</v>
      </c>
      <c r="H1567">
        <f>Month!H1567</f>
        <v>249.9</v>
      </c>
      <c r="I1567">
        <f>Month!I1567</f>
        <v>912.88</v>
      </c>
      <c r="J1567">
        <f>Month!J1567</f>
        <v>26.87</v>
      </c>
      <c r="K1567">
        <f>Month!K1567</f>
        <v>1027.98</v>
      </c>
      <c r="L1567">
        <f>Month!L1567</f>
        <v>90.95</v>
      </c>
      <c r="M1567">
        <f>Month!M1567</f>
        <v>297.41000000000003</v>
      </c>
      <c r="N1567">
        <f>Month!N1567</f>
        <v>2622.46</v>
      </c>
      <c r="O1567">
        <f>Month!O1567</f>
        <v>5963.07</v>
      </c>
      <c r="P1567" s="82">
        <v>4</v>
      </c>
      <c r="Q1567" s="82">
        <v>4</v>
      </c>
    </row>
    <row r="1568" spans="1:17" ht="15.5">
      <c r="A1568">
        <f>Month!A1568</f>
        <v>2023</v>
      </c>
      <c r="B1568" t="s">
        <v>54</v>
      </c>
      <c r="C1568" t="s">
        <v>37</v>
      </c>
      <c r="D1568">
        <f>Month!D1568</f>
        <v>0</v>
      </c>
      <c r="E1568">
        <f>Month!E1568</f>
        <v>0.05</v>
      </c>
      <c r="F1568">
        <f>Month!F1568</f>
        <v>0.05</v>
      </c>
      <c r="G1568">
        <f>Month!G1568</f>
        <v>1.61</v>
      </c>
      <c r="H1568">
        <f>Month!H1568</f>
        <v>5.46</v>
      </c>
      <c r="I1568">
        <f>Month!I1568</f>
        <v>0</v>
      </c>
      <c r="J1568">
        <f>Month!J1568</f>
        <v>0</v>
      </c>
      <c r="K1568">
        <f>Month!K1568</f>
        <v>140.65</v>
      </c>
      <c r="L1568">
        <f>Month!L1568</f>
        <v>9.51</v>
      </c>
      <c r="M1568">
        <f>Month!M1568</f>
        <v>12.96</v>
      </c>
      <c r="N1568">
        <f>Month!N1568</f>
        <v>170.19</v>
      </c>
      <c r="O1568">
        <f>Month!O1568</f>
        <v>170.24</v>
      </c>
      <c r="P1568" s="82">
        <v>4</v>
      </c>
      <c r="Q1568" s="82">
        <v>4</v>
      </c>
    </row>
    <row r="1569" spans="1:17" ht="15.5">
      <c r="A1569">
        <f>Month!A1569</f>
        <v>2023</v>
      </c>
      <c r="B1569" t="s">
        <v>54</v>
      </c>
      <c r="C1569" t="s">
        <v>38</v>
      </c>
      <c r="D1569">
        <f>Month!D1569</f>
        <v>196.78</v>
      </c>
      <c r="E1569">
        <f>Month!E1569</f>
        <v>0</v>
      </c>
      <c r="F1569">
        <f>Month!F1569</f>
        <v>196.78</v>
      </c>
      <c r="G1569">
        <f>Month!G1569</f>
        <v>0</v>
      </c>
      <c r="H1569">
        <f>Month!H1569</f>
        <v>0</v>
      </c>
      <c r="I1569">
        <f>Month!I1569</f>
        <v>0</v>
      </c>
      <c r="J1569">
        <f>Month!J1569</f>
        <v>0</v>
      </c>
      <c r="K1569">
        <f>Month!K1569</f>
        <v>0</v>
      </c>
      <c r="L1569">
        <f>Month!L1569</f>
        <v>0</v>
      </c>
      <c r="M1569">
        <f>Month!M1569</f>
        <v>0.11</v>
      </c>
      <c r="N1569">
        <f>Month!N1569</f>
        <v>0.11</v>
      </c>
      <c r="O1569">
        <f>Month!O1569</f>
        <v>196.89</v>
      </c>
      <c r="P1569" s="82">
        <v>4</v>
      </c>
      <c r="Q1569" s="82">
        <v>4</v>
      </c>
    </row>
    <row r="1570" spans="1:17" ht="15.5">
      <c r="A1570">
        <f>Month!A1570</f>
        <v>2023</v>
      </c>
      <c r="B1570" t="s">
        <v>54</v>
      </c>
      <c r="C1570" t="s">
        <v>39</v>
      </c>
      <c r="D1570">
        <f>Month!D1570</f>
        <v>0</v>
      </c>
      <c r="E1570">
        <f>Month!E1570</f>
        <v>0</v>
      </c>
      <c r="F1570">
        <f>Month!F1570</f>
        <v>0</v>
      </c>
      <c r="G1570">
        <f>Month!G1570</f>
        <v>0</v>
      </c>
      <c r="H1570">
        <f>Month!H1570</f>
        <v>62.65</v>
      </c>
      <c r="I1570">
        <f>Month!I1570</f>
        <v>0</v>
      </c>
      <c r="J1570">
        <f>Month!J1570</f>
        <v>0</v>
      </c>
      <c r="K1570">
        <f>Month!K1570</f>
        <v>98.18</v>
      </c>
      <c r="L1570">
        <f>Month!L1570</f>
        <v>0</v>
      </c>
      <c r="M1570">
        <f>Month!M1570</f>
        <v>0</v>
      </c>
      <c r="N1570">
        <f>Month!N1570</f>
        <v>160.83000000000001</v>
      </c>
      <c r="O1570">
        <f>Month!O1570</f>
        <v>160.83000000000001</v>
      </c>
      <c r="P1570" s="82">
        <v>4</v>
      </c>
      <c r="Q1570" s="82">
        <v>4</v>
      </c>
    </row>
    <row r="1571" spans="1:17" ht="15.5">
      <c r="A1571">
        <f>Month!A1571</f>
        <v>2023</v>
      </c>
      <c r="B1571" t="s">
        <v>54</v>
      </c>
      <c r="C1571" t="s">
        <v>40</v>
      </c>
      <c r="D1571">
        <f>Month!D1571</f>
        <v>0</v>
      </c>
      <c r="E1571">
        <f>Month!E1571</f>
        <v>0.01</v>
      </c>
      <c r="F1571">
        <f>Month!F1571</f>
        <v>0.01</v>
      </c>
      <c r="G1571">
        <f>Month!G1571</f>
        <v>0.02</v>
      </c>
      <c r="H1571">
        <f>Month!H1571</f>
        <v>0</v>
      </c>
      <c r="I1571">
        <f>Month!I1571</f>
        <v>16.62</v>
      </c>
      <c r="J1571">
        <f>Month!J1571</f>
        <v>0</v>
      </c>
      <c r="K1571">
        <f>Month!K1571</f>
        <v>10.53</v>
      </c>
      <c r="L1571">
        <f>Month!L1571</f>
        <v>0</v>
      </c>
      <c r="M1571">
        <f>Month!M1571</f>
        <v>5.85</v>
      </c>
      <c r="N1571">
        <f>Month!N1571</f>
        <v>33.020000000000003</v>
      </c>
      <c r="O1571">
        <f>Month!O1571</f>
        <v>33.03</v>
      </c>
      <c r="P1571" s="82">
        <v>4</v>
      </c>
      <c r="Q1571" s="82">
        <v>4</v>
      </c>
    </row>
    <row r="1572" spans="1:17" ht="15.5">
      <c r="A1572">
        <f>Month!A1572</f>
        <v>2023</v>
      </c>
      <c r="B1572" t="s">
        <v>54</v>
      </c>
      <c r="C1572" t="s">
        <v>41</v>
      </c>
      <c r="D1572">
        <f>Month!D1572</f>
        <v>0</v>
      </c>
      <c r="E1572">
        <f>Month!E1572</f>
        <v>29.93</v>
      </c>
      <c r="F1572">
        <f>Month!F1572</f>
        <v>29.93</v>
      </c>
      <c r="G1572">
        <f>Month!G1572</f>
        <v>0</v>
      </c>
      <c r="H1572">
        <f>Month!H1572</f>
        <v>0.01</v>
      </c>
      <c r="I1572">
        <f>Month!I1572</f>
        <v>0</v>
      </c>
      <c r="J1572">
        <f>Month!J1572</f>
        <v>0</v>
      </c>
      <c r="K1572">
        <f>Month!K1572</f>
        <v>10.95</v>
      </c>
      <c r="L1572">
        <f>Month!L1572</f>
        <v>0</v>
      </c>
      <c r="M1572">
        <f>Month!M1572</f>
        <v>4.75</v>
      </c>
      <c r="N1572">
        <f>Month!N1572</f>
        <v>15.71</v>
      </c>
      <c r="O1572">
        <f>Month!O1572</f>
        <v>45.64</v>
      </c>
      <c r="P1572" s="82">
        <v>4</v>
      </c>
      <c r="Q1572" s="82">
        <v>4</v>
      </c>
    </row>
    <row r="1573" spans="1:17" ht="15.5">
      <c r="A1573">
        <f>Month!A1573</f>
        <v>2023</v>
      </c>
      <c r="B1573" t="s">
        <v>54</v>
      </c>
      <c r="C1573" t="s">
        <v>42</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
        <v>86</v>
      </c>
      <c r="D1574">
        <f>Month!D1574</f>
        <v>0</v>
      </c>
      <c r="E1574">
        <f>Month!E1574</f>
        <v>0</v>
      </c>
      <c r="F1574">
        <f>Month!F1574</f>
        <v>0</v>
      </c>
      <c r="G1574">
        <f>Month!G1574</f>
        <v>0.17</v>
      </c>
      <c r="H1574">
        <f>Month!H1574</f>
        <v>0</v>
      </c>
      <c r="I1574">
        <f>Month!I1574</f>
        <v>0</v>
      </c>
      <c r="J1574">
        <f>Month!J1574</f>
        <v>0</v>
      </c>
      <c r="K1574">
        <f>Month!K1574</f>
        <v>0</v>
      </c>
      <c r="L1574">
        <f>Month!L1574</f>
        <v>0.02</v>
      </c>
      <c r="M1574">
        <f>Month!M1574</f>
        <v>2.1</v>
      </c>
      <c r="N1574">
        <f>Month!N1574</f>
        <v>2.29</v>
      </c>
      <c r="O1574">
        <f>Month!O1574</f>
        <v>2.29</v>
      </c>
      <c r="P1574" s="82">
        <v>4</v>
      </c>
      <c r="Q1574" s="82">
        <v>4</v>
      </c>
    </row>
    <row r="1575" spans="1:17" ht="15.5">
      <c r="A1575">
        <f>Month!A1575</f>
        <v>2023</v>
      </c>
      <c r="B1575" t="s">
        <v>54</v>
      </c>
      <c r="C1575" t="s">
        <v>43</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
        <v>88</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
        <v>44</v>
      </c>
      <c r="D1577">
        <f>Month!D1577</f>
        <v>0</v>
      </c>
      <c r="E1577">
        <f>Month!E1577</f>
        <v>55.21</v>
      </c>
      <c r="F1577">
        <f>Month!F1577</f>
        <v>55.21</v>
      </c>
      <c r="G1577">
        <f>Month!G1577</f>
        <v>0.43</v>
      </c>
      <c r="H1577">
        <f>Month!H1577</f>
        <v>71.959999999999994</v>
      </c>
      <c r="I1577">
        <f>Month!I1577</f>
        <v>15.43</v>
      </c>
      <c r="J1577">
        <f>Month!J1577</f>
        <v>0</v>
      </c>
      <c r="K1577">
        <f>Month!K1577</f>
        <v>241.08</v>
      </c>
      <c r="L1577">
        <f>Month!L1577</f>
        <v>0</v>
      </c>
      <c r="M1577">
        <f>Month!M1577</f>
        <v>90.68</v>
      </c>
      <c r="N1577">
        <f>Month!N1577</f>
        <v>419.58</v>
      </c>
      <c r="O1577">
        <f>Month!O1577</f>
        <v>474.79</v>
      </c>
      <c r="P1577" s="82">
        <v>4</v>
      </c>
      <c r="Q1577" s="82">
        <v>4</v>
      </c>
    </row>
    <row r="1578" spans="1:17" ht="15.5">
      <c r="A1578">
        <f>Month!A1578</f>
        <v>2023</v>
      </c>
      <c r="B1578" t="s">
        <v>54</v>
      </c>
      <c r="C1578" t="s">
        <v>45</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
        <v>46</v>
      </c>
      <c r="D1579">
        <f>Month!D1579</f>
        <v>1066.96</v>
      </c>
      <c r="E1579">
        <f>Month!E1579</f>
        <v>0</v>
      </c>
      <c r="F1579">
        <f>Month!F1579</f>
        <v>1066.96</v>
      </c>
      <c r="G1579">
        <f>Month!G1579</f>
        <v>0</v>
      </c>
      <c r="H1579">
        <f>Month!H1579</f>
        <v>72.89</v>
      </c>
      <c r="I1579">
        <f>Month!I1579</f>
        <v>0</v>
      </c>
      <c r="J1579">
        <f>Month!J1579</f>
        <v>0</v>
      </c>
      <c r="K1579">
        <f>Month!K1579</f>
        <v>0</v>
      </c>
      <c r="L1579">
        <f>Month!L1579</f>
        <v>0</v>
      </c>
      <c r="M1579">
        <f>Month!M1579</f>
        <v>36.78</v>
      </c>
      <c r="N1579">
        <f>Month!N1579</f>
        <v>109.67</v>
      </c>
      <c r="O1579">
        <f>Month!O1579</f>
        <v>1176.6300000000001</v>
      </c>
      <c r="P1579" s="82">
        <v>4</v>
      </c>
      <c r="Q1579" s="82">
        <v>4</v>
      </c>
    </row>
    <row r="1580" spans="1:17" ht="15.5">
      <c r="A1580">
        <f>Month!A1580</f>
        <v>2023</v>
      </c>
      <c r="B1580" t="s">
        <v>54</v>
      </c>
      <c r="C1580" t="s">
        <v>89</v>
      </c>
      <c r="D1580">
        <f>Month!D1580</f>
        <v>0</v>
      </c>
      <c r="E1580">
        <f>Month!E1580</f>
        <v>0</v>
      </c>
      <c r="F1580">
        <f>Month!F1580</f>
        <v>0</v>
      </c>
      <c r="G1580">
        <f>Month!G1580</f>
        <v>0</v>
      </c>
      <c r="H1580">
        <f>Month!H1580</f>
        <v>0</v>
      </c>
      <c r="I1580">
        <f>Month!I1580</f>
        <v>0</v>
      </c>
      <c r="J1580">
        <f>Month!J1580</f>
        <v>0</v>
      </c>
      <c r="K1580">
        <f>Month!K1580</f>
        <v>35.950000000000003</v>
      </c>
      <c r="L1580">
        <f>Month!L1580</f>
        <v>0</v>
      </c>
      <c r="M1580">
        <f>Month!M1580</f>
        <v>0</v>
      </c>
      <c r="N1580">
        <f>Month!N1580</f>
        <v>35.950000000000003</v>
      </c>
      <c r="O1580">
        <f>Month!O1580</f>
        <v>35.950000000000003</v>
      </c>
      <c r="P1580" s="82">
        <v>4</v>
      </c>
      <c r="Q1580" s="82">
        <v>4</v>
      </c>
    </row>
    <row r="1581" spans="1:17" ht="15.5">
      <c r="A1581">
        <f>Month!A1581</f>
        <v>2023</v>
      </c>
      <c r="B1581" t="s">
        <v>54</v>
      </c>
      <c r="C1581" t="s">
        <v>47</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
        <v>48</v>
      </c>
      <c r="D1582">
        <f>Month!D1582</f>
        <v>0</v>
      </c>
      <c r="E1582">
        <f>Month!E1582</f>
        <v>22.84</v>
      </c>
      <c r="F1582">
        <f>Month!F1582</f>
        <v>22.84</v>
      </c>
      <c r="G1582">
        <f>Month!G1582</f>
        <v>0</v>
      </c>
      <c r="H1582">
        <f>Month!H1582</f>
        <v>0</v>
      </c>
      <c r="I1582">
        <f>Month!I1582</f>
        <v>0</v>
      </c>
      <c r="J1582">
        <f>Month!J1582</f>
        <v>0</v>
      </c>
      <c r="K1582">
        <f>Month!K1582</f>
        <v>24.09</v>
      </c>
      <c r="L1582">
        <f>Month!L1582</f>
        <v>2.79</v>
      </c>
      <c r="M1582">
        <f>Month!M1582</f>
        <v>0</v>
      </c>
      <c r="N1582">
        <f>Month!N1582</f>
        <v>26.88</v>
      </c>
      <c r="O1582">
        <f>Month!O1582</f>
        <v>49.72</v>
      </c>
      <c r="P1582" s="82">
        <v>4</v>
      </c>
      <c r="Q1582" s="82">
        <v>4</v>
      </c>
    </row>
    <row r="1583" spans="1:17" ht="15.5">
      <c r="A1583">
        <f>Month!A1583</f>
        <v>2023</v>
      </c>
      <c r="B1583" t="s">
        <v>54</v>
      </c>
      <c r="C1583" t="s">
        <v>87</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
        <v>49</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
        <v>50</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
        <v>51</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
        <v>52</v>
      </c>
      <c r="D1587">
        <f>Month!D1587</f>
        <v>1248.48</v>
      </c>
      <c r="E1587">
        <f>Month!E1587</f>
        <v>0</v>
      </c>
      <c r="F1587">
        <f>Month!F1587</f>
        <v>1248.48</v>
      </c>
      <c r="G1587">
        <f>Month!G1587</f>
        <v>0</v>
      </c>
      <c r="H1587">
        <f>Month!H1587</f>
        <v>23.19</v>
      </c>
      <c r="I1587">
        <f>Month!I1587</f>
        <v>40.47</v>
      </c>
      <c r="J1587">
        <f>Month!J1587</f>
        <v>0</v>
      </c>
      <c r="K1587">
        <f>Month!K1587</f>
        <v>299.95</v>
      </c>
      <c r="L1587">
        <f>Month!L1587</f>
        <v>0</v>
      </c>
      <c r="M1587">
        <f>Month!M1587</f>
        <v>2.15</v>
      </c>
      <c r="N1587">
        <f>Month!N1587</f>
        <v>365.76</v>
      </c>
      <c r="O1587">
        <f>Month!O1587</f>
        <v>1614.24</v>
      </c>
      <c r="P1587" s="82">
        <v>4</v>
      </c>
      <c r="Q1587" s="82">
        <v>4</v>
      </c>
    </row>
    <row r="1588" spans="1:17" ht="15.5">
      <c r="A1588">
        <f>Month!A1588</f>
        <v>2023</v>
      </c>
      <c r="B1588" t="s">
        <v>54</v>
      </c>
      <c r="C1588" t="s">
        <v>69</v>
      </c>
      <c r="D1588">
        <f>Month!D1588</f>
        <v>485.63</v>
      </c>
      <c r="E1588">
        <f>Month!E1588</f>
        <v>49.78</v>
      </c>
      <c r="F1588">
        <f>Month!F1588</f>
        <v>535.41</v>
      </c>
      <c r="G1588">
        <f>Month!G1588</f>
        <v>33.15</v>
      </c>
      <c r="H1588">
        <f>Month!H1588</f>
        <v>6.45</v>
      </c>
      <c r="I1588">
        <f>Month!I1588</f>
        <v>271.77</v>
      </c>
      <c r="J1588">
        <f>Month!J1588</f>
        <v>30.18</v>
      </c>
      <c r="K1588">
        <f>Month!K1588</f>
        <v>1.81</v>
      </c>
      <c r="L1588">
        <f>Month!L1588</f>
        <v>3.91</v>
      </c>
      <c r="M1588">
        <f>Month!M1588</f>
        <v>4.07</v>
      </c>
      <c r="N1588">
        <f>Month!N1588</f>
        <v>351.34</v>
      </c>
      <c r="O1588">
        <f>Month!O1588</f>
        <v>886.75</v>
      </c>
      <c r="P1588" s="82">
        <v>4</v>
      </c>
      <c r="Q1588" s="82">
        <v>4</v>
      </c>
    </row>
    <row r="1589" spans="1:17" s="132" customFormat="1" ht="15.5">
      <c r="A1589" s="132">
        <f>Month!A1589</f>
        <v>2023</v>
      </c>
      <c r="B1589" s="132" t="s">
        <v>54</v>
      </c>
      <c r="C1589" s="132" t="s">
        <v>128</v>
      </c>
      <c r="D1589" s="132">
        <f>Month!D1589</f>
        <v>3869.3</v>
      </c>
      <c r="E1589" s="132">
        <f>Month!E1589</f>
        <v>226.94</v>
      </c>
      <c r="F1589" s="132">
        <f>Month!F1589</f>
        <v>4096.24</v>
      </c>
      <c r="G1589" s="132">
        <f>Month!G1589</f>
        <v>35.380000000000003</v>
      </c>
      <c r="H1589" s="132">
        <f>Month!H1589</f>
        <v>274.56</v>
      </c>
      <c r="I1589" s="132">
        <f>Month!I1589</f>
        <v>938.74</v>
      </c>
      <c r="J1589" s="132">
        <f>Month!J1589</f>
        <v>35.72</v>
      </c>
      <c r="K1589" s="132">
        <f>Month!K1589</f>
        <v>1027.3</v>
      </c>
      <c r="L1589" s="132">
        <f>Month!L1589</f>
        <v>16.28</v>
      </c>
      <c r="M1589" s="132">
        <f>Month!M1589</f>
        <v>176.62</v>
      </c>
      <c r="N1589" s="132">
        <f>Month!N1589</f>
        <v>2504.6</v>
      </c>
      <c r="O1589" s="132">
        <f>Month!O1589</f>
        <v>6600.84</v>
      </c>
      <c r="P1589" s="133">
        <v>4</v>
      </c>
      <c r="Q1589" s="133">
        <v>4</v>
      </c>
    </row>
    <row r="1590" spans="1:17" ht="15.5">
      <c r="A1590">
        <f>Month!A1590</f>
        <v>2024</v>
      </c>
      <c r="B1590" t="s">
        <v>53</v>
      </c>
      <c r="C1590" t="s">
        <v>37</v>
      </c>
      <c r="D1590">
        <f>Month!D1590</f>
        <v>0</v>
      </c>
      <c r="E1590">
        <f>Month!E1590</f>
        <v>0</v>
      </c>
      <c r="F1590">
        <f>Month!F1590</f>
        <v>0</v>
      </c>
      <c r="G1590">
        <f>Month!G1590</f>
        <v>24.49</v>
      </c>
      <c r="H1590">
        <f>Month!H1590</f>
        <v>14.62</v>
      </c>
      <c r="I1590">
        <f>Month!I1590</f>
        <v>0</v>
      </c>
      <c r="J1590">
        <f>Month!J1590</f>
        <v>0</v>
      </c>
      <c r="K1590">
        <f>Month!K1590</f>
        <v>79.58</v>
      </c>
      <c r="L1590">
        <f>Month!L1590</f>
        <v>0</v>
      </c>
      <c r="M1590">
        <f>Month!M1590</f>
        <v>37.58</v>
      </c>
      <c r="N1590">
        <f>Month!N1590</f>
        <v>156.27000000000001</v>
      </c>
      <c r="O1590">
        <f>Month!O1590</f>
        <v>156.27000000000001</v>
      </c>
      <c r="P1590" s="82">
        <v>1</v>
      </c>
      <c r="Q1590" s="82">
        <v>1</v>
      </c>
    </row>
    <row r="1591" spans="1:17" ht="15.5">
      <c r="A1591">
        <f>Month!A1591</f>
        <v>2024</v>
      </c>
      <c r="B1591" t="s">
        <v>53</v>
      </c>
      <c r="C1591" t="s">
        <v>38</v>
      </c>
      <c r="D1591">
        <f>Month!D1591</f>
        <v>91.16</v>
      </c>
      <c r="E1591">
        <f>Month!E1591</f>
        <v>0</v>
      </c>
      <c r="F1591">
        <f>Month!F1591</f>
        <v>91.16</v>
      </c>
      <c r="G1591">
        <f>Month!G1591</f>
        <v>0</v>
      </c>
      <c r="H1591">
        <f>Month!H1591</f>
        <v>0</v>
      </c>
      <c r="I1591">
        <f>Month!I1591</f>
        <v>0</v>
      </c>
      <c r="J1591">
        <f>Month!J1591</f>
        <v>0</v>
      </c>
      <c r="K1591">
        <f>Month!K1591</f>
        <v>0</v>
      </c>
      <c r="L1591">
        <f>Month!L1591</f>
        <v>0</v>
      </c>
      <c r="M1591">
        <f>Month!M1591</f>
        <v>0.21</v>
      </c>
      <c r="N1591">
        <f>Month!N1591</f>
        <v>0.21</v>
      </c>
      <c r="O1591">
        <f>Month!O1591</f>
        <v>91.37</v>
      </c>
      <c r="P1591" s="82">
        <v>1</v>
      </c>
      <c r="Q1591" s="82">
        <v>1</v>
      </c>
    </row>
    <row r="1592" spans="1:17" ht="15.5">
      <c r="A1592">
        <f>Month!A1592</f>
        <v>2024</v>
      </c>
      <c r="B1592" t="s">
        <v>53</v>
      </c>
      <c r="C1592" t="s">
        <v>39</v>
      </c>
      <c r="D1592">
        <f>Month!D1592</f>
        <v>0</v>
      </c>
      <c r="E1592">
        <f>Month!E1592</f>
        <v>1.35</v>
      </c>
      <c r="F1592">
        <f>Month!F1592</f>
        <v>1.35</v>
      </c>
      <c r="G1592">
        <f>Month!G1592</f>
        <v>0</v>
      </c>
      <c r="H1592">
        <f>Month!H1592</f>
        <v>30.75</v>
      </c>
      <c r="I1592">
        <f>Month!I1592</f>
        <v>0</v>
      </c>
      <c r="J1592">
        <f>Month!J1592</f>
        <v>0</v>
      </c>
      <c r="K1592">
        <f>Month!K1592</f>
        <v>44.01</v>
      </c>
      <c r="L1592">
        <f>Month!L1592</f>
        <v>0</v>
      </c>
      <c r="M1592">
        <f>Month!M1592</f>
        <v>0.01</v>
      </c>
      <c r="N1592">
        <f>Month!N1592</f>
        <v>74.77</v>
      </c>
      <c r="O1592">
        <f>Month!O1592</f>
        <v>76.12</v>
      </c>
      <c r="P1592" s="82">
        <v>1</v>
      </c>
      <c r="Q1592" s="82">
        <v>1</v>
      </c>
    </row>
    <row r="1593" spans="1:17" ht="15.5">
      <c r="A1593">
        <f>Month!A1593</f>
        <v>2024</v>
      </c>
      <c r="B1593" t="s">
        <v>53</v>
      </c>
      <c r="C1593" t="s">
        <v>40</v>
      </c>
      <c r="D1593">
        <f>Month!D1593</f>
        <v>0</v>
      </c>
      <c r="E1593">
        <f>Month!E1593</f>
        <v>15.69</v>
      </c>
      <c r="F1593">
        <f>Month!F1593</f>
        <v>15.69</v>
      </c>
      <c r="G1593">
        <f>Month!G1593</f>
        <v>0.03</v>
      </c>
      <c r="H1593">
        <f>Month!H1593</f>
        <v>2.77</v>
      </c>
      <c r="I1593">
        <f>Month!I1593</f>
        <v>0</v>
      </c>
      <c r="J1593">
        <f>Month!J1593</f>
        <v>0</v>
      </c>
      <c r="K1593">
        <f>Month!K1593</f>
        <v>0</v>
      </c>
      <c r="L1593">
        <f>Month!L1593</f>
        <v>0</v>
      </c>
      <c r="M1593">
        <f>Month!M1593</f>
        <v>13.91</v>
      </c>
      <c r="N1593">
        <f>Month!N1593</f>
        <v>16.71</v>
      </c>
      <c r="O1593">
        <f>Month!O1593</f>
        <v>32.4</v>
      </c>
      <c r="P1593" s="82">
        <v>1</v>
      </c>
      <c r="Q1593" s="82">
        <v>1</v>
      </c>
    </row>
    <row r="1594" spans="1:17" ht="15.5">
      <c r="A1594">
        <f>Month!A1594</f>
        <v>2024</v>
      </c>
      <c r="B1594" t="s">
        <v>53</v>
      </c>
      <c r="C1594" t="s">
        <v>41</v>
      </c>
      <c r="D1594">
        <f>Month!D1594</f>
        <v>0</v>
      </c>
      <c r="E1594">
        <f>Month!E1594</f>
        <v>0</v>
      </c>
      <c r="F1594">
        <f>Month!F1594</f>
        <v>0</v>
      </c>
      <c r="G1594">
        <f>Month!G1594</f>
        <v>0</v>
      </c>
      <c r="H1594">
        <f>Month!H1594</f>
        <v>0.01</v>
      </c>
      <c r="I1594">
        <f>Month!I1594</f>
        <v>0</v>
      </c>
      <c r="J1594">
        <f>Month!J1594</f>
        <v>0</v>
      </c>
      <c r="K1594">
        <f>Month!K1594</f>
        <v>15.02</v>
      </c>
      <c r="L1594">
        <f>Month!L1594</f>
        <v>0</v>
      </c>
      <c r="M1594">
        <f>Month!M1594</f>
        <v>9.4</v>
      </c>
      <c r="N1594">
        <f>Month!N1594</f>
        <v>24.43</v>
      </c>
      <c r="O1594">
        <f>Month!O1594</f>
        <v>24.43</v>
      </c>
      <c r="P1594" s="82">
        <v>1</v>
      </c>
      <c r="Q1594" s="82">
        <v>1</v>
      </c>
    </row>
    <row r="1595" spans="1:17" ht="15.5">
      <c r="A1595">
        <f>Month!A1595</f>
        <v>2024</v>
      </c>
      <c r="B1595" t="s">
        <v>53</v>
      </c>
      <c r="C1595" t="s">
        <v>42</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
        <v>86</v>
      </c>
      <c r="D1596">
        <f>Month!D1596</f>
        <v>0</v>
      </c>
      <c r="E1596">
        <f>Month!E1596</f>
        <v>32.1</v>
      </c>
      <c r="F1596">
        <f>Month!F1596</f>
        <v>32.1</v>
      </c>
      <c r="G1596">
        <f>Month!G1596</f>
        <v>0.96</v>
      </c>
      <c r="H1596">
        <f>Month!H1596</f>
        <v>17.489999999999998</v>
      </c>
      <c r="I1596">
        <f>Month!I1596</f>
        <v>0</v>
      </c>
      <c r="J1596">
        <f>Month!J1596</f>
        <v>6.01</v>
      </c>
      <c r="K1596">
        <f>Month!K1596</f>
        <v>0</v>
      </c>
      <c r="L1596">
        <f>Month!L1596</f>
        <v>0.02</v>
      </c>
      <c r="M1596">
        <f>Month!M1596</f>
        <v>0.53</v>
      </c>
      <c r="N1596">
        <f>Month!N1596</f>
        <v>25.01</v>
      </c>
      <c r="O1596">
        <f>Month!O1596</f>
        <v>57.11</v>
      </c>
      <c r="P1596" s="82">
        <v>1</v>
      </c>
      <c r="Q1596" s="82">
        <v>1</v>
      </c>
    </row>
    <row r="1597" spans="1:17" ht="15.5">
      <c r="A1597">
        <f>Month!A1597</f>
        <v>2024</v>
      </c>
      <c r="B1597" t="s">
        <v>53</v>
      </c>
      <c r="C1597" t="s">
        <v>43</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
        <v>88</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
        <v>44</v>
      </c>
      <c r="D1599">
        <f>Month!D1599</f>
        <v>0</v>
      </c>
      <c r="E1599">
        <f>Month!E1599</f>
        <v>30.95</v>
      </c>
      <c r="F1599">
        <f>Month!F1599</f>
        <v>30.95</v>
      </c>
      <c r="G1599">
        <f>Month!G1599</f>
        <v>7.84</v>
      </c>
      <c r="H1599">
        <f>Month!H1599</f>
        <v>89.67</v>
      </c>
      <c r="I1599">
        <f>Month!I1599</f>
        <v>39.76</v>
      </c>
      <c r="J1599">
        <f>Month!J1599</f>
        <v>30.61</v>
      </c>
      <c r="K1599">
        <f>Month!K1599</f>
        <v>328.5</v>
      </c>
      <c r="L1599">
        <f>Month!L1599</f>
        <v>4.99</v>
      </c>
      <c r="M1599">
        <f>Month!M1599</f>
        <v>88.04</v>
      </c>
      <c r="N1599">
        <f>Month!N1599</f>
        <v>589.41</v>
      </c>
      <c r="O1599">
        <f>Month!O1599</f>
        <v>620.36</v>
      </c>
      <c r="P1599" s="82">
        <v>1</v>
      </c>
      <c r="Q1599" s="82">
        <v>1</v>
      </c>
    </row>
    <row r="1600" spans="1:17" ht="15.5">
      <c r="A1600">
        <f>Month!A1600</f>
        <v>2024</v>
      </c>
      <c r="B1600" t="s">
        <v>53</v>
      </c>
      <c r="C1600" t="s">
        <v>45</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
        <v>46</v>
      </c>
      <c r="D1601">
        <f>Month!D1601</f>
        <v>975.26</v>
      </c>
      <c r="E1601">
        <f>Month!E1601</f>
        <v>0</v>
      </c>
      <c r="F1601">
        <f>Month!F1601</f>
        <v>975.26</v>
      </c>
      <c r="G1601">
        <f>Month!G1601</f>
        <v>0</v>
      </c>
      <c r="H1601">
        <f>Month!H1601</f>
        <v>49.61</v>
      </c>
      <c r="I1601">
        <f>Month!I1601</f>
        <v>0</v>
      </c>
      <c r="J1601">
        <f>Month!J1601</f>
        <v>0</v>
      </c>
      <c r="K1601">
        <f>Month!K1601</f>
        <v>0</v>
      </c>
      <c r="L1601">
        <f>Month!L1601</f>
        <v>0</v>
      </c>
      <c r="M1601">
        <f>Month!M1601</f>
        <v>0.05</v>
      </c>
      <c r="N1601">
        <f>Month!N1601</f>
        <v>49.66</v>
      </c>
      <c r="O1601">
        <f>Month!O1601</f>
        <v>1024.92</v>
      </c>
      <c r="P1601" s="82">
        <v>1</v>
      </c>
      <c r="Q1601" s="82">
        <v>1</v>
      </c>
    </row>
    <row r="1602" spans="1:17" ht="15.5">
      <c r="A1602">
        <f>Month!A1602</f>
        <v>2024</v>
      </c>
      <c r="B1602" t="s">
        <v>53</v>
      </c>
      <c r="C1602" t="s">
        <v>89</v>
      </c>
      <c r="D1602">
        <f>Month!D1602</f>
        <v>0</v>
      </c>
      <c r="E1602">
        <f>Month!E1602</f>
        <v>0</v>
      </c>
      <c r="F1602">
        <f>Month!F1602</f>
        <v>0</v>
      </c>
      <c r="G1602">
        <f>Month!G1602</f>
        <v>0</v>
      </c>
      <c r="H1602">
        <f>Month!H1602</f>
        <v>0</v>
      </c>
      <c r="I1602">
        <f>Month!I1602</f>
        <v>0</v>
      </c>
      <c r="J1602">
        <f>Month!J1602</f>
        <v>0</v>
      </c>
      <c r="K1602">
        <f>Month!K1602</f>
        <v>41.7</v>
      </c>
      <c r="L1602">
        <f>Month!L1602</f>
        <v>0</v>
      </c>
      <c r="M1602">
        <f>Month!M1602</f>
        <v>0</v>
      </c>
      <c r="N1602">
        <f>Month!N1602</f>
        <v>41.7</v>
      </c>
      <c r="O1602">
        <f>Month!O1602</f>
        <v>41.7</v>
      </c>
      <c r="P1602" s="82">
        <v>1</v>
      </c>
      <c r="Q1602" s="82">
        <v>1</v>
      </c>
    </row>
    <row r="1603" spans="1:17" ht="15.5">
      <c r="A1603">
        <f>Month!A1603</f>
        <v>2024</v>
      </c>
      <c r="B1603" t="s">
        <v>53</v>
      </c>
      <c r="C1603" t="s">
        <v>47</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
        <v>48</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
        <v>87</v>
      </c>
      <c r="D1605">
        <f>Month!D1605</f>
        <v>0</v>
      </c>
      <c r="E1605">
        <f>Month!E1605</f>
        <v>0</v>
      </c>
      <c r="F1605">
        <f>Month!F1605</f>
        <v>0</v>
      </c>
      <c r="G1605">
        <f>Month!G1605</f>
        <v>0</v>
      </c>
      <c r="H1605">
        <f>Month!H1605</f>
        <v>38.57</v>
      </c>
      <c r="I1605">
        <f>Month!I1605</f>
        <v>0</v>
      </c>
      <c r="J1605">
        <f>Month!J1605</f>
        <v>0</v>
      </c>
      <c r="K1605">
        <f>Month!K1605</f>
        <v>0</v>
      </c>
      <c r="L1605">
        <f>Month!L1605</f>
        <v>0</v>
      </c>
      <c r="M1605">
        <f>Month!M1605</f>
        <v>8.2100000000000009</v>
      </c>
      <c r="N1605">
        <f>Month!N1605</f>
        <v>46.78</v>
      </c>
      <c r="O1605">
        <f>Month!O1605</f>
        <v>46.78</v>
      </c>
      <c r="P1605" s="82">
        <v>1</v>
      </c>
      <c r="Q1605" s="82">
        <v>1</v>
      </c>
    </row>
    <row r="1606" spans="1:17" ht="15.5">
      <c r="A1606">
        <f>Month!A1606</f>
        <v>2024</v>
      </c>
      <c r="B1606" t="s">
        <v>53</v>
      </c>
      <c r="C1606" t="s">
        <v>49</v>
      </c>
      <c r="D1606">
        <f>Month!D1606</f>
        <v>0.19</v>
      </c>
      <c r="E1606">
        <f>Month!E1606</f>
        <v>61.81</v>
      </c>
      <c r="F1606">
        <f>Month!F1606</f>
        <v>62</v>
      </c>
      <c r="G1606">
        <f>Month!G1606</f>
        <v>0</v>
      </c>
      <c r="H1606">
        <f>Month!H1606</f>
        <v>37.049999999999997</v>
      </c>
      <c r="I1606">
        <f>Month!I1606</f>
        <v>0</v>
      </c>
      <c r="J1606">
        <f>Month!J1606</f>
        <v>0</v>
      </c>
      <c r="K1606">
        <f>Month!K1606</f>
        <v>112.31</v>
      </c>
      <c r="L1606">
        <f>Month!L1606</f>
        <v>0</v>
      </c>
      <c r="M1606">
        <f>Month!M1606</f>
        <v>3.93</v>
      </c>
      <c r="N1606">
        <f>Month!N1606</f>
        <v>153.29</v>
      </c>
      <c r="O1606">
        <f>Month!O1606</f>
        <v>215.29</v>
      </c>
      <c r="P1606" s="82">
        <v>1</v>
      </c>
      <c r="Q1606" s="82">
        <v>1</v>
      </c>
    </row>
    <row r="1607" spans="1:17" ht="15.5">
      <c r="A1607">
        <f>Month!A1607</f>
        <v>2024</v>
      </c>
      <c r="B1607" t="s">
        <v>53</v>
      </c>
      <c r="C1607" t="s">
        <v>50</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
        <v>51</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
        <v>52</v>
      </c>
      <c r="D1609">
        <f>Month!D1609</f>
        <v>1227.22</v>
      </c>
      <c r="E1609">
        <f>Month!E1609</f>
        <v>0</v>
      </c>
      <c r="F1609">
        <f>Month!F1609</f>
        <v>1227.22</v>
      </c>
      <c r="G1609">
        <f>Month!G1609</f>
        <v>0</v>
      </c>
      <c r="H1609">
        <f>Month!H1609</f>
        <v>13.03</v>
      </c>
      <c r="I1609">
        <f>Month!I1609</f>
        <v>117.96</v>
      </c>
      <c r="J1609">
        <f>Month!J1609</f>
        <v>0</v>
      </c>
      <c r="K1609">
        <f>Month!K1609</f>
        <v>315.38</v>
      </c>
      <c r="L1609">
        <f>Month!L1609</f>
        <v>3.55</v>
      </c>
      <c r="M1609">
        <f>Month!M1609</f>
        <v>0.27</v>
      </c>
      <c r="N1609">
        <f>Month!N1609</f>
        <v>450.19</v>
      </c>
      <c r="O1609">
        <f>Month!O1609</f>
        <v>1677.41</v>
      </c>
      <c r="P1609" s="82">
        <v>1</v>
      </c>
      <c r="Q1609" s="82">
        <v>1</v>
      </c>
    </row>
    <row r="1610" spans="1:17" ht="15.5">
      <c r="A1610">
        <f>Month!A1610</f>
        <v>2024</v>
      </c>
      <c r="B1610" t="s">
        <v>53</v>
      </c>
      <c r="C1610" t="s">
        <v>69</v>
      </c>
      <c r="D1610">
        <f>Month!D1610</f>
        <v>524.27</v>
      </c>
      <c r="E1610">
        <f>Month!E1610</f>
        <v>98.22</v>
      </c>
      <c r="F1610">
        <f>Month!F1610</f>
        <v>622.49</v>
      </c>
      <c r="G1610">
        <f>Month!G1610</f>
        <v>51.13</v>
      </c>
      <c r="H1610">
        <f>Month!H1610</f>
        <v>16.73</v>
      </c>
      <c r="I1610">
        <f>Month!I1610</f>
        <v>81.39</v>
      </c>
      <c r="J1610">
        <f>Month!J1610</f>
        <v>6.7</v>
      </c>
      <c r="K1610">
        <f>Month!K1610</f>
        <v>35.67</v>
      </c>
      <c r="L1610">
        <f>Month!L1610</f>
        <v>0</v>
      </c>
      <c r="M1610">
        <f>Month!M1610</f>
        <v>12.44</v>
      </c>
      <c r="N1610">
        <f>Month!N1610</f>
        <v>204.06</v>
      </c>
      <c r="O1610">
        <f>Month!O1610</f>
        <v>826.55</v>
      </c>
      <c r="P1610" s="82">
        <v>1</v>
      </c>
      <c r="Q1610" s="82">
        <v>1</v>
      </c>
    </row>
    <row r="1611" spans="1:17" s="132" customFormat="1" ht="15.5">
      <c r="A1611" s="132">
        <f>Month!A1611</f>
        <v>2024</v>
      </c>
      <c r="B1611" s="132" t="s">
        <v>53</v>
      </c>
      <c r="C1611" s="132" t="s">
        <v>128</v>
      </c>
      <c r="D1611" s="132">
        <f>Month!D1611</f>
        <v>3122.77</v>
      </c>
      <c r="E1611" s="132">
        <f>Month!E1611</f>
        <v>265.07</v>
      </c>
      <c r="F1611" s="132">
        <f>Month!F1611</f>
        <v>3387.84</v>
      </c>
      <c r="G1611" s="132">
        <f>Month!G1611</f>
        <v>84.45</v>
      </c>
      <c r="H1611" s="132">
        <f>Month!H1611</f>
        <v>310.3</v>
      </c>
      <c r="I1611" s="132">
        <f>Month!I1611</f>
        <v>761.88</v>
      </c>
      <c r="J1611" s="132">
        <f>Month!J1611</f>
        <v>55.84</v>
      </c>
      <c r="K1611" s="132">
        <f>Month!K1611</f>
        <v>1174.32</v>
      </c>
      <c r="L1611" s="132">
        <f>Month!L1611</f>
        <v>8.64</v>
      </c>
      <c r="M1611" s="132">
        <f>Month!M1611</f>
        <v>183.25</v>
      </c>
      <c r="N1611" s="132">
        <f>Month!N1611</f>
        <v>2578.6799999999998</v>
      </c>
      <c r="O1611" s="132">
        <f>Month!O1611</f>
        <v>5966.52</v>
      </c>
      <c r="P1611" s="82">
        <v>1</v>
      </c>
      <c r="Q1611" s="82">
        <v>1</v>
      </c>
    </row>
    <row r="1612" spans="1:17" ht="15.5">
      <c r="A1612">
        <f>Month!A1612</f>
        <v>2024</v>
      </c>
      <c r="B1612" t="s">
        <v>64</v>
      </c>
      <c r="C1612" t="s">
        <v>37</v>
      </c>
      <c r="D1612">
        <f>Month!D1612</f>
        <v>0</v>
      </c>
      <c r="E1612">
        <f>Month!E1612</f>
        <v>0.76</v>
      </c>
      <c r="F1612">
        <f>Month!F1612</f>
        <v>0.76</v>
      </c>
      <c r="G1612">
        <f>Month!G1612</f>
        <v>2.96</v>
      </c>
      <c r="H1612">
        <f>Month!H1612</f>
        <v>7.0000000000000007E-2</v>
      </c>
      <c r="I1612">
        <f>Month!I1612</f>
        <v>33.049999999999997</v>
      </c>
      <c r="J1612">
        <f>Month!J1612</f>
        <v>0</v>
      </c>
      <c r="K1612">
        <f>Month!K1612</f>
        <v>130.16</v>
      </c>
      <c r="L1612">
        <f>Month!L1612</f>
        <v>3.91</v>
      </c>
      <c r="M1612">
        <f>Month!M1612</f>
        <v>4.51</v>
      </c>
      <c r="N1612">
        <f>Month!N1612</f>
        <v>174.66</v>
      </c>
      <c r="O1612">
        <f>Month!O1612</f>
        <v>175.42</v>
      </c>
      <c r="P1612" s="82">
        <v>1</v>
      </c>
      <c r="Q1612" s="82">
        <v>1</v>
      </c>
    </row>
    <row r="1613" spans="1:17" ht="15.5">
      <c r="A1613">
        <f>Month!A1613</f>
        <v>2024</v>
      </c>
      <c r="B1613" t="s">
        <v>64</v>
      </c>
      <c r="C1613" t="s">
        <v>38</v>
      </c>
      <c r="D1613">
        <f>Month!D1613</f>
        <v>79.819999999999993</v>
      </c>
      <c r="E1613">
        <f>Month!E1613</f>
        <v>0</v>
      </c>
      <c r="F1613">
        <f>Month!F1613</f>
        <v>79.819999999999993</v>
      </c>
      <c r="G1613">
        <f>Month!G1613</f>
        <v>0</v>
      </c>
      <c r="H1613">
        <f>Month!H1613</f>
        <v>0</v>
      </c>
      <c r="I1613">
        <f>Month!I1613</f>
        <v>0</v>
      </c>
      <c r="J1613">
        <f>Month!J1613</f>
        <v>0</v>
      </c>
      <c r="K1613">
        <f>Month!K1613</f>
        <v>0</v>
      </c>
      <c r="L1613">
        <f>Month!L1613</f>
        <v>0</v>
      </c>
      <c r="M1613">
        <f>Month!M1613</f>
        <v>0.21</v>
      </c>
      <c r="N1613">
        <f>Month!N1613</f>
        <v>0.21</v>
      </c>
      <c r="O1613">
        <f>Month!O1613</f>
        <v>80.03</v>
      </c>
      <c r="P1613" s="82">
        <v>1</v>
      </c>
      <c r="Q1613" s="82">
        <v>1</v>
      </c>
    </row>
    <row r="1614" spans="1:17" ht="15.5">
      <c r="A1614">
        <f>Month!A1614</f>
        <v>2024</v>
      </c>
      <c r="B1614" t="s">
        <v>64</v>
      </c>
      <c r="C1614" t="s">
        <v>39</v>
      </c>
      <c r="D1614">
        <f>Month!D1614</f>
        <v>0</v>
      </c>
      <c r="E1614">
        <f>Month!E1614</f>
        <v>0</v>
      </c>
      <c r="F1614">
        <f>Month!F1614</f>
        <v>0</v>
      </c>
      <c r="G1614">
        <f>Month!G1614</f>
        <v>0</v>
      </c>
      <c r="H1614">
        <f>Month!H1614</f>
        <v>13</v>
      </c>
      <c r="I1614">
        <f>Month!I1614</f>
        <v>0</v>
      </c>
      <c r="J1614">
        <f>Month!J1614</f>
        <v>0</v>
      </c>
      <c r="K1614">
        <f>Month!K1614</f>
        <v>0</v>
      </c>
      <c r="L1614">
        <f>Month!L1614</f>
        <v>0</v>
      </c>
      <c r="M1614">
        <f>Month!M1614</f>
        <v>0</v>
      </c>
      <c r="N1614">
        <f>Month!N1614</f>
        <v>13</v>
      </c>
      <c r="O1614">
        <f>Month!O1614</f>
        <v>13</v>
      </c>
      <c r="P1614" s="82">
        <v>1</v>
      </c>
      <c r="Q1614" s="82">
        <v>1</v>
      </c>
    </row>
    <row r="1615" spans="1:17" ht="15.5">
      <c r="A1615">
        <f>Month!A1615</f>
        <v>2024</v>
      </c>
      <c r="B1615" t="s">
        <v>64</v>
      </c>
      <c r="C1615" t="s">
        <v>40</v>
      </c>
      <c r="D1615">
        <f>Month!D1615</f>
        <v>0</v>
      </c>
      <c r="E1615">
        <f>Month!E1615</f>
        <v>13.95</v>
      </c>
      <c r="F1615">
        <f>Month!F1615</f>
        <v>13.95</v>
      </c>
      <c r="G1615">
        <f>Month!G1615</f>
        <v>0.05</v>
      </c>
      <c r="H1615">
        <f>Month!H1615</f>
        <v>2.68</v>
      </c>
      <c r="I1615">
        <f>Month!I1615</f>
        <v>0</v>
      </c>
      <c r="J1615">
        <f>Month!J1615</f>
        <v>0</v>
      </c>
      <c r="K1615">
        <f>Month!K1615</f>
        <v>9</v>
      </c>
      <c r="L1615">
        <f>Month!L1615</f>
        <v>0</v>
      </c>
      <c r="M1615">
        <f>Month!M1615</f>
        <v>18.079999999999998</v>
      </c>
      <c r="N1615">
        <f>Month!N1615</f>
        <v>29.81</v>
      </c>
      <c r="O1615">
        <f>Month!O1615</f>
        <v>43.76</v>
      </c>
      <c r="P1615" s="82">
        <v>1</v>
      </c>
      <c r="Q1615" s="82">
        <v>1</v>
      </c>
    </row>
    <row r="1616" spans="1:17" ht="15.5">
      <c r="A1616">
        <f>Month!A1616</f>
        <v>2024</v>
      </c>
      <c r="B1616" t="s">
        <v>64</v>
      </c>
      <c r="C1616" t="s">
        <v>41</v>
      </c>
      <c r="D1616">
        <f>Month!D1616</f>
        <v>0</v>
      </c>
      <c r="E1616">
        <f>Month!E1616</f>
        <v>15.7</v>
      </c>
      <c r="F1616">
        <f>Month!F1616</f>
        <v>15.7</v>
      </c>
      <c r="G1616">
        <f>Month!G1616</f>
        <v>0</v>
      </c>
      <c r="H1616">
        <f>Month!H1616</f>
        <v>0.05</v>
      </c>
      <c r="I1616">
        <f>Month!I1616</f>
        <v>0</v>
      </c>
      <c r="J1616">
        <f>Month!J1616</f>
        <v>0</v>
      </c>
      <c r="K1616">
        <f>Month!K1616</f>
        <v>51.15</v>
      </c>
      <c r="L1616">
        <f>Month!L1616</f>
        <v>0</v>
      </c>
      <c r="M1616">
        <f>Month!M1616</f>
        <v>13.32</v>
      </c>
      <c r="N1616">
        <f>Month!N1616</f>
        <v>64.52</v>
      </c>
      <c r="O1616">
        <f>Month!O1616</f>
        <v>80.22</v>
      </c>
      <c r="P1616" s="82">
        <v>1</v>
      </c>
      <c r="Q1616" s="82">
        <v>1</v>
      </c>
    </row>
    <row r="1617" spans="1:17" ht="15.5">
      <c r="A1617">
        <f>Month!A1617</f>
        <v>2024</v>
      </c>
      <c r="B1617" t="s">
        <v>64</v>
      </c>
      <c r="C1617" t="s">
        <v>42</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
        <v>86</v>
      </c>
      <c r="D1618">
        <f>Month!D1618</f>
        <v>0</v>
      </c>
      <c r="E1618">
        <f>Month!E1618</f>
        <v>65.13</v>
      </c>
      <c r="F1618">
        <f>Month!F1618</f>
        <v>65.13</v>
      </c>
      <c r="G1618">
        <f>Month!G1618</f>
        <v>0.11</v>
      </c>
      <c r="H1618">
        <f>Month!H1618</f>
        <v>17.489999999999998</v>
      </c>
      <c r="I1618">
        <f>Month!I1618</f>
        <v>0</v>
      </c>
      <c r="J1618">
        <f>Month!J1618</f>
        <v>6.4</v>
      </c>
      <c r="K1618">
        <f>Month!K1618</f>
        <v>0</v>
      </c>
      <c r="L1618">
        <f>Month!L1618</f>
        <v>0.02</v>
      </c>
      <c r="M1618">
        <f>Month!M1618</f>
        <v>2.33</v>
      </c>
      <c r="N1618">
        <f>Month!N1618</f>
        <v>26.35</v>
      </c>
      <c r="O1618">
        <f>Month!O1618</f>
        <v>91.48</v>
      </c>
      <c r="P1618" s="82">
        <v>1</v>
      </c>
      <c r="Q1618" s="82">
        <v>1</v>
      </c>
    </row>
    <row r="1619" spans="1:17" ht="15.5">
      <c r="A1619">
        <f>Month!A1619</f>
        <v>2024</v>
      </c>
      <c r="B1619" t="s">
        <v>64</v>
      </c>
      <c r="C1619" t="s">
        <v>43</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
        <v>88</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
        <v>44</v>
      </c>
      <c r="D1621">
        <f>Month!D1621</f>
        <v>0.61</v>
      </c>
      <c r="E1621">
        <f>Month!E1621</f>
        <v>17.48</v>
      </c>
      <c r="F1621">
        <f>Month!F1621</f>
        <v>18.09</v>
      </c>
      <c r="G1621">
        <f>Month!G1621</f>
        <v>0.47</v>
      </c>
      <c r="H1621">
        <f>Month!H1621</f>
        <v>115</v>
      </c>
      <c r="I1621">
        <f>Month!I1621</f>
        <v>52.33</v>
      </c>
      <c r="J1621">
        <f>Month!J1621</f>
        <v>32.520000000000003</v>
      </c>
      <c r="K1621">
        <f>Month!K1621</f>
        <v>212.83</v>
      </c>
      <c r="L1621">
        <f>Month!L1621</f>
        <v>0</v>
      </c>
      <c r="M1621">
        <f>Month!M1621</f>
        <v>107.8</v>
      </c>
      <c r="N1621">
        <f>Month!N1621</f>
        <v>520.95000000000005</v>
      </c>
      <c r="O1621">
        <f>Month!O1621</f>
        <v>539.04</v>
      </c>
      <c r="P1621" s="82">
        <v>1</v>
      </c>
      <c r="Q1621" s="82">
        <v>1</v>
      </c>
    </row>
    <row r="1622" spans="1:17" ht="15.5">
      <c r="A1622">
        <f>Month!A1622</f>
        <v>2024</v>
      </c>
      <c r="B1622" t="s">
        <v>64</v>
      </c>
      <c r="C1622" t="s">
        <v>45</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
        <v>46</v>
      </c>
      <c r="D1623">
        <f>Month!D1623</f>
        <v>966.17</v>
      </c>
      <c r="E1623">
        <f>Month!E1623</f>
        <v>0</v>
      </c>
      <c r="F1623">
        <f>Month!F1623</f>
        <v>966.17</v>
      </c>
      <c r="G1623">
        <f>Month!G1623</f>
        <v>0</v>
      </c>
      <c r="H1623">
        <f>Month!H1623</f>
        <v>95.41</v>
      </c>
      <c r="I1623">
        <f>Month!I1623</f>
        <v>0</v>
      </c>
      <c r="J1623">
        <f>Month!J1623</f>
        <v>0</v>
      </c>
      <c r="K1623">
        <f>Month!K1623</f>
        <v>32.909999999999997</v>
      </c>
      <c r="L1623">
        <f>Month!L1623</f>
        <v>0</v>
      </c>
      <c r="M1623">
        <f>Month!M1623</f>
        <v>5.1100000000000003</v>
      </c>
      <c r="N1623">
        <f>Month!N1623</f>
        <v>133.43</v>
      </c>
      <c r="O1623">
        <f>Month!O1623</f>
        <v>1099.5999999999999</v>
      </c>
      <c r="P1623" s="82">
        <v>1</v>
      </c>
      <c r="Q1623" s="82">
        <v>1</v>
      </c>
    </row>
    <row r="1624" spans="1:17" ht="15.5">
      <c r="A1624">
        <f>Month!A1624</f>
        <v>2024</v>
      </c>
      <c r="B1624" t="s">
        <v>64</v>
      </c>
      <c r="C1624" t="s">
        <v>89</v>
      </c>
      <c r="D1624">
        <f>Month!D1624</f>
        <v>0</v>
      </c>
      <c r="E1624">
        <f>Month!E1624</f>
        <v>0</v>
      </c>
      <c r="F1624">
        <f>Month!F1624</f>
        <v>0</v>
      </c>
      <c r="G1624">
        <f>Month!G1624</f>
        <v>0</v>
      </c>
      <c r="H1624">
        <f>Month!H1624</f>
        <v>0</v>
      </c>
      <c r="I1624">
        <f>Month!I1624</f>
        <v>0</v>
      </c>
      <c r="J1624">
        <f>Month!J1624</f>
        <v>0</v>
      </c>
      <c r="K1624">
        <f>Month!K1624</f>
        <v>2.99</v>
      </c>
      <c r="L1624">
        <f>Month!L1624</f>
        <v>0</v>
      </c>
      <c r="M1624">
        <f>Month!M1624</f>
        <v>0</v>
      </c>
      <c r="N1624">
        <f>Month!N1624</f>
        <v>2.99</v>
      </c>
      <c r="O1624">
        <f>Month!O1624</f>
        <v>2.99</v>
      </c>
      <c r="P1624" s="82">
        <v>1</v>
      </c>
      <c r="Q1624" s="82">
        <v>1</v>
      </c>
    </row>
    <row r="1625" spans="1:17" ht="15.5">
      <c r="A1625">
        <f>Month!A1625</f>
        <v>2024</v>
      </c>
      <c r="B1625" t="s">
        <v>64</v>
      </c>
      <c r="C1625" t="s">
        <v>47</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
        <v>48</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
        <v>87</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
        <v>49</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
        <v>50</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
        <v>51</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
        <v>52</v>
      </c>
      <c r="D1631">
        <f>Month!D1631</f>
        <v>1511.34</v>
      </c>
      <c r="E1631">
        <f>Month!E1631</f>
        <v>0</v>
      </c>
      <c r="F1631">
        <f>Month!F1631</f>
        <v>1511.34</v>
      </c>
      <c r="G1631">
        <f>Month!G1631</f>
        <v>0</v>
      </c>
      <c r="H1631">
        <f>Month!H1631</f>
        <v>0</v>
      </c>
      <c r="I1631">
        <f>Month!I1631</f>
        <v>0</v>
      </c>
      <c r="J1631">
        <f>Month!J1631</f>
        <v>28.24</v>
      </c>
      <c r="K1631">
        <f>Month!K1631</f>
        <v>363.77</v>
      </c>
      <c r="L1631">
        <f>Month!L1631</f>
        <v>0</v>
      </c>
      <c r="M1631">
        <f>Month!M1631</f>
        <v>15.3</v>
      </c>
      <c r="N1631">
        <f>Month!N1631</f>
        <v>407.31</v>
      </c>
      <c r="O1631">
        <f>Month!O1631</f>
        <v>1918.65</v>
      </c>
      <c r="P1631" s="82">
        <v>1</v>
      </c>
      <c r="Q1631" s="82">
        <v>1</v>
      </c>
    </row>
    <row r="1632" spans="1:17" ht="15.5">
      <c r="A1632">
        <f>Month!A1632</f>
        <v>2024</v>
      </c>
      <c r="B1632" t="s">
        <v>64</v>
      </c>
      <c r="C1632" t="s">
        <v>69</v>
      </c>
      <c r="D1632">
        <f>Month!D1632</f>
        <v>215.44</v>
      </c>
      <c r="E1632">
        <f>Month!E1632</f>
        <v>11.25</v>
      </c>
      <c r="F1632">
        <f>Month!F1632</f>
        <v>226.69</v>
      </c>
      <c r="G1632">
        <f>Month!G1632</f>
        <v>69.45</v>
      </c>
      <c r="H1632">
        <f>Month!H1632</f>
        <v>26.2</v>
      </c>
      <c r="I1632">
        <f>Month!I1632</f>
        <v>33.97</v>
      </c>
      <c r="J1632">
        <f>Month!J1632</f>
        <v>0</v>
      </c>
      <c r="K1632">
        <f>Month!K1632</f>
        <v>14.92</v>
      </c>
      <c r="L1632">
        <f>Month!L1632</f>
        <v>0</v>
      </c>
      <c r="M1632">
        <f>Month!M1632</f>
        <v>3.76</v>
      </c>
      <c r="N1632">
        <f>Month!N1632</f>
        <v>148.30000000000001</v>
      </c>
      <c r="O1632">
        <f>Month!O1632</f>
        <v>374.99</v>
      </c>
      <c r="P1632" s="82">
        <v>1</v>
      </c>
      <c r="Q1632" s="82">
        <v>1</v>
      </c>
    </row>
    <row r="1633" spans="1:17" s="132" customFormat="1" ht="15.5">
      <c r="A1633" s="132">
        <f>Month!A1633</f>
        <v>2024</v>
      </c>
      <c r="B1633" s="132" t="s">
        <v>64</v>
      </c>
      <c r="C1633" s="132" t="s">
        <v>128</v>
      </c>
      <c r="D1633" s="132">
        <f>Month!D1633</f>
        <v>3126.99</v>
      </c>
      <c r="E1633" s="132">
        <f>Month!E1633</f>
        <v>270.17</v>
      </c>
      <c r="F1633" s="132">
        <f>Month!F1633</f>
        <v>3397.16</v>
      </c>
      <c r="G1633" s="132">
        <f>Month!G1633</f>
        <v>73.040000000000006</v>
      </c>
      <c r="H1633" s="132">
        <f>Month!H1633</f>
        <v>350.4</v>
      </c>
      <c r="I1633" s="132">
        <f>Month!I1633</f>
        <v>851.62</v>
      </c>
      <c r="J1633" s="132">
        <f>Month!J1633</f>
        <v>72.959999999999994</v>
      </c>
      <c r="K1633" s="132">
        <f>Month!K1633</f>
        <v>966.27</v>
      </c>
      <c r="L1633" s="132">
        <f>Month!L1633</f>
        <v>7.29</v>
      </c>
      <c r="M1633" s="132">
        <f>Month!M1633</f>
        <v>184.25</v>
      </c>
      <c r="N1633" s="132">
        <f>Month!N1633</f>
        <v>2505.83</v>
      </c>
      <c r="O1633" s="132">
        <f>Month!O1633</f>
        <v>5902.99</v>
      </c>
      <c r="P1633" s="82">
        <v>1</v>
      </c>
      <c r="Q1633" s="82">
        <v>1</v>
      </c>
    </row>
    <row r="1634" spans="1:17" ht="15.5">
      <c r="A1634">
        <f>Month!A1634</f>
        <v>2024</v>
      </c>
      <c r="B1634" t="s">
        <v>63</v>
      </c>
      <c r="C1634" t="s">
        <v>37</v>
      </c>
      <c r="D1634">
        <f>Month!D1634</f>
        <v>0</v>
      </c>
      <c r="E1634">
        <f>Month!E1634</f>
        <v>36.1</v>
      </c>
      <c r="F1634">
        <f>Month!F1634</f>
        <v>36.1</v>
      </c>
      <c r="G1634">
        <f>Month!G1634</f>
        <v>2.95</v>
      </c>
      <c r="H1634">
        <f>Month!H1634</f>
        <v>0.02</v>
      </c>
      <c r="I1634">
        <f>Month!I1634</f>
        <v>14.48</v>
      </c>
      <c r="J1634">
        <f>Month!J1634</f>
        <v>0</v>
      </c>
      <c r="K1634">
        <f>Month!K1634</f>
        <v>72.83</v>
      </c>
      <c r="L1634">
        <f>Month!L1634</f>
        <v>11.68</v>
      </c>
      <c r="M1634">
        <f>Month!M1634</f>
        <v>11.14</v>
      </c>
      <c r="N1634">
        <f>Month!N1634</f>
        <v>113.1</v>
      </c>
      <c r="O1634">
        <f>Month!O1634</f>
        <v>149.19999999999999</v>
      </c>
      <c r="P1634" s="82">
        <v>1</v>
      </c>
      <c r="Q1634" s="82">
        <v>1</v>
      </c>
    </row>
    <row r="1635" spans="1:17" ht="15.5">
      <c r="A1635">
        <f>Month!A1635</f>
        <v>2024</v>
      </c>
      <c r="B1635" t="s">
        <v>63</v>
      </c>
      <c r="C1635" t="s">
        <v>38</v>
      </c>
      <c r="D1635">
        <f>Month!D1635</f>
        <v>169.48</v>
      </c>
      <c r="E1635">
        <f>Month!E1635</f>
        <v>0</v>
      </c>
      <c r="F1635">
        <f>Month!F1635</f>
        <v>169.48</v>
      </c>
      <c r="G1635">
        <f>Month!G1635</f>
        <v>0</v>
      </c>
      <c r="H1635">
        <f>Month!H1635</f>
        <v>0</v>
      </c>
      <c r="I1635">
        <f>Month!I1635</f>
        <v>0</v>
      </c>
      <c r="J1635">
        <f>Month!J1635</f>
        <v>0</v>
      </c>
      <c r="K1635">
        <f>Month!K1635</f>
        <v>0</v>
      </c>
      <c r="L1635">
        <f>Month!L1635</f>
        <v>0</v>
      </c>
      <c r="M1635">
        <f>Month!M1635</f>
        <v>0.17</v>
      </c>
      <c r="N1635">
        <f>Month!N1635</f>
        <v>0.17</v>
      </c>
      <c r="O1635">
        <f>Month!O1635</f>
        <v>169.65</v>
      </c>
      <c r="P1635" s="82">
        <v>1</v>
      </c>
      <c r="Q1635" s="82">
        <v>1</v>
      </c>
    </row>
    <row r="1636" spans="1:17" ht="15.5">
      <c r="A1636">
        <f>Month!A1636</f>
        <v>2024</v>
      </c>
      <c r="B1636" t="s">
        <v>63</v>
      </c>
      <c r="C1636" t="s">
        <v>39</v>
      </c>
      <c r="D1636">
        <f>Month!D1636</f>
        <v>0</v>
      </c>
      <c r="E1636">
        <f>Month!E1636</f>
        <v>0</v>
      </c>
      <c r="F1636">
        <f>Month!F1636</f>
        <v>0</v>
      </c>
      <c r="G1636">
        <f>Month!G1636</f>
        <v>0</v>
      </c>
      <c r="H1636">
        <f>Month!H1636</f>
        <v>28.27</v>
      </c>
      <c r="I1636">
        <f>Month!I1636</f>
        <v>0</v>
      </c>
      <c r="J1636">
        <f>Month!J1636</f>
        <v>0</v>
      </c>
      <c r="K1636">
        <f>Month!K1636</f>
        <v>0</v>
      </c>
      <c r="L1636">
        <f>Month!L1636</f>
        <v>0</v>
      </c>
      <c r="M1636">
        <f>Month!M1636</f>
        <v>0.01</v>
      </c>
      <c r="N1636">
        <f>Month!N1636</f>
        <v>28.28</v>
      </c>
      <c r="O1636">
        <f>Month!O1636</f>
        <v>28.28</v>
      </c>
      <c r="P1636" s="82">
        <v>1</v>
      </c>
      <c r="Q1636" s="82">
        <v>1</v>
      </c>
    </row>
    <row r="1637" spans="1:17" ht="15.5">
      <c r="A1637">
        <f>Month!A1637</f>
        <v>2024</v>
      </c>
      <c r="B1637" t="s">
        <v>63</v>
      </c>
      <c r="C1637" t="s">
        <v>40</v>
      </c>
      <c r="D1637">
        <f>Month!D1637</f>
        <v>0</v>
      </c>
      <c r="E1637">
        <f>Month!E1637</f>
        <v>13.72</v>
      </c>
      <c r="F1637">
        <f>Month!F1637</f>
        <v>13.72</v>
      </c>
      <c r="G1637">
        <f>Month!G1637</f>
        <v>0.05</v>
      </c>
      <c r="H1637">
        <f>Month!H1637</f>
        <v>0</v>
      </c>
      <c r="I1637">
        <f>Month!I1637</f>
        <v>0</v>
      </c>
      <c r="J1637">
        <f>Month!J1637</f>
        <v>0</v>
      </c>
      <c r="K1637">
        <f>Month!K1637</f>
        <v>0</v>
      </c>
      <c r="L1637">
        <f>Month!L1637</f>
        <v>0</v>
      </c>
      <c r="M1637">
        <f>Month!M1637</f>
        <v>16.739999999999998</v>
      </c>
      <c r="N1637">
        <f>Month!N1637</f>
        <v>16.79</v>
      </c>
      <c r="O1637">
        <f>Month!O1637</f>
        <v>30.51</v>
      </c>
      <c r="P1637" s="82">
        <v>1</v>
      </c>
      <c r="Q1637" s="82">
        <v>1</v>
      </c>
    </row>
    <row r="1638" spans="1:17" ht="15.5">
      <c r="A1638">
        <f>Month!A1638</f>
        <v>2024</v>
      </c>
      <c r="B1638" t="s">
        <v>63</v>
      </c>
      <c r="C1638" t="s">
        <v>41</v>
      </c>
      <c r="D1638">
        <f>Month!D1638</f>
        <v>0</v>
      </c>
      <c r="E1638">
        <f>Month!E1638</f>
        <v>23.51</v>
      </c>
      <c r="F1638">
        <f>Month!F1638</f>
        <v>23.51</v>
      </c>
      <c r="G1638">
        <f>Month!G1638</f>
        <v>0.04</v>
      </c>
      <c r="H1638">
        <f>Month!H1638</f>
        <v>0.01</v>
      </c>
      <c r="I1638">
        <f>Month!I1638</f>
        <v>0</v>
      </c>
      <c r="J1638">
        <f>Month!J1638</f>
        <v>0</v>
      </c>
      <c r="K1638">
        <f>Month!K1638</f>
        <v>0.02</v>
      </c>
      <c r="L1638">
        <f>Month!L1638</f>
        <v>0</v>
      </c>
      <c r="M1638">
        <f>Month!M1638</f>
        <v>21.72</v>
      </c>
      <c r="N1638">
        <f>Month!N1638</f>
        <v>21.79</v>
      </c>
      <c r="O1638">
        <f>Month!O1638</f>
        <v>45.3</v>
      </c>
      <c r="P1638" s="82">
        <v>1</v>
      </c>
      <c r="Q1638" s="82">
        <v>1</v>
      </c>
    </row>
    <row r="1639" spans="1:17" ht="15.5">
      <c r="A1639">
        <f>Month!A1639</f>
        <v>2024</v>
      </c>
      <c r="B1639" t="s">
        <v>63</v>
      </c>
      <c r="C1639" t="s">
        <v>42</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
        <v>86</v>
      </c>
      <c r="D1640">
        <f>Month!D1640</f>
        <v>0</v>
      </c>
      <c r="E1640">
        <f>Month!E1640</f>
        <v>61.54</v>
      </c>
      <c r="F1640">
        <f>Month!F1640</f>
        <v>61.54</v>
      </c>
      <c r="G1640">
        <f>Month!G1640</f>
        <v>0.25</v>
      </c>
      <c r="H1640">
        <f>Month!H1640</f>
        <v>11.65</v>
      </c>
      <c r="I1640">
        <f>Month!I1640</f>
        <v>0</v>
      </c>
      <c r="J1640">
        <f>Month!J1640</f>
        <v>3.51</v>
      </c>
      <c r="K1640">
        <f>Month!K1640</f>
        <v>2.8</v>
      </c>
      <c r="L1640">
        <f>Month!L1640</f>
        <v>0.23</v>
      </c>
      <c r="M1640">
        <f>Month!M1640</f>
        <v>3.95</v>
      </c>
      <c r="N1640">
        <f>Month!N1640</f>
        <v>22.39</v>
      </c>
      <c r="O1640">
        <f>Month!O1640</f>
        <v>83.93</v>
      </c>
      <c r="P1640" s="82">
        <v>1</v>
      </c>
      <c r="Q1640" s="82">
        <v>1</v>
      </c>
    </row>
    <row r="1641" spans="1:17" ht="15.5">
      <c r="A1641">
        <f>Month!A1641</f>
        <v>2024</v>
      </c>
      <c r="B1641" t="s">
        <v>63</v>
      </c>
      <c r="C1641" t="s">
        <v>43</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
        <v>88</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
        <v>44</v>
      </c>
      <c r="D1643" s="115">
        <f>Month!D1643</f>
        <v>0</v>
      </c>
      <c r="E1643">
        <f>Month!E1643</f>
        <v>17.82</v>
      </c>
      <c r="F1643">
        <f>Month!F1643</f>
        <v>17.82</v>
      </c>
      <c r="G1643">
        <f>Month!G1643</f>
        <v>0.2</v>
      </c>
      <c r="H1643">
        <f>Month!H1643</f>
        <v>77.23</v>
      </c>
      <c r="I1643">
        <f>Month!I1643</f>
        <v>55.03</v>
      </c>
      <c r="J1643">
        <f>Month!J1643</f>
        <v>26.29</v>
      </c>
      <c r="K1643">
        <f>Month!K1643</f>
        <v>258.2</v>
      </c>
      <c r="L1643">
        <f>Month!L1643</f>
        <v>0</v>
      </c>
      <c r="M1643">
        <f>Month!M1643</f>
        <v>86.7</v>
      </c>
      <c r="N1643">
        <f>Month!N1643</f>
        <v>503.65</v>
      </c>
      <c r="O1643">
        <f>Month!O1643</f>
        <v>521.47</v>
      </c>
      <c r="P1643" s="82">
        <v>1</v>
      </c>
      <c r="Q1643" s="82">
        <v>1</v>
      </c>
    </row>
    <row r="1644" spans="1:17" ht="15.5">
      <c r="A1644">
        <f>Month!A1644</f>
        <v>2024</v>
      </c>
      <c r="B1644" t="s">
        <v>63</v>
      </c>
      <c r="C1644" t="s">
        <v>45</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
        <v>46</v>
      </c>
      <c r="D1645">
        <f>Month!D1645</f>
        <v>1155.18</v>
      </c>
      <c r="E1645">
        <f>Month!E1645</f>
        <v>0</v>
      </c>
      <c r="F1645">
        <f>Month!F1645</f>
        <v>1155.18</v>
      </c>
      <c r="G1645">
        <f>Month!G1645</f>
        <v>5.29</v>
      </c>
      <c r="H1645">
        <f>Month!H1645</f>
        <v>83.19</v>
      </c>
      <c r="I1645">
        <f>Month!I1645</f>
        <v>0</v>
      </c>
      <c r="J1645">
        <f>Month!J1645</f>
        <v>0</v>
      </c>
      <c r="K1645">
        <f>Month!K1645</f>
        <v>0</v>
      </c>
      <c r="L1645">
        <f>Month!L1645</f>
        <v>0</v>
      </c>
      <c r="M1645">
        <f>Month!M1645</f>
        <v>17.64</v>
      </c>
      <c r="N1645">
        <f>Month!N1645</f>
        <v>106.12</v>
      </c>
      <c r="O1645">
        <f>Month!O1645</f>
        <v>1261.3</v>
      </c>
      <c r="P1645" s="82">
        <v>1</v>
      </c>
      <c r="Q1645" s="82">
        <v>1</v>
      </c>
    </row>
    <row r="1646" spans="1:17" ht="15.5">
      <c r="A1646">
        <f>Month!A1646</f>
        <v>2024</v>
      </c>
      <c r="B1646" t="s">
        <v>63</v>
      </c>
      <c r="C1646" t="s">
        <v>89</v>
      </c>
      <c r="D1646">
        <f>Month!D1646</f>
        <v>0</v>
      </c>
      <c r="E1646">
        <f>Month!E1646</f>
        <v>0</v>
      </c>
      <c r="F1646">
        <f>Month!F1646</f>
        <v>0</v>
      </c>
      <c r="G1646">
        <f>Month!G1646</f>
        <v>0</v>
      </c>
      <c r="H1646">
        <f>Month!H1646</f>
        <v>0</v>
      </c>
      <c r="I1646">
        <f>Month!I1646</f>
        <v>0</v>
      </c>
      <c r="J1646">
        <f>Month!J1646</f>
        <v>0</v>
      </c>
      <c r="K1646">
        <f>Month!K1646</f>
        <v>40.409999999999997</v>
      </c>
      <c r="L1646">
        <f>Month!L1646</f>
        <v>0</v>
      </c>
      <c r="M1646">
        <f>Month!M1646</f>
        <v>0</v>
      </c>
      <c r="N1646">
        <f>Month!N1646</f>
        <v>40.409999999999997</v>
      </c>
      <c r="O1646">
        <f>Month!O1646</f>
        <v>40.409999999999997</v>
      </c>
      <c r="P1646" s="82">
        <v>1</v>
      </c>
      <c r="Q1646" s="82">
        <v>1</v>
      </c>
    </row>
    <row r="1647" spans="1:17" ht="15.5">
      <c r="A1647">
        <f>Month!A1647</f>
        <v>2024</v>
      </c>
      <c r="B1647" t="s">
        <v>63</v>
      </c>
      <c r="C1647" t="s">
        <v>47</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
        <v>48</v>
      </c>
      <c r="D1648">
        <f>Month!D1648</f>
        <v>0</v>
      </c>
      <c r="E1648">
        <f>Month!E1648</f>
        <v>30.3</v>
      </c>
      <c r="F1648">
        <f>Month!F1648</f>
        <v>30.3</v>
      </c>
      <c r="G1648">
        <f>Month!G1648</f>
        <v>0</v>
      </c>
      <c r="H1648">
        <f>Month!H1648</f>
        <v>0</v>
      </c>
      <c r="I1648">
        <f>Month!I1648</f>
        <v>139.69</v>
      </c>
      <c r="J1648">
        <f>Month!J1648</f>
        <v>0</v>
      </c>
      <c r="K1648">
        <f>Month!K1648</f>
        <v>78.150000000000006</v>
      </c>
      <c r="L1648">
        <f>Month!L1648</f>
        <v>0</v>
      </c>
      <c r="M1648">
        <f>Month!M1648</f>
        <v>0</v>
      </c>
      <c r="N1648">
        <f>Month!N1648</f>
        <v>217.84</v>
      </c>
      <c r="O1648">
        <f>Month!O1648</f>
        <v>248.14</v>
      </c>
      <c r="P1648" s="82">
        <v>1</v>
      </c>
      <c r="Q1648" s="82">
        <v>1</v>
      </c>
    </row>
    <row r="1649" spans="1:17" ht="15.5">
      <c r="A1649">
        <f>Month!A1649</f>
        <v>2024</v>
      </c>
      <c r="B1649" t="s">
        <v>63</v>
      </c>
      <c r="C1649" t="s">
        <v>87</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
        <v>49</v>
      </c>
      <c r="D1650">
        <f>Month!D1650</f>
        <v>0</v>
      </c>
      <c r="E1650">
        <f>Month!E1650</f>
        <v>36.39</v>
      </c>
      <c r="F1650">
        <f>Month!F1650</f>
        <v>36.39</v>
      </c>
      <c r="G1650">
        <f>Month!G1650</f>
        <v>0</v>
      </c>
      <c r="H1650">
        <f>Month!H1650</f>
        <v>0.09</v>
      </c>
      <c r="I1650">
        <f>Month!I1650</f>
        <v>14.97</v>
      </c>
      <c r="J1650">
        <f>Month!J1650</f>
        <v>0</v>
      </c>
      <c r="K1650">
        <f>Month!K1650</f>
        <v>60.55</v>
      </c>
      <c r="L1650">
        <f>Month!L1650</f>
        <v>0</v>
      </c>
      <c r="M1650">
        <f>Month!M1650</f>
        <v>11.4</v>
      </c>
      <c r="N1650">
        <f>Month!N1650</f>
        <v>87.01</v>
      </c>
      <c r="O1650">
        <f>Month!O1650</f>
        <v>123.4</v>
      </c>
      <c r="P1650" s="82">
        <v>1</v>
      </c>
      <c r="Q1650" s="82">
        <v>1</v>
      </c>
    </row>
    <row r="1651" spans="1:17" ht="15.5">
      <c r="A1651">
        <f>Month!A1651</f>
        <v>2024</v>
      </c>
      <c r="B1651" t="s">
        <v>63</v>
      </c>
      <c r="C1651" t="s">
        <v>50</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
        <v>51</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
        <v>52</v>
      </c>
      <c r="D1653">
        <f>Month!D1653</f>
        <v>1466.36</v>
      </c>
      <c r="E1653">
        <f>Month!E1653</f>
        <v>0</v>
      </c>
      <c r="F1653">
        <f>Month!F1653</f>
        <v>1466.36</v>
      </c>
      <c r="G1653">
        <f>Month!G1653</f>
        <v>0</v>
      </c>
      <c r="H1653">
        <f>Month!H1653</f>
        <v>0.06</v>
      </c>
      <c r="I1653">
        <f>Month!I1653</f>
        <v>39.82</v>
      </c>
      <c r="J1653">
        <f>Month!J1653</f>
        <v>0</v>
      </c>
      <c r="K1653">
        <f>Month!K1653</f>
        <v>251.34</v>
      </c>
      <c r="L1653">
        <f>Month!L1653</f>
        <v>0</v>
      </c>
      <c r="M1653">
        <f>Month!M1653</f>
        <v>0.36</v>
      </c>
      <c r="N1653">
        <f>Month!N1653</f>
        <v>291.58</v>
      </c>
      <c r="O1653">
        <f>Month!O1653</f>
        <v>1757.94</v>
      </c>
      <c r="P1653" s="82">
        <v>1</v>
      </c>
      <c r="Q1653" s="82">
        <v>1</v>
      </c>
    </row>
    <row r="1654" spans="1:17" ht="15.5">
      <c r="A1654">
        <f>Month!A1654</f>
        <v>2024</v>
      </c>
      <c r="B1654" t="s">
        <v>63</v>
      </c>
      <c r="C1654" t="s">
        <v>69</v>
      </c>
      <c r="D1654">
        <f>Month!D1654</f>
        <v>381.99</v>
      </c>
      <c r="E1654">
        <f>Month!E1654</f>
        <v>186.33</v>
      </c>
      <c r="F1654">
        <f>Month!F1654</f>
        <v>568.32000000000005</v>
      </c>
      <c r="G1654">
        <f>Month!G1654</f>
        <v>52.05</v>
      </c>
      <c r="H1654">
        <f>Month!H1654</f>
        <v>69.63</v>
      </c>
      <c r="I1654">
        <f>Month!I1654</f>
        <v>173.07</v>
      </c>
      <c r="J1654">
        <f>Month!J1654</f>
        <v>0</v>
      </c>
      <c r="K1654">
        <f>Month!K1654</f>
        <v>10.06</v>
      </c>
      <c r="L1654">
        <f>Month!L1654</f>
        <v>0</v>
      </c>
      <c r="M1654">
        <f>Month!M1654</f>
        <v>11.98</v>
      </c>
      <c r="N1654">
        <f>Month!N1654</f>
        <v>316.79000000000002</v>
      </c>
      <c r="O1654">
        <f>Month!O1654</f>
        <v>885.11</v>
      </c>
      <c r="P1654" s="82">
        <v>1</v>
      </c>
      <c r="Q1654" s="82">
        <v>1</v>
      </c>
    </row>
    <row r="1655" spans="1:17" s="132" customFormat="1" ht="15.5">
      <c r="A1655" s="132">
        <f>Month!A1655</f>
        <v>2024</v>
      </c>
      <c r="B1655" s="132" t="s">
        <v>63</v>
      </c>
      <c r="C1655" s="132" t="s">
        <v>128</v>
      </c>
      <c r="D1655" s="132">
        <f>Month!D1655</f>
        <v>3756.29</v>
      </c>
      <c r="E1655" s="132">
        <f>Month!E1655</f>
        <v>409.5</v>
      </c>
      <c r="F1655" s="132">
        <f>Month!F1655</f>
        <v>4165.79</v>
      </c>
      <c r="G1655" s="132">
        <f>Month!G1655</f>
        <v>60.83</v>
      </c>
      <c r="H1655" s="132">
        <f>Month!H1655</f>
        <v>309.81</v>
      </c>
      <c r="I1655" s="132">
        <f>Month!I1655</f>
        <v>866.14</v>
      </c>
      <c r="J1655" s="132">
        <f>Month!J1655</f>
        <v>51.58</v>
      </c>
      <c r="K1655" s="132">
        <f>Month!K1655</f>
        <v>866.87</v>
      </c>
      <c r="L1655" s="132">
        <f>Month!L1655</f>
        <v>14.87</v>
      </c>
      <c r="M1655" s="132">
        <f>Month!M1655</f>
        <v>199.49</v>
      </c>
      <c r="N1655" s="132">
        <f>Month!N1655</f>
        <v>2369.59</v>
      </c>
      <c r="O1655" s="132">
        <f>Month!O1655</f>
        <v>6535.38</v>
      </c>
      <c r="P1655" s="82">
        <v>1</v>
      </c>
      <c r="Q1655" s="82">
        <v>1</v>
      </c>
    </row>
    <row r="1656" spans="1:17" ht="15.5">
      <c r="A1656">
        <f>Month!A1656</f>
        <v>2024</v>
      </c>
      <c r="B1656" t="str">
        <f>Month!B1656</f>
        <v xml:space="preserve">April </v>
      </c>
      <c r="C1656" t="s">
        <v>37</v>
      </c>
      <c r="D1656" s="115">
        <f>Month!D1656</f>
        <v>0</v>
      </c>
      <c r="E1656" s="115">
        <f>Month!E1656</f>
        <v>50.83</v>
      </c>
      <c r="F1656" s="115">
        <f>Month!F1656</f>
        <v>50.83</v>
      </c>
      <c r="G1656" s="115">
        <f>Month!G1656</f>
        <v>0.12</v>
      </c>
      <c r="H1656" s="115">
        <f>Month!H1656</f>
        <v>109.84</v>
      </c>
      <c r="I1656" s="115">
        <f>Month!I1656</f>
        <v>0</v>
      </c>
      <c r="J1656" s="115">
        <f>Month!J1656</f>
        <v>0</v>
      </c>
      <c r="K1656" s="115">
        <f>Month!K1656</f>
        <v>245.68</v>
      </c>
      <c r="L1656" s="115">
        <f>Month!L1656</f>
        <v>6</v>
      </c>
      <c r="M1656" s="115">
        <f>Month!M1656</f>
        <v>7.69</v>
      </c>
      <c r="N1656" s="115">
        <f>Month!N1656</f>
        <v>369.33</v>
      </c>
      <c r="O1656" s="115">
        <f>Month!O1656</f>
        <v>420.16</v>
      </c>
      <c r="P1656" s="82">
        <v>2</v>
      </c>
      <c r="Q1656" s="82">
        <v>2</v>
      </c>
    </row>
    <row r="1657" spans="1:17" ht="15.5">
      <c r="A1657">
        <f>Month!A1657</f>
        <v>2024</v>
      </c>
      <c r="B1657" t="str">
        <f>Month!B1657</f>
        <v>April</v>
      </c>
      <c r="C1657" t="s">
        <v>38</v>
      </c>
      <c r="D1657">
        <f>Month!D1657</f>
        <v>91.2</v>
      </c>
      <c r="E1657">
        <f>Month!E1657</f>
        <v>0</v>
      </c>
      <c r="F1657">
        <f>Month!F1657</f>
        <v>91.2</v>
      </c>
      <c r="G1657">
        <f>Month!G1657</f>
        <v>0</v>
      </c>
      <c r="H1657">
        <f>Month!H1657</f>
        <v>0</v>
      </c>
      <c r="I1657">
        <f>Month!I1657</f>
        <v>0</v>
      </c>
      <c r="J1657">
        <f>Month!J1657</f>
        <v>0</v>
      </c>
      <c r="K1657">
        <f>Month!K1657</f>
        <v>0</v>
      </c>
      <c r="L1657">
        <f>Month!L1657</f>
        <v>0</v>
      </c>
      <c r="M1657">
        <f>Month!M1657</f>
        <v>0.14000000000000001</v>
      </c>
      <c r="N1657">
        <f>Month!N1657</f>
        <v>0.14000000000000001</v>
      </c>
      <c r="O1657">
        <f>Month!O1657</f>
        <v>91.34</v>
      </c>
      <c r="P1657" s="82">
        <v>2</v>
      </c>
      <c r="Q1657" s="82">
        <v>2</v>
      </c>
    </row>
    <row r="1658" spans="1:17" ht="15.5">
      <c r="A1658">
        <f>Month!A1658</f>
        <v>2024</v>
      </c>
      <c r="B1658" t="str">
        <f>Month!B1658</f>
        <v>April</v>
      </c>
      <c r="C1658" t="s">
        <v>39</v>
      </c>
      <c r="D1658">
        <f>Month!D1658</f>
        <v>0</v>
      </c>
      <c r="E1658">
        <f>Month!E1658</f>
        <v>0</v>
      </c>
      <c r="F1658">
        <f>Month!F1658</f>
        <v>0</v>
      </c>
      <c r="G1658">
        <f>Month!G1658</f>
        <v>0</v>
      </c>
      <c r="H1658">
        <f>Month!H1658</f>
        <v>0</v>
      </c>
      <c r="I1658">
        <f>Month!I1658</f>
        <v>0</v>
      </c>
      <c r="J1658">
        <f>Month!J1658</f>
        <v>0</v>
      </c>
      <c r="K1658">
        <f>Month!K1658</f>
        <v>0</v>
      </c>
      <c r="L1658">
        <f>Month!L1658</f>
        <v>0</v>
      </c>
      <c r="M1658">
        <f>Month!M1658</f>
        <v>0.02</v>
      </c>
      <c r="N1658">
        <f>Month!N1658</f>
        <v>0.02</v>
      </c>
      <c r="O1658">
        <f>Month!O1658</f>
        <v>0.02</v>
      </c>
      <c r="P1658" s="82">
        <v>2</v>
      </c>
      <c r="Q1658" s="82">
        <v>2</v>
      </c>
    </row>
    <row r="1659" spans="1:17" ht="15.5">
      <c r="A1659">
        <f>Month!A1659</f>
        <v>2024</v>
      </c>
      <c r="B1659" t="str">
        <f>Month!B1659</f>
        <v>April</v>
      </c>
      <c r="C1659" t="s">
        <v>40</v>
      </c>
      <c r="D1659">
        <f>Month!D1659</f>
        <v>0</v>
      </c>
      <c r="E1659">
        <f>Month!E1659</f>
        <v>0</v>
      </c>
      <c r="F1659">
        <f>Month!F1659</f>
        <v>0</v>
      </c>
      <c r="G1659">
        <f>Month!G1659</f>
        <v>0.06</v>
      </c>
      <c r="H1659">
        <f>Month!H1659</f>
        <v>0</v>
      </c>
      <c r="I1659">
        <f>Month!I1659</f>
        <v>0</v>
      </c>
      <c r="J1659">
        <f>Month!J1659</f>
        <v>0</v>
      </c>
      <c r="K1659">
        <f>Month!K1659</f>
        <v>39.5</v>
      </c>
      <c r="L1659">
        <f>Month!L1659</f>
        <v>0</v>
      </c>
      <c r="M1659">
        <f>Month!M1659</f>
        <v>3.39</v>
      </c>
      <c r="N1659">
        <f>Month!N1659</f>
        <v>42.95</v>
      </c>
      <c r="O1659">
        <f>Month!O1659</f>
        <v>42.95</v>
      </c>
      <c r="P1659" s="82">
        <v>2</v>
      </c>
      <c r="Q1659" s="82">
        <v>2</v>
      </c>
    </row>
    <row r="1660" spans="1:17" ht="15.5">
      <c r="A1660">
        <f>Month!A1660</f>
        <v>2024</v>
      </c>
      <c r="B1660" t="str">
        <f>Month!B1660</f>
        <v>April</v>
      </c>
      <c r="C1660" t="s">
        <v>41</v>
      </c>
      <c r="D1660">
        <f>Month!D1660</f>
        <v>0</v>
      </c>
      <c r="E1660">
        <f>Month!E1660</f>
        <v>8.14</v>
      </c>
      <c r="F1660">
        <f>Month!F1660</f>
        <v>8.14</v>
      </c>
      <c r="G1660">
        <f>Month!G1660</f>
        <v>0.02</v>
      </c>
      <c r="H1660">
        <f>Month!H1660</f>
        <v>0.01</v>
      </c>
      <c r="I1660">
        <f>Month!I1660</f>
        <v>0</v>
      </c>
      <c r="J1660">
        <f>Month!J1660</f>
        <v>0.01</v>
      </c>
      <c r="K1660">
        <f>Month!K1660</f>
        <v>0</v>
      </c>
      <c r="L1660">
        <f>Month!L1660</f>
        <v>0</v>
      </c>
      <c r="M1660">
        <f>Month!M1660</f>
        <v>12.65</v>
      </c>
      <c r="N1660">
        <f>Month!N1660</f>
        <v>12.69</v>
      </c>
      <c r="O1660">
        <f>Month!O1660</f>
        <v>20.83</v>
      </c>
      <c r="P1660" s="82">
        <v>2</v>
      </c>
      <c r="Q1660" s="82">
        <v>2</v>
      </c>
    </row>
    <row r="1661" spans="1:17" ht="15.5">
      <c r="A1661">
        <f>Month!A1661</f>
        <v>2024</v>
      </c>
      <c r="B1661" t="str">
        <f>Month!B1661</f>
        <v>April</v>
      </c>
      <c r="C1661" t="s">
        <v>42</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
        <v>86</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
        <v>43</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
        <v>88</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
        <v>44</v>
      </c>
      <c r="D1665">
        <f>Month!D1665</f>
        <v>0.11</v>
      </c>
      <c r="E1665">
        <f>Month!E1665</f>
        <v>81.99</v>
      </c>
      <c r="F1665">
        <f>Month!F1665</f>
        <v>82.1</v>
      </c>
      <c r="G1665">
        <f>Month!G1665</f>
        <v>0.28999999999999998</v>
      </c>
      <c r="H1665">
        <f>Month!H1665</f>
        <v>84.69</v>
      </c>
      <c r="I1665">
        <f>Month!I1665</f>
        <v>45.55</v>
      </c>
      <c r="J1665">
        <f>Month!J1665</f>
        <v>4.01</v>
      </c>
      <c r="K1665">
        <f>Month!K1665</f>
        <v>162.33000000000001</v>
      </c>
      <c r="L1665">
        <f>Month!L1665</f>
        <v>6.22</v>
      </c>
      <c r="M1665">
        <f>Month!M1665</f>
        <v>74.61</v>
      </c>
      <c r="N1665">
        <f>Month!N1665</f>
        <v>377.7</v>
      </c>
      <c r="O1665">
        <f>Month!O1665</f>
        <v>459.8</v>
      </c>
      <c r="P1665" s="82">
        <v>2</v>
      </c>
      <c r="Q1665" s="82">
        <v>2</v>
      </c>
    </row>
    <row r="1666" spans="1:17" ht="15.5">
      <c r="A1666">
        <f>Month!A1666</f>
        <v>2024</v>
      </c>
      <c r="B1666" t="str">
        <f>Month!B1666</f>
        <v>April</v>
      </c>
      <c r="C1666" t="s">
        <v>45</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
        <v>46</v>
      </c>
      <c r="D1667">
        <f>Month!D1667</f>
        <v>1054.0999999999999</v>
      </c>
      <c r="E1667">
        <f>Month!E1667</f>
        <v>0</v>
      </c>
      <c r="F1667">
        <f>Month!F1667</f>
        <v>1054.0999999999999</v>
      </c>
      <c r="G1667">
        <f>Month!G1667</f>
        <v>1.6</v>
      </c>
      <c r="H1667">
        <f>Month!H1667</f>
        <v>57.08</v>
      </c>
      <c r="I1667">
        <f>Month!I1667</f>
        <v>0</v>
      </c>
      <c r="J1667">
        <f>Month!J1667</f>
        <v>0</v>
      </c>
      <c r="K1667">
        <f>Month!K1667</f>
        <v>0</v>
      </c>
      <c r="L1667">
        <f>Month!L1667</f>
        <v>0</v>
      </c>
      <c r="M1667">
        <f>Month!M1667</f>
        <v>14.49</v>
      </c>
      <c r="N1667">
        <f>Month!N1667</f>
        <v>73.17</v>
      </c>
      <c r="O1667">
        <f>Month!O1667</f>
        <v>1127.27</v>
      </c>
      <c r="P1667" s="82">
        <v>2</v>
      </c>
      <c r="Q1667" s="82">
        <v>2</v>
      </c>
    </row>
    <row r="1668" spans="1:17" ht="15.5">
      <c r="A1668">
        <f>Month!A1668</f>
        <v>2024</v>
      </c>
      <c r="B1668" t="str">
        <f>Month!B1668</f>
        <v>April</v>
      </c>
      <c r="C1668" t="s">
        <v>89</v>
      </c>
      <c r="D1668">
        <f>Month!D1668</f>
        <v>0</v>
      </c>
      <c r="E1668">
        <f>Month!E1668</f>
        <v>0</v>
      </c>
      <c r="F1668">
        <f>Month!F1668</f>
        <v>0</v>
      </c>
      <c r="G1668">
        <f>Month!G1668</f>
        <v>0</v>
      </c>
      <c r="H1668">
        <f>Month!H1668</f>
        <v>0</v>
      </c>
      <c r="I1668">
        <f>Month!I1668</f>
        <v>0</v>
      </c>
      <c r="J1668">
        <f>Month!J1668</f>
        <v>0</v>
      </c>
      <c r="K1668">
        <f>Month!K1668</f>
        <v>35.950000000000003</v>
      </c>
      <c r="L1668">
        <f>Month!L1668</f>
        <v>0</v>
      </c>
      <c r="M1668">
        <f>Month!M1668</f>
        <v>0</v>
      </c>
      <c r="N1668">
        <f>Month!N1668</f>
        <v>35.950000000000003</v>
      </c>
      <c r="O1668">
        <f>Month!O1668</f>
        <v>35.950000000000003</v>
      </c>
      <c r="P1668" s="82">
        <v>2</v>
      </c>
      <c r="Q1668" s="82">
        <v>2</v>
      </c>
    </row>
    <row r="1669" spans="1:17" ht="15.5">
      <c r="A1669">
        <f>Month!A1669</f>
        <v>2024</v>
      </c>
      <c r="B1669" t="str">
        <f>Month!B1669</f>
        <v>April</v>
      </c>
      <c r="C1669" t="s">
        <v>47</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
        <v>48</v>
      </c>
      <c r="D1670">
        <f>Month!D1670</f>
        <v>0</v>
      </c>
      <c r="E1670">
        <f>Month!E1670</f>
        <v>32.6</v>
      </c>
      <c r="F1670">
        <f>Month!F1670</f>
        <v>32.6</v>
      </c>
      <c r="G1670">
        <f>Month!G1670</f>
        <v>0</v>
      </c>
      <c r="H1670">
        <f>Month!H1670</f>
        <v>0</v>
      </c>
      <c r="I1670">
        <f>Month!I1670</f>
        <v>111.92</v>
      </c>
      <c r="J1670">
        <f>Month!J1670</f>
        <v>0</v>
      </c>
      <c r="K1670">
        <f>Month!K1670</f>
        <v>126.34</v>
      </c>
      <c r="L1670">
        <f>Month!L1670</f>
        <v>0</v>
      </c>
      <c r="M1670">
        <f>Month!M1670</f>
        <v>0</v>
      </c>
      <c r="N1670">
        <f>Month!N1670</f>
        <v>238.26</v>
      </c>
      <c r="O1670">
        <f>Month!O1670</f>
        <v>270.86</v>
      </c>
      <c r="P1670" s="82">
        <v>2</v>
      </c>
      <c r="Q1670" s="82">
        <v>2</v>
      </c>
    </row>
    <row r="1671" spans="1:17" ht="15.5">
      <c r="A1671">
        <f>Month!A1671</f>
        <v>2024</v>
      </c>
      <c r="B1671" t="str">
        <f>Month!B1671</f>
        <v>April</v>
      </c>
      <c r="C1671" t="s">
        <v>87</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
        <v>49</v>
      </c>
      <c r="D1672">
        <f>Month!D1672</f>
        <v>0.09</v>
      </c>
      <c r="E1672">
        <f>Month!E1672</f>
        <v>23.17</v>
      </c>
      <c r="F1672">
        <f>Month!F1672</f>
        <v>23.26</v>
      </c>
      <c r="G1672">
        <f>Month!G1672</f>
        <v>0</v>
      </c>
      <c r="H1672">
        <f>Month!H1672</f>
        <v>0.15</v>
      </c>
      <c r="I1672">
        <f>Month!I1672</f>
        <v>13.07</v>
      </c>
      <c r="J1672">
        <f>Month!J1672</f>
        <v>0</v>
      </c>
      <c r="K1672">
        <f>Month!K1672</f>
        <v>0</v>
      </c>
      <c r="L1672">
        <f>Month!L1672</f>
        <v>0</v>
      </c>
      <c r="M1672">
        <f>Month!M1672</f>
        <v>7.48</v>
      </c>
      <c r="N1672">
        <f>Month!N1672</f>
        <v>20.7</v>
      </c>
      <c r="O1672">
        <f>Month!O1672</f>
        <v>43.96</v>
      </c>
      <c r="P1672" s="82">
        <v>2</v>
      </c>
      <c r="Q1672" s="82">
        <v>2</v>
      </c>
    </row>
    <row r="1673" spans="1:17" ht="15.5">
      <c r="A1673">
        <f>Month!A1673</f>
        <v>2024</v>
      </c>
      <c r="B1673" t="str">
        <f>Month!B1673</f>
        <v>April</v>
      </c>
      <c r="C1673" t="s">
        <v>50</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
        <v>51</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
        <v>52</v>
      </c>
      <c r="D1675">
        <f>Month!D1675</f>
        <v>1123.6300000000001</v>
      </c>
      <c r="E1675">
        <f>Month!E1675</f>
        <v>0</v>
      </c>
      <c r="F1675">
        <f>Month!F1675</f>
        <v>1123.6300000000001</v>
      </c>
      <c r="G1675">
        <f>Month!G1675</f>
        <v>0</v>
      </c>
      <c r="H1675">
        <f>Month!H1675</f>
        <v>0</v>
      </c>
      <c r="I1675">
        <f>Month!I1675</f>
        <v>39.659999999999997</v>
      </c>
      <c r="J1675">
        <f>Month!J1675</f>
        <v>0</v>
      </c>
      <c r="K1675">
        <f>Month!K1675</f>
        <v>461.14</v>
      </c>
      <c r="L1675">
        <f>Month!L1675</f>
        <v>0</v>
      </c>
      <c r="M1675">
        <f>Month!M1675</f>
        <v>35.75</v>
      </c>
      <c r="N1675">
        <f>Month!N1675</f>
        <v>536.54999999999995</v>
      </c>
      <c r="O1675">
        <f>Month!O1675</f>
        <v>1660.18</v>
      </c>
      <c r="P1675" s="82">
        <v>2</v>
      </c>
      <c r="Q1675" s="82">
        <v>2</v>
      </c>
    </row>
    <row r="1676" spans="1:17" ht="15.5">
      <c r="A1676">
        <f>Month!A1676</f>
        <v>2024</v>
      </c>
      <c r="B1676" t="str">
        <f>Month!B1676</f>
        <v>April</v>
      </c>
      <c r="C1676" t="s">
        <v>69</v>
      </c>
      <c r="D1676">
        <f>Month!D1676</f>
        <v>311.68</v>
      </c>
      <c r="E1676">
        <f>Month!E1676</f>
        <v>126.15</v>
      </c>
      <c r="F1676">
        <f>Month!F1676</f>
        <v>437.83</v>
      </c>
      <c r="G1676">
        <f>Month!G1676</f>
        <v>61.23</v>
      </c>
      <c r="H1676">
        <f>Month!H1676</f>
        <v>90.6</v>
      </c>
      <c r="I1676">
        <f>Month!I1676</f>
        <v>0</v>
      </c>
      <c r="J1676">
        <f>Month!J1676</f>
        <v>12.08</v>
      </c>
      <c r="K1676">
        <f>Month!K1676</f>
        <v>4.8</v>
      </c>
      <c r="L1676">
        <f>Month!L1676</f>
        <v>0</v>
      </c>
      <c r="M1676">
        <f>Month!M1676</f>
        <v>8.51</v>
      </c>
      <c r="N1676">
        <f>Month!N1676</f>
        <v>177.22</v>
      </c>
      <c r="O1676">
        <f>Month!O1676</f>
        <v>615.04999999999995</v>
      </c>
      <c r="P1676" s="82">
        <v>2</v>
      </c>
      <c r="Q1676" s="82">
        <v>2</v>
      </c>
    </row>
    <row r="1677" spans="1:17" ht="15.5">
      <c r="A1677" s="132">
        <f>Month!A1677</f>
        <v>2024</v>
      </c>
      <c r="B1677" t="str">
        <f>Month!B1677</f>
        <v>April</v>
      </c>
      <c r="C1677" s="132" t="s">
        <v>128</v>
      </c>
      <c r="D1677">
        <f>Month!D1677</f>
        <v>3452.1</v>
      </c>
      <c r="E1677">
        <f>Month!E1677</f>
        <v>370.2</v>
      </c>
      <c r="F1677">
        <f>Month!F1677</f>
        <v>3822.3</v>
      </c>
      <c r="G1677">
        <f>Month!G1677</f>
        <v>63.41</v>
      </c>
      <c r="H1677">
        <f>Month!H1677</f>
        <v>392.33</v>
      </c>
      <c r="I1677">
        <f>Month!I1677</f>
        <v>885.16</v>
      </c>
      <c r="J1677">
        <f>Month!J1677</f>
        <v>28.82</v>
      </c>
      <c r="K1677">
        <f>Month!K1677</f>
        <v>1200.96</v>
      </c>
      <c r="L1677">
        <f>Month!L1677</f>
        <v>12.3</v>
      </c>
      <c r="M1677">
        <f>Month!M1677</f>
        <v>210.89</v>
      </c>
      <c r="N1677">
        <f>Month!N1677</f>
        <v>2793.87</v>
      </c>
      <c r="O1677">
        <f>Month!O1677</f>
        <v>6616.17</v>
      </c>
      <c r="P1677" s="82">
        <v>2</v>
      </c>
      <c r="Q1677" s="82">
        <v>2</v>
      </c>
    </row>
    <row r="1678" spans="1:17" ht="15.5">
      <c r="A1678">
        <f>Month!A1678</f>
        <v>2024</v>
      </c>
      <c r="B1678" t="str">
        <f>Month!B1678</f>
        <v>May</v>
      </c>
      <c r="C1678" t="s">
        <v>37</v>
      </c>
      <c r="D1678">
        <f>Month!D1678</f>
        <v>0</v>
      </c>
      <c r="E1678">
        <f>Month!E1678</f>
        <v>0</v>
      </c>
      <c r="F1678">
        <f>Month!F1678</f>
        <v>0</v>
      </c>
      <c r="G1678">
        <f>Month!G1678</f>
        <v>0.05</v>
      </c>
      <c r="H1678">
        <f>Month!H1678</f>
        <v>145.56</v>
      </c>
      <c r="I1678">
        <f>Month!I1678</f>
        <v>0</v>
      </c>
      <c r="J1678">
        <f>Month!J1678</f>
        <v>0</v>
      </c>
      <c r="K1678">
        <f>Month!K1678</f>
        <v>174.12</v>
      </c>
      <c r="L1678">
        <f>Month!L1678</f>
        <v>0</v>
      </c>
      <c r="M1678">
        <f>Month!M1678</f>
        <v>10.88</v>
      </c>
      <c r="N1678">
        <f>Month!N1678</f>
        <v>330.61</v>
      </c>
      <c r="O1678">
        <f>Month!O1678</f>
        <v>330.61</v>
      </c>
      <c r="P1678" s="82">
        <v>2</v>
      </c>
      <c r="Q1678" s="82">
        <v>2</v>
      </c>
    </row>
    <row r="1679" spans="1:17" ht="15.5">
      <c r="A1679">
        <f>Month!A1679</f>
        <v>2024</v>
      </c>
      <c r="B1679" t="str">
        <f>Month!B1679</f>
        <v>May</v>
      </c>
      <c r="C1679" t="s">
        <v>38</v>
      </c>
      <c r="D1679">
        <f>Month!D1679</f>
        <v>143.91999999999999</v>
      </c>
      <c r="E1679">
        <f>Month!E1679</f>
        <v>0</v>
      </c>
      <c r="F1679">
        <f>Month!F1679</f>
        <v>143.91999999999999</v>
      </c>
      <c r="G1679">
        <f>Month!G1679</f>
        <v>0</v>
      </c>
      <c r="H1679">
        <f>Month!H1679</f>
        <v>0</v>
      </c>
      <c r="I1679">
        <f>Month!I1679</f>
        <v>0</v>
      </c>
      <c r="J1679">
        <f>Month!J1679</f>
        <v>0</v>
      </c>
      <c r="K1679">
        <f>Month!K1679</f>
        <v>0</v>
      </c>
      <c r="L1679">
        <f>Month!L1679</f>
        <v>0</v>
      </c>
      <c r="M1679">
        <f>Month!M1679</f>
        <v>0.18</v>
      </c>
      <c r="N1679">
        <f>Month!N1679</f>
        <v>0.18</v>
      </c>
      <c r="O1679">
        <f>Month!O1679</f>
        <v>144.1</v>
      </c>
      <c r="P1679" s="82">
        <v>2</v>
      </c>
      <c r="Q1679" s="82">
        <v>2</v>
      </c>
    </row>
    <row r="1680" spans="1:17" ht="15.5">
      <c r="A1680">
        <f>Month!A1680</f>
        <v>2024</v>
      </c>
      <c r="B1680" t="str">
        <f>Month!B1680</f>
        <v>May</v>
      </c>
      <c r="C1680" t="s">
        <v>39</v>
      </c>
      <c r="D1680">
        <f>Month!D1680</f>
        <v>0</v>
      </c>
      <c r="E1680">
        <f>Month!E1680</f>
        <v>0</v>
      </c>
      <c r="F1680">
        <f>Month!F1680</f>
        <v>0</v>
      </c>
      <c r="G1680">
        <f>Month!G1680</f>
        <v>0</v>
      </c>
      <c r="H1680">
        <f>Month!H1680</f>
        <v>0</v>
      </c>
      <c r="I1680">
        <f>Month!I1680</f>
        <v>0</v>
      </c>
      <c r="J1680">
        <f>Month!J1680</f>
        <v>0</v>
      </c>
      <c r="K1680">
        <f>Month!K1680</f>
        <v>0</v>
      </c>
      <c r="L1680">
        <f>Month!L1680</f>
        <v>0</v>
      </c>
      <c r="M1680">
        <f>Month!M1680</f>
        <v>0.03</v>
      </c>
      <c r="N1680">
        <f>Month!N1680</f>
        <v>0.03</v>
      </c>
      <c r="O1680">
        <f>Month!O1680</f>
        <v>0.03</v>
      </c>
      <c r="P1680" s="82">
        <v>2</v>
      </c>
      <c r="Q1680" s="82">
        <v>2</v>
      </c>
    </row>
    <row r="1681" spans="1:17" ht="15.5">
      <c r="A1681">
        <f>Month!A1681</f>
        <v>2024</v>
      </c>
      <c r="B1681" t="str">
        <f>Month!B1681</f>
        <v>May</v>
      </c>
      <c r="C1681" t="s">
        <v>40</v>
      </c>
      <c r="D1681">
        <f>Month!D1681</f>
        <v>0</v>
      </c>
      <c r="E1681">
        <f>Month!E1681</f>
        <v>19.97</v>
      </c>
      <c r="F1681">
        <f>Month!F1681</f>
        <v>19.97</v>
      </c>
      <c r="G1681">
        <f>Month!G1681</f>
        <v>0.05</v>
      </c>
      <c r="H1681">
        <f>Month!H1681</f>
        <v>0</v>
      </c>
      <c r="I1681">
        <f>Month!I1681</f>
        <v>0</v>
      </c>
      <c r="J1681">
        <f>Month!J1681</f>
        <v>0.02</v>
      </c>
      <c r="K1681">
        <f>Month!K1681</f>
        <v>0</v>
      </c>
      <c r="L1681">
        <f>Month!L1681</f>
        <v>0</v>
      </c>
      <c r="M1681">
        <f>Month!M1681</f>
        <v>18.149999999999999</v>
      </c>
      <c r="N1681">
        <f>Month!N1681</f>
        <v>18.22</v>
      </c>
      <c r="O1681">
        <f>Month!O1681</f>
        <v>38.19</v>
      </c>
      <c r="P1681" s="82">
        <v>2</v>
      </c>
      <c r="Q1681" s="82">
        <v>2</v>
      </c>
    </row>
    <row r="1682" spans="1:17" ht="15.5">
      <c r="A1682">
        <f>Month!A1682</f>
        <v>2024</v>
      </c>
      <c r="B1682" t="str">
        <f>Month!B1682</f>
        <v>May</v>
      </c>
      <c r="C1682" t="s">
        <v>41</v>
      </c>
      <c r="D1682">
        <f>Month!D1682</f>
        <v>0</v>
      </c>
      <c r="E1682">
        <f>Month!E1682</f>
        <v>20.34</v>
      </c>
      <c r="F1682">
        <f>Month!F1682</f>
        <v>20.34</v>
      </c>
      <c r="G1682">
        <f>Month!G1682</f>
        <v>0</v>
      </c>
      <c r="H1682">
        <f>Month!H1682</f>
        <v>0.05</v>
      </c>
      <c r="I1682">
        <f>Month!I1682</f>
        <v>0</v>
      </c>
      <c r="J1682">
        <f>Month!J1682</f>
        <v>0</v>
      </c>
      <c r="K1682">
        <f>Month!K1682</f>
        <v>12.09</v>
      </c>
      <c r="L1682">
        <f>Month!L1682</f>
        <v>0</v>
      </c>
      <c r="M1682">
        <f>Month!M1682</f>
        <v>7.86</v>
      </c>
      <c r="N1682">
        <f>Month!N1682</f>
        <v>20</v>
      </c>
      <c r="O1682">
        <f>Month!O1682</f>
        <v>40.340000000000003</v>
      </c>
      <c r="P1682" s="82">
        <v>2</v>
      </c>
      <c r="Q1682" s="82">
        <v>2</v>
      </c>
    </row>
    <row r="1683" spans="1:17" ht="15.5">
      <c r="A1683">
        <f>Month!A1683</f>
        <v>2024</v>
      </c>
      <c r="B1683" t="str">
        <f>Month!B1683</f>
        <v>May</v>
      </c>
      <c r="C1683" t="s">
        <v>42</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
        <v>86</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
        <v>43</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
        <v>88</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
        <v>44</v>
      </c>
      <c r="D1687">
        <f>Month!D1687</f>
        <v>0.14000000000000001</v>
      </c>
      <c r="E1687">
        <f>Month!E1687</f>
        <v>154.02000000000001</v>
      </c>
      <c r="F1687">
        <f>Month!F1687</f>
        <v>154.16</v>
      </c>
      <c r="G1687">
        <f>Month!G1687</f>
        <v>0.1</v>
      </c>
      <c r="H1687">
        <f>Month!H1687</f>
        <v>141.76</v>
      </c>
      <c r="I1687">
        <f>Month!I1687</f>
        <v>43.92</v>
      </c>
      <c r="J1687">
        <f>Month!J1687</f>
        <v>0</v>
      </c>
      <c r="K1687">
        <f>Month!K1687</f>
        <v>152.41</v>
      </c>
      <c r="L1687">
        <f>Month!L1687</f>
        <v>0</v>
      </c>
      <c r="M1687">
        <f>Month!M1687</f>
        <v>71.38</v>
      </c>
      <c r="N1687">
        <f>Month!N1687</f>
        <v>409.57</v>
      </c>
      <c r="O1687">
        <f>Month!O1687</f>
        <v>563.73</v>
      </c>
      <c r="P1687" s="82">
        <v>2</v>
      </c>
      <c r="Q1687" s="82">
        <v>2</v>
      </c>
    </row>
    <row r="1688" spans="1:17" ht="15.5">
      <c r="A1688">
        <f>Month!A1688</f>
        <v>2024</v>
      </c>
      <c r="B1688" t="str">
        <f>Month!B1688</f>
        <v>May</v>
      </c>
      <c r="C1688" t="s">
        <v>45</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
        <v>46</v>
      </c>
      <c r="D1689">
        <f>Month!D1689</f>
        <v>897.38</v>
      </c>
      <c r="E1689">
        <f>Month!E1689</f>
        <v>0</v>
      </c>
      <c r="F1689">
        <f>Month!F1689</f>
        <v>897.38</v>
      </c>
      <c r="G1689">
        <f>Month!G1689</f>
        <v>0</v>
      </c>
      <c r="H1689">
        <f>Month!H1689</f>
        <v>40.14</v>
      </c>
      <c r="I1689">
        <f>Month!I1689</f>
        <v>0</v>
      </c>
      <c r="J1689">
        <f>Month!J1689</f>
        <v>0</v>
      </c>
      <c r="K1689">
        <f>Month!K1689</f>
        <v>0</v>
      </c>
      <c r="L1689">
        <f>Month!L1689</f>
        <v>0</v>
      </c>
      <c r="M1689">
        <f>Month!M1689</f>
        <v>0.02</v>
      </c>
      <c r="N1689">
        <f>Month!N1689</f>
        <v>40.159999999999997</v>
      </c>
      <c r="O1689">
        <f>Month!O1689</f>
        <v>937.54</v>
      </c>
      <c r="P1689" s="82">
        <v>2</v>
      </c>
      <c r="Q1689" s="82">
        <v>2</v>
      </c>
    </row>
    <row r="1690" spans="1:17" ht="15.5">
      <c r="A1690">
        <f>Month!A1690</f>
        <v>2024</v>
      </c>
      <c r="B1690" t="str">
        <f>Month!B1690</f>
        <v>May</v>
      </c>
      <c r="C1690" t="s">
        <v>89</v>
      </c>
      <c r="D1690">
        <f>Month!D1690</f>
        <v>0</v>
      </c>
      <c r="E1690">
        <f>Month!E1690</f>
        <v>0</v>
      </c>
      <c r="F1690">
        <f>Month!F1690</f>
        <v>0</v>
      </c>
      <c r="G1690">
        <f>Month!G1690</f>
        <v>0</v>
      </c>
      <c r="H1690">
        <f>Month!H1690</f>
        <v>0</v>
      </c>
      <c r="I1690">
        <f>Month!I1690</f>
        <v>0</v>
      </c>
      <c r="J1690">
        <f>Month!J1690</f>
        <v>0</v>
      </c>
      <c r="K1690">
        <f>Month!K1690</f>
        <v>3.1</v>
      </c>
      <c r="L1690">
        <f>Month!L1690</f>
        <v>0</v>
      </c>
      <c r="M1690">
        <f>Month!M1690</f>
        <v>0</v>
      </c>
      <c r="N1690">
        <f>Month!N1690</f>
        <v>3.1</v>
      </c>
      <c r="O1690">
        <f>Month!O1690</f>
        <v>3.1</v>
      </c>
      <c r="P1690" s="82">
        <v>2</v>
      </c>
      <c r="Q1690" s="82">
        <v>2</v>
      </c>
    </row>
    <row r="1691" spans="1:17" ht="15.5">
      <c r="A1691">
        <f>Month!A1691</f>
        <v>2024</v>
      </c>
      <c r="B1691" t="str">
        <f>Month!B1691</f>
        <v>May</v>
      </c>
      <c r="C1691" t="s">
        <v>47</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
        <v>48</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
        <v>87</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
        <v>49</v>
      </c>
      <c r="D1694">
        <f>Month!D1694</f>
        <v>0.08</v>
      </c>
      <c r="E1694">
        <f>Month!E1694</f>
        <v>0</v>
      </c>
      <c r="F1694">
        <f>Month!F1694</f>
        <v>0.08</v>
      </c>
      <c r="G1694">
        <f>Month!G1694</f>
        <v>0</v>
      </c>
      <c r="H1694">
        <f>Month!H1694</f>
        <v>0.1</v>
      </c>
      <c r="I1694">
        <f>Month!I1694</f>
        <v>44.08</v>
      </c>
      <c r="J1694">
        <f>Month!J1694</f>
        <v>0</v>
      </c>
      <c r="K1694">
        <f>Month!K1694</f>
        <v>34.92</v>
      </c>
      <c r="L1694">
        <f>Month!L1694</f>
        <v>0</v>
      </c>
      <c r="M1694">
        <f>Month!M1694</f>
        <v>7.0000000000000007E-2</v>
      </c>
      <c r="N1694">
        <f>Month!N1694</f>
        <v>79.17</v>
      </c>
      <c r="O1694">
        <f>Month!O1694</f>
        <v>79.25</v>
      </c>
      <c r="P1694" s="82">
        <v>2</v>
      </c>
      <c r="Q1694" s="82">
        <v>2</v>
      </c>
    </row>
    <row r="1695" spans="1:17" ht="15.5">
      <c r="A1695">
        <f>Month!A1695</f>
        <v>2024</v>
      </c>
      <c r="B1695" t="str">
        <f>Month!B1695</f>
        <v>May</v>
      </c>
      <c r="C1695" t="s">
        <v>50</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
        <v>51</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
        <v>52</v>
      </c>
      <c r="D1697">
        <f>Month!D1697</f>
        <v>1652.66</v>
      </c>
      <c r="E1697">
        <f>Month!E1697</f>
        <v>0</v>
      </c>
      <c r="F1697">
        <f>Month!F1697</f>
        <v>1652.66</v>
      </c>
      <c r="G1697">
        <f>Month!G1697</f>
        <v>0</v>
      </c>
      <c r="H1697">
        <f>Month!H1697</f>
        <v>3.57</v>
      </c>
      <c r="I1697">
        <f>Month!I1697</f>
        <v>42.37</v>
      </c>
      <c r="J1697">
        <f>Month!J1697</f>
        <v>0</v>
      </c>
      <c r="K1697">
        <f>Month!K1697</f>
        <v>400.88</v>
      </c>
      <c r="L1697">
        <f>Month!L1697</f>
        <v>0</v>
      </c>
      <c r="M1697">
        <f>Month!M1697</f>
        <v>13.18</v>
      </c>
      <c r="N1697">
        <f>Month!N1697</f>
        <v>460</v>
      </c>
      <c r="O1697">
        <f>Month!O1697</f>
        <v>2112.66</v>
      </c>
      <c r="P1697" s="82">
        <v>2</v>
      </c>
      <c r="Q1697" s="82">
        <v>2</v>
      </c>
    </row>
    <row r="1698" spans="1:17" ht="15.5">
      <c r="A1698">
        <f>Month!A1698</f>
        <v>2024</v>
      </c>
      <c r="B1698" t="str">
        <f>Month!B1698</f>
        <v>May</v>
      </c>
      <c r="C1698" t="s">
        <v>69</v>
      </c>
      <c r="D1698">
        <f>Month!D1698</f>
        <v>757.63</v>
      </c>
      <c r="E1698">
        <f>Month!E1698</f>
        <v>68.28</v>
      </c>
      <c r="F1698">
        <f>Month!F1698</f>
        <v>825.91</v>
      </c>
      <c r="G1698">
        <f>Month!G1698</f>
        <v>52.55</v>
      </c>
      <c r="H1698">
        <f>Month!H1698</f>
        <v>82.88</v>
      </c>
      <c r="I1698">
        <f>Month!I1698</f>
        <v>196.68</v>
      </c>
      <c r="J1698">
        <f>Month!J1698</f>
        <v>3</v>
      </c>
      <c r="K1698">
        <f>Month!K1698</f>
        <v>117.99</v>
      </c>
      <c r="L1698">
        <f>Month!L1698</f>
        <v>0</v>
      </c>
      <c r="M1698">
        <f>Month!M1698</f>
        <v>13.06</v>
      </c>
      <c r="N1698">
        <f>Month!N1698</f>
        <v>466.16</v>
      </c>
      <c r="O1698">
        <f>Month!O1698</f>
        <v>1292.07</v>
      </c>
      <c r="P1698" s="82">
        <v>2</v>
      </c>
      <c r="Q1698" s="82">
        <v>2</v>
      </c>
    </row>
    <row r="1699" spans="1:17" ht="15.5">
      <c r="A1699" s="132">
        <f>Month!A1699</f>
        <v>2024</v>
      </c>
      <c r="B1699" t="str">
        <f>Month!B1699</f>
        <v>May</v>
      </c>
      <c r="C1699" s="132" t="s">
        <v>128</v>
      </c>
      <c r="D1699">
        <f>Month!D1699</f>
        <v>3950.27</v>
      </c>
      <c r="E1699">
        <f>Month!E1699</f>
        <v>332.11</v>
      </c>
      <c r="F1699">
        <f>Month!F1699</f>
        <v>4282.38</v>
      </c>
      <c r="G1699">
        <f>Month!G1699</f>
        <v>52.77</v>
      </c>
      <c r="H1699">
        <f>Month!H1699</f>
        <v>501.51</v>
      </c>
      <c r="I1699">
        <f>Month!I1699</f>
        <v>864.82</v>
      </c>
      <c r="J1699">
        <f>Month!J1699</f>
        <v>8.67</v>
      </c>
      <c r="K1699">
        <f>Month!K1699</f>
        <v>1075.8900000000001</v>
      </c>
      <c r="L1699">
        <f>Month!L1699</f>
        <v>11.02</v>
      </c>
      <c r="M1699">
        <f>Month!M1699</f>
        <v>165.82</v>
      </c>
      <c r="N1699">
        <f>Month!N1699</f>
        <v>2680.5</v>
      </c>
      <c r="O1699">
        <f>Month!O1699</f>
        <v>6962.88</v>
      </c>
      <c r="P1699" s="82">
        <v>2</v>
      </c>
      <c r="Q1699" s="82">
        <v>2</v>
      </c>
    </row>
    <row r="1700" spans="1:17" ht="15.5">
      <c r="A1700">
        <f>Month!A1700</f>
        <v>2024</v>
      </c>
      <c r="B1700" t="str">
        <f>Month!B1700</f>
        <v>June</v>
      </c>
      <c r="C1700" t="s">
        <v>37</v>
      </c>
      <c r="D1700">
        <f>Month!D1700</f>
        <v>0</v>
      </c>
      <c r="E1700">
        <f>Month!E1700</f>
        <v>0</v>
      </c>
      <c r="F1700">
        <f>Month!F1700</f>
        <v>0</v>
      </c>
      <c r="G1700">
        <f>Month!G1700</f>
        <v>3.66</v>
      </c>
      <c r="H1700">
        <f>Month!H1700</f>
        <v>104.24</v>
      </c>
      <c r="I1700">
        <f>Month!I1700</f>
        <v>0</v>
      </c>
      <c r="J1700">
        <f>Month!J1700</f>
        <v>0</v>
      </c>
      <c r="K1700">
        <f>Month!K1700</f>
        <v>256.02999999999997</v>
      </c>
      <c r="L1700">
        <f>Month!L1700</f>
        <v>0</v>
      </c>
      <c r="M1700">
        <f>Month!M1700</f>
        <v>28.17</v>
      </c>
      <c r="N1700">
        <f>Month!N1700</f>
        <v>392.1</v>
      </c>
      <c r="O1700">
        <f>Month!O1700</f>
        <v>392.1</v>
      </c>
      <c r="P1700" s="82">
        <v>2</v>
      </c>
      <c r="Q1700" s="82">
        <v>2</v>
      </c>
    </row>
    <row r="1701" spans="1:17" ht="15.5">
      <c r="A1701">
        <f>Month!A1701</f>
        <v>2024</v>
      </c>
      <c r="B1701" t="str">
        <f>Month!B1701</f>
        <v>June</v>
      </c>
      <c r="C1701" t="s">
        <v>38</v>
      </c>
      <c r="D1701">
        <f>Month!D1701</f>
        <v>0</v>
      </c>
      <c r="E1701">
        <f>Month!E1701</f>
        <v>0</v>
      </c>
      <c r="F1701">
        <f>Month!F1701</f>
        <v>0</v>
      </c>
      <c r="G1701">
        <f>Month!G1701</f>
        <v>0</v>
      </c>
      <c r="H1701">
        <f>Month!H1701</f>
        <v>0</v>
      </c>
      <c r="I1701">
        <f>Month!I1701</f>
        <v>0</v>
      </c>
      <c r="J1701">
        <f>Month!J1701</f>
        <v>0</v>
      </c>
      <c r="K1701">
        <f>Month!K1701</f>
        <v>0</v>
      </c>
      <c r="L1701">
        <f>Month!L1701</f>
        <v>0</v>
      </c>
      <c r="M1701">
        <f>Month!M1701</f>
        <v>0.23</v>
      </c>
      <c r="N1701">
        <f>Month!N1701</f>
        <v>0.23</v>
      </c>
      <c r="O1701">
        <f>Month!O1701</f>
        <v>0.23</v>
      </c>
      <c r="P1701" s="82">
        <v>2</v>
      </c>
      <c r="Q1701" s="82">
        <v>2</v>
      </c>
    </row>
    <row r="1702" spans="1:17" ht="15.5">
      <c r="A1702">
        <f>Month!A1702</f>
        <v>2024</v>
      </c>
      <c r="B1702" t="str">
        <f>Month!B1702</f>
        <v>June</v>
      </c>
      <c r="C1702" t="s">
        <v>39</v>
      </c>
      <c r="D1702">
        <f>Month!D1702</f>
        <v>0</v>
      </c>
      <c r="E1702">
        <f>Month!E1702</f>
        <v>0</v>
      </c>
      <c r="F1702">
        <f>Month!F1702</f>
        <v>0</v>
      </c>
      <c r="G1702">
        <f>Month!G1702</f>
        <v>0</v>
      </c>
      <c r="H1702">
        <f>Month!H1702</f>
        <v>2.57</v>
      </c>
      <c r="I1702">
        <f>Month!I1702</f>
        <v>0</v>
      </c>
      <c r="J1702">
        <f>Month!J1702</f>
        <v>0</v>
      </c>
      <c r="K1702">
        <f>Month!K1702</f>
        <v>0</v>
      </c>
      <c r="L1702">
        <f>Month!L1702</f>
        <v>0</v>
      </c>
      <c r="M1702">
        <f>Month!M1702</f>
        <v>0.02</v>
      </c>
      <c r="N1702">
        <f>Month!N1702</f>
        <v>2.59</v>
      </c>
      <c r="O1702">
        <f>Month!O1702</f>
        <v>2.59</v>
      </c>
      <c r="P1702" s="82">
        <v>2</v>
      </c>
      <c r="Q1702" s="82">
        <v>2</v>
      </c>
    </row>
    <row r="1703" spans="1:17" ht="15.5">
      <c r="A1703">
        <f>Month!A1703</f>
        <v>2024</v>
      </c>
      <c r="B1703" t="str">
        <f>Month!B1703</f>
        <v>June</v>
      </c>
      <c r="C1703" t="s">
        <v>40</v>
      </c>
      <c r="D1703">
        <f>Month!D1703</f>
        <v>0</v>
      </c>
      <c r="E1703">
        <f>Month!E1703</f>
        <v>0</v>
      </c>
      <c r="F1703">
        <f>Month!F1703</f>
        <v>0</v>
      </c>
      <c r="G1703">
        <f>Month!G1703</f>
        <v>0.03</v>
      </c>
      <c r="H1703">
        <f>Month!H1703</f>
        <v>0</v>
      </c>
      <c r="I1703">
        <f>Month!I1703</f>
        <v>15.92</v>
      </c>
      <c r="J1703">
        <f>Month!J1703</f>
        <v>0</v>
      </c>
      <c r="K1703">
        <f>Month!K1703</f>
        <v>0</v>
      </c>
      <c r="L1703">
        <f>Month!L1703</f>
        <v>0</v>
      </c>
      <c r="M1703">
        <f>Month!M1703</f>
        <v>8.1999999999999993</v>
      </c>
      <c r="N1703">
        <f>Month!N1703</f>
        <v>24.15</v>
      </c>
      <c r="O1703">
        <f>Month!O1703</f>
        <v>24.15</v>
      </c>
      <c r="P1703" s="82">
        <v>2</v>
      </c>
      <c r="Q1703" s="82">
        <v>2</v>
      </c>
    </row>
    <row r="1704" spans="1:17" ht="15.5">
      <c r="A1704">
        <f>Month!A1704</f>
        <v>2024</v>
      </c>
      <c r="B1704" t="str">
        <f>Month!B1704</f>
        <v>June</v>
      </c>
      <c r="C1704" t="s">
        <v>41</v>
      </c>
      <c r="D1704">
        <f>Month!D1704</f>
        <v>0</v>
      </c>
      <c r="E1704">
        <f>Month!E1704</f>
        <v>8.14</v>
      </c>
      <c r="F1704">
        <f>Month!F1704</f>
        <v>8.14</v>
      </c>
      <c r="G1704">
        <f>Month!G1704</f>
        <v>0.05</v>
      </c>
      <c r="H1704">
        <f>Month!H1704</f>
        <v>0.03</v>
      </c>
      <c r="I1704">
        <f>Month!I1704</f>
        <v>0</v>
      </c>
      <c r="J1704">
        <f>Month!J1704</f>
        <v>0</v>
      </c>
      <c r="K1704">
        <f>Month!K1704</f>
        <v>1.18</v>
      </c>
      <c r="L1704">
        <f>Month!L1704</f>
        <v>0</v>
      </c>
      <c r="M1704">
        <f>Month!M1704</f>
        <v>9.49</v>
      </c>
      <c r="N1704">
        <f>Month!N1704</f>
        <v>10.75</v>
      </c>
      <c r="O1704">
        <f>Month!O1704</f>
        <v>18.89</v>
      </c>
      <c r="P1704" s="82">
        <v>2</v>
      </c>
      <c r="Q1704" s="82">
        <v>2</v>
      </c>
    </row>
    <row r="1705" spans="1:17" ht="15.5">
      <c r="A1705">
        <f>Month!A1705</f>
        <v>2024</v>
      </c>
      <c r="B1705" t="str">
        <f>Month!B1705</f>
        <v>June</v>
      </c>
      <c r="C1705" t="s">
        <v>42</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
        <v>86</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
        <v>43</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
        <v>88</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
        <v>44</v>
      </c>
      <c r="D1709">
        <f>Month!D1709</f>
        <v>0</v>
      </c>
      <c r="E1709">
        <f>Month!E1709</f>
        <v>67.760000000000005</v>
      </c>
      <c r="F1709">
        <f>Month!F1709</f>
        <v>67.760000000000005</v>
      </c>
      <c r="G1709">
        <f>Month!G1709</f>
        <v>1.68</v>
      </c>
      <c r="H1709">
        <f>Month!H1709</f>
        <v>80.430000000000007</v>
      </c>
      <c r="I1709">
        <f>Month!I1709</f>
        <v>62.55</v>
      </c>
      <c r="J1709">
        <f>Month!J1709</f>
        <v>30.31</v>
      </c>
      <c r="K1709">
        <f>Month!K1709</f>
        <v>282.91000000000003</v>
      </c>
      <c r="L1709">
        <f>Month!L1709</f>
        <v>2.42</v>
      </c>
      <c r="M1709">
        <f>Month!M1709</f>
        <v>80.44</v>
      </c>
      <c r="N1709">
        <f>Month!N1709</f>
        <v>540.74</v>
      </c>
      <c r="O1709">
        <f>Month!O1709</f>
        <v>608.5</v>
      </c>
      <c r="P1709" s="82">
        <v>2</v>
      </c>
      <c r="Q1709" s="82">
        <v>2</v>
      </c>
    </row>
    <row r="1710" spans="1:17" ht="15.5">
      <c r="A1710">
        <f>Month!A1710</f>
        <v>2024</v>
      </c>
      <c r="B1710" t="str">
        <f>Month!B1710</f>
        <v>June</v>
      </c>
      <c r="C1710" t="s">
        <v>45</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
        <v>46</v>
      </c>
      <c r="D1711">
        <f>Month!D1711</f>
        <v>1080.0999999999999</v>
      </c>
      <c r="E1711">
        <f>Month!E1711</f>
        <v>0</v>
      </c>
      <c r="F1711">
        <f>Month!F1711</f>
        <v>1080.0999999999999</v>
      </c>
      <c r="G1711">
        <f>Month!G1711</f>
        <v>0</v>
      </c>
      <c r="H1711">
        <f>Month!H1711</f>
        <v>57.41</v>
      </c>
      <c r="I1711">
        <f>Month!I1711</f>
        <v>0</v>
      </c>
      <c r="J1711">
        <f>Month!J1711</f>
        <v>0</v>
      </c>
      <c r="K1711">
        <f>Month!K1711</f>
        <v>0</v>
      </c>
      <c r="L1711">
        <f>Month!L1711</f>
        <v>0</v>
      </c>
      <c r="M1711">
        <f>Month!M1711</f>
        <v>22.64</v>
      </c>
      <c r="N1711">
        <f>Month!N1711</f>
        <v>80.05</v>
      </c>
      <c r="O1711">
        <f>Month!O1711</f>
        <v>1160.1500000000001</v>
      </c>
      <c r="P1711" s="82">
        <v>2</v>
      </c>
      <c r="Q1711" s="82">
        <v>2</v>
      </c>
    </row>
    <row r="1712" spans="1:17" ht="15.5">
      <c r="A1712">
        <f>Month!A1712</f>
        <v>2024</v>
      </c>
      <c r="B1712" t="str">
        <f>Month!B1712</f>
        <v>June</v>
      </c>
      <c r="C1712" t="s">
        <v>89</v>
      </c>
      <c r="D1712">
        <f>Month!D1712</f>
        <v>0</v>
      </c>
      <c r="E1712">
        <f>Month!E1712</f>
        <v>0</v>
      </c>
      <c r="F1712">
        <f>Month!F1712</f>
        <v>0</v>
      </c>
      <c r="G1712">
        <f>Month!G1712</f>
        <v>0</v>
      </c>
      <c r="H1712">
        <f>Month!H1712</f>
        <v>0</v>
      </c>
      <c r="I1712">
        <f>Month!I1712</f>
        <v>0</v>
      </c>
      <c r="J1712">
        <f>Month!J1712</f>
        <v>0</v>
      </c>
      <c r="K1712">
        <f>Month!K1712</f>
        <v>3.1</v>
      </c>
      <c r="L1712">
        <f>Month!L1712</f>
        <v>0</v>
      </c>
      <c r="M1712">
        <f>Month!M1712</f>
        <v>0</v>
      </c>
      <c r="N1712">
        <f>Month!N1712</f>
        <v>3.1</v>
      </c>
      <c r="O1712">
        <f>Month!O1712</f>
        <v>3.1</v>
      </c>
      <c r="P1712" s="82">
        <v>2</v>
      </c>
      <c r="Q1712" s="82">
        <v>2</v>
      </c>
    </row>
    <row r="1713" spans="1:17" ht="15.5">
      <c r="A1713">
        <f>Month!A1713</f>
        <v>2024</v>
      </c>
      <c r="B1713" t="str">
        <f>Month!B1713</f>
        <v>June</v>
      </c>
      <c r="C1713" t="s">
        <v>47</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
        <v>48</v>
      </c>
      <c r="D1714">
        <f>Month!D1714</f>
        <v>0</v>
      </c>
      <c r="E1714">
        <f>Month!E1714</f>
        <v>34.28</v>
      </c>
      <c r="F1714">
        <f>Month!F1714</f>
        <v>34.28</v>
      </c>
      <c r="G1714">
        <f>Month!G1714</f>
        <v>0</v>
      </c>
      <c r="H1714">
        <f>Month!H1714</f>
        <v>0</v>
      </c>
      <c r="I1714">
        <f>Month!I1714</f>
        <v>0</v>
      </c>
      <c r="J1714">
        <f>Month!J1714</f>
        <v>0</v>
      </c>
      <c r="K1714">
        <f>Month!K1714</f>
        <v>122.12</v>
      </c>
      <c r="L1714">
        <f>Month!L1714</f>
        <v>0</v>
      </c>
      <c r="M1714">
        <f>Month!M1714</f>
        <v>0</v>
      </c>
      <c r="N1714">
        <f>Month!N1714</f>
        <v>122.12</v>
      </c>
      <c r="O1714">
        <f>Month!O1714</f>
        <v>156.4</v>
      </c>
      <c r="P1714" s="82">
        <v>2</v>
      </c>
      <c r="Q1714" s="82">
        <v>2</v>
      </c>
    </row>
    <row r="1715" spans="1:17" ht="15.5">
      <c r="A1715">
        <f>Month!A1715</f>
        <v>2024</v>
      </c>
      <c r="B1715" t="str">
        <f>Month!B1715</f>
        <v>June</v>
      </c>
      <c r="C1715" t="s">
        <v>87</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
        <v>49</v>
      </c>
      <c r="D1716">
        <f>Month!D1716</f>
        <v>0</v>
      </c>
      <c r="E1716">
        <f>Month!E1716</f>
        <v>74.73</v>
      </c>
      <c r="F1716">
        <f>Month!F1716</f>
        <v>74.73</v>
      </c>
      <c r="G1716">
        <f>Month!G1716</f>
        <v>0</v>
      </c>
      <c r="H1716">
        <f>Month!H1716</f>
        <v>2.27</v>
      </c>
      <c r="I1716">
        <f>Month!I1716</f>
        <v>20.32</v>
      </c>
      <c r="J1716">
        <f>Month!J1716</f>
        <v>0</v>
      </c>
      <c r="K1716">
        <f>Month!K1716</f>
        <v>36.69</v>
      </c>
      <c r="L1716">
        <f>Month!L1716</f>
        <v>0</v>
      </c>
      <c r="M1716">
        <f>Month!M1716</f>
        <v>3.72</v>
      </c>
      <c r="N1716">
        <f>Month!N1716</f>
        <v>63</v>
      </c>
      <c r="O1716">
        <f>Month!O1716</f>
        <v>137.72999999999999</v>
      </c>
      <c r="P1716" s="82">
        <v>2</v>
      </c>
      <c r="Q1716" s="82">
        <v>2</v>
      </c>
    </row>
    <row r="1717" spans="1:17" ht="15.5">
      <c r="A1717">
        <f>Month!A1717</f>
        <v>2024</v>
      </c>
      <c r="B1717" t="str">
        <f>Month!B1717</f>
        <v>June</v>
      </c>
      <c r="C1717" t="s">
        <v>50</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
        <v>51</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
        <v>52</v>
      </c>
      <c r="D1719">
        <f>Month!D1719</f>
        <v>1221.55</v>
      </c>
      <c r="E1719">
        <f>Month!E1719</f>
        <v>0</v>
      </c>
      <c r="F1719">
        <f>Month!F1719</f>
        <v>1221.55</v>
      </c>
      <c r="G1719">
        <f>Month!G1719</f>
        <v>0</v>
      </c>
      <c r="H1719">
        <f>Month!H1719</f>
        <v>0.04</v>
      </c>
      <c r="I1719">
        <f>Month!I1719</f>
        <v>0</v>
      </c>
      <c r="J1719">
        <f>Month!J1719</f>
        <v>0</v>
      </c>
      <c r="K1719">
        <f>Month!K1719</f>
        <v>379.65</v>
      </c>
      <c r="L1719">
        <f>Month!L1719</f>
        <v>0</v>
      </c>
      <c r="M1719">
        <f>Month!M1719</f>
        <v>69.58</v>
      </c>
      <c r="N1719">
        <f>Month!N1719</f>
        <v>449.27</v>
      </c>
      <c r="O1719">
        <f>Month!O1719</f>
        <v>1670.82</v>
      </c>
      <c r="P1719" s="82">
        <v>2</v>
      </c>
      <c r="Q1719" s="82">
        <v>2</v>
      </c>
    </row>
    <row r="1720" spans="1:17" ht="15.5">
      <c r="A1720">
        <f>Month!A1720</f>
        <v>2024</v>
      </c>
      <c r="B1720" t="str">
        <f>Month!B1720</f>
        <v>June</v>
      </c>
      <c r="C1720" t="s">
        <v>69</v>
      </c>
      <c r="D1720">
        <f>Month!D1720</f>
        <v>495.95</v>
      </c>
      <c r="E1720">
        <f>Month!E1720</f>
        <v>60.13</v>
      </c>
      <c r="F1720">
        <f>Month!F1720</f>
        <v>556.08000000000004</v>
      </c>
      <c r="G1720">
        <f>Month!G1720</f>
        <v>40.869999999999997</v>
      </c>
      <c r="H1720">
        <f>Month!H1720</f>
        <v>30</v>
      </c>
      <c r="I1720">
        <f>Month!I1720</f>
        <v>15.77</v>
      </c>
      <c r="J1720">
        <f>Month!J1720</f>
        <v>3.47</v>
      </c>
      <c r="K1720">
        <f>Month!K1720</f>
        <v>31.31</v>
      </c>
      <c r="L1720">
        <f>Month!L1720</f>
        <v>0</v>
      </c>
      <c r="M1720">
        <f>Month!M1720</f>
        <v>24.56</v>
      </c>
      <c r="N1720">
        <f>Month!N1720</f>
        <v>145.97999999999999</v>
      </c>
      <c r="O1720">
        <f>Month!O1720</f>
        <v>702.06</v>
      </c>
      <c r="P1720" s="82">
        <v>2</v>
      </c>
      <c r="Q1720" s="82">
        <v>2</v>
      </c>
    </row>
    <row r="1721" spans="1:17" ht="15.5">
      <c r="A1721" s="132">
        <f>Month!A1721</f>
        <v>2024</v>
      </c>
      <c r="B1721" t="str">
        <f>Month!B1721</f>
        <v>June</v>
      </c>
      <c r="C1721" s="132" t="s">
        <v>128</v>
      </c>
      <c r="D1721">
        <f>Month!D1721</f>
        <v>3617.97</v>
      </c>
      <c r="E1721">
        <f>Month!E1721</f>
        <v>245.04</v>
      </c>
      <c r="F1721">
        <f>Month!F1721</f>
        <v>3863.01</v>
      </c>
      <c r="G1721">
        <f>Month!G1721</f>
        <v>46.29</v>
      </c>
      <c r="H1721">
        <f>Month!H1721</f>
        <v>318.85000000000002</v>
      </c>
      <c r="I1721">
        <f>Month!I1721</f>
        <v>899.52</v>
      </c>
      <c r="J1721">
        <f>Month!J1721</f>
        <v>37.17</v>
      </c>
      <c r="K1721">
        <f>Month!K1721</f>
        <v>1148.8699999999999</v>
      </c>
      <c r="L1721">
        <f>Month!L1721</f>
        <v>13.01</v>
      </c>
      <c r="M1721">
        <f>Month!M1721</f>
        <v>300.99</v>
      </c>
      <c r="N1721">
        <f>Month!N1721</f>
        <v>2764.7</v>
      </c>
      <c r="O1721">
        <f>Month!O1721</f>
        <v>6627.71</v>
      </c>
      <c r="P1721" s="82">
        <v>2</v>
      </c>
      <c r="Q1721" s="82">
        <v>2</v>
      </c>
    </row>
    <row r="1722" spans="1:17" ht="15.5">
      <c r="A1722">
        <f>Month!A1722</f>
        <v>2024</v>
      </c>
      <c r="B1722" t="str">
        <f>Month!B1722</f>
        <v>July</v>
      </c>
      <c r="C1722" t="s">
        <v>37</v>
      </c>
      <c r="D1722">
        <f>Month!D1722</f>
        <v>0</v>
      </c>
      <c r="E1722">
        <f>Month!E1722</f>
        <v>23.88</v>
      </c>
      <c r="F1722">
        <f>Month!F1722</f>
        <v>23.88</v>
      </c>
      <c r="G1722">
        <f>Month!G1722</f>
        <v>0.06</v>
      </c>
      <c r="H1722">
        <f>Month!H1722</f>
        <v>30.26</v>
      </c>
      <c r="I1722">
        <f>Month!I1722</f>
        <v>36.1</v>
      </c>
      <c r="J1722">
        <f>Month!J1722</f>
        <v>0.03</v>
      </c>
      <c r="K1722">
        <f>Month!K1722</f>
        <v>128.68</v>
      </c>
      <c r="L1722">
        <f>Month!L1722</f>
        <v>10.5</v>
      </c>
      <c r="M1722">
        <f>Month!M1722</f>
        <v>21.39</v>
      </c>
      <c r="N1722">
        <f>Month!N1722</f>
        <v>227.02</v>
      </c>
      <c r="O1722">
        <f>Month!O1722</f>
        <v>250.9</v>
      </c>
      <c r="P1722" s="82">
        <v>3</v>
      </c>
      <c r="Q1722" s="82">
        <v>3</v>
      </c>
    </row>
    <row r="1723" spans="1:17" ht="15.5">
      <c r="A1723">
        <f>Month!A1723</f>
        <v>2024</v>
      </c>
      <c r="B1723" t="str">
        <f>Month!B1723</f>
        <v>July</v>
      </c>
      <c r="C1723" t="s">
        <v>38</v>
      </c>
      <c r="D1723">
        <f>Month!D1723</f>
        <v>0</v>
      </c>
      <c r="E1723">
        <f>Month!E1723</f>
        <v>0</v>
      </c>
      <c r="F1723">
        <f>Month!F1723</f>
        <v>0</v>
      </c>
      <c r="G1723">
        <f>Month!G1723</f>
        <v>0</v>
      </c>
      <c r="H1723">
        <f>Month!H1723</f>
        <v>0</v>
      </c>
      <c r="I1723">
        <f>Month!I1723</f>
        <v>0</v>
      </c>
      <c r="J1723">
        <f>Month!J1723</f>
        <v>0</v>
      </c>
      <c r="K1723">
        <f>Month!K1723</f>
        <v>0</v>
      </c>
      <c r="L1723">
        <f>Month!L1723</f>
        <v>0</v>
      </c>
      <c r="M1723">
        <f>Month!M1723</f>
        <v>7.0000000000000007E-2</v>
      </c>
      <c r="N1723">
        <f>Month!N1723</f>
        <v>7.0000000000000007E-2</v>
      </c>
      <c r="O1723">
        <f>Month!O1723</f>
        <v>7.0000000000000007E-2</v>
      </c>
      <c r="P1723" s="82">
        <v>3</v>
      </c>
      <c r="Q1723" s="82">
        <v>3</v>
      </c>
    </row>
    <row r="1724" spans="1:17" ht="15.5">
      <c r="A1724">
        <f>Month!A1724</f>
        <v>2024</v>
      </c>
      <c r="B1724" t="str">
        <f>Month!B1724</f>
        <v>July</v>
      </c>
      <c r="C1724" t="s">
        <v>39</v>
      </c>
      <c r="D1724">
        <f>Month!D1724</f>
        <v>0</v>
      </c>
      <c r="E1724">
        <f>Month!E1724</f>
        <v>0</v>
      </c>
      <c r="F1724">
        <f>Month!F1724</f>
        <v>0</v>
      </c>
      <c r="G1724">
        <f>Month!G1724</f>
        <v>0</v>
      </c>
      <c r="H1724">
        <f>Month!H1724</f>
        <v>0</v>
      </c>
      <c r="I1724">
        <f>Month!I1724</f>
        <v>0</v>
      </c>
      <c r="J1724">
        <f>Month!J1724</f>
        <v>0</v>
      </c>
      <c r="K1724">
        <f>Month!K1724</f>
        <v>0</v>
      </c>
      <c r="L1724">
        <f>Month!L1724</f>
        <v>0</v>
      </c>
      <c r="M1724">
        <f>Month!M1724</f>
        <v>0</v>
      </c>
      <c r="N1724">
        <f>Month!N1724</f>
        <v>0</v>
      </c>
      <c r="O1724">
        <f>Month!O1724</f>
        <v>0</v>
      </c>
      <c r="P1724" s="82">
        <v>3</v>
      </c>
      <c r="Q1724" s="82">
        <v>3</v>
      </c>
    </row>
    <row r="1725" spans="1:17" ht="15.5">
      <c r="A1725">
        <f>Month!A1725</f>
        <v>2024</v>
      </c>
      <c r="B1725" t="str">
        <f>Month!B1725</f>
        <v>July</v>
      </c>
      <c r="C1725" t="s">
        <v>40</v>
      </c>
      <c r="D1725">
        <f>Month!D1725</f>
        <v>0</v>
      </c>
      <c r="E1725">
        <f>Month!E1725</f>
        <v>22.18</v>
      </c>
      <c r="F1725">
        <f>Month!F1725</f>
        <v>22.18</v>
      </c>
      <c r="G1725">
        <f>Month!G1725</f>
        <v>0.08</v>
      </c>
      <c r="H1725">
        <f>Month!H1725</f>
        <v>0</v>
      </c>
      <c r="I1725">
        <f>Month!I1725</f>
        <v>0</v>
      </c>
      <c r="J1725">
        <f>Month!J1725</f>
        <v>0</v>
      </c>
      <c r="K1725">
        <f>Month!K1725</f>
        <v>0</v>
      </c>
      <c r="L1725">
        <f>Month!L1725</f>
        <v>0</v>
      </c>
      <c r="M1725">
        <f>Month!M1725</f>
        <v>22.44</v>
      </c>
      <c r="N1725">
        <f>Month!N1725</f>
        <v>22.52</v>
      </c>
      <c r="O1725">
        <f>Month!O1725</f>
        <v>44.7</v>
      </c>
      <c r="P1725" s="82">
        <v>3</v>
      </c>
      <c r="Q1725" s="82">
        <v>3</v>
      </c>
    </row>
    <row r="1726" spans="1:17" ht="15.5">
      <c r="A1726">
        <f>Month!A1726</f>
        <v>2024</v>
      </c>
      <c r="B1726" t="str">
        <f>Month!B1726</f>
        <v>July</v>
      </c>
      <c r="C1726" t="s">
        <v>41</v>
      </c>
      <c r="D1726">
        <f>Month!D1726</f>
        <v>0</v>
      </c>
      <c r="E1726">
        <f>Month!E1726</f>
        <v>11.67</v>
      </c>
      <c r="F1726">
        <f>Month!F1726</f>
        <v>11.67</v>
      </c>
      <c r="G1726">
        <f>Month!G1726</f>
        <v>0</v>
      </c>
      <c r="H1726">
        <f>Month!H1726</f>
        <v>0.04</v>
      </c>
      <c r="I1726">
        <f>Month!I1726</f>
        <v>0</v>
      </c>
      <c r="J1726">
        <f>Month!J1726</f>
        <v>0</v>
      </c>
      <c r="K1726">
        <f>Month!K1726</f>
        <v>0</v>
      </c>
      <c r="L1726">
        <f>Month!L1726</f>
        <v>0</v>
      </c>
      <c r="M1726">
        <f>Month!M1726</f>
        <v>10.63</v>
      </c>
      <c r="N1726">
        <f>Month!N1726</f>
        <v>10.67</v>
      </c>
      <c r="O1726">
        <f>Month!O1726</f>
        <v>22.34</v>
      </c>
      <c r="P1726" s="82">
        <v>3</v>
      </c>
      <c r="Q1726" s="82">
        <v>3</v>
      </c>
    </row>
    <row r="1727" spans="1:17" ht="15.5">
      <c r="A1727">
        <f>Month!A1727</f>
        <v>2024</v>
      </c>
      <c r="B1727" t="str">
        <f>Month!B1727</f>
        <v>July</v>
      </c>
      <c r="C1727" t="s">
        <v>42</v>
      </c>
      <c r="D1727">
        <f>Month!D1727</f>
        <v>0.31</v>
      </c>
      <c r="E1727">
        <f>Month!E1727</f>
        <v>0</v>
      </c>
      <c r="F1727">
        <f>Month!F1727</f>
        <v>0.31</v>
      </c>
      <c r="G1727">
        <f>Month!G1727</f>
        <v>0</v>
      </c>
      <c r="H1727">
        <f>Month!H1727</f>
        <v>0</v>
      </c>
      <c r="I1727">
        <f>Month!I1727</f>
        <v>92.93</v>
      </c>
      <c r="J1727">
        <f>Month!J1727</f>
        <v>0</v>
      </c>
      <c r="K1727">
        <f>Month!K1727</f>
        <v>0</v>
      </c>
      <c r="L1727">
        <f>Month!L1727</f>
        <v>0</v>
      </c>
      <c r="M1727">
        <f>Month!M1727</f>
        <v>0.34</v>
      </c>
      <c r="N1727">
        <f>Month!N1727</f>
        <v>93.27</v>
      </c>
      <c r="O1727">
        <f>Month!O1727</f>
        <v>93.58</v>
      </c>
      <c r="P1727" s="82">
        <v>3</v>
      </c>
      <c r="Q1727" s="82">
        <v>3</v>
      </c>
    </row>
    <row r="1728" spans="1:17" ht="15.5">
      <c r="A1728">
        <f>Month!A1728</f>
        <v>2024</v>
      </c>
      <c r="B1728" t="str">
        <f>Month!B1728</f>
        <v>July</v>
      </c>
      <c r="C1728" t="s">
        <v>86</v>
      </c>
      <c r="D1728">
        <f>Month!D1728</f>
        <v>0</v>
      </c>
      <c r="E1728">
        <f>Month!E1728</f>
        <v>0</v>
      </c>
      <c r="F1728">
        <f>Month!F1728</f>
        <v>0</v>
      </c>
      <c r="G1728">
        <f>Month!G1728</f>
        <v>0.04</v>
      </c>
      <c r="H1728">
        <f>Month!H1728</f>
        <v>0</v>
      </c>
      <c r="I1728">
        <f>Month!I1728</f>
        <v>0</v>
      </c>
      <c r="J1728">
        <f>Month!J1728</f>
        <v>0</v>
      </c>
      <c r="K1728">
        <f>Month!K1728</f>
        <v>0</v>
      </c>
      <c r="L1728">
        <f>Month!L1728</f>
        <v>0.01</v>
      </c>
      <c r="M1728">
        <f>Month!M1728</f>
        <v>26.83</v>
      </c>
      <c r="N1728">
        <f>Month!N1728</f>
        <v>26.88</v>
      </c>
      <c r="O1728">
        <f>Month!O1728</f>
        <v>26.88</v>
      </c>
      <c r="P1728" s="82">
        <v>3</v>
      </c>
      <c r="Q1728" s="82">
        <v>3</v>
      </c>
    </row>
    <row r="1729" spans="1:17" ht="15.5">
      <c r="A1729">
        <f>Month!A1729</f>
        <v>2024</v>
      </c>
      <c r="B1729" t="str">
        <f>Month!B1729</f>
        <v>July</v>
      </c>
      <c r="C1729" t="s">
        <v>43</v>
      </c>
      <c r="D1729">
        <f>Month!D1729</f>
        <v>0</v>
      </c>
      <c r="E1729">
        <f>Month!E1729</f>
        <v>0</v>
      </c>
      <c r="F1729">
        <f>Month!F1729</f>
        <v>0</v>
      </c>
      <c r="G1729">
        <f>Month!G1729</f>
        <v>0</v>
      </c>
      <c r="H1729">
        <f>Month!H1729</f>
        <v>0</v>
      </c>
      <c r="I1729">
        <f>Month!I1729</f>
        <v>345.42</v>
      </c>
      <c r="J1729">
        <f>Month!J1729</f>
        <v>4.2300000000000004</v>
      </c>
      <c r="K1729">
        <f>Month!K1729</f>
        <v>0</v>
      </c>
      <c r="L1729">
        <f>Month!L1729</f>
        <v>0</v>
      </c>
      <c r="M1729">
        <f>Month!M1729</f>
        <v>0</v>
      </c>
      <c r="N1729">
        <f>Month!N1729</f>
        <v>349.65</v>
      </c>
      <c r="O1729">
        <f>Month!O1729</f>
        <v>349.65</v>
      </c>
      <c r="P1729" s="82">
        <v>3</v>
      </c>
      <c r="Q1729" s="82">
        <v>3</v>
      </c>
    </row>
    <row r="1730" spans="1:17" ht="15.5">
      <c r="A1730">
        <f>Month!A1730</f>
        <v>2024</v>
      </c>
      <c r="B1730" t="str">
        <f>Month!B1730</f>
        <v>July</v>
      </c>
      <c r="C1730" t="s">
        <v>88</v>
      </c>
      <c r="D1730">
        <f>Month!D1730</f>
        <v>310.99</v>
      </c>
      <c r="E1730">
        <f>Month!E1730</f>
        <v>0</v>
      </c>
      <c r="F1730">
        <f>Month!F1730</f>
        <v>310.99</v>
      </c>
      <c r="G1730">
        <f>Month!G1730</f>
        <v>0</v>
      </c>
      <c r="H1730">
        <f>Month!H1730</f>
        <v>0</v>
      </c>
      <c r="I1730">
        <f>Month!I1730</f>
        <v>0</v>
      </c>
      <c r="J1730">
        <f>Month!J1730</f>
        <v>0</v>
      </c>
      <c r="K1730">
        <f>Month!K1730</f>
        <v>0</v>
      </c>
      <c r="L1730">
        <f>Month!L1730</f>
        <v>0</v>
      </c>
      <c r="M1730">
        <f>Month!M1730</f>
        <v>0</v>
      </c>
      <c r="N1730">
        <f>Month!N1730</f>
        <v>0</v>
      </c>
      <c r="O1730">
        <f>Month!O1730</f>
        <v>310.99</v>
      </c>
      <c r="P1730" s="82">
        <v>3</v>
      </c>
      <c r="Q1730" s="82">
        <v>3</v>
      </c>
    </row>
    <row r="1731" spans="1:17" ht="15.5">
      <c r="A1731">
        <f>Month!A1731</f>
        <v>2024</v>
      </c>
      <c r="B1731" t="str">
        <f>Month!B1731</f>
        <v>July</v>
      </c>
      <c r="C1731" t="s">
        <v>44</v>
      </c>
      <c r="D1731">
        <f>Month!D1731</f>
        <v>0</v>
      </c>
      <c r="E1731">
        <f>Month!E1731</f>
        <v>104.81</v>
      </c>
      <c r="F1731">
        <f>Month!F1731</f>
        <v>104.81</v>
      </c>
      <c r="G1731">
        <f>Month!G1731</f>
        <v>0.12</v>
      </c>
      <c r="H1731">
        <f>Month!H1731</f>
        <v>180.45</v>
      </c>
      <c r="I1731">
        <f>Month!I1731</f>
        <v>72.59</v>
      </c>
      <c r="J1731">
        <f>Month!J1731</f>
        <v>0.03</v>
      </c>
      <c r="K1731">
        <f>Month!K1731</f>
        <v>255.14</v>
      </c>
      <c r="L1731">
        <f>Month!L1731</f>
        <v>3.35</v>
      </c>
      <c r="M1731">
        <f>Month!M1731</f>
        <v>149.33000000000001</v>
      </c>
      <c r="N1731">
        <f>Month!N1731</f>
        <v>661.01</v>
      </c>
      <c r="O1731">
        <f>Month!O1731</f>
        <v>765.82</v>
      </c>
      <c r="P1731" s="82">
        <v>3</v>
      </c>
      <c r="Q1731" s="82">
        <v>3</v>
      </c>
    </row>
    <row r="1732" spans="1:17" ht="15.5">
      <c r="A1732">
        <f>Month!A1732</f>
        <v>2024</v>
      </c>
      <c r="B1732" t="str">
        <f>Month!B1732</f>
        <v>July</v>
      </c>
      <c r="C1732" t="s">
        <v>45</v>
      </c>
      <c r="D1732">
        <f>Month!D1732</f>
        <v>126.84</v>
      </c>
      <c r="E1732">
        <f>Month!E1732</f>
        <v>0</v>
      </c>
      <c r="F1732">
        <f>Month!F1732</f>
        <v>126.84</v>
      </c>
      <c r="G1732">
        <f>Month!G1732</f>
        <v>0</v>
      </c>
      <c r="H1732">
        <f>Month!H1732</f>
        <v>0</v>
      </c>
      <c r="I1732">
        <f>Month!I1732</f>
        <v>0</v>
      </c>
      <c r="J1732">
        <f>Month!J1732</f>
        <v>0</v>
      </c>
      <c r="K1732">
        <f>Month!K1732</f>
        <v>0</v>
      </c>
      <c r="L1732">
        <f>Month!L1732</f>
        <v>0</v>
      </c>
      <c r="M1732">
        <f>Month!M1732</f>
        <v>0</v>
      </c>
      <c r="N1732">
        <f>Month!N1732</f>
        <v>0</v>
      </c>
      <c r="O1732">
        <f>Month!O1732</f>
        <v>126.84</v>
      </c>
      <c r="P1732" s="82">
        <v>3</v>
      </c>
      <c r="Q1732" s="82">
        <v>3</v>
      </c>
    </row>
    <row r="1733" spans="1:17" ht="15.5">
      <c r="A1733">
        <f>Month!A1733</f>
        <v>2024</v>
      </c>
      <c r="B1733" t="str">
        <f>Month!B1733</f>
        <v>July</v>
      </c>
      <c r="C1733" t="s">
        <v>46</v>
      </c>
      <c r="D1733">
        <f>Month!D1733</f>
        <v>1077.3800000000001</v>
      </c>
      <c r="E1733">
        <f>Month!E1733</f>
        <v>0</v>
      </c>
      <c r="F1733">
        <f>Month!F1733</f>
        <v>1077.3800000000001</v>
      </c>
      <c r="G1733">
        <f>Month!G1733</f>
        <v>0</v>
      </c>
      <c r="H1733">
        <f>Month!H1733</f>
        <v>60.01</v>
      </c>
      <c r="I1733">
        <f>Month!I1733</f>
        <v>0</v>
      </c>
      <c r="J1733">
        <f>Month!J1733</f>
        <v>0</v>
      </c>
      <c r="K1733">
        <f>Month!K1733</f>
        <v>0</v>
      </c>
      <c r="L1733">
        <f>Month!L1733</f>
        <v>0</v>
      </c>
      <c r="M1733">
        <f>Month!M1733</f>
        <v>16.100000000000001</v>
      </c>
      <c r="N1733">
        <f>Month!N1733</f>
        <v>76.11</v>
      </c>
      <c r="O1733">
        <f>Month!O1733</f>
        <v>1153.49</v>
      </c>
      <c r="P1733" s="82">
        <v>3</v>
      </c>
      <c r="Q1733" s="82">
        <v>3</v>
      </c>
    </row>
    <row r="1734" spans="1:17" ht="15.5">
      <c r="A1734">
        <f>Month!A1734</f>
        <v>2024</v>
      </c>
      <c r="B1734" t="str">
        <f>Month!B1734</f>
        <v>July</v>
      </c>
      <c r="C1734" t="s">
        <v>89</v>
      </c>
      <c r="D1734">
        <f>Month!D1734</f>
        <v>0</v>
      </c>
      <c r="E1734">
        <f>Month!E1734</f>
        <v>0</v>
      </c>
      <c r="F1734">
        <f>Month!F1734</f>
        <v>0</v>
      </c>
      <c r="G1734">
        <f>Month!G1734</f>
        <v>0</v>
      </c>
      <c r="H1734">
        <f>Month!H1734</f>
        <v>0</v>
      </c>
      <c r="I1734">
        <f>Month!I1734</f>
        <v>0</v>
      </c>
      <c r="J1734">
        <f>Month!J1734</f>
        <v>0</v>
      </c>
      <c r="K1734">
        <f>Month!K1734</f>
        <v>45.13</v>
      </c>
      <c r="L1734">
        <f>Month!L1734</f>
        <v>0</v>
      </c>
      <c r="M1734">
        <f>Month!M1734</f>
        <v>0</v>
      </c>
      <c r="N1734">
        <f>Month!N1734</f>
        <v>45.13</v>
      </c>
      <c r="O1734">
        <f>Month!O1734</f>
        <v>45.13</v>
      </c>
      <c r="P1734" s="82">
        <v>3</v>
      </c>
      <c r="Q1734" s="82">
        <v>3</v>
      </c>
    </row>
    <row r="1735" spans="1:17" ht="15.5">
      <c r="A1735">
        <f>Month!A1735</f>
        <v>2024</v>
      </c>
      <c r="B1735" t="str">
        <f>Month!B1735</f>
        <v>July</v>
      </c>
      <c r="C1735" t="s">
        <v>47</v>
      </c>
      <c r="D1735">
        <f>Month!D1735</f>
        <v>0</v>
      </c>
      <c r="E1735">
        <f>Month!E1735</f>
        <v>0</v>
      </c>
      <c r="F1735">
        <f>Month!F1735</f>
        <v>0</v>
      </c>
      <c r="G1735">
        <f>Month!G1735</f>
        <v>0</v>
      </c>
      <c r="H1735">
        <f>Month!H1735</f>
        <v>0</v>
      </c>
      <c r="I1735">
        <f>Month!I1735</f>
        <v>0</v>
      </c>
      <c r="J1735">
        <f>Month!J1735</f>
        <v>0</v>
      </c>
      <c r="K1735">
        <f>Month!K1735</f>
        <v>0</v>
      </c>
      <c r="L1735">
        <f>Month!L1735</f>
        <v>0</v>
      </c>
      <c r="M1735">
        <f>Month!M1735</f>
        <v>0</v>
      </c>
      <c r="N1735">
        <f>Month!N1735</f>
        <v>0</v>
      </c>
      <c r="O1735">
        <f>Month!O1735</f>
        <v>0</v>
      </c>
      <c r="P1735" s="82">
        <v>3</v>
      </c>
      <c r="Q1735" s="82">
        <v>3</v>
      </c>
    </row>
    <row r="1736" spans="1:17" ht="15.5">
      <c r="A1736">
        <f>Month!A1736</f>
        <v>2024</v>
      </c>
      <c r="B1736" t="str">
        <f>Month!B1736</f>
        <v>July</v>
      </c>
      <c r="C1736" t="s">
        <v>48</v>
      </c>
      <c r="D1736">
        <f>Month!D1736</f>
        <v>0</v>
      </c>
      <c r="E1736">
        <f>Month!E1736</f>
        <v>57.06</v>
      </c>
      <c r="F1736">
        <f>Month!F1736</f>
        <v>57.06</v>
      </c>
      <c r="G1736">
        <f>Month!G1736</f>
        <v>0</v>
      </c>
      <c r="H1736">
        <f>Month!H1736</f>
        <v>0</v>
      </c>
      <c r="I1736">
        <f>Month!I1736</f>
        <v>59.9</v>
      </c>
      <c r="J1736">
        <f>Month!J1736</f>
        <v>0</v>
      </c>
      <c r="K1736">
        <f>Month!K1736</f>
        <v>31.16</v>
      </c>
      <c r="L1736">
        <f>Month!L1736</f>
        <v>0</v>
      </c>
      <c r="M1736">
        <f>Month!M1736</f>
        <v>0.28000000000000003</v>
      </c>
      <c r="N1736">
        <f>Month!N1736</f>
        <v>91.34</v>
      </c>
      <c r="O1736">
        <f>Month!O1736</f>
        <v>148.4</v>
      </c>
      <c r="P1736" s="82">
        <v>3</v>
      </c>
      <c r="Q1736" s="82">
        <v>3</v>
      </c>
    </row>
    <row r="1737" spans="1:17" ht="15.5">
      <c r="A1737">
        <f>Month!A1737</f>
        <v>2024</v>
      </c>
      <c r="B1737" t="str">
        <f>Month!B1737</f>
        <v>July</v>
      </c>
      <c r="C1737" t="s">
        <v>87</v>
      </c>
      <c r="D1737">
        <f>Month!D1737</f>
        <v>0</v>
      </c>
      <c r="E1737">
        <f>Month!E1737</f>
        <v>0</v>
      </c>
      <c r="F1737">
        <f>Month!F1737</f>
        <v>0</v>
      </c>
      <c r="G1737">
        <f>Month!G1737</f>
        <v>0</v>
      </c>
      <c r="H1737">
        <f>Month!H1737</f>
        <v>0</v>
      </c>
      <c r="I1737">
        <f>Month!I1737</f>
        <v>0</v>
      </c>
      <c r="J1737">
        <f>Month!J1737</f>
        <v>0</v>
      </c>
      <c r="K1737">
        <f>Month!K1737</f>
        <v>0</v>
      </c>
      <c r="L1737">
        <f>Month!L1737</f>
        <v>0</v>
      </c>
      <c r="M1737">
        <f>Month!M1737</f>
        <v>7</v>
      </c>
      <c r="N1737">
        <f>Month!N1737</f>
        <v>7</v>
      </c>
      <c r="O1737">
        <f>Month!O1737</f>
        <v>7</v>
      </c>
      <c r="P1737" s="82">
        <v>3</v>
      </c>
      <c r="Q1737" s="82">
        <v>3</v>
      </c>
    </row>
    <row r="1738" spans="1:17" ht="15.5">
      <c r="A1738">
        <f>Month!A1738</f>
        <v>2024</v>
      </c>
      <c r="B1738" t="str">
        <f>Month!B1738</f>
        <v>July</v>
      </c>
      <c r="C1738" t="s">
        <v>49</v>
      </c>
      <c r="D1738">
        <f>Month!D1738</f>
        <v>0</v>
      </c>
      <c r="E1738">
        <f>Month!E1738</f>
        <v>47.55</v>
      </c>
      <c r="F1738">
        <f>Month!F1738</f>
        <v>47.55</v>
      </c>
      <c r="G1738">
        <f>Month!G1738</f>
        <v>0</v>
      </c>
      <c r="H1738">
        <f>Month!H1738</f>
        <v>36.54</v>
      </c>
      <c r="I1738">
        <f>Month!I1738</f>
        <v>29.38</v>
      </c>
      <c r="J1738">
        <f>Month!J1738</f>
        <v>0</v>
      </c>
      <c r="K1738">
        <f>Month!K1738</f>
        <v>27.55</v>
      </c>
      <c r="L1738">
        <f>Month!L1738</f>
        <v>0</v>
      </c>
      <c r="M1738">
        <f>Month!M1738</f>
        <v>4.95</v>
      </c>
      <c r="N1738">
        <f>Month!N1738</f>
        <v>98.42</v>
      </c>
      <c r="O1738">
        <f>Month!O1738</f>
        <v>145.97</v>
      </c>
      <c r="P1738" s="82">
        <v>3</v>
      </c>
      <c r="Q1738" s="82">
        <v>3</v>
      </c>
    </row>
    <row r="1739" spans="1:17" ht="15.5">
      <c r="A1739">
        <f>Month!A1739</f>
        <v>2024</v>
      </c>
      <c r="B1739" t="str">
        <f>Month!B1739</f>
        <v>July</v>
      </c>
      <c r="C1739" t="s">
        <v>50</v>
      </c>
      <c r="D1739">
        <f>Month!D1739</f>
        <v>216.2</v>
      </c>
      <c r="E1739">
        <f>Month!E1739</f>
        <v>0</v>
      </c>
      <c r="F1739">
        <f>Month!F1739</f>
        <v>216.2</v>
      </c>
      <c r="G1739">
        <f>Month!G1739</f>
        <v>0</v>
      </c>
      <c r="H1739">
        <f>Month!H1739</f>
        <v>0</v>
      </c>
      <c r="I1739">
        <f>Month!I1739</f>
        <v>0</v>
      </c>
      <c r="J1739">
        <f>Month!J1739</f>
        <v>0</v>
      </c>
      <c r="K1739">
        <f>Month!K1739</f>
        <v>0</v>
      </c>
      <c r="L1739">
        <f>Month!L1739</f>
        <v>0</v>
      </c>
      <c r="M1739">
        <f>Month!M1739</f>
        <v>12.16</v>
      </c>
      <c r="N1739">
        <f>Month!N1739</f>
        <v>12.16</v>
      </c>
      <c r="O1739">
        <f>Month!O1739</f>
        <v>228.36</v>
      </c>
      <c r="P1739" s="82">
        <v>3</v>
      </c>
      <c r="Q1739" s="82">
        <v>3</v>
      </c>
    </row>
    <row r="1740" spans="1:17" ht="15.5">
      <c r="A1740">
        <f>Month!A1740</f>
        <v>2024</v>
      </c>
      <c r="B1740" t="str">
        <f>Month!B1740</f>
        <v>July</v>
      </c>
      <c r="C1740" t="s">
        <v>51</v>
      </c>
      <c r="D1740">
        <f>Month!D1740</f>
        <v>0</v>
      </c>
      <c r="E1740">
        <f>Month!E1740</f>
        <v>0</v>
      </c>
      <c r="F1740">
        <f>Month!F1740</f>
        <v>0</v>
      </c>
      <c r="G1740">
        <f>Month!G1740</f>
        <v>0</v>
      </c>
      <c r="H1740">
        <f>Month!H1740</f>
        <v>0</v>
      </c>
      <c r="I1740">
        <f>Month!I1740</f>
        <v>219.01</v>
      </c>
      <c r="J1740">
        <f>Month!J1740</f>
        <v>0</v>
      </c>
      <c r="K1740">
        <f>Month!K1740</f>
        <v>106.11</v>
      </c>
      <c r="L1740">
        <f>Month!L1740</f>
        <v>7.37</v>
      </c>
      <c r="M1740">
        <f>Month!M1740</f>
        <v>0.79</v>
      </c>
      <c r="N1740">
        <f>Month!N1740</f>
        <v>333.28</v>
      </c>
      <c r="O1740">
        <f>Month!O1740</f>
        <v>333.28</v>
      </c>
      <c r="P1740" s="82">
        <v>3</v>
      </c>
      <c r="Q1740" s="82">
        <v>3</v>
      </c>
    </row>
    <row r="1741" spans="1:17" ht="15.5">
      <c r="A1741">
        <f>Month!A1741</f>
        <v>2024</v>
      </c>
      <c r="B1741" t="str">
        <f>Month!B1741</f>
        <v>July</v>
      </c>
      <c r="C1741" t="s">
        <v>52</v>
      </c>
      <c r="D1741">
        <f>Month!D1741</f>
        <v>1225.78</v>
      </c>
      <c r="E1741">
        <f>Month!E1741</f>
        <v>0</v>
      </c>
      <c r="F1741">
        <f>Month!F1741</f>
        <v>1225.78</v>
      </c>
      <c r="G1741">
        <f>Month!G1741</f>
        <v>0</v>
      </c>
      <c r="H1741">
        <f>Month!H1741</f>
        <v>0</v>
      </c>
      <c r="I1741">
        <f>Month!I1741</f>
        <v>0</v>
      </c>
      <c r="J1741">
        <f>Month!J1741</f>
        <v>0</v>
      </c>
      <c r="K1741">
        <f>Month!K1741</f>
        <v>363.42</v>
      </c>
      <c r="L1741">
        <f>Month!L1741</f>
        <v>0</v>
      </c>
      <c r="M1741">
        <f>Month!M1741</f>
        <v>47.62</v>
      </c>
      <c r="N1741">
        <f>Month!N1741</f>
        <v>411.04</v>
      </c>
      <c r="O1741">
        <f>Month!O1741</f>
        <v>1636.82</v>
      </c>
      <c r="P1741" s="82">
        <v>3</v>
      </c>
      <c r="Q1741" s="82">
        <v>3</v>
      </c>
    </row>
    <row r="1742" spans="1:17" ht="15.5">
      <c r="A1742">
        <f>Month!A1742</f>
        <v>2024</v>
      </c>
      <c r="B1742" t="str">
        <f>Month!B1742</f>
        <v>July</v>
      </c>
      <c r="C1742" t="s">
        <v>69</v>
      </c>
      <c r="D1742">
        <f>Month!D1742</f>
        <v>823.75</v>
      </c>
      <c r="E1742">
        <f>Month!E1742</f>
        <v>11.88</v>
      </c>
      <c r="F1742">
        <f>Month!F1742</f>
        <v>835.63</v>
      </c>
      <c r="G1742">
        <f>Month!G1742</f>
        <v>32.119999999999997</v>
      </c>
      <c r="H1742">
        <f>Month!H1742</f>
        <v>114.22</v>
      </c>
      <c r="I1742">
        <f>Month!I1742</f>
        <v>35.799999999999997</v>
      </c>
      <c r="J1742">
        <f>Month!J1742</f>
        <v>0.05</v>
      </c>
      <c r="K1742">
        <f>Month!K1742</f>
        <v>0</v>
      </c>
      <c r="L1742">
        <f>Month!L1742</f>
        <v>17.100000000000001</v>
      </c>
      <c r="M1742">
        <f>Month!M1742</f>
        <v>39.200000000000003</v>
      </c>
      <c r="N1742">
        <f>Month!N1742</f>
        <v>238.49</v>
      </c>
      <c r="O1742">
        <f>Month!O1742</f>
        <v>1074.1199999999999</v>
      </c>
      <c r="P1742" s="82">
        <v>3</v>
      </c>
      <c r="Q1742" s="82">
        <v>3</v>
      </c>
    </row>
    <row r="1743" spans="1:17" ht="15.5">
      <c r="A1743" s="132">
        <f>Month!A1743</f>
        <v>2024</v>
      </c>
      <c r="B1743" t="str">
        <f>Month!B1743</f>
        <v>July</v>
      </c>
      <c r="C1743" s="132" t="s">
        <v>128</v>
      </c>
      <c r="D1743">
        <f>Month!D1743</f>
        <v>3781.25</v>
      </c>
      <c r="E1743">
        <f>Month!E1743</f>
        <v>279.02999999999997</v>
      </c>
      <c r="F1743">
        <f>Month!F1743</f>
        <v>4060.28</v>
      </c>
      <c r="G1743">
        <f>Month!G1743</f>
        <v>32.42</v>
      </c>
      <c r="H1743">
        <f>Month!H1743</f>
        <v>421.52</v>
      </c>
      <c r="I1743">
        <f>Month!I1743</f>
        <v>891.13</v>
      </c>
      <c r="J1743">
        <f>Month!J1743</f>
        <v>4.34</v>
      </c>
      <c r="K1743">
        <f>Month!K1743</f>
        <v>957.19</v>
      </c>
      <c r="L1743">
        <f>Month!L1743</f>
        <v>38.33</v>
      </c>
      <c r="M1743">
        <f>Month!M1743</f>
        <v>359.13</v>
      </c>
      <c r="N1743">
        <f>Month!N1743</f>
        <v>2704.06</v>
      </c>
      <c r="O1743">
        <f>Month!O1743</f>
        <v>6764.34</v>
      </c>
      <c r="P1743" s="82">
        <v>3</v>
      </c>
      <c r="Q1743" s="82">
        <v>3</v>
      </c>
    </row>
    <row r="1744" spans="1:17" ht="15.5">
      <c r="A1744">
        <f>Month!A1744</f>
        <v>2024</v>
      </c>
      <c r="B1744" t="str">
        <f>Month!B1744</f>
        <v>August</v>
      </c>
      <c r="C1744" t="s">
        <v>37</v>
      </c>
      <c r="D1744">
        <f>Month!D1744</f>
        <v>0</v>
      </c>
      <c r="E1744">
        <f>Month!E1744</f>
        <v>0</v>
      </c>
      <c r="F1744">
        <f>Month!F1744</f>
        <v>0</v>
      </c>
      <c r="G1744">
        <f>Month!G1744</f>
        <v>1.4</v>
      </c>
      <c r="H1744">
        <f>Month!H1744</f>
        <v>5.66</v>
      </c>
      <c r="I1744">
        <f>Month!I1744</f>
        <v>0</v>
      </c>
      <c r="J1744">
        <f>Month!J1744</f>
        <v>0</v>
      </c>
      <c r="K1744">
        <f>Month!K1744</f>
        <v>58.19</v>
      </c>
      <c r="L1744">
        <f>Month!L1744</f>
        <v>5.04</v>
      </c>
      <c r="M1744">
        <f>Month!M1744</f>
        <v>22.99</v>
      </c>
      <c r="N1744">
        <f>Month!N1744</f>
        <v>93.28</v>
      </c>
      <c r="O1744">
        <f>Month!O1744</f>
        <v>93.28</v>
      </c>
      <c r="P1744" s="82">
        <v>3</v>
      </c>
      <c r="Q1744" s="82">
        <v>3</v>
      </c>
    </row>
    <row r="1745" spans="1:17" ht="15.5">
      <c r="A1745">
        <f>Month!A1745</f>
        <v>2024</v>
      </c>
      <c r="B1745" t="str">
        <f>Month!B1745</f>
        <v>August</v>
      </c>
      <c r="C1745" t="s">
        <v>38</v>
      </c>
      <c r="D1745">
        <f>Month!D1745</f>
        <v>93.38</v>
      </c>
      <c r="E1745">
        <f>Month!E1745</f>
        <v>0</v>
      </c>
      <c r="F1745">
        <f>Month!F1745</f>
        <v>93.38</v>
      </c>
      <c r="G1745">
        <f>Month!G1745</f>
        <v>0</v>
      </c>
      <c r="H1745">
        <f>Month!H1745</f>
        <v>0</v>
      </c>
      <c r="I1745">
        <f>Month!I1745</f>
        <v>0</v>
      </c>
      <c r="J1745">
        <f>Month!J1745</f>
        <v>0</v>
      </c>
      <c r="K1745">
        <f>Month!K1745</f>
        <v>0</v>
      </c>
      <c r="L1745">
        <f>Month!L1745</f>
        <v>0</v>
      </c>
      <c r="M1745">
        <f>Month!M1745</f>
        <v>0</v>
      </c>
      <c r="N1745">
        <f>Month!N1745</f>
        <v>0</v>
      </c>
      <c r="O1745">
        <f>Month!O1745</f>
        <v>93.38</v>
      </c>
      <c r="P1745" s="82">
        <v>3</v>
      </c>
      <c r="Q1745" s="82">
        <v>3</v>
      </c>
    </row>
    <row r="1746" spans="1:17" ht="15.5">
      <c r="A1746">
        <f>Month!A1746</f>
        <v>2024</v>
      </c>
      <c r="B1746" t="str">
        <f>Month!B1746</f>
        <v>August</v>
      </c>
      <c r="C1746" t="s">
        <v>39</v>
      </c>
      <c r="D1746">
        <f>Month!D1746</f>
        <v>0</v>
      </c>
      <c r="E1746">
        <f>Month!E1746</f>
        <v>0</v>
      </c>
      <c r="F1746">
        <f>Month!F1746</f>
        <v>0</v>
      </c>
      <c r="G1746">
        <f>Month!G1746</f>
        <v>0</v>
      </c>
      <c r="H1746">
        <f>Month!H1746</f>
        <v>0</v>
      </c>
      <c r="I1746">
        <f>Month!I1746</f>
        <v>0</v>
      </c>
      <c r="J1746">
        <f>Month!J1746</f>
        <v>0</v>
      </c>
      <c r="K1746">
        <f>Month!K1746</f>
        <v>0</v>
      </c>
      <c r="L1746">
        <f>Month!L1746</f>
        <v>0</v>
      </c>
      <c r="M1746">
        <f>Month!M1746</f>
        <v>0</v>
      </c>
      <c r="N1746">
        <f>Month!N1746</f>
        <v>0</v>
      </c>
      <c r="O1746">
        <f>Month!O1746</f>
        <v>0</v>
      </c>
      <c r="P1746" s="82">
        <v>3</v>
      </c>
      <c r="Q1746" s="82">
        <v>3</v>
      </c>
    </row>
    <row r="1747" spans="1:17" ht="15.5">
      <c r="A1747">
        <f>Month!A1747</f>
        <v>2024</v>
      </c>
      <c r="B1747" t="str">
        <f>Month!B1747</f>
        <v>August</v>
      </c>
      <c r="C1747" t="s">
        <v>40</v>
      </c>
      <c r="D1747">
        <f>Month!D1747</f>
        <v>0</v>
      </c>
      <c r="E1747">
        <f>Month!E1747</f>
        <v>0</v>
      </c>
      <c r="F1747">
        <f>Month!F1747</f>
        <v>0</v>
      </c>
      <c r="G1747">
        <f>Month!G1747</f>
        <v>0</v>
      </c>
      <c r="H1747">
        <f>Month!H1747</f>
        <v>0.4</v>
      </c>
      <c r="I1747">
        <f>Month!I1747</f>
        <v>0</v>
      </c>
      <c r="J1747">
        <f>Month!J1747</f>
        <v>0</v>
      </c>
      <c r="K1747">
        <f>Month!K1747</f>
        <v>23.52</v>
      </c>
      <c r="L1747">
        <f>Month!L1747</f>
        <v>3.78</v>
      </c>
      <c r="M1747">
        <f>Month!M1747</f>
        <v>23.99</v>
      </c>
      <c r="N1747">
        <f>Month!N1747</f>
        <v>51.69</v>
      </c>
      <c r="O1747">
        <f>Month!O1747</f>
        <v>51.69</v>
      </c>
      <c r="P1747" s="82">
        <v>3</v>
      </c>
      <c r="Q1747" s="82">
        <v>3</v>
      </c>
    </row>
    <row r="1748" spans="1:17" ht="15.5">
      <c r="A1748">
        <f>Month!A1748</f>
        <v>2024</v>
      </c>
      <c r="B1748" t="str">
        <f>Month!B1748</f>
        <v>August</v>
      </c>
      <c r="C1748" t="s">
        <v>41</v>
      </c>
      <c r="D1748">
        <f>Month!D1748</f>
        <v>0</v>
      </c>
      <c r="E1748">
        <f>Month!E1748</f>
        <v>0</v>
      </c>
      <c r="F1748">
        <f>Month!F1748</f>
        <v>0</v>
      </c>
      <c r="G1748">
        <f>Month!G1748</f>
        <v>0</v>
      </c>
      <c r="H1748">
        <f>Month!H1748</f>
        <v>0</v>
      </c>
      <c r="I1748">
        <f>Month!I1748</f>
        <v>0</v>
      </c>
      <c r="J1748">
        <f>Month!J1748</f>
        <v>0</v>
      </c>
      <c r="K1748">
        <f>Month!K1748</f>
        <v>0</v>
      </c>
      <c r="L1748">
        <f>Month!L1748</f>
        <v>0</v>
      </c>
      <c r="M1748">
        <f>Month!M1748</f>
        <v>16.45</v>
      </c>
      <c r="N1748">
        <f>Month!N1748</f>
        <v>16.45</v>
      </c>
      <c r="O1748">
        <f>Month!O1748</f>
        <v>16.45</v>
      </c>
      <c r="P1748" s="82">
        <v>3</v>
      </c>
      <c r="Q1748" s="82">
        <v>3</v>
      </c>
    </row>
    <row r="1749" spans="1:17" ht="15.5">
      <c r="A1749">
        <f>Month!A1749</f>
        <v>2024</v>
      </c>
      <c r="B1749" t="str">
        <f>Month!B1749</f>
        <v>August</v>
      </c>
      <c r="C1749" t="s">
        <v>42</v>
      </c>
      <c r="D1749">
        <f>Month!D1749</f>
        <v>0</v>
      </c>
      <c r="E1749">
        <f>Month!E1749</f>
        <v>0</v>
      </c>
      <c r="F1749">
        <f>Month!F1749</f>
        <v>0</v>
      </c>
      <c r="G1749">
        <f>Month!G1749</f>
        <v>0</v>
      </c>
      <c r="H1749">
        <f>Month!H1749</f>
        <v>0</v>
      </c>
      <c r="I1749">
        <f>Month!I1749</f>
        <v>287.52999999999997</v>
      </c>
      <c r="J1749">
        <f>Month!J1749</f>
        <v>0</v>
      </c>
      <c r="K1749">
        <f>Month!K1749</f>
        <v>8.57</v>
      </c>
      <c r="L1749">
        <f>Month!L1749</f>
        <v>0</v>
      </c>
      <c r="M1749">
        <f>Month!M1749</f>
        <v>0</v>
      </c>
      <c r="N1749">
        <f>Month!N1749</f>
        <v>296.10000000000002</v>
      </c>
      <c r="O1749">
        <f>Month!O1749</f>
        <v>296.10000000000002</v>
      </c>
      <c r="P1749" s="82">
        <v>3</v>
      </c>
      <c r="Q1749" s="82">
        <v>3</v>
      </c>
    </row>
    <row r="1750" spans="1:17" ht="15.5">
      <c r="A1750">
        <f>Month!A1750</f>
        <v>2024</v>
      </c>
      <c r="B1750" t="str">
        <f>Month!B1750</f>
        <v>August</v>
      </c>
      <c r="C1750" t="s">
        <v>86</v>
      </c>
      <c r="D1750">
        <f>Month!D1750</f>
        <v>0</v>
      </c>
      <c r="E1750">
        <f>Month!E1750</f>
        <v>40.15</v>
      </c>
      <c r="F1750">
        <f>Month!F1750</f>
        <v>40.15</v>
      </c>
      <c r="G1750">
        <f>Month!G1750</f>
        <v>0</v>
      </c>
      <c r="H1750">
        <f>Month!H1750</f>
        <v>0</v>
      </c>
      <c r="I1750">
        <f>Month!I1750</f>
        <v>0</v>
      </c>
      <c r="J1750">
        <f>Month!J1750</f>
        <v>0</v>
      </c>
      <c r="K1750">
        <f>Month!K1750</f>
        <v>0</v>
      </c>
      <c r="L1750">
        <f>Month!L1750</f>
        <v>0</v>
      </c>
      <c r="M1750">
        <f>Month!M1750</f>
        <v>0</v>
      </c>
      <c r="N1750">
        <f>Month!N1750</f>
        <v>0</v>
      </c>
      <c r="O1750">
        <f>Month!O1750</f>
        <v>40.15</v>
      </c>
      <c r="P1750" s="82">
        <v>3</v>
      </c>
      <c r="Q1750" s="82">
        <v>3</v>
      </c>
    </row>
    <row r="1751" spans="1:17" ht="15.5">
      <c r="A1751">
        <f>Month!A1751</f>
        <v>2024</v>
      </c>
      <c r="B1751" t="str">
        <f>Month!B1751</f>
        <v>August</v>
      </c>
      <c r="C1751" t="s">
        <v>43</v>
      </c>
      <c r="D1751">
        <f>Month!D1751</f>
        <v>0</v>
      </c>
      <c r="E1751">
        <f>Month!E1751</f>
        <v>0</v>
      </c>
      <c r="F1751">
        <f>Month!F1751</f>
        <v>0</v>
      </c>
      <c r="G1751">
        <f>Month!G1751</f>
        <v>0</v>
      </c>
      <c r="H1751">
        <f>Month!H1751</f>
        <v>0</v>
      </c>
      <c r="I1751">
        <f>Month!I1751</f>
        <v>260.64</v>
      </c>
      <c r="J1751">
        <f>Month!J1751</f>
        <v>4.3600000000000003</v>
      </c>
      <c r="K1751">
        <f>Month!K1751</f>
        <v>102.76</v>
      </c>
      <c r="L1751">
        <f>Month!L1751</f>
        <v>0</v>
      </c>
      <c r="M1751">
        <f>Month!M1751</f>
        <v>0</v>
      </c>
      <c r="N1751">
        <f>Month!N1751</f>
        <v>367.76</v>
      </c>
      <c r="O1751">
        <f>Month!O1751</f>
        <v>367.76</v>
      </c>
      <c r="P1751" s="82">
        <v>3</v>
      </c>
      <c r="Q1751" s="82">
        <v>3</v>
      </c>
    </row>
    <row r="1752" spans="1:17" ht="15.5">
      <c r="A1752">
        <f>Month!A1752</f>
        <v>2024</v>
      </c>
      <c r="B1752" t="str">
        <f>Month!B1752</f>
        <v>August</v>
      </c>
      <c r="C1752" t="s">
        <v>88</v>
      </c>
      <c r="D1752">
        <f>Month!D1752</f>
        <v>446.12</v>
      </c>
      <c r="E1752">
        <f>Month!E1752</f>
        <v>0</v>
      </c>
      <c r="F1752">
        <f>Month!F1752</f>
        <v>446.12</v>
      </c>
      <c r="G1752">
        <f>Month!G1752</f>
        <v>0</v>
      </c>
      <c r="H1752">
        <f>Month!H1752</f>
        <v>0</v>
      </c>
      <c r="I1752">
        <f>Month!I1752</f>
        <v>0</v>
      </c>
      <c r="J1752">
        <f>Month!J1752</f>
        <v>0</v>
      </c>
      <c r="K1752">
        <f>Month!K1752</f>
        <v>0</v>
      </c>
      <c r="L1752">
        <f>Month!L1752</f>
        <v>0</v>
      </c>
      <c r="M1752">
        <f>Month!M1752</f>
        <v>0</v>
      </c>
      <c r="N1752">
        <f>Month!N1752</f>
        <v>0</v>
      </c>
      <c r="O1752">
        <f>Month!O1752</f>
        <v>446.12</v>
      </c>
      <c r="P1752" s="82">
        <v>3</v>
      </c>
      <c r="Q1752" s="82">
        <v>3</v>
      </c>
    </row>
    <row r="1753" spans="1:17" ht="15.5">
      <c r="A1753">
        <f>Month!A1753</f>
        <v>2024</v>
      </c>
      <c r="B1753" t="str">
        <f>Month!B1753</f>
        <v>August</v>
      </c>
      <c r="C1753" t="s">
        <v>44</v>
      </c>
      <c r="D1753">
        <f>Month!D1753</f>
        <v>0.1</v>
      </c>
      <c r="E1753">
        <f>Month!E1753</f>
        <v>13.45</v>
      </c>
      <c r="F1753">
        <f>Month!F1753</f>
        <v>13.55</v>
      </c>
      <c r="G1753">
        <f>Month!G1753</f>
        <v>0</v>
      </c>
      <c r="H1753">
        <f>Month!H1753</f>
        <v>142.97999999999999</v>
      </c>
      <c r="I1753">
        <f>Month!I1753</f>
        <v>79.150000000000006</v>
      </c>
      <c r="J1753">
        <f>Month!J1753</f>
        <v>0</v>
      </c>
      <c r="K1753">
        <f>Month!K1753</f>
        <v>170.04</v>
      </c>
      <c r="L1753">
        <f>Month!L1753</f>
        <v>2.62</v>
      </c>
      <c r="M1753">
        <f>Month!M1753</f>
        <v>156.94</v>
      </c>
      <c r="N1753">
        <f>Month!N1753</f>
        <v>551.73</v>
      </c>
      <c r="O1753">
        <f>Month!O1753</f>
        <v>565.28</v>
      </c>
      <c r="P1753" s="82">
        <v>3</v>
      </c>
      <c r="Q1753" s="82">
        <v>3</v>
      </c>
    </row>
    <row r="1754" spans="1:17" ht="15.5">
      <c r="A1754">
        <f>Month!A1754</f>
        <v>2024</v>
      </c>
      <c r="B1754" t="str">
        <f>Month!B1754</f>
        <v>August</v>
      </c>
      <c r="C1754" t="s">
        <v>45</v>
      </c>
      <c r="D1754">
        <f>Month!D1754</f>
        <v>381.22</v>
      </c>
      <c r="E1754">
        <f>Month!E1754</f>
        <v>0</v>
      </c>
      <c r="F1754">
        <f>Month!F1754</f>
        <v>381.22</v>
      </c>
      <c r="G1754">
        <f>Month!G1754</f>
        <v>0</v>
      </c>
      <c r="H1754">
        <f>Month!H1754</f>
        <v>0</v>
      </c>
      <c r="I1754">
        <f>Month!I1754</f>
        <v>0</v>
      </c>
      <c r="J1754">
        <f>Month!J1754</f>
        <v>0</v>
      </c>
      <c r="K1754">
        <f>Month!K1754</f>
        <v>0</v>
      </c>
      <c r="L1754">
        <f>Month!L1754</f>
        <v>0</v>
      </c>
      <c r="M1754">
        <f>Month!M1754</f>
        <v>0</v>
      </c>
      <c r="N1754">
        <f>Month!N1754</f>
        <v>0</v>
      </c>
      <c r="O1754">
        <f>Month!O1754</f>
        <v>381.22</v>
      </c>
      <c r="P1754" s="82">
        <v>3</v>
      </c>
      <c r="Q1754" s="82">
        <v>3</v>
      </c>
    </row>
    <row r="1755" spans="1:17" ht="15.5">
      <c r="A1755">
        <f>Month!A1755</f>
        <v>2024</v>
      </c>
      <c r="B1755" t="str">
        <f>Month!B1755</f>
        <v>August</v>
      </c>
      <c r="C1755" t="s">
        <v>46</v>
      </c>
      <c r="D1755">
        <f>Month!D1755</f>
        <v>1069.27</v>
      </c>
      <c r="E1755">
        <f>Month!E1755</f>
        <v>0</v>
      </c>
      <c r="F1755">
        <f>Month!F1755</f>
        <v>1069.27</v>
      </c>
      <c r="G1755">
        <f>Month!G1755</f>
        <v>0</v>
      </c>
      <c r="H1755">
        <f>Month!H1755</f>
        <v>65.930000000000007</v>
      </c>
      <c r="I1755">
        <f>Month!I1755</f>
        <v>0</v>
      </c>
      <c r="J1755">
        <f>Month!J1755</f>
        <v>0</v>
      </c>
      <c r="K1755">
        <f>Month!K1755</f>
        <v>0</v>
      </c>
      <c r="L1755">
        <f>Month!L1755</f>
        <v>0</v>
      </c>
      <c r="M1755">
        <f>Month!M1755</f>
        <v>20.05</v>
      </c>
      <c r="N1755">
        <f>Month!N1755</f>
        <v>85.98</v>
      </c>
      <c r="O1755">
        <f>Month!O1755</f>
        <v>1155.25</v>
      </c>
      <c r="P1755" s="82">
        <v>3</v>
      </c>
      <c r="Q1755" s="82">
        <v>3</v>
      </c>
    </row>
    <row r="1756" spans="1:17" ht="15.5">
      <c r="A1756">
        <f>Month!A1756</f>
        <v>2024</v>
      </c>
      <c r="B1756" t="str">
        <f>Month!B1756</f>
        <v>August</v>
      </c>
      <c r="C1756" t="s">
        <v>89</v>
      </c>
      <c r="D1756">
        <f>Month!D1756</f>
        <v>0</v>
      </c>
      <c r="E1756">
        <f>Month!E1756</f>
        <v>0</v>
      </c>
      <c r="F1756">
        <f>Month!F1756</f>
        <v>0</v>
      </c>
      <c r="G1756">
        <f>Month!G1756</f>
        <v>0</v>
      </c>
      <c r="H1756">
        <f>Month!H1756</f>
        <v>0</v>
      </c>
      <c r="I1756">
        <f>Month!I1756</f>
        <v>0</v>
      </c>
      <c r="J1756">
        <f>Month!J1756</f>
        <v>0</v>
      </c>
      <c r="K1756">
        <f>Month!K1756</f>
        <v>0.56000000000000005</v>
      </c>
      <c r="L1756">
        <f>Month!L1756</f>
        <v>0</v>
      </c>
      <c r="M1756">
        <f>Month!M1756</f>
        <v>0</v>
      </c>
      <c r="N1756">
        <f>Month!N1756</f>
        <v>0.56000000000000005</v>
      </c>
      <c r="O1756">
        <f>Month!O1756</f>
        <v>0.56000000000000005</v>
      </c>
      <c r="P1756" s="82">
        <v>3</v>
      </c>
      <c r="Q1756" s="82">
        <v>3</v>
      </c>
    </row>
    <row r="1757" spans="1:17" ht="15.5">
      <c r="A1757">
        <f>Month!A1757</f>
        <v>2024</v>
      </c>
      <c r="B1757" t="str">
        <f>Month!B1757</f>
        <v>August</v>
      </c>
      <c r="C1757" t="s">
        <v>47</v>
      </c>
      <c r="D1757">
        <f>Month!D1757</f>
        <v>0</v>
      </c>
      <c r="E1757">
        <f>Month!E1757</f>
        <v>0</v>
      </c>
      <c r="F1757">
        <f>Month!F1757</f>
        <v>0</v>
      </c>
      <c r="G1757">
        <f>Month!G1757</f>
        <v>0</v>
      </c>
      <c r="H1757">
        <f>Month!H1757</f>
        <v>0</v>
      </c>
      <c r="I1757">
        <f>Month!I1757</f>
        <v>0</v>
      </c>
      <c r="J1757">
        <f>Month!J1757</f>
        <v>0</v>
      </c>
      <c r="K1757">
        <f>Month!K1757</f>
        <v>0</v>
      </c>
      <c r="L1757">
        <f>Month!L1757</f>
        <v>0</v>
      </c>
      <c r="M1757">
        <f>Month!M1757</f>
        <v>0</v>
      </c>
      <c r="N1757">
        <f>Month!N1757</f>
        <v>0</v>
      </c>
      <c r="O1757">
        <f>Month!O1757</f>
        <v>0</v>
      </c>
      <c r="P1757" s="82">
        <v>3</v>
      </c>
      <c r="Q1757" s="82">
        <v>3</v>
      </c>
    </row>
    <row r="1758" spans="1:17" ht="15.5">
      <c r="A1758">
        <f>Month!A1758</f>
        <v>2024</v>
      </c>
      <c r="B1758" t="str">
        <f>Month!B1758</f>
        <v>August</v>
      </c>
      <c r="C1758" t="s">
        <v>48</v>
      </c>
      <c r="D1758">
        <f>Month!D1758</f>
        <v>0</v>
      </c>
      <c r="E1758">
        <f>Month!E1758</f>
        <v>56</v>
      </c>
      <c r="F1758">
        <f>Month!F1758</f>
        <v>56</v>
      </c>
      <c r="G1758">
        <f>Month!G1758</f>
        <v>0</v>
      </c>
      <c r="H1758">
        <f>Month!H1758</f>
        <v>0</v>
      </c>
      <c r="I1758">
        <f>Month!I1758</f>
        <v>0</v>
      </c>
      <c r="J1758">
        <f>Month!J1758</f>
        <v>0</v>
      </c>
      <c r="K1758">
        <f>Month!K1758</f>
        <v>0</v>
      </c>
      <c r="L1758">
        <f>Month!L1758</f>
        <v>0</v>
      </c>
      <c r="M1758">
        <f>Month!M1758</f>
        <v>0</v>
      </c>
      <c r="N1758">
        <f>Month!N1758</f>
        <v>0</v>
      </c>
      <c r="O1758">
        <f>Month!O1758</f>
        <v>56</v>
      </c>
      <c r="P1758" s="82">
        <v>3</v>
      </c>
      <c r="Q1758" s="82">
        <v>3</v>
      </c>
    </row>
    <row r="1759" spans="1:17" ht="15.5">
      <c r="A1759">
        <f>Month!A1759</f>
        <v>2024</v>
      </c>
      <c r="B1759" t="str">
        <f>Month!B1759</f>
        <v>August</v>
      </c>
      <c r="C1759" t="s">
        <v>87</v>
      </c>
      <c r="D1759">
        <f>Month!D1759</f>
        <v>0</v>
      </c>
      <c r="E1759">
        <f>Month!E1759</f>
        <v>0</v>
      </c>
      <c r="F1759">
        <f>Month!F1759</f>
        <v>0</v>
      </c>
      <c r="G1759">
        <f>Month!G1759</f>
        <v>0</v>
      </c>
      <c r="H1759">
        <f>Month!H1759</f>
        <v>38.61</v>
      </c>
      <c r="I1759">
        <f>Month!I1759</f>
        <v>0</v>
      </c>
      <c r="J1759">
        <f>Month!J1759</f>
        <v>0</v>
      </c>
      <c r="K1759">
        <f>Month!K1759</f>
        <v>0</v>
      </c>
      <c r="L1759">
        <f>Month!L1759</f>
        <v>0</v>
      </c>
      <c r="M1759">
        <f>Month!M1759</f>
        <v>16.46</v>
      </c>
      <c r="N1759">
        <f>Month!N1759</f>
        <v>55.07</v>
      </c>
      <c r="O1759">
        <f>Month!O1759</f>
        <v>55.07</v>
      </c>
      <c r="P1759" s="82">
        <v>3</v>
      </c>
      <c r="Q1759" s="82">
        <v>3</v>
      </c>
    </row>
    <row r="1760" spans="1:17" ht="15.5">
      <c r="A1760">
        <f>Month!A1760</f>
        <v>2024</v>
      </c>
      <c r="B1760" t="str">
        <f>Month!B1760</f>
        <v>August</v>
      </c>
      <c r="C1760" t="s">
        <v>49</v>
      </c>
      <c r="D1760">
        <f>Month!D1760</f>
        <v>0.03</v>
      </c>
      <c r="E1760">
        <f>Month!E1760</f>
        <v>76.430000000000007</v>
      </c>
      <c r="F1760">
        <f>Month!F1760</f>
        <v>76.459999999999994</v>
      </c>
      <c r="G1760">
        <f>Month!G1760</f>
        <v>0</v>
      </c>
      <c r="H1760">
        <f>Month!H1760</f>
        <v>39.53</v>
      </c>
      <c r="I1760">
        <f>Month!I1760</f>
        <v>28.31</v>
      </c>
      <c r="J1760">
        <f>Month!J1760</f>
        <v>0</v>
      </c>
      <c r="K1760">
        <f>Month!K1760</f>
        <v>0</v>
      </c>
      <c r="L1760">
        <f>Month!L1760</f>
        <v>0</v>
      </c>
      <c r="M1760">
        <f>Month!M1760</f>
        <v>9.3800000000000008</v>
      </c>
      <c r="N1760">
        <f>Month!N1760</f>
        <v>77.22</v>
      </c>
      <c r="O1760">
        <f>Month!O1760</f>
        <v>153.68</v>
      </c>
      <c r="P1760" s="82">
        <v>3</v>
      </c>
      <c r="Q1760" s="82">
        <v>3</v>
      </c>
    </row>
    <row r="1761" spans="1:17" ht="15.5">
      <c r="A1761">
        <f>Month!A1761</f>
        <v>2024</v>
      </c>
      <c r="B1761" t="str">
        <f>Month!B1761</f>
        <v>August</v>
      </c>
      <c r="C1761" t="s">
        <v>50</v>
      </c>
      <c r="D1761">
        <f>Month!D1761</f>
        <v>139.80000000000001</v>
      </c>
      <c r="E1761">
        <f>Month!E1761</f>
        <v>0</v>
      </c>
      <c r="F1761">
        <f>Month!F1761</f>
        <v>139.80000000000001</v>
      </c>
      <c r="G1761">
        <f>Month!G1761</f>
        <v>0</v>
      </c>
      <c r="H1761">
        <f>Month!H1761</f>
        <v>0</v>
      </c>
      <c r="I1761">
        <f>Month!I1761</f>
        <v>0</v>
      </c>
      <c r="J1761">
        <f>Month!J1761</f>
        <v>0</v>
      </c>
      <c r="K1761">
        <f>Month!K1761</f>
        <v>0</v>
      </c>
      <c r="L1761">
        <f>Month!L1761</f>
        <v>0</v>
      </c>
      <c r="M1761">
        <f>Month!M1761</f>
        <v>8.3699999999999992</v>
      </c>
      <c r="N1761">
        <f>Month!N1761</f>
        <v>8.3699999999999992</v>
      </c>
      <c r="O1761">
        <f>Month!O1761</f>
        <v>148.16999999999999</v>
      </c>
      <c r="P1761" s="82">
        <v>3</v>
      </c>
      <c r="Q1761" s="82">
        <v>3</v>
      </c>
    </row>
    <row r="1762" spans="1:17" ht="15.5">
      <c r="A1762">
        <f>Month!A1762</f>
        <v>2024</v>
      </c>
      <c r="B1762" t="str">
        <f>Month!B1762</f>
        <v>August</v>
      </c>
      <c r="C1762" t="s">
        <v>51</v>
      </c>
      <c r="D1762">
        <f>Month!D1762</f>
        <v>0</v>
      </c>
      <c r="E1762">
        <f>Month!E1762</f>
        <v>0</v>
      </c>
      <c r="F1762">
        <f>Month!F1762</f>
        <v>0</v>
      </c>
      <c r="G1762">
        <f>Month!G1762</f>
        <v>0</v>
      </c>
      <c r="H1762">
        <f>Month!H1762</f>
        <v>0</v>
      </c>
      <c r="I1762">
        <f>Month!I1762</f>
        <v>155.65</v>
      </c>
      <c r="J1762">
        <f>Month!J1762</f>
        <v>0</v>
      </c>
      <c r="K1762">
        <f>Month!K1762</f>
        <v>42.52</v>
      </c>
      <c r="L1762">
        <f>Month!L1762</f>
        <v>8.1</v>
      </c>
      <c r="M1762">
        <f>Month!M1762</f>
        <v>0</v>
      </c>
      <c r="N1762">
        <f>Month!N1762</f>
        <v>206.27</v>
      </c>
      <c r="O1762">
        <f>Month!O1762</f>
        <v>206.27</v>
      </c>
      <c r="P1762" s="82">
        <v>3</v>
      </c>
      <c r="Q1762" s="82">
        <v>3</v>
      </c>
    </row>
    <row r="1763" spans="1:17" ht="15.5">
      <c r="A1763">
        <f>Month!A1763</f>
        <v>2024</v>
      </c>
      <c r="B1763" t="str">
        <f>Month!B1763</f>
        <v>August</v>
      </c>
      <c r="C1763" t="s">
        <v>52</v>
      </c>
      <c r="D1763">
        <f>Month!D1763</f>
        <v>1148.97</v>
      </c>
      <c r="E1763">
        <f>Month!E1763</f>
        <v>0</v>
      </c>
      <c r="F1763">
        <f>Month!F1763</f>
        <v>1148.97</v>
      </c>
      <c r="G1763">
        <f>Month!G1763</f>
        <v>0</v>
      </c>
      <c r="H1763">
        <f>Month!H1763</f>
        <v>0</v>
      </c>
      <c r="I1763">
        <f>Month!I1763</f>
        <v>0</v>
      </c>
      <c r="J1763">
        <f>Month!J1763</f>
        <v>0</v>
      </c>
      <c r="K1763">
        <f>Month!K1763</f>
        <v>355.37</v>
      </c>
      <c r="L1763">
        <f>Month!L1763</f>
        <v>0</v>
      </c>
      <c r="M1763">
        <f>Month!M1763</f>
        <v>0</v>
      </c>
      <c r="N1763">
        <f>Month!N1763</f>
        <v>355.37</v>
      </c>
      <c r="O1763">
        <f>Month!O1763</f>
        <v>1504.34</v>
      </c>
      <c r="P1763" s="82">
        <v>3</v>
      </c>
      <c r="Q1763" s="82">
        <v>3</v>
      </c>
    </row>
    <row r="1764" spans="1:17" ht="15.5">
      <c r="A1764">
        <f>Month!A1764</f>
        <v>2024</v>
      </c>
      <c r="B1764" t="str">
        <f>Month!B1764</f>
        <v>August</v>
      </c>
      <c r="C1764" t="s">
        <v>69</v>
      </c>
      <c r="D1764">
        <f>Month!D1764</f>
        <v>403.85</v>
      </c>
      <c r="E1764">
        <f>Month!E1764</f>
        <v>84.14</v>
      </c>
      <c r="F1764">
        <f>Month!F1764</f>
        <v>487.99</v>
      </c>
      <c r="G1764">
        <f>Month!G1764</f>
        <v>11.78</v>
      </c>
      <c r="H1764">
        <f>Month!H1764</f>
        <v>5.83</v>
      </c>
      <c r="I1764">
        <f>Month!I1764</f>
        <v>149.61000000000001</v>
      </c>
      <c r="J1764">
        <f>Month!J1764</f>
        <v>3.41</v>
      </c>
      <c r="K1764">
        <f>Month!K1764</f>
        <v>15.72</v>
      </c>
      <c r="L1764">
        <f>Month!L1764</f>
        <v>0</v>
      </c>
      <c r="M1764">
        <f>Month!M1764</f>
        <v>21</v>
      </c>
      <c r="N1764">
        <f>Month!N1764</f>
        <v>207.35</v>
      </c>
      <c r="O1764">
        <f>Month!O1764</f>
        <v>695.34</v>
      </c>
      <c r="P1764" s="82">
        <v>3</v>
      </c>
      <c r="Q1764" s="82">
        <v>3</v>
      </c>
    </row>
    <row r="1765" spans="1:17" ht="15.5">
      <c r="A1765" s="132">
        <f>Month!A1765</f>
        <v>2024</v>
      </c>
      <c r="B1765" t="str">
        <f>Month!B1765</f>
        <v>August</v>
      </c>
      <c r="C1765" s="132" t="s">
        <v>128</v>
      </c>
      <c r="D1765">
        <f>Month!D1765</f>
        <v>3682.74</v>
      </c>
      <c r="E1765">
        <f>Month!E1765</f>
        <v>270.17</v>
      </c>
      <c r="F1765">
        <f>Month!F1765</f>
        <v>3952.91</v>
      </c>
      <c r="G1765">
        <f>Month!G1765</f>
        <v>13.18</v>
      </c>
      <c r="H1765">
        <f>Month!H1765</f>
        <v>298.94</v>
      </c>
      <c r="I1765">
        <f>Month!I1765</f>
        <v>960.89</v>
      </c>
      <c r="J1765">
        <f>Month!J1765</f>
        <v>7.77</v>
      </c>
      <c r="K1765">
        <f>Month!K1765</f>
        <v>777.25</v>
      </c>
      <c r="L1765">
        <f>Month!L1765</f>
        <v>19.54</v>
      </c>
      <c r="M1765">
        <f>Month!M1765</f>
        <v>295.63</v>
      </c>
      <c r="N1765">
        <f>Month!N1765</f>
        <v>2373.1999999999998</v>
      </c>
      <c r="O1765">
        <f>Month!O1765</f>
        <v>6326.11</v>
      </c>
      <c r="P1765" s="82">
        <v>3</v>
      </c>
      <c r="Q1765" s="82">
        <v>3</v>
      </c>
    </row>
    <row r="1766" spans="1:17" ht="15.5">
      <c r="A1766">
        <f>Month!A1766</f>
        <v>2024</v>
      </c>
      <c r="B1766" t="str">
        <f>Month!B1766</f>
        <v>September</v>
      </c>
      <c r="C1766" t="s">
        <v>37</v>
      </c>
      <c r="D1766">
        <f>Month!D1766</f>
        <v>0</v>
      </c>
      <c r="E1766">
        <f>Month!E1766</f>
        <v>44.38</v>
      </c>
      <c r="F1766">
        <f>Month!F1766</f>
        <v>44.38</v>
      </c>
      <c r="G1766">
        <f>Month!G1766</f>
        <v>17.100000000000001</v>
      </c>
      <c r="H1766">
        <f>Month!H1766</f>
        <v>18.75</v>
      </c>
      <c r="I1766">
        <f>Month!I1766</f>
        <v>49.61</v>
      </c>
      <c r="J1766">
        <f>Month!J1766</f>
        <v>3.54</v>
      </c>
      <c r="K1766">
        <f>Month!K1766</f>
        <v>193.74</v>
      </c>
      <c r="L1766">
        <f>Month!L1766</f>
        <v>12.35</v>
      </c>
      <c r="M1766">
        <f>Month!M1766</f>
        <v>19.7</v>
      </c>
      <c r="N1766">
        <f>Month!N1766</f>
        <v>314.79000000000002</v>
      </c>
      <c r="O1766">
        <f>Month!O1766</f>
        <v>359.17</v>
      </c>
      <c r="P1766" s="82">
        <v>3</v>
      </c>
      <c r="Q1766" s="82">
        <v>3</v>
      </c>
    </row>
    <row r="1767" spans="1:17" ht="15.5">
      <c r="A1767">
        <f>Month!A1767</f>
        <v>2024</v>
      </c>
      <c r="B1767" t="str">
        <f>Month!B1767</f>
        <v>September</v>
      </c>
      <c r="C1767" t="s">
        <v>38</v>
      </c>
      <c r="D1767">
        <f>Month!D1767</f>
        <v>0</v>
      </c>
      <c r="E1767">
        <f>Month!E1767</f>
        <v>0</v>
      </c>
      <c r="F1767">
        <f>Month!F1767</f>
        <v>0</v>
      </c>
      <c r="G1767">
        <f>Month!G1767</f>
        <v>0</v>
      </c>
      <c r="H1767">
        <f>Month!H1767</f>
        <v>0</v>
      </c>
      <c r="I1767">
        <f>Month!I1767</f>
        <v>0</v>
      </c>
      <c r="J1767">
        <f>Month!J1767</f>
        <v>0</v>
      </c>
      <c r="K1767">
        <f>Month!K1767</f>
        <v>36.82</v>
      </c>
      <c r="L1767">
        <f>Month!L1767</f>
        <v>0</v>
      </c>
      <c r="M1767">
        <f>Month!M1767</f>
        <v>0.04</v>
      </c>
      <c r="N1767">
        <f>Month!N1767</f>
        <v>36.86</v>
      </c>
      <c r="O1767">
        <f>Month!O1767</f>
        <v>36.86</v>
      </c>
      <c r="P1767" s="82">
        <v>3</v>
      </c>
      <c r="Q1767" s="82">
        <v>3</v>
      </c>
    </row>
    <row r="1768" spans="1:17" ht="15.5">
      <c r="A1768">
        <f>Month!A1768</f>
        <v>2024</v>
      </c>
      <c r="B1768" t="str">
        <f>Month!B1768</f>
        <v>September</v>
      </c>
      <c r="C1768" t="s">
        <v>39</v>
      </c>
      <c r="D1768">
        <f>Month!D1768</f>
        <v>0</v>
      </c>
      <c r="E1768">
        <f>Month!E1768</f>
        <v>0</v>
      </c>
      <c r="F1768">
        <f>Month!F1768</f>
        <v>0</v>
      </c>
      <c r="G1768">
        <f>Month!G1768</f>
        <v>0</v>
      </c>
      <c r="H1768">
        <f>Month!H1768</f>
        <v>37.82</v>
      </c>
      <c r="I1768">
        <f>Month!I1768</f>
        <v>0</v>
      </c>
      <c r="J1768">
        <f>Month!J1768</f>
        <v>0</v>
      </c>
      <c r="K1768">
        <f>Month!K1768</f>
        <v>0</v>
      </c>
      <c r="L1768">
        <f>Month!L1768</f>
        <v>0</v>
      </c>
      <c r="M1768">
        <f>Month!M1768</f>
        <v>0</v>
      </c>
      <c r="N1768">
        <f>Month!N1768</f>
        <v>37.82</v>
      </c>
      <c r="O1768">
        <f>Month!O1768</f>
        <v>37.82</v>
      </c>
      <c r="P1768" s="82">
        <v>3</v>
      </c>
      <c r="Q1768" s="82">
        <v>3</v>
      </c>
    </row>
    <row r="1769" spans="1:17" ht="15.5">
      <c r="A1769">
        <f>Month!A1769</f>
        <v>2024</v>
      </c>
      <c r="B1769" t="str">
        <f>Month!B1769</f>
        <v>September</v>
      </c>
      <c r="C1769" t="s">
        <v>40</v>
      </c>
      <c r="D1769">
        <f>Month!D1769</f>
        <v>0</v>
      </c>
      <c r="E1769">
        <f>Month!E1769</f>
        <v>0</v>
      </c>
      <c r="F1769">
        <f>Month!F1769</f>
        <v>0</v>
      </c>
      <c r="G1769">
        <f>Month!G1769</f>
        <v>2.64</v>
      </c>
      <c r="H1769">
        <f>Month!H1769</f>
        <v>0</v>
      </c>
      <c r="I1769">
        <f>Month!I1769</f>
        <v>10.029999999999999</v>
      </c>
      <c r="J1769">
        <f>Month!J1769</f>
        <v>0</v>
      </c>
      <c r="K1769">
        <f>Month!K1769</f>
        <v>33.79</v>
      </c>
      <c r="L1769">
        <f>Month!L1769</f>
        <v>0</v>
      </c>
      <c r="M1769">
        <f>Month!M1769</f>
        <v>19.420000000000002</v>
      </c>
      <c r="N1769">
        <f>Month!N1769</f>
        <v>65.88</v>
      </c>
      <c r="O1769">
        <f>Month!O1769</f>
        <v>65.88</v>
      </c>
      <c r="P1769" s="82">
        <v>3</v>
      </c>
      <c r="Q1769" s="82">
        <v>3</v>
      </c>
    </row>
    <row r="1770" spans="1:17" ht="15.5">
      <c r="A1770">
        <f>Month!A1770</f>
        <v>2024</v>
      </c>
      <c r="B1770" t="str">
        <f>Month!B1770</f>
        <v>September</v>
      </c>
      <c r="C1770" t="s">
        <v>41</v>
      </c>
      <c r="D1770">
        <f>Month!D1770</f>
        <v>0</v>
      </c>
      <c r="E1770">
        <f>Month!E1770</f>
        <v>21.03</v>
      </c>
      <c r="F1770">
        <f>Month!F1770</f>
        <v>21.03</v>
      </c>
      <c r="G1770">
        <f>Month!G1770</f>
        <v>0</v>
      </c>
      <c r="H1770">
        <f>Month!H1770</f>
        <v>0.03</v>
      </c>
      <c r="I1770">
        <f>Month!I1770</f>
        <v>0</v>
      </c>
      <c r="J1770">
        <f>Month!J1770</f>
        <v>0</v>
      </c>
      <c r="K1770">
        <f>Month!K1770</f>
        <v>0</v>
      </c>
      <c r="L1770">
        <f>Month!L1770</f>
        <v>0</v>
      </c>
      <c r="M1770">
        <f>Month!M1770</f>
        <v>8.06</v>
      </c>
      <c r="N1770">
        <f>Month!N1770</f>
        <v>8.09</v>
      </c>
      <c r="O1770">
        <f>Month!O1770</f>
        <v>29.12</v>
      </c>
      <c r="P1770" s="82">
        <v>3</v>
      </c>
      <c r="Q1770" s="82">
        <v>3</v>
      </c>
    </row>
    <row r="1771" spans="1:17" ht="15.5">
      <c r="A1771">
        <f>Month!A1771</f>
        <v>2024</v>
      </c>
      <c r="B1771" t="str">
        <f>Month!B1771</f>
        <v>September</v>
      </c>
      <c r="C1771" t="s">
        <v>42</v>
      </c>
      <c r="D1771">
        <f>Month!D1771</f>
        <v>0</v>
      </c>
      <c r="E1771">
        <f>Month!E1771</f>
        <v>0</v>
      </c>
      <c r="F1771">
        <f>Month!F1771</f>
        <v>0</v>
      </c>
      <c r="G1771">
        <f>Month!G1771</f>
        <v>0</v>
      </c>
      <c r="H1771">
        <f>Month!H1771</f>
        <v>0</v>
      </c>
      <c r="I1771">
        <f>Month!I1771</f>
        <v>143.72</v>
      </c>
      <c r="J1771">
        <f>Month!J1771</f>
        <v>0</v>
      </c>
      <c r="K1771">
        <f>Month!K1771</f>
        <v>43.69</v>
      </c>
      <c r="L1771">
        <f>Month!L1771</f>
        <v>9.19</v>
      </c>
      <c r="M1771">
        <f>Month!M1771</f>
        <v>0.36</v>
      </c>
      <c r="N1771">
        <f>Month!N1771</f>
        <v>196.96</v>
      </c>
      <c r="O1771">
        <f>Month!O1771</f>
        <v>196.96</v>
      </c>
      <c r="P1771" s="82">
        <v>3</v>
      </c>
      <c r="Q1771" s="82">
        <v>3</v>
      </c>
    </row>
    <row r="1772" spans="1:17" ht="15.5">
      <c r="A1772">
        <f>Month!A1772</f>
        <v>2024</v>
      </c>
      <c r="B1772" t="str">
        <f>Month!B1772</f>
        <v>September</v>
      </c>
      <c r="C1772" t="s">
        <v>86</v>
      </c>
      <c r="D1772">
        <f>Month!D1772</f>
        <v>0</v>
      </c>
      <c r="E1772">
        <f>Month!E1772</f>
        <v>0</v>
      </c>
      <c r="F1772">
        <f>Month!F1772</f>
        <v>0</v>
      </c>
      <c r="G1772">
        <f>Month!G1772</f>
        <v>7.0000000000000007E-2</v>
      </c>
      <c r="H1772">
        <f>Month!H1772</f>
        <v>0</v>
      </c>
      <c r="I1772">
        <f>Month!I1772</f>
        <v>0</v>
      </c>
      <c r="J1772">
        <f>Month!J1772</f>
        <v>13.14</v>
      </c>
      <c r="K1772">
        <f>Month!K1772</f>
        <v>6.5</v>
      </c>
      <c r="L1772">
        <f>Month!L1772</f>
        <v>0.01</v>
      </c>
      <c r="M1772">
        <f>Month!M1772</f>
        <v>2.4500000000000002</v>
      </c>
      <c r="N1772">
        <f>Month!N1772</f>
        <v>22.17</v>
      </c>
      <c r="O1772">
        <f>Month!O1772</f>
        <v>22.17</v>
      </c>
      <c r="P1772" s="82">
        <v>3</v>
      </c>
      <c r="Q1772" s="82">
        <v>3</v>
      </c>
    </row>
    <row r="1773" spans="1:17" ht="15.5">
      <c r="A1773">
        <f>Month!A1773</f>
        <v>2024</v>
      </c>
      <c r="B1773" t="str">
        <f>Month!B1773</f>
        <v>September</v>
      </c>
      <c r="C1773" t="s">
        <v>43</v>
      </c>
      <c r="D1773">
        <f>Month!D1773</f>
        <v>0</v>
      </c>
      <c r="E1773">
        <f>Month!E1773</f>
        <v>0</v>
      </c>
      <c r="F1773">
        <f>Month!F1773</f>
        <v>0</v>
      </c>
      <c r="G1773">
        <f>Month!G1773</f>
        <v>0</v>
      </c>
      <c r="H1773">
        <f>Month!H1773</f>
        <v>0</v>
      </c>
      <c r="I1773">
        <f>Month!I1773</f>
        <v>586.22</v>
      </c>
      <c r="J1773">
        <f>Month!J1773</f>
        <v>0</v>
      </c>
      <c r="K1773">
        <f>Month!K1773</f>
        <v>0</v>
      </c>
      <c r="L1773">
        <f>Month!L1773</f>
        <v>0</v>
      </c>
      <c r="M1773">
        <f>Month!M1773</f>
        <v>0</v>
      </c>
      <c r="N1773">
        <f>Month!N1773</f>
        <v>586.22</v>
      </c>
      <c r="O1773">
        <f>Month!O1773</f>
        <v>586.22</v>
      </c>
      <c r="P1773" s="82">
        <v>3</v>
      </c>
      <c r="Q1773" s="82">
        <v>3</v>
      </c>
    </row>
    <row r="1774" spans="1:17" ht="15.5">
      <c r="A1774">
        <f>Month!A1774</f>
        <v>2024</v>
      </c>
      <c r="B1774" t="str">
        <f>Month!B1774</f>
        <v>September</v>
      </c>
      <c r="C1774" t="s">
        <v>88</v>
      </c>
      <c r="D1774">
        <f>Month!D1774</f>
        <v>239.87</v>
      </c>
      <c r="E1774">
        <f>Month!E1774</f>
        <v>0</v>
      </c>
      <c r="F1774">
        <f>Month!F1774</f>
        <v>239.87</v>
      </c>
      <c r="G1774">
        <f>Month!G1774</f>
        <v>0</v>
      </c>
      <c r="H1774">
        <f>Month!H1774</f>
        <v>0</v>
      </c>
      <c r="I1774">
        <f>Month!I1774</f>
        <v>0</v>
      </c>
      <c r="J1774">
        <f>Month!J1774</f>
        <v>0</v>
      </c>
      <c r="K1774">
        <f>Month!K1774</f>
        <v>0</v>
      </c>
      <c r="L1774">
        <f>Month!L1774</f>
        <v>0</v>
      </c>
      <c r="M1774">
        <f>Month!M1774</f>
        <v>0</v>
      </c>
      <c r="N1774">
        <f>Month!N1774</f>
        <v>0</v>
      </c>
      <c r="O1774">
        <f>Month!O1774</f>
        <v>239.87</v>
      </c>
      <c r="P1774" s="82">
        <v>3</v>
      </c>
      <c r="Q1774" s="82">
        <v>3</v>
      </c>
    </row>
    <row r="1775" spans="1:17" ht="15.5">
      <c r="A1775">
        <f>Month!A1775</f>
        <v>2024</v>
      </c>
      <c r="B1775" t="str">
        <f>Month!B1775</f>
        <v>September</v>
      </c>
      <c r="C1775" t="s">
        <v>44</v>
      </c>
      <c r="D1775">
        <f>Month!D1775</f>
        <v>0.17</v>
      </c>
      <c r="E1775">
        <f>Month!E1775</f>
        <v>150.38999999999999</v>
      </c>
      <c r="F1775">
        <f>Month!F1775</f>
        <v>150.56</v>
      </c>
      <c r="G1775">
        <f>Month!G1775</f>
        <v>25.93</v>
      </c>
      <c r="H1775">
        <f>Month!H1775</f>
        <v>276.72000000000003</v>
      </c>
      <c r="I1775">
        <f>Month!I1775</f>
        <v>15.34</v>
      </c>
      <c r="J1775">
        <f>Month!J1775</f>
        <v>38.86</v>
      </c>
      <c r="K1775">
        <f>Month!K1775</f>
        <v>191.43</v>
      </c>
      <c r="L1775">
        <f>Month!L1775</f>
        <v>0</v>
      </c>
      <c r="M1775">
        <f>Month!M1775</f>
        <v>97.63</v>
      </c>
      <c r="N1775">
        <f>Month!N1775</f>
        <v>645.91</v>
      </c>
      <c r="O1775">
        <f>Month!O1775</f>
        <v>796.47</v>
      </c>
      <c r="P1775" s="82">
        <v>3</v>
      </c>
      <c r="Q1775" s="82">
        <v>3</v>
      </c>
    </row>
    <row r="1776" spans="1:17" ht="15.5">
      <c r="A1776">
        <f>Month!A1776</f>
        <v>2024</v>
      </c>
      <c r="B1776" t="str">
        <f>Month!B1776</f>
        <v>September</v>
      </c>
      <c r="C1776" t="s">
        <v>45</v>
      </c>
      <c r="D1776">
        <f>Month!D1776</f>
        <v>304.99</v>
      </c>
      <c r="E1776">
        <f>Month!E1776</f>
        <v>0</v>
      </c>
      <c r="F1776">
        <f>Month!F1776</f>
        <v>304.99</v>
      </c>
      <c r="G1776">
        <f>Month!G1776</f>
        <v>0</v>
      </c>
      <c r="H1776">
        <f>Month!H1776</f>
        <v>0</v>
      </c>
      <c r="I1776">
        <f>Month!I1776</f>
        <v>0</v>
      </c>
      <c r="J1776">
        <f>Month!J1776</f>
        <v>0</v>
      </c>
      <c r="K1776">
        <f>Month!K1776</f>
        <v>0</v>
      </c>
      <c r="L1776">
        <f>Month!L1776</f>
        <v>0</v>
      </c>
      <c r="M1776">
        <f>Month!M1776</f>
        <v>0</v>
      </c>
      <c r="N1776">
        <f>Month!N1776</f>
        <v>0</v>
      </c>
      <c r="O1776">
        <f>Month!O1776</f>
        <v>304.99</v>
      </c>
      <c r="P1776" s="82">
        <v>3</v>
      </c>
      <c r="Q1776" s="82">
        <v>3</v>
      </c>
    </row>
    <row r="1777" spans="1:17" ht="15.5">
      <c r="A1777">
        <f>Month!A1777</f>
        <v>2024</v>
      </c>
      <c r="B1777" t="str">
        <f>Month!B1777</f>
        <v>September</v>
      </c>
      <c r="C1777" t="s">
        <v>46</v>
      </c>
      <c r="D1777">
        <f>Month!D1777</f>
        <v>649.01</v>
      </c>
      <c r="E1777">
        <f>Month!E1777</f>
        <v>0</v>
      </c>
      <c r="F1777">
        <f>Month!F1777</f>
        <v>649.01</v>
      </c>
      <c r="G1777">
        <f>Month!G1777</f>
        <v>0</v>
      </c>
      <c r="H1777">
        <f>Month!H1777</f>
        <v>45.75</v>
      </c>
      <c r="I1777">
        <f>Month!I1777</f>
        <v>0</v>
      </c>
      <c r="J1777">
        <f>Month!J1777</f>
        <v>0</v>
      </c>
      <c r="K1777">
        <f>Month!K1777</f>
        <v>0</v>
      </c>
      <c r="L1777">
        <f>Month!L1777</f>
        <v>0</v>
      </c>
      <c r="M1777">
        <f>Month!M1777</f>
        <v>2.12</v>
      </c>
      <c r="N1777">
        <f>Month!N1777</f>
        <v>47.87</v>
      </c>
      <c r="O1777">
        <f>Month!O1777</f>
        <v>696.88</v>
      </c>
      <c r="P1777" s="82">
        <v>3</v>
      </c>
      <c r="Q1777" s="82">
        <v>3</v>
      </c>
    </row>
    <row r="1778" spans="1:17" ht="15.5">
      <c r="A1778">
        <f>Month!A1778</f>
        <v>2024</v>
      </c>
      <c r="B1778" t="str">
        <f>Month!B1778</f>
        <v>September</v>
      </c>
      <c r="C1778" t="s">
        <v>89</v>
      </c>
      <c r="D1778">
        <f>Month!D1778</f>
        <v>0</v>
      </c>
      <c r="E1778">
        <f>Month!E1778</f>
        <v>0</v>
      </c>
      <c r="F1778">
        <f>Month!F1778</f>
        <v>0</v>
      </c>
      <c r="G1778">
        <f>Month!G1778</f>
        <v>0</v>
      </c>
      <c r="H1778">
        <f>Month!H1778</f>
        <v>0</v>
      </c>
      <c r="I1778">
        <f>Month!I1778</f>
        <v>0</v>
      </c>
      <c r="J1778">
        <f>Month!J1778</f>
        <v>0</v>
      </c>
      <c r="K1778">
        <f>Month!K1778</f>
        <v>45.57</v>
      </c>
      <c r="L1778">
        <f>Month!L1778</f>
        <v>0</v>
      </c>
      <c r="M1778">
        <f>Month!M1778</f>
        <v>0</v>
      </c>
      <c r="N1778">
        <f>Month!N1778</f>
        <v>45.57</v>
      </c>
      <c r="O1778">
        <f>Month!O1778</f>
        <v>45.57</v>
      </c>
      <c r="P1778" s="82">
        <v>3</v>
      </c>
      <c r="Q1778" s="82">
        <v>3</v>
      </c>
    </row>
    <row r="1779" spans="1:17" ht="15.5">
      <c r="A1779">
        <f>Month!A1779</f>
        <v>2024</v>
      </c>
      <c r="B1779" t="str">
        <f>Month!B1779</f>
        <v>September</v>
      </c>
      <c r="C1779" t="s">
        <v>47</v>
      </c>
      <c r="D1779">
        <f>Month!D1779</f>
        <v>0</v>
      </c>
      <c r="E1779">
        <f>Month!E1779</f>
        <v>0</v>
      </c>
      <c r="F1779">
        <f>Month!F1779</f>
        <v>0</v>
      </c>
      <c r="G1779">
        <f>Month!G1779</f>
        <v>0</v>
      </c>
      <c r="H1779">
        <f>Month!H1779</f>
        <v>0</v>
      </c>
      <c r="I1779">
        <f>Month!I1779</f>
        <v>0</v>
      </c>
      <c r="J1779">
        <f>Month!J1779</f>
        <v>0</v>
      </c>
      <c r="K1779">
        <f>Month!K1779</f>
        <v>0</v>
      </c>
      <c r="L1779">
        <f>Month!L1779</f>
        <v>0</v>
      </c>
      <c r="M1779">
        <f>Month!M1779</f>
        <v>0</v>
      </c>
      <c r="N1779">
        <f>Month!N1779</f>
        <v>0</v>
      </c>
      <c r="O1779">
        <f>Month!O1779</f>
        <v>0</v>
      </c>
      <c r="P1779" s="82">
        <v>3</v>
      </c>
      <c r="Q1779" s="82">
        <v>3</v>
      </c>
    </row>
    <row r="1780" spans="1:17" ht="15.5">
      <c r="A1780">
        <f>Month!A1780</f>
        <v>2024</v>
      </c>
      <c r="B1780" t="str">
        <f>Month!B1780</f>
        <v>September</v>
      </c>
      <c r="C1780" t="s">
        <v>48</v>
      </c>
      <c r="D1780">
        <f>Month!D1780</f>
        <v>0</v>
      </c>
      <c r="E1780">
        <f>Month!E1780</f>
        <v>51.13</v>
      </c>
      <c r="F1780">
        <f>Month!F1780</f>
        <v>51.13</v>
      </c>
      <c r="G1780">
        <f>Month!G1780</f>
        <v>0</v>
      </c>
      <c r="H1780">
        <f>Month!H1780</f>
        <v>0</v>
      </c>
      <c r="I1780">
        <f>Month!I1780</f>
        <v>131.85</v>
      </c>
      <c r="J1780">
        <f>Month!J1780</f>
        <v>0</v>
      </c>
      <c r="K1780">
        <f>Month!K1780</f>
        <v>0</v>
      </c>
      <c r="L1780">
        <f>Month!L1780</f>
        <v>0</v>
      </c>
      <c r="M1780">
        <f>Month!M1780</f>
        <v>0</v>
      </c>
      <c r="N1780">
        <f>Month!N1780</f>
        <v>131.85</v>
      </c>
      <c r="O1780">
        <f>Month!O1780</f>
        <v>182.98</v>
      </c>
      <c r="P1780" s="82">
        <v>3</v>
      </c>
      <c r="Q1780" s="82">
        <v>3</v>
      </c>
    </row>
    <row r="1781" spans="1:17" ht="15.5">
      <c r="A1781">
        <f>Month!A1781</f>
        <v>2024</v>
      </c>
      <c r="B1781" t="str">
        <f>Month!B1781</f>
        <v>September</v>
      </c>
      <c r="C1781" t="s">
        <v>87</v>
      </c>
      <c r="D1781">
        <f>Month!D1781</f>
        <v>0</v>
      </c>
      <c r="E1781">
        <f>Month!E1781</f>
        <v>0</v>
      </c>
      <c r="F1781">
        <f>Month!F1781</f>
        <v>0</v>
      </c>
      <c r="G1781">
        <f>Month!G1781</f>
        <v>0</v>
      </c>
      <c r="H1781">
        <f>Month!H1781</f>
        <v>41</v>
      </c>
      <c r="I1781">
        <f>Month!I1781</f>
        <v>0</v>
      </c>
      <c r="J1781">
        <f>Month!J1781</f>
        <v>0</v>
      </c>
      <c r="K1781">
        <f>Month!K1781</f>
        <v>0</v>
      </c>
      <c r="L1781">
        <f>Month!L1781</f>
        <v>0</v>
      </c>
      <c r="M1781">
        <f>Month!M1781</f>
        <v>10.55</v>
      </c>
      <c r="N1781">
        <f>Month!N1781</f>
        <v>51.55</v>
      </c>
      <c r="O1781">
        <f>Month!O1781</f>
        <v>51.55</v>
      </c>
      <c r="P1781" s="82">
        <v>3</v>
      </c>
      <c r="Q1781" s="82">
        <v>3</v>
      </c>
    </row>
    <row r="1782" spans="1:17" ht="15.5">
      <c r="A1782">
        <f>Month!A1782</f>
        <v>2024</v>
      </c>
      <c r="B1782" t="str">
        <f>Month!B1782</f>
        <v>September</v>
      </c>
      <c r="C1782" t="s">
        <v>49</v>
      </c>
      <c r="D1782">
        <f>Month!D1782</f>
        <v>0.05</v>
      </c>
      <c r="E1782">
        <f>Month!E1782</f>
        <v>0</v>
      </c>
      <c r="F1782">
        <f>Month!F1782</f>
        <v>0.05</v>
      </c>
      <c r="G1782">
        <f>Month!G1782</f>
        <v>0</v>
      </c>
      <c r="H1782">
        <f>Month!H1782</f>
        <v>0.08</v>
      </c>
      <c r="I1782">
        <f>Month!I1782</f>
        <v>14.82</v>
      </c>
      <c r="J1782">
        <f>Month!J1782</f>
        <v>0</v>
      </c>
      <c r="K1782">
        <f>Month!K1782</f>
        <v>0</v>
      </c>
      <c r="L1782">
        <f>Month!L1782</f>
        <v>0</v>
      </c>
      <c r="M1782">
        <f>Month!M1782</f>
        <v>6.8</v>
      </c>
      <c r="N1782">
        <f>Month!N1782</f>
        <v>21.7</v>
      </c>
      <c r="O1782">
        <f>Month!O1782</f>
        <v>21.75</v>
      </c>
      <c r="P1782" s="82">
        <v>3</v>
      </c>
      <c r="Q1782" s="82">
        <v>3</v>
      </c>
    </row>
    <row r="1783" spans="1:17" ht="15.5">
      <c r="A1783">
        <f>Month!A1783</f>
        <v>2024</v>
      </c>
      <c r="B1783" t="str">
        <f>Month!B1783</f>
        <v>September</v>
      </c>
      <c r="C1783" t="s">
        <v>50</v>
      </c>
      <c r="D1783">
        <f>Month!D1783</f>
        <v>0.09</v>
      </c>
      <c r="E1783">
        <f>Month!E1783</f>
        <v>0</v>
      </c>
      <c r="F1783">
        <f>Month!F1783</f>
        <v>0.09</v>
      </c>
      <c r="G1783">
        <f>Month!G1783</f>
        <v>0</v>
      </c>
      <c r="H1783">
        <f>Month!H1783</f>
        <v>0</v>
      </c>
      <c r="I1783">
        <f>Month!I1783</f>
        <v>0</v>
      </c>
      <c r="J1783">
        <f>Month!J1783</f>
        <v>0</v>
      </c>
      <c r="K1783">
        <f>Month!K1783</f>
        <v>0</v>
      </c>
      <c r="L1783">
        <f>Month!L1783</f>
        <v>0</v>
      </c>
      <c r="M1783">
        <f>Month!M1783</f>
        <v>17.12</v>
      </c>
      <c r="N1783">
        <f>Month!N1783</f>
        <v>17.12</v>
      </c>
      <c r="O1783">
        <f>Month!O1783</f>
        <v>17.21</v>
      </c>
      <c r="P1783" s="82">
        <v>3</v>
      </c>
      <c r="Q1783" s="82">
        <v>3</v>
      </c>
    </row>
    <row r="1784" spans="1:17" ht="15.5">
      <c r="A1784">
        <f>Month!A1784</f>
        <v>2024</v>
      </c>
      <c r="B1784" t="str">
        <f>Month!B1784</f>
        <v>September</v>
      </c>
      <c r="C1784" t="s">
        <v>51</v>
      </c>
      <c r="D1784">
        <f>Month!D1784</f>
        <v>0</v>
      </c>
      <c r="E1784">
        <f>Month!E1784</f>
        <v>0</v>
      </c>
      <c r="F1784">
        <f>Month!F1784</f>
        <v>0</v>
      </c>
      <c r="G1784">
        <f>Month!G1784</f>
        <v>0</v>
      </c>
      <c r="H1784">
        <f>Month!H1784</f>
        <v>0</v>
      </c>
      <c r="I1784">
        <f>Month!I1784</f>
        <v>0</v>
      </c>
      <c r="J1784">
        <f>Month!J1784</f>
        <v>0</v>
      </c>
      <c r="K1784">
        <f>Month!K1784</f>
        <v>39.72</v>
      </c>
      <c r="L1784">
        <f>Month!L1784</f>
        <v>0</v>
      </c>
      <c r="M1784">
        <f>Month!M1784</f>
        <v>0.04</v>
      </c>
      <c r="N1784">
        <f>Month!N1784</f>
        <v>39.76</v>
      </c>
      <c r="O1784">
        <f>Month!O1784</f>
        <v>39.76</v>
      </c>
      <c r="P1784" s="82">
        <v>3</v>
      </c>
      <c r="Q1784" s="82">
        <v>3</v>
      </c>
    </row>
    <row r="1785" spans="1:17" ht="15.5">
      <c r="A1785">
        <f>Month!A1785</f>
        <v>2024</v>
      </c>
      <c r="B1785" t="str">
        <f>Month!B1785</f>
        <v>September</v>
      </c>
      <c r="C1785" t="s">
        <v>52</v>
      </c>
      <c r="D1785">
        <f>Month!D1785</f>
        <v>1204.7</v>
      </c>
      <c r="E1785">
        <f>Month!E1785</f>
        <v>0</v>
      </c>
      <c r="F1785">
        <f>Month!F1785</f>
        <v>1204.7</v>
      </c>
      <c r="G1785">
        <f>Month!G1785</f>
        <v>0</v>
      </c>
      <c r="H1785">
        <f>Month!H1785</f>
        <v>0.43</v>
      </c>
      <c r="I1785">
        <f>Month!I1785</f>
        <v>83.46</v>
      </c>
      <c r="J1785">
        <f>Month!J1785</f>
        <v>0</v>
      </c>
      <c r="K1785">
        <f>Month!K1785</f>
        <v>303.54000000000002</v>
      </c>
      <c r="L1785">
        <f>Month!L1785</f>
        <v>0</v>
      </c>
      <c r="M1785">
        <f>Month!M1785</f>
        <v>7.89</v>
      </c>
      <c r="N1785">
        <f>Month!N1785</f>
        <v>395.32</v>
      </c>
      <c r="O1785">
        <f>Month!O1785</f>
        <v>1600.02</v>
      </c>
      <c r="P1785" s="82">
        <v>3</v>
      </c>
      <c r="Q1785" s="82">
        <v>3</v>
      </c>
    </row>
    <row r="1786" spans="1:17" ht="15.5">
      <c r="A1786">
        <f>Month!A1786</f>
        <v>2024</v>
      </c>
      <c r="B1786" t="str">
        <f>Month!B1786</f>
        <v>September</v>
      </c>
      <c r="C1786" t="s">
        <v>69</v>
      </c>
      <c r="D1786">
        <f>Month!D1786</f>
        <v>521.91</v>
      </c>
      <c r="E1786">
        <f>Month!E1786</f>
        <v>7.75</v>
      </c>
      <c r="F1786">
        <f>Month!F1786</f>
        <v>529.66</v>
      </c>
      <c r="G1786">
        <f>Month!G1786</f>
        <v>23.2</v>
      </c>
      <c r="H1786">
        <f>Month!H1786</f>
        <v>36.869999999999997</v>
      </c>
      <c r="I1786">
        <f>Month!I1786</f>
        <v>76.680000000000007</v>
      </c>
      <c r="J1786">
        <f>Month!J1786</f>
        <v>0</v>
      </c>
      <c r="K1786">
        <f>Month!K1786</f>
        <v>78.19</v>
      </c>
      <c r="L1786">
        <f>Month!L1786</f>
        <v>0</v>
      </c>
      <c r="M1786">
        <f>Month!M1786</f>
        <v>12.74</v>
      </c>
      <c r="N1786">
        <f>Month!N1786</f>
        <v>227.68</v>
      </c>
      <c r="O1786">
        <f>Month!O1786</f>
        <v>757.34</v>
      </c>
      <c r="P1786" s="82">
        <v>3</v>
      </c>
      <c r="Q1786" s="82">
        <v>3</v>
      </c>
    </row>
    <row r="1787" spans="1:17" ht="15.5">
      <c r="A1787">
        <f>Month!A1787</f>
        <v>2024</v>
      </c>
      <c r="B1787" t="str">
        <f>Month!B1787</f>
        <v>September</v>
      </c>
      <c r="C1787" s="132" t="s">
        <v>128</v>
      </c>
      <c r="D1787">
        <f>Month!D1787</f>
        <v>2920.79</v>
      </c>
      <c r="E1787">
        <f>Month!E1787</f>
        <v>274.68</v>
      </c>
      <c r="F1787">
        <f>Month!F1787</f>
        <v>3195.47</v>
      </c>
      <c r="G1787">
        <f>Month!G1787</f>
        <v>68.94</v>
      </c>
      <c r="H1787">
        <f>Month!H1787</f>
        <v>457.45</v>
      </c>
      <c r="I1787">
        <f>Month!I1787</f>
        <v>1111.73</v>
      </c>
      <c r="J1787">
        <f>Month!J1787</f>
        <v>55.54</v>
      </c>
      <c r="K1787">
        <f>Month!K1787</f>
        <v>972.99</v>
      </c>
      <c r="L1787">
        <f>Month!L1787</f>
        <v>21.55</v>
      </c>
      <c r="M1787">
        <f>Month!M1787</f>
        <v>204.92</v>
      </c>
      <c r="N1787">
        <f>Month!N1787</f>
        <v>2893.12</v>
      </c>
      <c r="O1787">
        <f>Month!O1787</f>
        <v>6088.59</v>
      </c>
      <c r="P1787" s="82">
        <v>3</v>
      </c>
      <c r="Q1787" s="82">
        <v>3</v>
      </c>
    </row>
    <row r="1788" spans="1:17" ht="15.5">
      <c r="P1788" s="82"/>
      <c r="Q1788" s="82"/>
    </row>
    <row r="1789" spans="1:17" ht="15.5">
      <c r="P1789" s="82"/>
      <c r="Q1789" s="82"/>
    </row>
    <row r="1790" spans="1:17" ht="15.5">
      <c r="P1790" s="82"/>
      <c r="Q1790" s="82"/>
    </row>
    <row r="1791" spans="1:17" ht="15.5">
      <c r="P1791" s="82"/>
      <c r="Q1791" s="82"/>
    </row>
    <row r="1792" spans="1:17" ht="15.5">
      <c r="P1792" s="82"/>
      <c r="Q1792" s="82"/>
    </row>
    <row r="1793" spans="16:17" ht="15.5">
      <c r="P1793" s="82"/>
      <c r="Q1793" s="82"/>
    </row>
    <row r="1794" spans="16:17" ht="15.5">
      <c r="P1794" s="82"/>
      <c r="Q1794" s="82"/>
    </row>
  </sheetData>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2024-12-16T11:50:00Z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