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Monthly Reporting/Monthly Publication 24-25/August/Data/"/>
    </mc:Choice>
  </mc:AlternateContent>
  <xr:revisionPtr revIDLastSave="118" documentId="8_{60D97582-4FD5-456C-A69D-1544078A895A}" xr6:coauthVersionLast="47" xr6:coauthVersionMax="47" xr10:uidLastSave="{9B631D6C-CAA9-4500-B749-93D9BA57E3D2}"/>
  <bookViews>
    <workbookView xWindow="-108" yWindow="-108" windowWidth="23256" windowHeight="12576" tabRatio="816" activeTab="1"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7" i="16" l="1"/>
  <c r="AD32" i="16"/>
  <c r="AD31" i="16"/>
  <c r="AD30" i="16"/>
  <c r="AD29" i="16"/>
  <c r="AD25" i="16"/>
  <c r="AD24" i="16"/>
  <c r="AD23" i="16"/>
  <c r="AD22" i="16"/>
  <c r="AD41" i="16"/>
  <c r="P20" i="16"/>
  <c r="P21" i="16" s="1"/>
  <c r="Q22" i="16"/>
  <c r="P20" i="15"/>
  <c r="AF41" i="16"/>
  <c r="AG41" i="16"/>
  <c r="AH41" i="16"/>
  <c r="AI41" i="16"/>
  <c r="AJ41" i="16"/>
  <c r="AK41" i="16"/>
  <c r="AL41" i="16"/>
  <c r="AM41" i="16"/>
  <c r="AN41" i="16"/>
  <c r="AO41" i="16"/>
  <c r="AF37" i="16"/>
  <c r="AG37" i="16"/>
  <c r="AH37" i="16"/>
  <c r="AI37" i="16"/>
  <c r="AJ37" i="16"/>
  <c r="AK37" i="16"/>
  <c r="AL37" i="16"/>
  <c r="AM37" i="16"/>
  <c r="AN37" i="16"/>
  <c r="AO37" i="16"/>
  <c r="AF32" i="16"/>
  <c r="AG32" i="16"/>
  <c r="AH32" i="16"/>
  <c r="AI32" i="16"/>
  <c r="AJ32" i="16"/>
  <c r="AK32" i="16"/>
  <c r="AL32" i="16"/>
  <c r="AM32" i="16"/>
  <c r="AN32" i="16"/>
  <c r="AO32" i="16"/>
  <c r="AF31" i="16"/>
  <c r="AG31" i="16"/>
  <c r="AH31" i="16"/>
  <c r="AI31" i="16"/>
  <c r="AJ31" i="16"/>
  <c r="AK31" i="16"/>
  <c r="AL31" i="16"/>
  <c r="AM31" i="16"/>
  <c r="AN31" i="16"/>
  <c r="AO31" i="16"/>
  <c r="AF30" i="16"/>
  <c r="AG30" i="16"/>
  <c r="AH30" i="16"/>
  <c r="AI30" i="16"/>
  <c r="AJ30" i="16"/>
  <c r="AK30" i="16"/>
  <c r="AL30" i="16"/>
  <c r="AM30" i="16"/>
  <c r="AN30" i="16"/>
  <c r="AO30" i="16"/>
  <c r="AF29" i="16"/>
  <c r="AG29" i="16"/>
  <c r="AH29" i="16"/>
  <c r="AI29" i="16"/>
  <c r="AJ29" i="16"/>
  <c r="AK29" i="16"/>
  <c r="AL29" i="16"/>
  <c r="AM29" i="16"/>
  <c r="AN29" i="16"/>
  <c r="AO29" i="16"/>
  <c r="AF25" i="16"/>
  <c r="AG25" i="16"/>
  <c r="AH25" i="16"/>
  <c r="AI25" i="16"/>
  <c r="AJ25" i="16"/>
  <c r="AK25" i="16"/>
  <c r="AL25" i="16"/>
  <c r="AM25" i="16"/>
  <c r="AN25" i="16"/>
  <c r="AO25" i="16"/>
  <c r="AF24" i="16"/>
  <c r="AG24" i="16"/>
  <c r="AH24" i="16"/>
  <c r="AI24" i="16"/>
  <c r="AJ24" i="16"/>
  <c r="AK24" i="16"/>
  <c r="AL24" i="16"/>
  <c r="AM24" i="16"/>
  <c r="AN24" i="16"/>
  <c r="AO24" i="16"/>
  <c r="AF23" i="16"/>
  <c r="AG23" i="16"/>
  <c r="AH23" i="16"/>
  <c r="AI23" i="16"/>
  <c r="AJ23" i="16"/>
  <c r="AK23" i="16"/>
  <c r="AL23" i="16"/>
  <c r="AM23" i="16"/>
  <c r="AN23" i="16"/>
  <c r="AO23" i="16"/>
  <c r="AH22" i="16"/>
  <c r="AI22" i="16"/>
  <c r="AJ22" i="16"/>
  <c r="AK22" i="16"/>
  <c r="AL22" i="16"/>
  <c r="AM22" i="16"/>
  <c r="AN22" i="16"/>
  <c r="AO22" i="16"/>
  <c r="AE41" i="16"/>
  <c r="AE37" i="16"/>
  <c r="AE32" i="16"/>
  <c r="AE31" i="16"/>
  <c r="AE30" i="16"/>
  <c r="AE29" i="16"/>
  <c r="AE25" i="16"/>
  <c r="AE24" i="16"/>
  <c r="AE23" i="16"/>
  <c r="AE22" i="16"/>
  <c r="AF19" i="16"/>
  <c r="AG19" i="16"/>
  <c r="AH19" i="16"/>
  <c r="AI19" i="16"/>
  <c r="AJ19" i="16"/>
  <c r="AK19" i="16"/>
  <c r="AL19" i="16"/>
  <c r="AM19" i="16"/>
  <c r="AN19" i="16"/>
  <c r="AO19" i="16"/>
  <c r="AE19" i="16"/>
  <c r="AD19" i="16"/>
  <c r="AG17" i="16"/>
  <c r="AH17" i="16"/>
  <c r="AI17" i="16"/>
  <c r="AJ17" i="16"/>
  <c r="AK17" i="16"/>
  <c r="AL17" i="16"/>
  <c r="AM17" i="16"/>
  <c r="AN17" i="16"/>
  <c r="AO17" i="16"/>
  <c r="AF17" i="16"/>
  <c r="AE17" i="16"/>
  <c r="AD17" i="16"/>
  <c r="AD20" i="16" l="1"/>
  <c r="P21" i="15"/>
  <c r="R22" i="16"/>
  <c r="Q20" i="16"/>
  <c r="AE20" i="16" s="1"/>
  <c r="AH20" i="16"/>
  <c r="AO20" i="16"/>
  <c r="AI20" i="16"/>
  <c r="AN20" i="16"/>
  <c r="AM20" i="16"/>
  <c r="AL20" i="16"/>
  <c r="AK20" i="16"/>
  <c r="AJ20" i="16"/>
  <c r="AF22" i="16" l="1"/>
  <c r="R20" i="16"/>
  <c r="S22" i="16"/>
  <c r="Q21" i="16"/>
  <c r="R21" i="16" l="1"/>
  <c r="AF20" i="16"/>
  <c r="S20" i="16"/>
  <c r="AG20" i="16" s="1"/>
  <c r="AG22" i="16"/>
</calcChain>
</file>

<file path=xl/sharedStrings.xml><?xml version="1.0" encoding="utf-8"?>
<sst xmlns="http://schemas.openxmlformats.org/spreadsheetml/2006/main" count="186" uniqueCount="126">
  <si>
    <t>Monthly Performance Publication - August 2024</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</si>
  <si>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</si>
  <si>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</si>
  <si>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</si>
  <si>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</si>
  <si>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</si>
  <si>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</si>
  <si>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</si>
  <si>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</si>
  <si>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</si>
  <si>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</si>
  <si>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</si>
  <si>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</si>
  <si>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</si>
  <si>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</si>
  <si>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</si>
  <si>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</si>
  <si>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</si>
  <si>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</si>
  <si>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</si>
  <si>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</si>
  <si>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</si>
  <si>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</si>
  <si>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</si>
  <si>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</si>
  <si>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</si>
  <si>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</si>
  <si>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</si>
  <si>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</si>
  <si>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</si>
  <si>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</si>
  <si>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</si>
  <si>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</si>
  <si>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</si>
  <si>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</si>
  <si>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</si>
  <si>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</si>
  <si>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</si>
  <si>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</si>
  <si>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</si>
  <si>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</si>
  <si>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</si>
  <si>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</si>
  <si>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</si>
  <si>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</si>
  <si>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</si>
  <si>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</si>
  <si>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</si>
  <si>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</si>
  <si>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</si>
  <si>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</si>
  <si>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</si>
  <si>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</si>
  <si>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</si>
  <si>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</si>
  <si>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</si>
  <si>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</si>
  <si>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</si>
  <si>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</si>
  <si>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</si>
  <si>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</si>
  <si>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</si>
  <si>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</si>
  <si>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</si>
  <si>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</si>
  <si>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[4] The methodology for calculating complaints received has changed and therefore is not comparable to previous published numbers.</t>
  </si>
  <si>
    <t xml:space="preserve">2024-25 figures remain provisional until they are aligned to the Annual Reports and Accounts. </t>
  </si>
  <si>
    <t>Customer Service Performance Metrics - Year-to-date data</t>
  </si>
  <si>
    <t>% Overall Customer Satisfaction - Phone</t>
  </si>
  <si>
    <t>QA</t>
  </si>
  <si>
    <t>Number of calls received</t>
  </si>
  <si>
    <t>YTD</t>
  </si>
  <si>
    <t>Claims</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</si>
  <si>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</si>
  <si>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</si>
  <si>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</si>
  <si>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</si>
  <si>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</si>
  <si>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</si>
  <si>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</si>
  <si>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</si>
  <si>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</si>
  <si>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</si>
  <si>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</si>
  <si>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</si>
  <si>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</si>
  <si>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</si>
  <si>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</si>
  <si>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</si>
  <si>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Number of call attempts handled</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</si>
  <si>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</si>
  <si>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</si>
  <si>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</si>
  <si>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</si>
  <si>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</si>
  <si>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</si>
  <si>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</si>
  <si>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</si>
  <si>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</si>
  <si>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</si>
  <si>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</si>
  <si>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</si>
  <si>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</si>
  <si>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Average days taken to handle new tax credit and child benefit claims and changes of circumstances for UK customers [7]</t>
  </si>
  <si>
    <t xml:space="preserve">To measure the average time taken to process all new claims and changes for UK Tax Credit and Child Benefit claims within 22 calendar days. Total time taken to process all UK Tax Credit and Child Benefit claims that went into payment divided by total number of processed UK Tax Credit and Child Benefit claims. </t>
  </si>
  <si>
    <t>Average days taken to handle new tax credit and child benefit claims and changes of circumstances for international customers [7]</t>
  </si>
  <si>
    <t xml:space="preserve">To measure the average time taken to process all new claims and changes for international Tax Credit and Child Benefit claims within 92 calendar days.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</si>
  <si>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</si>
  <si>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</si>
  <si>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</si>
  <si>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</si>
  <si>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</si>
  <si>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</si>
  <si>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</si>
  <si>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</si>
  <si>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</si>
  <si>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</si>
  <si>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</si>
  <si>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</si>
  <si>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</si>
  <si>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</si>
  <si>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</si>
  <si>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</si>
  <si>
    <t>Claims &amp; Changes [5]</t>
  </si>
  <si>
    <t>&amp; Changes [5]</t>
  </si>
  <si>
    <t>[5] Due to a change of methodology, the Claims &amp; Changes July data is currently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</si>
</sst>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6"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11"/>
      <color indexed="8"/>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8"/>
      <name val="Arial"/>
      <family val="2"/>
    </font>
    <font>
      <sz val="11"/>
      <color rgb="FF00000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7"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81">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6"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3" xfId="1" applyFont="1" applyBorder="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0" fontId="0" fillId="0" borderId="35" xfId="0" applyBorder="1" applyAlignment="1">
      <alignment wrapText="1"/>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0" borderId="10" xfId="0" applyBorder="1" applyAlignment="1">
      <alignment vertical="center" wrapText="1"/>
    </xf>
    <xf numFmtId="0" fontId="0" fillId="0" borderId="10" xfId="0" applyBorder="1" applyAlignment="1">
      <alignment horizontal="center" vertical="center"/>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vertical="center"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3" fillId="0" borderId="11" xfId="1" applyFont="1" applyBorder="1" applyAlignment="1">
      <alignment horizontal="left"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0" fillId="0" borderId="49" xfId="0" applyBorder="1" applyAlignment="1">
      <alignmen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8" fillId="6" borderId="61" xfId="0" applyNumberFormat="1" applyFont="1" applyFill="1" applyBorder="1" applyAlignment="1">
      <alignment horizontal="center" vertical="center"/>
    </xf>
    <xf numFmtId="0" fontId="20" fillId="5" borderId="1" xfId="0" applyFont="1" applyFill="1" applyBorder="1" applyAlignment="1">
      <alignment horizontal="right"/>
    </xf>
    <xf numFmtId="17" fontId="18" fillId="6" borderId="17" xfId="0" applyNumberFormat="1" applyFont="1" applyFill="1" applyBorder="1" applyAlignment="1">
      <alignment horizontal="center" vertical="center"/>
    </xf>
    <xf numFmtId="0" fontId="21" fillId="0" borderId="0" xfId="0" applyFont="1"/>
    <xf numFmtId="17" fontId="18"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0" fontId="15" fillId="0" borderId="80" xfId="4" applyFont="1" applyBorder="1" applyAlignment="1">
      <alignment horizontal="left" vertical="center" wrapText="1"/>
    </xf>
    <xf numFmtId="17" fontId="18" fillId="6" borderId="21" xfId="0" applyNumberFormat="1" applyFont="1" applyFill="1" applyBorder="1" applyAlignment="1">
      <alignment horizontal="center" vertical="center"/>
    </xf>
    <xf numFmtId="17" fontId="19" fillId="6" borderId="16" xfId="0" applyNumberFormat="1" applyFont="1" applyFill="1" applyBorder="1" applyAlignment="1">
      <alignment horizontal="left" vertical="center"/>
    </xf>
    <xf numFmtId="17" fontId="19" fillId="6" borderId="58" xfId="0" applyNumberFormat="1" applyFont="1" applyFill="1" applyBorder="1" applyAlignment="1">
      <alignment horizontal="centerContinuous" vertical="center"/>
    </xf>
    <xf numFmtId="17" fontId="19" fillId="6" borderId="17" xfId="0" applyNumberFormat="1" applyFont="1" applyFill="1" applyBorder="1" applyAlignment="1">
      <alignment horizontal="centerContinuous" vertical="center"/>
    </xf>
    <xf numFmtId="0" fontId="18" fillId="6" borderId="81" xfId="1" applyFont="1" applyFill="1" applyBorder="1" applyAlignment="1">
      <alignment horizontal="centerContinuous" vertical="center" wrapText="1"/>
    </xf>
    <xf numFmtId="0" fontId="18"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top"/>
    </xf>
    <xf numFmtId="0" fontId="22" fillId="0" borderId="22" xfId="0" applyFont="1" applyBorder="1" applyAlignment="1">
      <alignment textRotation="255" wrapText="1"/>
    </xf>
    <xf numFmtId="0" fontId="22" fillId="0" borderId="8" xfId="0" applyFont="1" applyBorder="1" applyAlignment="1">
      <alignment horizontal="center"/>
    </xf>
    <xf numFmtId="0" fontId="22" fillId="0" borderId="22" xfId="0" applyFont="1" applyBorder="1" applyAlignment="1">
      <alignment horizontal="center" vertical="top"/>
    </xf>
    <xf numFmtId="17" fontId="23" fillId="6" borderId="21" xfId="0" applyNumberFormat="1" applyFont="1" applyFill="1" applyBorder="1" applyAlignment="1">
      <alignment horizontal="left" vertical="center"/>
    </xf>
    <xf numFmtId="17" fontId="21" fillId="0" borderId="88" xfId="0" applyNumberFormat="1" applyFont="1" applyBorder="1" applyAlignment="1">
      <alignment horizontal="center" vertical="center"/>
    </xf>
    <xf numFmtId="17" fontId="21" fillId="0" borderId="21" xfId="0" applyNumberFormat="1" applyFont="1" applyBorder="1" applyAlignment="1">
      <alignment horizontal="center" vertical="center"/>
    </xf>
    <xf numFmtId="1" fontId="0" fillId="0" borderId="0" xfId="0" applyNumberFormat="1"/>
    <xf numFmtId="164" fontId="24" fillId="0" borderId="89" xfId="2" applyNumberFormat="1" applyFont="1" applyFill="1" applyBorder="1" applyAlignment="1">
      <alignment horizontal="right" vertical="center"/>
    </xf>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65" fontId="5" fillId="0" borderId="33"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165" fontId="5" fillId="0" borderId="52" xfId="0" applyNumberFormat="1"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165" fontId="0" fillId="0" borderId="46" xfId="0" applyNumberFormat="1" applyBorder="1" applyAlignment="1">
      <alignment horizontal="center" vertical="center"/>
    </xf>
    <xf numFmtId="3" fontId="5" fillId="0" borderId="27" xfId="0" applyNumberFormat="1" applyFont="1" applyBorder="1" applyAlignment="1">
      <alignment horizontal="center" vertical="center"/>
    </xf>
    <xf numFmtId="3" fontId="5" fillId="0" borderId="3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0" fontId="3" fillId="0" borderId="8" xfId="1" applyFont="1" applyBorder="1" applyAlignment="1">
      <alignment horizontal="left" vertical="center"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69" xfId="0" applyNumberFormat="1" applyBorder="1" applyAlignment="1">
      <alignment horizontal="center" vertical="center"/>
    </xf>
    <xf numFmtId="165"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165" fontId="0" fillId="0" borderId="52" xfId="0" applyNumberFormat="1"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8" fillId="6" borderId="92"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91"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5" fillId="0" borderId="51" xfId="0" applyNumberFormat="1" applyFon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164" fontId="5" fillId="0" borderId="31"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0" fillId="0" borderId="49" xfId="0" applyNumberFormat="1" applyBorder="1" applyAlignment="1">
      <alignment horizontal="center" vertical="center"/>
    </xf>
    <xf numFmtId="3" fontId="5" fillId="0" borderId="49" xfId="0" applyNumberFormat="1" applyFon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90"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0" fontId="5" fillId="0" borderId="5" xfId="0" applyFont="1" applyBorder="1" applyAlignment="1">
      <alignment horizontal="center" vertical="center"/>
    </xf>
    <xf numFmtId="164" fontId="5" fillId="0" borderId="15" xfId="0" applyNumberFormat="1" applyFont="1" applyBorder="1" applyAlignment="1">
      <alignment horizontal="center" vertical="center"/>
    </xf>
    <xf numFmtId="165" fontId="5" fillId="0" borderId="3" xfId="0" applyNumberFormat="1" applyFont="1" applyBorder="1" applyAlignment="1">
      <alignment horizontal="center" vertical="center"/>
    </xf>
    <xf numFmtId="164" fontId="5" fillId="0" borderId="10" xfId="0" applyNumberFormat="1" applyFont="1" applyBorder="1" applyAlignment="1">
      <alignment horizontal="center" vertical="center"/>
    </xf>
    <xf numFmtId="3" fontId="25" fillId="0" borderId="48" xfId="0" applyNumberFormat="1" applyFont="1" applyBorder="1" applyAlignment="1">
      <alignment horizontal="center" vertical="center"/>
    </xf>
    <xf numFmtId="3" fontId="25" fillId="0" borderId="36" xfId="0" applyNumberFormat="1" applyFont="1" applyBorder="1" applyAlignment="1">
      <alignment horizontal="center" vertical="center"/>
    </xf>
    <xf numFmtId="164" fontId="25" fillId="0" borderId="3" xfId="0" applyNumberFormat="1" applyFont="1" applyBorder="1" applyAlignment="1">
      <alignment horizontal="center" vertical="center"/>
    </xf>
    <xf numFmtId="164" fontId="25" fillId="0" borderId="2" xfId="0" applyNumberFormat="1" applyFont="1" applyBorder="1" applyAlignment="1">
      <alignment horizontal="center" vertical="center"/>
    </xf>
    <xf numFmtId="164" fontId="25" fillId="0" borderId="31" xfId="0" applyNumberFormat="1" applyFont="1" applyBorder="1" applyAlignment="1">
      <alignment horizontal="center" vertical="center"/>
    </xf>
    <xf numFmtId="164" fontId="25" fillId="0" borderId="30" xfId="0" applyNumberFormat="1"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3" fontId="25" fillId="0" borderId="46"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167" fontId="3" fillId="0" borderId="24" xfId="0" applyNumberFormat="1" applyFont="1" applyBorder="1" applyAlignment="1">
      <alignment horizontal="center" vertical="center"/>
    </xf>
    <xf numFmtId="165" fontId="5" fillId="0" borderId="46" xfId="0" applyNumberFormat="1" applyFont="1" applyBorder="1" applyAlignment="1">
      <alignment horizontal="center" vertical="center"/>
    </xf>
    <xf numFmtId="3" fontId="25" fillId="0" borderId="40" xfId="0" applyNumberFormat="1" applyFont="1" applyBorder="1" applyAlignment="1">
      <alignment horizontal="center" vertical="center"/>
    </xf>
    <xf numFmtId="3" fontId="25"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164" fontId="25" fillId="0" borderId="6" xfId="0" applyNumberFormat="1" applyFont="1" applyBorder="1" applyAlignment="1">
      <alignment horizontal="center" vertical="center"/>
    </xf>
    <xf numFmtId="164" fontId="25" fillId="0" borderId="24" xfId="0" applyNumberFormat="1" applyFont="1" applyBorder="1" applyAlignment="1">
      <alignment horizontal="center" vertical="center"/>
    </xf>
    <xf numFmtId="164" fontId="25" fillId="0" borderId="35"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5" fillId="0" borderId="26" xfId="0" applyNumberFormat="1" applyFont="1" applyBorder="1" applyAlignment="1">
      <alignment horizontal="center" vertical="center"/>
    </xf>
    <xf numFmtId="0" fontId="25" fillId="0" borderId="49" xfId="0" applyFont="1" applyBorder="1" applyAlignment="1">
      <alignment horizontal="center" vertical="center"/>
    </xf>
    <xf numFmtId="0" fontId="25" fillId="0" borderId="32" xfId="0" applyFont="1" applyBorder="1" applyAlignment="1">
      <alignment horizontal="center" vertical="center"/>
    </xf>
    <xf numFmtId="164" fontId="25" fillId="0" borderId="7" xfId="0" applyNumberFormat="1" applyFont="1" applyBorder="1" applyAlignment="1">
      <alignment horizontal="center" vertical="center"/>
    </xf>
    <xf numFmtId="164" fontId="25" fillId="0" borderId="4" xfId="0" applyNumberFormat="1" applyFont="1" applyBorder="1" applyAlignment="1">
      <alignment horizontal="center" vertical="center"/>
    </xf>
    <xf numFmtId="164" fontId="25" fillId="0" borderId="5" xfId="0" applyNumberFormat="1" applyFont="1" applyBorder="1" applyAlignment="1">
      <alignment horizontal="center" vertical="center"/>
    </xf>
    <xf numFmtId="164" fontId="25" fillId="0" borderId="53" xfId="0" applyNumberFormat="1" applyFont="1" applyBorder="1" applyAlignment="1">
      <alignment horizontal="center" vertical="center"/>
    </xf>
    <xf numFmtId="164" fontId="5" fillId="0" borderId="14"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7" fontId="0" fillId="0" borderId="51" xfId="0" applyNumberFormat="1" applyFill="1" applyBorder="1" applyAlignment="1">
      <alignment horizontal="center" vertical="center"/>
    </xf>
    <xf numFmtId="167" fontId="5" fillId="0" borderId="51" xfId="0" applyNumberFormat="1" applyFont="1" applyFill="1" applyBorder="1" applyAlignment="1">
      <alignment horizontal="center" vertical="center"/>
    </xf>
    <xf numFmtId="167" fontId="0" fillId="0" borderId="24" xfId="0" applyNumberFormat="1" applyFill="1" applyBorder="1" applyAlignment="1">
      <alignment horizontal="center" vertical="center"/>
    </xf>
    <xf numFmtId="167" fontId="5" fillId="0" borderId="24" xfId="0" applyNumberFormat="1" applyFont="1" applyFill="1" applyBorder="1" applyAlignment="1">
      <alignment horizontal="center" vertical="center"/>
    </xf>
    <xf numFmtId="164" fontId="0" fillId="0" borderId="3" xfId="0" applyNumberFormat="1" applyFill="1" applyBorder="1" applyAlignment="1">
      <alignment horizontal="center" vertical="center"/>
    </xf>
    <xf numFmtId="164" fontId="5" fillId="0" borderId="3" xfId="0" applyNumberFormat="1" applyFont="1" applyFill="1" applyBorder="1" applyAlignment="1">
      <alignment horizontal="center" vertical="center"/>
    </xf>
    <xf numFmtId="164" fontId="0" fillId="0" borderId="11" xfId="0" applyNumberFormat="1" applyFill="1" applyBorder="1" applyAlignment="1">
      <alignment horizontal="center" vertical="center"/>
    </xf>
    <xf numFmtId="164" fontId="4" fillId="0" borderId="5"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0" fillId="0" borderId="83" xfId="0" applyNumberFormat="1" applyFill="1" applyBorder="1" applyAlignment="1">
      <alignment horizontal="center" vertical="center"/>
    </xf>
    <xf numFmtId="3" fontId="0" fillId="0" borderId="32" xfId="0" applyNumberForma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0" fillId="0" borderId="24" xfId="0" applyNumberFormat="1" applyFill="1" applyBorder="1" applyAlignment="1">
      <alignment horizontal="center" vertical="center"/>
    </xf>
    <xf numFmtId="164" fontId="0" fillId="0" borderId="24" xfId="0" applyNumberFormat="1" applyFill="1" applyBorder="1" applyAlignment="1">
      <alignment horizontal="center" vertical="center"/>
    </xf>
    <xf numFmtId="3" fontId="0" fillId="0" borderId="3" xfId="0" applyNumberFormat="1" applyFill="1" applyBorder="1" applyAlignment="1">
      <alignment horizontal="center" vertical="center"/>
    </xf>
    <xf numFmtId="20" fontId="0" fillId="0" borderId="3" xfId="0" applyNumberFormat="1" applyFill="1" applyBorder="1" applyAlignment="1">
      <alignment horizontal="center" vertical="center"/>
    </xf>
    <xf numFmtId="45" fontId="0" fillId="0" borderId="24" xfId="0" applyNumberFormat="1" applyFill="1" applyBorder="1" applyAlignment="1">
      <alignment horizontal="center" vertical="center"/>
    </xf>
    <xf numFmtId="3" fontId="4" fillId="0" borderId="0" xfId="0" applyNumberFormat="1" applyFont="1" applyFill="1" applyAlignment="1">
      <alignment horizontal="center" vertical="center"/>
    </xf>
    <xf numFmtId="3" fontId="4" fillId="0" borderId="51" xfId="0" applyNumberFormat="1" applyFont="1" applyFill="1" applyBorder="1" applyAlignment="1">
      <alignment horizontal="center" vertical="center"/>
    </xf>
    <xf numFmtId="3" fontId="5" fillId="0" borderId="50" xfId="0" applyNumberFormat="1" applyFont="1" applyFill="1" applyBorder="1" applyAlignment="1">
      <alignment horizontal="center" vertical="center"/>
    </xf>
    <xf numFmtId="3" fontId="5" fillId="0" borderId="28" xfId="0" applyNumberFormat="1" applyFont="1" applyFill="1" applyBorder="1" applyAlignment="1">
      <alignment horizontal="center" vertical="center"/>
    </xf>
    <xf numFmtId="3" fontId="4" fillId="0" borderId="74" xfId="0" applyNumberFormat="1" applyFont="1" applyFill="1" applyBorder="1" applyAlignment="1">
      <alignment horizontal="center" vertical="center"/>
    </xf>
    <xf numFmtId="3" fontId="3" fillId="0" borderId="54"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0" fontId="0" fillId="0" borderId="45" xfId="0" applyFill="1" applyBorder="1" applyAlignment="1">
      <alignment horizontal="center" vertical="center"/>
    </xf>
    <xf numFmtId="3" fontId="5" fillId="0" borderId="36"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164" fontId="0" fillId="0" borderId="31" xfId="0" applyNumberFormat="1" applyFill="1" applyBorder="1" applyAlignment="1">
      <alignment horizontal="center" vertical="center"/>
    </xf>
    <xf numFmtId="164" fontId="0" fillId="0" borderId="5" xfId="0" applyNumberFormat="1" applyFill="1" applyBorder="1" applyAlignment="1">
      <alignment horizontal="center" vertical="center"/>
    </xf>
    <xf numFmtId="164" fontId="5" fillId="0" borderId="31" xfId="0" applyNumberFormat="1" applyFont="1" applyFill="1" applyBorder="1" applyAlignment="1">
      <alignment horizontal="center" vertical="center"/>
    </xf>
    <xf numFmtId="0" fontId="0" fillId="0" borderId="0" xfId="0" applyFill="1"/>
    <xf numFmtId="0" fontId="0" fillId="0" borderId="0" xfId="0" applyFill="1" applyAlignment="1">
      <alignment wrapText="1"/>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17" fontId="21" fillId="0" borderId="16" xfId="0" applyNumberFormat="1" applyFont="1" applyBorder="1" applyAlignment="1">
      <alignment horizontal="center" vertical="center"/>
    </xf>
    <xf numFmtId="17" fontId="21" fillId="0" borderId="58" xfId="0" applyNumberFormat="1" applyFont="1" applyBorder="1" applyAlignment="1">
      <alignment horizontal="center" vertical="center"/>
    </xf>
    <xf numFmtId="17" fontId="21" fillId="0" borderId="17" xfId="0" applyNumberFormat="1"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2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workbookViewId="0">
      <selection activeCell="B13" sqref="B13"/>
    </sheetView>
  </sheetViews>
  <sheetFormatPr defaultColWidth="9.44140625" defaultRowHeight="14.4" x14ac:dyDescent="0.3"/>
  <cols>
    <col min="1" max="1" width="10.5546875" customWidth="1"/>
    <col min="2" max="2" width="44.44140625" customWidth="1"/>
    <col min="3" max="3" width="133.5546875" customWidth="1"/>
  </cols>
  <sheetData>
    <row r="12" spans="2:3" ht="36.6" x14ac:dyDescent="0.7">
      <c r="B12" s="8" t="s">
        <v>0</v>
      </c>
    </row>
    <row r="14" spans="2:3" x14ac:dyDescent="0.3">
      <c r="B14" t="s">
        <v>1</v>
      </c>
    </row>
    <row r="15" spans="2:3" ht="15" thickBot="1" x14ac:dyDescent="0.35"/>
    <row r="16" spans="2:3" ht="24.6" customHeight="1" thickBot="1" x14ac:dyDescent="0.35">
      <c r="B16" s="34" t="s">
        <v>2</v>
      </c>
      <c r="C16" s="34" t="s">
        <v>3</v>
      </c>
    </row>
    <row r="17" spans="2:3" x14ac:dyDescent="0.3">
      <c r="B17" s="36" t="s">
        <v>4</v>
      </c>
      <c r="C17" s="37" t="s">
        <v>5</v>
      </c>
    </row>
    <row r="18" spans="2:3" x14ac:dyDescent="0.3">
      <c r="B18" s="36" t="s">
        <v>6</v>
      </c>
      <c r="C18" s="99" t="s">
        <v>7</v>
      </c>
    </row>
    <row r="19" spans="2:3" ht="15" thickBot="1" x14ac:dyDescent="0.35">
      <c r="B19" s="35" t="s">
        <v>8</v>
      </c>
      <c r="C19" s="38" t="s">
        <v>9</v>
      </c>
    </row>
    <row r="23" spans="2:3" x14ac:dyDescent="0.3">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6"/>
  <sheetViews>
    <sheetView showGridLines="0" tabSelected="1" zoomScaleNormal="100" workbookViewId="0">
      <pane xSplit="2" topLeftCell="P1" activePane="topRight" state="frozen"/>
      <selection pane="topRight" activeCell="B57" sqref="B57"/>
    </sheetView>
  </sheetViews>
  <sheetFormatPr defaultColWidth="9.44140625" defaultRowHeight="14.4" outlineLevelCol="1" x14ac:dyDescent="0.3"/>
  <cols>
    <col min="1" max="1" width="31.44140625" customWidth="1"/>
    <col min="2" max="2" width="53" style="19" customWidth="1"/>
    <col min="3" max="8" width="11.5546875" style="2" hidden="1" customWidth="1" outlineLevel="1"/>
    <col min="9" max="11" width="12.44140625" style="2" hidden="1" customWidth="1" outlineLevel="1"/>
    <col min="12" max="12" width="13.44140625" style="2" hidden="1" customWidth="1" outlineLevel="1"/>
    <col min="13" max="14" width="12.44140625" style="2" hidden="1" customWidth="1" outlineLevel="1"/>
    <col min="15" max="15" width="6.44140625" style="20" hidden="1" customWidth="1" outlineLevel="1"/>
    <col min="16" max="16" width="13.5546875" style="2" customWidth="1" collapsed="1"/>
    <col min="17" max="17" width="14.5546875" style="2" customWidth="1"/>
    <col min="18" max="27" width="13.5546875" style="2" customWidth="1"/>
    <col min="29" max="29" width="16.44140625" customWidth="1"/>
    <col min="30" max="30" width="12.5546875" bestFit="1" customWidth="1"/>
    <col min="31" max="31" width="10.5546875" bestFit="1" customWidth="1"/>
    <col min="32" max="32" width="9.5546875" bestFit="1" customWidth="1"/>
    <col min="33" max="33" width="9" bestFit="1" customWidth="1"/>
    <col min="34" max="35" width="10.44140625" bestFit="1" customWidth="1"/>
    <col min="36" max="36" width="9.5546875" bestFit="1" customWidth="1"/>
    <col min="37" max="38" width="10.44140625" bestFit="1" customWidth="1"/>
    <col min="39" max="39" width="9.5546875" bestFit="1" customWidth="1"/>
    <col min="40" max="40" width="10" bestFit="1" customWidth="1"/>
    <col min="41" max="41" width="10.44140625" bestFit="1" customWidth="1"/>
  </cols>
  <sheetData>
    <row r="1" spans="1:41" s="84" customFormat="1" ht="50.1" customHeight="1" thickBot="1" x14ac:dyDescent="0.4">
      <c r="A1" s="90" t="s">
        <v>11</v>
      </c>
      <c r="B1" s="91"/>
      <c r="C1" s="81">
        <v>45017</v>
      </c>
      <c r="D1" s="81">
        <v>45047</v>
      </c>
      <c r="E1" s="81">
        <v>45078</v>
      </c>
      <c r="F1" s="81">
        <v>45108</v>
      </c>
      <c r="G1" s="81">
        <v>45139</v>
      </c>
      <c r="H1" s="81">
        <v>45170</v>
      </c>
      <c r="I1" s="81">
        <v>45200</v>
      </c>
      <c r="J1" s="81">
        <v>45231</v>
      </c>
      <c r="K1" s="81">
        <v>45261</v>
      </c>
      <c r="L1" s="81">
        <v>45292</v>
      </c>
      <c r="M1" s="81">
        <v>45323</v>
      </c>
      <c r="N1" s="81">
        <v>45352</v>
      </c>
      <c r="O1" s="82"/>
      <c r="P1" s="88">
        <v>45383</v>
      </c>
      <c r="Q1" s="88">
        <v>45413</v>
      </c>
      <c r="R1" s="88">
        <v>45444</v>
      </c>
      <c r="S1" s="88">
        <v>45474</v>
      </c>
      <c r="T1" s="88">
        <v>45505</v>
      </c>
      <c r="U1" s="88">
        <v>45536</v>
      </c>
      <c r="V1" s="88">
        <v>45566</v>
      </c>
      <c r="W1" s="88">
        <v>45597</v>
      </c>
      <c r="X1" s="88">
        <v>45627</v>
      </c>
      <c r="Y1" s="88">
        <v>45658</v>
      </c>
      <c r="Z1" s="88">
        <v>45689</v>
      </c>
      <c r="AA1" s="88">
        <v>45717</v>
      </c>
      <c r="AC1"/>
      <c r="AD1"/>
      <c r="AE1"/>
      <c r="AF1"/>
      <c r="AG1"/>
      <c r="AH1"/>
      <c r="AI1"/>
      <c r="AJ1"/>
      <c r="AK1"/>
      <c r="AL1"/>
      <c r="AM1"/>
      <c r="AN1"/>
      <c r="AO1"/>
    </row>
    <row r="2" spans="1:41" ht="32.85" customHeight="1" x14ac:dyDescent="0.3">
      <c r="A2" s="102"/>
      <c r="B2" s="49" t="s">
        <v>12</v>
      </c>
      <c r="C2" s="231">
        <v>0.76400000000000001</v>
      </c>
      <c r="D2" s="232">
        <v>0.78300000000000003</v>
      </c>
      <c r="E2" s="231">
        <v>0.79700000000000004</v>
      </c>
      <c r="F2" s="237">
        <v>0.80300000000000005</v>
      </c>
      <c r="G2" s="238">
        <v>0.77700000000000002</v>
      </c>
      <c r="H2" s="239">
        <v>0.78</v>
      </c>
      <c r="I2" s="238">
        <v>0.78</v>
      </c>
      <c r="J2" s="238">
        <v>0.79100000000000004</v>
      </c>
      <c r="K2" s="237">
        <v>0.79800000000000004</v>
      </c>
      <c r="L2" s="238">
        <v>0.79</v>
      </c>
      <c r="M2" s="237">
        <v>0.78600000000000003</v>
      </c>
      <c r="N2" s="331">
        <v>0.77100000000000002</v>
      </c>
      <c r="O2" s="332"/>
      <c r="P2" s="407">
        <v>0.78</v>
      </c>
      <c r="Q2" s="408">
        <v>0.78400000000000003</v>
      </c>
      <c r="R2" s="407">
        <v>0.79300000000000004</v>
      </c>
      <c r="S2" s="395">
        <v>0.81100000000000005</v>
      </c>
      <c r="T2" s="430">
        <v>0.80600000000000005</v>
      </c>
      <c r="U2" s="239"/>
      <c r="V2" s="238"/>
      <c r="W2" s="238"/>
      <c r="X2" s="237"/>
      <c r="Y2" s="238"/>
      <c r="Z2" s="240"/>
      <c r="AA2" s="241"/>
    </row>
    <row r="3" spans="1:41" ht="14.85" customHeight="1" x14ac:dyDescent="0.3">
      <c r="A3" s="103" t="s">
        <v>13</v>
      </c>
      <c r="B3" s="50" t="s">
        <v>14</v>
      </c>
      <c r="C3" s="233">
        <v>55.2</v>
      </c>
      <c r="D3" s="234">
        <v>58.7</v>
      </c>
      <c r="E3" s="233">
        <v>61.4</v>
      </c>
      <c r="F3" s="242">
        <v>62.1</v>
      </c>
      <c r="G3" s="243">
        <v>58.2</v>
      </c>
      <c r="H3" s="244">
        <v>58.6</v>
      </c>
      <c r="I3" s="243">
        <v>58.2</v>
      </c>
      <c r="J3" s="243">
        <v>60.2</v>
      </c>
      <c r="K3" s="242">
        <v>61.3</v>
      </c>
      <c r="L3" s="243">
        <v>59</v>
      </c>
      <c r="M3" s="242">
        <v>60.1</v>
      </c>
      <c r="N3" s="333">
        <v>57.2</v>
      </c>
      <c r="O3" s="332"/>
      <c r="P3" s="409">
        <v>59.1</v>
      </c>
      <c r="Q3" s="410">
        <v>59.7</v>
      </c>
      <c r="R3" s="409">
        <v>61.5</v>
      </c>
      <c r="S3" s="396">
        <v>64.5</v>
      </c>
      <c r="T3" s="431">
        <v>63.8</v>
      </c>
      <c r="U3" s="244"/>
      <c r="V3" s="243"/>
      <c r="W3" s="243"/>
      <c r="X3" s="242"/>
      <c r="Y3" s="243"/>
      <c r="Z3" s="245"/>
      <c r="AA3" s="246"/>
    </row>
    <row r="4" spans="1:41" ht="15.6" x14ac:dyDescent="0.3">
      <c r="A4" s="103" t="s">
        <v>15</v>
      </c>
      <c r="B4" s="50" t="s">
        <v>16</v>
      </c>
      <c r="C4" s="235">
        <v>0.92</v>
      </c>
      <c r="D4" s="236">
        <v>0.93799999999999994</v>
      </c>
      <c r="E4" s="235">
        <v>0.94399999999999995</v>
      </c>
      <c r="F4" s="247">
        <v>0.95199999999999996</v>
      </c>
      <c r="G4" s="18">
        <v>0.95899999999999996</v>
      </c>
      <c r="H4" s="248">
        <v>0.96499999999999997</v>
      </c>
      <c r="I4" s="18">
        <v>0.96099999999999997</v>
      </c>
      <c r="J4" s="18">
        <v>0.96599999999999997</v>
      </c>
      <c r="K4" s="18">
        <v>0.97699999999999998</v>
      </c>
      <c r="L4" s="18">
        <v>0.95799999999999996</v>
      </c>
      <c r="M4" s="247">
        <v>0.97399999999999998</v>
      </c>
      <c r="N4" s="183">
        <v>0.96499999999999997</v>
      </c>
      <c r="O4" s="332"/>
      <c r="P4" s="411">
        <v>0.93700000000000006</v>
      </c>
      <c r="Q4" s="412">
        <v>0.94499999999999995</v>
      </c>
      <c r="R4" s="411">
        <v>0.95299999999999996</v>
      </c>
      <c r="S4" s="276">
        <v>0.95099999999999996</v>
      </c>
      <c r="T4" s="432">
        <v>0.94099999999999995</v>
      </c>
      <c r="U4" s="248"/>
      <c r="V4" s="18"/>
      <c r="W4" s="18"/>
      <c r="X4" s="18"/>
      <c r="Y4" s="18"/>
      <c r="Z4" s="249"/>
      <c r="AA4" s="115"/>
    </row>
    <row r="5" spans="1:41" ht="15.6" x14ac:dyDescent="0.3">
      <c r="A5" s="103" t="s">
        <v>17</v>
      </c>
      <c r="B5" s="72" t="s">
        <v>18</v>
      </c>
      <c r="C5" s="235">
        <v>0.53700000000000003</v>
      </c>
      <c r="D5" s="236">
        <v>0.67300000000000004</v>
      </c>
      <c r="E5" s="235">
        <v>0.70599999999999996</v>
      </c>
      <c r="F5" s="184">
        <v>0.69499999999999995</v>
      </c>
      <c r="G5" s="250">
        <v>0.68500000000000005</v>
      </c>
      <c r="H5" s="229">
        <v>0.7</v>
      </c>
      <c r="I5" s="250">
        <v>0.69499999999999995</v>
      </c>
      <c r="J5" s="18">
        <v>0.72799999999999998</v>
      </c>
      <c r="K5" s="247">
        <v>0.72</v>
      </c>
      <c r="L5" s="18">
        <v>0.64</v>
      </c>
      <c r="M5" s="247">
        <v>0.66600000000000004</v>
      </c>
      <c r="N5" s="183">
        <v>0.58799999999999997</v>
      </c>
      <c r="O5" s="332"/>
      <c r="P5" s="411">
        <v>0.53500000000000003</v>
      </c>
      <c r="Q5" s="412">
        <v>0.60399999999999998</v>
      </c>
      <c r="R5" s="411">
        <v>0.59499999999999997</v>
      </c>
      <c r="S5" s="322">
        <v>0.66900000000000004</v>
      </c>
      <c r="T5" s="433">
        <v>0.749</v>
      </c>
      <c r="U5" s="229"/>
      <c r="V5" s="250"/>
      <c r="W5" s="18"/>
      <c r="X5" s="247"/>
      <c r="Y5" s="18"/>
      <c r="Z5" s="247"/>
      <c r="AA5" s="115"/>
    </row>
    <row r="6" spans="1:41" s="22" customFormat="1" ht="30.6" customHeight="1" x14ac:dyDescent="0.3">
      <c r="A6" s="104" t="s">
        <v>19</v>
      </c>
      <c r="B6" s="68" t="s">
        <v>20</v>
      </c>
      <c r="C6" s="122">
        <v>0.71599999999999997</v>
      </c>
      <c r="D6" s="121">
        <v>0.755</v>
      </c>
      <c r="E6" s="122">
        <v>0.754</v>
      </c>
      <c r="F6" s="121">
        <v>0.73</v>
      </c>
      <c r="G6" s="122">
        <v>0.72699999999999998</v>
      </c>
      <c r="H6" s="123">
        <v>0.76700000000000002</v>
      </c>
      <c r="I6" s="122">
        <v>0.79400000000000004</v>
      </c>
      <c r="J6" s="122">
        <v>0.79200000000000004</v>
      </c>
      <c r="K6" s="121">
        <v>0.75800000000000001</v>
      </c>
      <c r="L6" s="122">
        <v>0.79300000000000004</v>
      </c>
      <c r="M6" s="18">
        <v>0.79700000000000004</v>
      </c>
      <c r="N6" s="183">
        <v>0.78</v>
      </c>
      <c r="O6" s="66"/>
      <c r="P6" s="397">
        <v>0.76100000000000001</v>
      </c>
      <c r="Q6" s="277">
        <v>0.77900000000000003</v>
      </c>
      <c r="R6" s="397">
        <v>0.78400000000000003</v>
      </c>
      <c r="S6" s="277">
        <v>0.78900000000000003</v>
      </c>
      <c r="T6" s="434">
        <v>0.75800000000000001</v>
      </c>
      <c r="U6" s="123"/>
      <c r="V6" s="122"/>
      <c r="W6" s="122"/>
      <c r="X6" s="121"/>
      <c r="Y6" s="122"/>
      <c r="Z6" s="18"/>
      <c r="AA6" s="115"/>
      <c r="AC6"/>
      <c r="AD6"/>
      <c r="AE6"/>
      <c r="AF6"/>
      <c r="AG6"/>
      <c r="AH6"/>
      <c r="AI6"/>
      <c r="AJ6"/>
      <c r="AK6"/>
      <c r="AL6"/>
      <c r="AM6"/>
      <c r="AN6"/>
      <c r="AO6"/>
    </row>
    <row r="7" spans="1:41" s="22" customFormat="1" ht="30.6" customHeight="1" x14ac:dyDescent="0.3">
      <c r="A7" s="103"/>
      <c r="B7" s="73" t="s">
        <v>21</v>
      </c>
      <c r="C7" s="122">
        <v>0.86899999999999999</v>
      </c>
      <c r="D7" s="121">
        <v>0.9</v>
      </c>
      <c r="E7" s="122">
        <v>0.85799999999999998</v>
      </c>
      <c r="F7" s="121">
        <v>0.83899999999999997</v>
      </c>
      <c r="G7" s="122">
        <v>0.85499999999999998</v>
      </c>
      <c r="H7" s="123">
        <v>0.88100000000000001</v>
      </c>
      <c r="I7" s="122">
        <v>0.92</v>
      </c>
      <c r="J7" s="122">
        <v>0.90100000000000002</v>
      </c>
      <c r="K7" s="121">
        <v>0.90300000000000002</v>
      </c>
      <c r="L7" s="122">
        <v>0.92700000000000005</v>
      </c>
      <c r="M7" s="184">
        <v>0.92200000000000004</v>
      </c>
      <c r="N7" s="183">
        <v>0.91200000000000003</v>
      </c>
      <c r="O7" s="66"/>
      <c r="P7" s="397">
        <v>0.90800000000000003</v>
      </c>
      <c r="Q7" s="277">
        <v>0.92700000000000005</v>
      </c>
      <c r="R7" s="397">
        <v>0.9</v>
      </c>
      <c r="S7" s="435">
        <v>0.88100000000000001</v>
      </c>
      <c r="T7" s="434"/>
      <c r="U7" s="123"/>
      <c r="V7" s="122"/>
      <c r="W7" s="122"/>
      <c r="X7" s="121"/>
      <c r="Y7" s="122"/>
      <c r="Z7" s="116"/>
      <c r="AA7" s="115"/>
      <c r="AC7"/>
      <c r="AD7"/>
      <c r="AE7"/>
      <c r="AF7"/>
      <c r="AG7"/>
      <c r="AH7"/>
      <c r="AI7"/>
      <c r="AJ7"/>
      <c r="AK7"/>
      <c r="AL7"/>
      <c r="AM7"/>
      <c r="AN7"/>
      <c r="AO7"/>
    </row>
    <row r="8" spans="1:41" s="22" customFormat="1" x14ac:dyDescent="0.3">
      <c r="A8" s="105"/>
      <c r="B8" s="69" t="s">
        <v>22</v>
      </c>
      <c r="C8" s="39">
        <v>0.80600000000000005</v>
      </c>
      <c r="D8" s="121">
        <v>0.82799999999999996</v>
      </c>
      <c r="E8" s="122">
        <v>0.84</v>
      </c>
      <c r="F8" s="121">
        <v>0.85299999999999998</v>
      </c>
      <c r="G8" s="39">
        <v>0.82799999999999996</v>
      </c>
      <c r="H8" s="123">
        <v>0.83299999999999996</v>
      </c>
      <c r="I8" s="122">
        <v>0.83499999999999996</v>
      </c>
      <c r="J8" s="122">
        <v>0.84699999999999998</v>
      </c>
      <c r="K8" s="121">
        <v>0.85899999999999999</v>
      </c>
      <c r="L8" s="122">
        <v>0.86799999999999999</v>
      </c>
      <c r="M8" s="124">
        <v>0.83799999999999997</v>
      </c>
      <c r="N8" s="185">
        <v>0.82599999999999996</v>
      </c>
      <c r="O8" s="66"/>
      <c r="P8" s="314">
        <v>0.82799999999999996</v>
      </c>
      <c r="Q8" s="277">
        <v>0.83599999999999997</v>
      </c>
      <c r="R8" s="397">
        <v>0.84399999999999997</v>
      </c>
      <c r="S8" s="277">
        <v>0.86599999999999999</v>
      </c>
      <c r="T8" s="436">
        <v>0.86099999999999999</v>
      </c>
      <c r="U8" s="123"/>
      <c r="V8" s="122"/>
      <c r="W8" s="122"/>
      <c r="X8" s="121"/>
      <c r="Y8" s="122"/>
      <c r="Z8" s="124"/>
      <c r="AA8" s="33"/>
      <c r="AC8"/>
      <c r="AD8"/>
      <c r="AE8"/>
      <c r="AF8"/>
      <c r="AG8"/>
      <c r="AH8"/>
      <c r="AI8"/>
      <c r="AJ8"/>
      <c r="AK8"/>
      <c r="AL8"/>
      <c r="AM8"/>
      <c r="AN8"/>
      <c r="AO8"/>
    </row>
    <row r="9" spans="1:41" ht="20.100000000000001" customHeight="1" thickBot="1" x14ac:dyDescent="0.35">
      <c r="A9" s="92" t="s">
        <v>23</v>
      </c>
      <c r="B9" s="93"/>
      <c r="C9" s="83">
        <v>45017</v>
      </c>
      <c r="D9" s="83">
        <v>45047</v>
      </c>
      <c r="E9" s="83">
        <v>45078</v>
      </c>
      <c r="F9" s="83">
        <v>45108</v>
      </c>
      <c r="G9" s="83">
        <v>45139</v>
      </c>
      <c r="H9" s="83">
        <v>45170</v>
      </c>
      <c r="I9" s="83">
        <v>45200</v>
      </c>
      <c r="J9" s="83">
        <v>45231</v>
      </c>
      <c r="K9" s="83">
        <v>45261</v>
      </c>
      <c r="L9" s="83">
        <v>45292</v>
      </c>
      <c r="M9" s="83">
        <v>45323</v>
      </c>
      <c r="N9" s="83">
        <v>45352</v>
      </c>
      <c r="O9" s="41"/>
      <c r="P9" s="88">
        <v>45383</v>
      </c>
      <c r="Q9" s="83">
        <v>45413</v>
      </c>
      <c r="R9" s="83">
        <v>45444</v>
      </c>
      <c r="S9" s="83">
        <v>45474</v>
      </c>
      <c r="T9" s="83">
        <v>45505</v>
      </c>
      <c r="U9" s="83">
        <v>45536</v>
      </c>
      <c r="V9" s="83">
        <v>45566</v>
      </c>
      <c r="W9" s="83">
        <v>45597</v>
      </c>
      <c r="X9" s="83">
        <v>45627</v>
      </c>
      <c r="Y9" s="83">
        <v>45658</v>
      </c>
      <c r="Z9" s="83">
        <v>45689</v>
      </c>
      <c r="AA9" s="83">
        <v>45717</v>
      </c>
    </row>
    <row r="10" spans="1:41" ht="21" customHeight="1" x14ac:dyDescent="0.3">
      <c r="A10" s="43"/>
      <c r="B10" s="49" t="s">
        <v>24</v>
      </c>
      <c r="C10" s="254">
        <v>-36.299999999999997</v>
      </c>
      <c r="D10" s="255">
        <v>-11.5</v>
      </c>
      <c r="E10" s="256">
        <v>-7.8</v>
      </c>
      <c r="F10" s="256">
        <v>-17.600000000000001</v>
      </c>
      <c r="G10" s="256">
        <v>-21.7</v>
      </c>
      <c r="H10" s="256">
        <v>-20.2</v>
      </c>
      <c r="I10" s="256">
        <v>-24.7</v>
      </c>
      <c r="J10" s="256">
        <v>-15.9</v>
      </c>
      <c r="K10" s="256">
        <v>-19</v>
      </c>
      <c r="L10" s="256">
        <v>-24</v>
      </c>
      <c r="M10" s="334">
        <v>-20.100000000000001</v>
      </c>
      <c r="N10" s="259">
        <v>-33.1</v>
      </c>
      <c r="O10" s="42"/>
      <c r="P10" s="254">
        <v>-39.799999999999997</v>
      </c>
      <c r="Q10" s="255">
        <v>-30.5</v>
      </c>
      <c r="R10" s="256">
        <v>-28.6</v>
      </c>
      <c r="S10" s="256">
        <v>-15</v>
      </c>
      <c r="T10" s="437">
        <v>-3.7</v>
      </c>
      <c r="U10" s="256"/>
      <c r="V10" s="256"/>
      <c r="W10" s="256"/>
      <c r="X10" s="256"/>
      <c r="Y10" s="256"/>
      <c r="Z10" s="334"/>
      <c r="AA10" s="197"/>
      <c r="AB10" s="22"/>
      <c r="AC10" s="22"/>
      <c r="AD10" s="22"/>
      <c r="AE10" s="22"/>
      <c r="AF10" s="22"/>
      <c r="AG10" s="22"/>
      <c r="AH10" s="22"/>
      <c r="AI10" s="22"/>
      <c r="AJ10" s="22"/>
      <c r="AK10" s="22"/>
    </row>
    <row r="11" spans="1:41" ht="15.6" x14ac:dyDescent="0.3">
      <c r="A11" s="103" t="s">
        <v>25</v>
      </c>
      <c r="B11" s="50" t="s">
        <v>26</v>
      </c>
      <c r="C11" s="258">
        <v>52.7</v>
      </c>
      <c r="D11" s="263">
        <v>51.7</v>
      </c>
      <c r="E11" s="264">
        <v>44</v>
      </c>
      <c r="F11" s="264">
        <v>43.6</v>
      </c>
      <c r="G11" s="264">
        <v>46.8</v>
      </c>
      <c r="H11" s="264">
        <v>53.9</v>
      </c>
      <c r="I11" s="264">
        <v>55.7</v>
      </c>
      <c r="J11" s="264">
        <v>60.3</v>
      </c>
      <c r="K11" s="264">
        <v>61.5</v>
      </c>
      <c r="L11" s="264">
        <v>59.8</v>
      </c>
      <c r="M11" s="264">
        <v>57.9</v>
      </c>
      <c r="N11" s="266">
        <v>59</v>
      </c>
      <c r="O11" s="42"/>
      <c r="P11" s="258">
        <v>56.1</v>
      </c>
      <c r="Q11" s="263">
        <v>54.9</v>
      </c>
      <c r="R11" s="264">
        <v>53</v>
      </c>
      <c r="S11" s="264">
        <v>51.6</v>
      </c>
      <c r="T11" s="439">
        <v>57.3</v>
      </c>
      <c r="U11" s="264"/>
      <c r="V11" s="264"/>
      <c r="W11" s="264"/>
      <c r="X11" s="264"/>
      <c r="Y11" s="264"/>
      <c r="Z11" s="264"/>
      <c r="AA11" s="166"/>
      <c r="AB11" s="22"/>
      <c r="AC11" s="22"/>
      <c r="AD11" s="22"/>
      <c r="AE11" s="22"/>
      <c r="AF11" s="22"/>
      <c r="AG11" s="22"/>
      <c r="AH11" s="22"/>
      <c r="AI11" s="22"/>
      <c r="AJ11" s="22"/>
      <c r="AK11" s="22"/>
    </row>
    <row r="12" spans="1:41" ht="15.6" x14ac:dyDescent="0.3">
      <c r="A12" s="103" t="s">
        <v>27</v>
      </c>
      <c r="B12" s="50" t="s">
        <v>28</v>
      </c>
      <c r="C12" s="258">
        <v>71.3</v>
      </c>
      <c r="D12" s="263">
        <v>71.099999999999994</v>
      </c>
      <c r="E12" s="264">
        <v>71.400000000000006</v>
      </c>
      <c r="F12" s="335">
        <v>71.099999999999994</v>
      </c>
      <c r="G12" s="264">
        <v>70.099999999999994</v>
      </c>
      <c r="H12" s="264">
        <v>70.5</v>
      </c>
      <c r="I12" s="264">
        <v>69.599999999999994</v>
      </c>
      <c r="J12" s="264">
        <v>69.3</v>
      </c>
      <c r="K12" s="264">
        <v>68.900000000000006</v>
      </c>
      <c r="L12" s="265">
        <v>64.900000000000006</v>
      </c>
      <c r="M12" s="264">
        <v>70.599999999999994</v>
      </c>
      <c r="N12" s="266">
        <v>69.900000000000006</v>
      </c>
      <c r="O12" s="42"/>
      <c r="P12" s="258">
        <v>70.900000000000006</v>
      </c>
      <c r="Q12" s="263">
        <v>70.5</v>
      </c>
      <c r="R12" s="264">
        <v>71</v>
      </c>
      <c r="S12" s="413">
        <v>72.2</v>
      </c>
      <c r="T12" s="439">
        <v>71.400000000000006</v>
      </c>
      <c r="U12" s="264"/>
      <c r="V12" s="268"/>
      <c r="W12" s="264"/>
      <c r="X12" s="264"/>
      <c r="Y12" s="265"/>
      <c r="Z12" s="264"/>
      <c r="AA12" s="166"/>
      <c r="AB12" s="22"/>
      <c r="AC12" s="22"/>
      <c r="AD12" s="22"/>
      <c r="AE12" s="22"/>
      <c r="AF12" s="22"/>
      <c r="AG12" s="22"/>
      <c r="AH12" s="22"/>
      <c r="AI12" s="22"/>
      <c r="AJ12" s="22"/>
      <c r="AK12" s="22"/>
    </row>
    <row r="13" spans="1:41" ht="15.6" x14ac:dyDescent="0.3">
      <c r="A13" s="103" t="s">
        <v>29</v>
      </c>
      <c r="B13" s="50" t="s">
        <v>30</v>
      </c>
      <c r="C13" s="272">
        <v>0.34799999999999998</v>
      </c>
      <c r="D13" s="273">
        <v>0.48399999999999999</v>
      </c>
      <c r="E13" s="273">
        <v>0.498</v>
      </c>
      <c r="F13" s="183">
        <v>0.44500000000000001</v>
      </c>
      <c r="G13" s="247">
        <v>0.42499999999999999</v>
      </c>
      <c r="H13" s="183">
        <v>0.44</v>
      </c>
      <c r="I13" s="247">
        <v>0.41499999999999998</v>
      </c>
      <c r="J13" s="183">
        <v>0.46</v>
      </c>
      <c r="K13" s="247">
        <v>0.44500000000000001</v>
      </c>
      <c r="L13" s="183">
        <v>0.41799999999999998</v>
      </c>
      <c r="M13" s="183">
        <v>0.443</v>
      </c>
      <c r="N13" s="186">
        <v>0.372</v>
      </c>
      <c r="O13" s="42"/>
      <c r="P13" s="272">
        <v>0.32900000000000001</v>
      </c>
      <c r="Q13" s="273">
        <v>0.38100000000000001</v>
      </c>
      <c r="R13" s="273">
        <v>0.38800000000000001</v>
      </c>
      <c r="S13" s="183">
        <v>0.46100000000000002</v>
      </c>
      <c r="T13" s="441">
        <v>0.51600000000000001</v>
      </c>
      <c r="U13" s="183"/>
      <c r="V13" s="247"/>
      <c r="W13" s="183"/>
      <c r="X13" s="247"/>
      <c r="Y13" s="183"/>
      <c r="Z13" s="183"/>
      <c r="AA13" s="336"/>
      <c r="AB13" s="22"/>
      <c r="AC13" s="22"/>
      <c r="AD13" s="22"/>
      <c r="AE13" s="22"/>
      <c r="AF13" s="22"/>
      <c r="AG13" s="22"/>
      <c r="AH13" s="22"/>
      <c r="AI13" s="22"/>
      <c r="AJ13" s="22"/>
      <c r="AK13" s="22"/>
    </row>
    <row r="14" spans="1:41" ht="15.6" x14ac:dyDescent="0.3">
      <c r="A14" s="103" t="s">
        <v>31</v>
      </c>
      <c r="B14" s="50" t="s">
        <v>32</v>
      </c>
      <c r="C14" s="279">
        <v>0.754</v>
      </c>
      <c r="D14" s="175">
        <v>0.73499999999999999</v>
      </c>
      <c r="E14" s="175">
        <v>0.72</v>
      </c>
      <c r="F14" s="280">
        <v>0.71699999999999997</v>
      </c>
      <c r="G14" s="121">
        <v>0.7</v>
      </c>
      <c r="H14" s="280">
        <v>0.72599999999999998</v>
      </c>
      <c r="I14" s="121">
        <v>0.73699999999999999</v>
      </c>
      <c r="J14" s="280">
        <v>0.77</v>
      </c>
      <c r="K14" s="121">
        <v>0.78300000000000003</v>
      </c>
      <c r="L14" s="183">
        <v>0.77500000000000002</v>
      </c>
      <c r="M14" s="183">
        <v>0.75900000000000001</v>
      </c>
      <c r="N14" s="282">
        <v>0.77100000000000002</v>
      </c>
      <c r="O14" s="42"/>
      <c r="P14" s="279">
        <v>0.75600000000000001</v>
      </c>
      <c r="Q14" s="175">
        <v>0.74299999999999999</v>
      </c>
      <c r="R14" s="175">
        <v>0.73299999999999998</v>
      </c>
      <c r="S14" s="280">
        <v>0.72399999999999998</v>
      </c>
      <c r="T14" s="443">
        <v>0.745</v>
      </c>
      <c r="U14" s="280"/>
      <c r="V14" s="121"/>
      <c r="W14" s="280"/>
      <c r="X14" s="121"/>
      <c r="Y14" s="183"/>
      <c r="Z14" s="183"/>
      <c r="AA14" s="337"/>
      <c r="AB14" s="22"/>
      <c r="AC14" s="22"/>
      <c r="AD14" s="22"/>
      <c r="AE14" s="22"/>
      <c r="AF14" s="22"/>
      <c r="AG14" s="22"/>
      <c r="AH14" s="22"/>
      <c r="AI14" s="22"/>
      <c r="AJ14" s="22"/>
      <c r="AK14" s="22"/>
    </row>
    <row r="15" spans="1:41" s="2" customFormat="1" ht="21" customHeight="1" x14ac:dyDescent="0.3">
      <c r="A15" s="167"/>
      <c r="B15" s="172" t="s">
        <v>33</v>
      </c>
      <c r="C15" s="190">
        <v>0.83599999999999997</v>
      </c>
      <c r="D15" s="338">
        <v>0.83499999999999996</v>
      </c>
      <c r="E15" s="339">
        <v>0.84</v>
      </c>
      <c r="F15" s="339">
        <v>0.84299999999999997</v>
      </c>
      <c r="G15" s="340">
        <v>0.83</v>
      </c>
      <c r="H15" s="339">
        <v>0.83199999999999996</v>
      </c>
      <c r="I15" s="340">
        <v>0.83</v>
      </c>
      <c r="J15" s="339">
        <v>0.83</v>
      </c>
      <c r="K15" s="340">
        <v>0.83099999999999996</v>
      </c>
      <c r="L15" s="341">
        <v>0.81599999999999995</v>
      </c>
      <c r="M15" s="183">
        <v>0.83199999999999996</v>
      </c>
      <c r="N15" s="189">
        <v>0.82799999999999996</v>
      </c>
      <c r="O15" s="342"/>
      <c r="P15" s="190">
        <v>0.83299999999999996</v>
      </c>
      <c r="Q15" s="338">
        <v>0.83199999999999996</v>
      </c>
      <c r="R15" s="339">
        <v>0.83599999999999997</v>
      </c>
      <c r="S15" s="339">
        <v>0.84499999999999997</v>
      </c>
      <c r="T15" s="444">
        <v>0.83899999999999997</v>
      </c>
      <c r="U15" s="339"/>
      <c r="V15" s="340"/>
      <c r="W15" s="339"/>
      <c r="X15" s="340"/>
      <c r="Y15" s="341"/>
      <c r="Z15" s="183"/>
      <c r="AA15" s="189"/>
      <c r="AB15" s="23"/>
      <c r="AC15" s="23"/>
      <c r="AD15" s="23"/>
      <c r="AE15" s="23"/>
      <c r="AF15" s="23"/>
      <c r="AG15" s="23"/>
      <c r="AH15" s="23"/>
      <c r="AI15" s="23"/>
      <c r="AJ15" s="23"/>
      <c r="AK15" s="23"/>
    </row>
    <row r="16" spans="1:41" ht="5.0999999999999996" customHeight="1" thickBot="1" x14ac:dyDescent="0.35">
      <c r="A16" s="27"/>
      <c r="B16" s="28"/>
      <c r="C16" s="117"/>
      <c r="D16" s="117"/>
      <c r="E16" s="117"/>
      <c r="F16" s="117"/>
      <c r="G16" s="117"/>
      <c r="H16" s="117"/>
      <c r="I16" s="117"/>
      <c r="J16" s="117"/>
      <c r="K16" s="117"/>
      <c r="L16" s="117"/>
      <c r="M16" s="117"/>
      <c r="N16" s="117"/>
      <c r="O16" s="42"/>
      <c r="P16" s="117"/>
      <c r="Q16" s="117"/>
      <c r="R16" s="117"/>
      <c r="S16" s="117"/>
      <c r="T16" s="117"/>
      <c r="U16" s="117"/>
      <c r="V16" s="117"/>
      <c r="W16" s="117"/>
      <c r="X16" s="117"/>
      <c r="Y16" s="117"/>
      <c r="Z16" s="117"/>
      <c r="AA16" s="55"/>
      <c r="AB16" s="22"/>
      <c r="AC16" s="22"/>
      <c r="AD16" s="22"/>
      <c r="AE16" s="22"/>
      <c r="AF16" s="22"/>
      <c r="AG16" s="22"/>
      <c r="AH16" s="22"/>
      <c r="AI16" s="22"/>
      <c r="AJ16" s="22"/>
      <c r="AK16" s="22"/>
    </row>
    <row r="17" spans="1:42" ht="21" customHeight="1" x14ac:dyDescent="0.3">
      <c r="A17" s="102" t="s">
        <v>34</v>
      </c>
      <c r="B17" s="173" t="s">
        <v>35</v>
      </c>
      <c r="C17" s="293">
        <v>51977</v>
      </c>
      <c r="D17" s="343">
        <v>60301</v>
      </c>
      <c r="E17" s="344">
        <v>106187</v>
      </c>
      <c r="F17" s="344">
        <v>147439</v>
      </c>
      <c r="G17" s="344">
        <v>128059</v>
      </c>
      <c r="H17" s="344">
        <v>85479</v>
      </c>
      <c r="I17" s="344">
        <v>85688</v>
      </c>
      <c r="J17" s="344">
        <v>99381</v>
      </c>
      <c r="K17" s="344">
        <v>90307</v>
      </c>
      <c r="L17" s="345">
        <v>171379</v>
      </c>
      <c r="M17" s="293">
        <v>129949</v>
      </c>
      <c r="N17" s="346">
        <v>128103</v>
      </c>
      <c r="O17" s="42"/>
      <c r="P17" s="293">
        <v>107690</v>
      </c>
      <c r="Q17" s="343">
        <v>94599</v>
      </c>
      <c r="R17" s="344">
        <v>90008</v>
      </c>
      <c r="S17" s="344">
        <v>93555</v>
      </c>
      <c r="T17" s="447">
        <v>69794</v>
      </c>
      <c r="U17" s="344"/>
      <c r="V17" s="344"/>
      <c r="W17" s="344"/>
      <c r="X17" s="344"/>
      <c r="Y17" s="345"/>
      <c r="Z17" s="293"/>
      <c r="AA17" s="346"/>
      <c r="AB17" s="22"/>
      <c r="AC17" s="22"/>
      <c r="AD17" s="22"/>
      <c r="AE17" s="22"/>
      <c r="AF17" s="22"/>
      <c r="AG17" s="22"/>
      <c r="AH17" s="22"/>
      <c r="AI17" s="22"/>
      <c r="AJ17" s="22"/>
      <c r="AK17" s="22"/>
    </row>
    <row r="18" spans="1:42" ht="5.0999999999999996" customHeight="1" thickBot="1" x14ac:dyDescent="0.35">
      <c r="A18" s="56"/>
      <c r="B18" s="57"/>
      <c r="C18" s="117"/>
      <c r="D18" s="117"/>
      <c r="E18" s="117"/>
      <c r="F18" s="117"/>
      <c r="G18" s="117"/>
      <c r="H18" s="117"/>
      <c r="I18" s="117"/>
      <c r="J18" s="117"/>
      <c r="K18" s="117"/>
      <c r="L18" s="117"/>
      <c r="M18" s="117"/>
      <c r="N18" s="117"/>
      <c r="O18" s="42"/>
      <c r="P18" s="117"/>
      <c r="Q18" s="117"/>
      <c r="R18" s="117"/>
      <c r="S18" s="117"/>
      <c r="T18" s="117"/>
      <c r="U18" s="117"/>
      <c r="V18" s="117"/>
      <c r="W18" s="117"/>
      <c r="X18" s="117"/>
      <c r="Y18" s="117"/>
      <c r="Z18" s="117"/>
      <c r="AA18" s="55"/>
      <c r="AB18" s="22"/>
      <c r="AC18" s="22"/>
      <c r="AD18" s="22"/>
      <c r="AE18" s="22"/>
      <c r="AF18" s="22"/>
      <c r="AG18" s="22"/>
      <c r="AH18" s="22"/>
      <c r="AI18" s="22"/>
      <c r="AJ18" s="22"/>
      <c r="AK18" s="22"/>
    </row>
    <row r="19" spans="1:42" x14ac:dyDescent="0.3">
      <c r="A19" s="44"/>
      <c r="B19" s="74" t="s">
        <v>36</v>
      </c>
      <c r="C19" s="299">
        <v>3548472</v>
      </c>
      <c r="D19" s="347">
        <v>3313766</v>
      </c>
      <c r="E19" s="220">
        <v>3207356</v>
      </c>
      <c r="F19" s="220">
        <v>3020268</v>
      </c>
      <c r="G19" s="220">
        <v>2864128</v>
      </c>
      <c r="H19" s="220">
        <v>3104060</v>
      </c>
      <c r="I19" s="220">
        <v>2947767</v>
      </c>
      <c r="J19" s="220">
        <v>2741498</v>
      </c>
      <c r="K19" s="220">
        <v>2141692</v>
      </c>
      <c r="L19" s="219">
        <v>3680465</v>
      </c>
      <c r="M19" s="328">
        <v>2914336</v>
      </c>
      <c r="N19" s="289">
        <v>3257633</v>
      </c>
      <c r="O19" s="42"/>
      <c r="P19" s="299">
        <v>3624465</v>
      </c>
      <c r="Q19" s="347">
        <v>3105012</v>
      </c>
      <c r="R19" s="220">
        <v>2847799</v>
      </c>
      <c r="S19" s="220">
        <v>3112067</v>
      </c>
      <c r="T19" s="448">
        <v>2420994</v>
      </c>
      <c r="U19" s="220"/>
      <c r="V19" s="220"/>
      <c r="W19" s="220"/>
      <c r="X19" s="220"/>
      <c r="Y19" s="219"/>
      <c r="Z19" s="299"/>
      <c r="AA19" s="292"/>
      <c r="AB19" s="22"/>
      <c r="AC19" s="22"/>
      <c r="AD19" s="22"/>
      <c r="AE19" s="22"/>
      <c r="AF19" s="22"/>
      <c r="AG19" s="22"/>
      <c r="AH19" s="22"/>
      <c r="AI19" s="22"/>
      <c r="AJ19" s="22"/>
      <c r="AK19" s="22"/>
    </row>
    <row r="20" spans="1:42" x14ac:dyDescent="0.3">
      <c r="A20" s="44"/>
      <c r="B20" s="74" t="s">
        <v>37</v>
      </c>
      <c r="C20" s="163">
        <v>2370763</v>
      </c>
      <c r="D20" s="348">
        <v>2553771</v>
      </c>
      <c r="E20" s="164">
        <v>2488669</v>
      </c>
      <c r="F20" s="164">
        <v>2406312</v>
      </c>
      <c r="G20" s="164">
        <v>2265029</v>
      </c>
      <c r="H20" s="164">
        <v>2500283</v>
      </c>
      <c r="I20" s="164">
        <v>2367776</v>
      </c>
      <c r="J20" s="164">
        <v>2247545</v>
      </c>
      <c r="K20" s="164">
        <v>1754624</v>
      </c>
      <c r="L20" s="165">
        <v>2838520</v>
      </c>
      <c r="M20" s="165">
        <v>2257715</v>
      </c>
      <c r="N20" s="163">
        <v>2374951</v>
      </c>
      <c r="O20" s="42"/>
      <c r="P20" s="163">
        <f>P22+P24</f>
        <v>2498492</v>
      </c>
      <c r="Q20" s="348">
        <v>2273862</v>
      </c>
      <c r="R20" s="164">
        <v>2085760</v>
      </c>
      <c r="S20" s="164">
        <v>2413640</v>
      </c>
      <c r="T20" s="451">
        <v>2001025</v>
      </c>
      <c r="U20" s="164"/>
      <c r="V20" s="164"/>
      <c r="W20" s="164"/>
      <c r="X20" s="164"/>
      <c r="Y20" s="165"/>
      <c r="Z20" s="163"/>
      <c r="AA20" s="166"/>
      <c r="AB20" s="113"/>
      <c r="AC20" s="22"/>
      <c r="AD20" s="22"/>
      <c r="AE20" s="22"/>
      <c r="AF20" s="22"/>
      <c r="AG20" s="22"/>
      <c r="AH20" s="22"/>
      <c r="AI20" s="22"/>
      <c r="AJ20" s="22"/>
      <c r="AK20" s="22"/>
    </row>
    <row r="21" spans="1:42" x14ac:dyDescent="0.3">
      <c r="A21" s="44"/>
      <c r="B21" s="74" t="s">
        <v>38</v>
      </c>
      <c r="C21" s="18">
        <v>0.66800000000000004</v>
      </c>
      <c r="D21" s="349">
        <v>0.77100000000000002</v>
      </c>
      <c r="E21" s="183">
        <v>0.77600000000000002</v>
      </c>
      <c r="F21" s="183">
        <v>0.79700000000000004</v>
      </c>
      <c r="G21" s="183">
        <v>0.79100000000000004</v>
      </c>
      <c r="H21" s="183">
        <v>0.80500000000000005</v>
      </c>
      <c r="I21" s="183">
        <v>0.80300000000000005</v>
      </c>
      <c r="J21" s="183">
        <v>0.82</v>
      </c>
      <c r="K21" s="183">
        <v>0.81899999999999995</v>
      </c>
      <c r="L21" s="183">
        <v>0.77100000000000002</v>
      </c>
      <c r="M21" s="193">
        <v>0.77500000000000002</v>
      </c>
      <c r="N21" s="18">
        <v>0.72899999999999998</v>
      </c>
      <c r="O21" s="42"/>
      <c r="P21" s="18">
        <f>P20/P19</f>
        <v>0.68934090962390315</v>
      </c>
      <c r="Q21" s="349">
        <v>0.73199999999999998</v>
      </c>
      <c r="R21" s="183">
        <v>0.73199999999999998</v>
      </c>
      <c r="S21" s="183">
        <v>0.77600000000000002</v>
      </c>
      <c r="T21" s="452">
        <v>0.82699999999999996</v>
      </c>
      <c r="U21" s="183"/>
      <c r="V21" s="183"/>
      <c r="W21" s="183"/>
      <c r="X21" s="183"/>
      <c r="Y21" s="183"/>
      <c r="Z21" s="183"/>
      <c r="AA21" s="166"/>
      <c r="AB21" s="22"/>
      <c r="AC21" s="350"/>
      <c r="AD21" s="350"/>
      <c r="AE21" s="350"/>
      <c r="AF21" s="350"/>
      <c r="AG21" s="350"/>
      <c r="AH21" s="350"/>
      <c r="AI21" s="350"/>
      <c r="AJ21" s="350"/>
      <c r="AK21" s="350"/>
      <c r="AL21" s="111"/>
      <c r="AM21" s="111"/>
      <c r="AN21" s="111"/>
      <c r="AO21" s="111"/>
      <c r="AP21" s="111"/>
    </row>
    <row r="22" spans="1:42" x14ac:dyDescent="0.3">
      <c r="A22" s="44"/>
      <c r="B22" s="74" t="s">
        <v>39</v>
      </c>
      <c r="C22" s="163">
        <v>1029039</v>
      </c>
      <c r="D22" s="163">
        <v>1019300</v>
      </c>
      <c r="E22" s="163">
        <v>977945</v>
      </c>
      <c r="F22" s="163">
        <v>1010479</v>
      </c>
      <c r="G22" s="163">
        <v>964466</v>
      </c>
      <c r="H22" s="163">
        <v>1095766</v>
      </c>
      <c r="I22" s="163">
        <v>1051849</v>
      </c>
      <c r="J22" s="163">
        <v>928689</v>
      </c>
      <c r="K22" s="163">
        <v>758969</v>
      </c>
      <c r="L22" s="163">
        <v>1346774</v>
      </c>
      <c r="M22" s="163">
        <v>947268</v>
      </c>
      <c r="N22" s="163">
        <v>1120825</v>
      </c>
      <c r="O22" s="42"/>
      <c r="P22" s="163">
        <v>1237762</v>
      </c>
      <c r="Q22" s="181">
        <v>1036206</v>
      </c>
      <c r="R22" s="164">
        <v>984365</v>
      </c>
      <c r="S22" s="164">
        <v>1030449</v>
      </c>
      <c r="T22" s="453">
        <v>754427</v>
      </c>
      <c r="U22" s="164"/>
      <c r="V22" s="32"/>
      <c r="W22" s="164"/>
      <c r="X22" s="32"/>
      <c r="Y22" s="165"/>
      <c r="Z22" s="163"/>
      <c r="AA22" s="166"/>
      <c r="AB22" s="22"/>
      <c r="AC22" s="22"/>
      <c r="AD22" s="22"/>
      <c r="AE22" s="22"/>
      <c r="AF22" s="22"/>
      <c r="AG22" s="22"/>
      <c r="AH22" s="22"/>
      <c r="AI22" s="22"/>
      <c r="AJ22" s="22"/>
      <c r="AK22" s="22"/>
    </row>
    <row r="23" spans="1:42" ht="15.6" x14ac:dyDescent="0.3">
      <c r="A23" s="103" t="s">
        <v>40</v>
      </c>
      <c r="B23" s="74" t="s">
        <v>41</v>
      </c>
      <c r="C23" s="163">
        <v>2498964</v>
      </c>
      <c r="D23" s="163">
        <v>2280782</v>
      </c>
      <c r="E23" s="163">
        <v>2138584</v>
      </c>
      <c r="F23" s="163">
        <v>2009464</v>
      </c>
      <c r="G23" s="163">
        <v>1898986</v>
      </c>
      <c r="H23" s="163">
        <v>2006589</v>
      </c>
      <c r="I23" s="163">
        <v>1893481</v>
      </c>
      <c r="J23" s="163">
        <v>1811663</v>
      </c>
      <c r="K23" s="163">
        <v>1382111</v>
      </c>
      <c r="L23" s="163">
        <v>2332614</v>
      </c>
      <c r="M23" s="163">
        <v>1966353</v>
      </c>
      <c r="N23" s="163">
        <v>2132913</v>
      </c>
      <c r="O23" s="42"/>
      <c r="P23" s="163">
        <v>2356120</v>
      </c>
      <c r="Q23" s="181">
        <v>2050673</v>
      </c>
      <c r="R23" s="164">
        <v>1852554</v>
      </c>
      <c r="S23" s="164">
        <v>2068895</v>
      </c>
      <c r="T23" s="453">
        <v>1664029</v>
      </c>
      <c r="U23" s="164"/>
      <c r="V23" s="32"/>
      <c r="W23" s="164"/>
      <c r="X23" s="32"/>
      <c r="Y23" s="165"/>
      <c r="Z23" s="163"/>
      <c r="AA23" s="166"/>
      <c r="AB23" s="22"/>
      <c r="AC23" s="22"/>
      <c r="AD23" s="22"/>
      <c r="AE23" s="22"/>
      <c r="AF23" s="22"/>
      <c r="AG23" s="22"/>
      <c r="AH23" s="22"/>
      <c r="AI23" s="22"/>
      <c r="AJ23" s="22"/>
      <c r="AK23" s="22"/>
    </row>
    <row r="24" spans="1:42" x14ac:dyDescent="0.3">
      <c r="A24" s="44"/>
      <c r="B24" s="74" t="s">
        <v>42</v>
      </c>
      <c r="C24" s="163">
        <v>1341724</v>
      </c>
      <c r="D24" s="163">
        <v>1534471</v>
      </c>
      <c r="E24" s="163">
        <v>1510724</v>
      </c>
      <c r="F24" s="163">
        <v>1395833</v>
      </c>
      <c r="G24" s="163">
        <v>1300563</v>
      </c>
      <c r="H24" s="163">
        <v>1404517</v>
      </c>
      <c r="I24" s="163">
        <v>1315927</v>
      </c>
      <c r="J24" s="163">
        <v>1318856</v>
      </c>
      <c r="K24" s="163">
        <v>995655</v>
      </c>
      <c r="L24" s="163">
        <v>1491746</v>
      </c>
      <c r="M24" s="163">
        <v>1310447</v>
      </c>
      <c r="N24" s="163">
        <v>1254126</v>
      </c>
      <c r="O24" s="42"/>
      <c r="P24" s="163">
        <v>1260730</v>
      </c>
      <c r="Q24" s="181">
        <v>1237656</v>
      </c>
      <c r="R24" s="164">
        <v>1101395</v>
      </c>
      <c r="S24" s="164">
        <v>1383191</v>
      </c>
      <c r="T24" s="453">
        <v>1246598</v>
      </c>
      <c r="U24" s="164"/>
      <c r="V24" s="32"/>
      <c r="W24" s="164"/>
      <c r="X24" s="32"/>
      <c r="Y24" s="165"/>
      <c r="Z24" s="163"/>
      <c r="AA24" s="166"/>
      <c r="AB24" s="22"/>
      <c r="AC24" s="22"/>
      <c r="AD24" s="22"/>
      <c r="AE24" s="22"/>
      <c r="AF24" s="22"/>
      <c r="AG24" s="22"/>
      <c r="AH24" s="22"/>
      <c r="AI24" s="22"/>
      <c r="AJ24" s="22"/>
      <c r="AK24" s="22"/>
    </row>
    <row r="25" spans="1:42" ht="28.8" x14ac:dyDescent="0.3">
      <c r="A25" s="44"/>
      <c r="B25" s="74" t="s">
        <v>43</v>
      </c>
      <c r="C25" s="163">
        <v>1177709</v>
      </c>
      <c r="D25" s="181">
        <v>759995</v>
      </c>
      <c r="E25" s="164">
        <v>718687</v>
      </c>
      <c r="F25" s="164">
        <v>613956</v>
      </c>
      <c r="G25" s="32">
        <v>599099</v>
      </c>
      <c r="H25" s="164">
        <v>603777</v>
      </c>
      <c r="I25" s="32">
        <v>579991</v>
      </c>
      <c r="J25" s="164">
        <v>493953</v>
      </c>
      <c r="K25" s="32">
        <v>387068</v>
      </c>
      <c r="L25" s="165">
        <v>841945</v>
      </c>
      <c r="M25" s="165">
        <v>656621</v>
      </c>
      <c r="N25" s="163">
        <v>882682</v>
      </c>
      <c r="O25" s="42"/>
      <c r="P25" s="163">
        <v>1125973</v>
      </c>
      <c r="Q25" s="181">
        <v>831150</v>
      </c>
      <c r="R25" s="164">
        <v>762039</v>
      </c>
      <c r="S25" s="164">
        <v>698427</v>
      </c>
      <c r="T25" s="453">
        <v>419969</v>
      </c>
      <c r="U25" s="164"/>
      <c r="V25" s="32"/>
      <c r="W25" s="164"/>
      <c r="X25" s="32"/>
      <c r="Y25" s="165"/>
      <c r="Z25" s="163"/>
      <c r="AA25" s="166"/>
      <c r="AB25" s="22"/>
      <c r="AC25" s="22"/>
      <c r="AD25" s="22"/>
      <c r="AE25" s="22"/>
      <c r="AF25" s="22"/>
      <c r="AG25" s="22"/>
      <c r="AH25" s="22"/>
      <c r="AI25" s="22"/>
      <c r="AJ25" s="22"/>
      <c r="AK25" s="22"/>
    </row>
    <row r="26" spans="1:42" x14ac:dyDescent="0.3">
      <c r="A26" s="44"/>
      <c r="B26" s="50" t="s">
        <v>44</v>
      </c>
      <c r="C26" s="307">
        <v>0.99236111111111114</v>
      </c>
      <c r="D26" s="351">
        <v>0.96111111111111114</v>
      </c>
      <c r="E26" s="352">
        <v>0.77083333333333337</v>
      </c>
      <c r="F26" s="353">
        <v>0.90833333333333333</v>
      </c>
      <c r="G26" s="354">
        <v>0.93333333333333324</v>
      </c>
      <c r="H26" s="353">
        <v>0.99236111111111114</v>
      </c>
      <c r="I26" s="354">
        <v>0.98749999999999993</v>
      </c>
      <c r="J26" s="353">
        <v>0.9291666666666667</v>
      </c>
      <c r="K26" s="354">
        <v>0.94861111111111107</v>
      </c>
      <c r="L26" s="221">
        <v>1.7384259259259262E-2</v>
      </c>
      <c r="M26" s="355">
        <v>1.681712962962963E-2</v>
      </c>
      <c r="N26" s="356">
        <v>1.9432870370370371E-2</v>
      </c>
      <c r="O26" s="42"/>
      <c r="P26" s="391">
        <v>1.9837962962962963E-2</v>
      </c>
      <c r="Q26" s="391">
        <v>1.8796296296296297E-2</v>
      </c>
      <c r="R26" s="391">
        <v>1.7534722222222222E-2</v>
      </c>
      <c r="S26" s="221">
        <v>1.6273148148148148E-2</v>
      </c>
      <c r="T26" s="454">
        <v>0.72499999999999998</v>
      </c>
      <c r="U26" s="353"/>
      <c r="V26" s="354"/>
      <c r="W26" s="353"/>
      <c r="X26" s="354"/>
      <c r="Y26" s="221"/>
      <c r="Z26" s="221"/>
      <c r="AA26" s="357"/>
      <c r="AB26" s="22"/>
      <c r="AC26" s="22"/>
      <c r="AD26" s="22"/>
      <c r="AE26" s="22"/>
      <c r="AF26" s="22"/>
      <c r="AG26" s="22"/>
      <c r="AH26" s="22"/>
      <c r="AI26" s="22"/>
      <c r="AJ26" s="22"/>
      <c r="AK26" s="22"/>
    </row>
    <row r="27" spans="1:42" ht="21" customHeight="1" x14ac:dyDescent="0.3">
      <c r="A27" s="46"/>
      <c r="B27" s="75" t="s">
        <v>45</v>
      </c>
      <c r="C27" s="190">
        <v>0.70799999999999996</v>
      </c>
      <c r="D27" s="338">
        <v>0.72799999999999998</v>
      </c>
      <c r="E27" s="339">
        <v>0.66700000000000004</v>
      </c>
      <c r="F27" s="339">
        <v>0.68700000000000006</v>
      </c>
      <c r="G27" s="340">
        <v>0.67600000000000005</v>
      </c>
      <c r="H27" s="339">
        <v>0.73099999999999998</v>
      </c>
      <c r="I27" s="340">
        <v>0.68799999999999994</v>
      </c>
      <c r="J27" s="339">
        <v>0.69099999999999995</v>
      </c>
      <c r="K27" s="340">
        <v>0.67800000000000005</v>
      </c>
      <c r="L27" s="341">
        <v>0.71</v>
      </c>
      <c r="M27" s="187">
        <v>0.73799999999999999</v>
      </c>
      <c r="N27" s="39">
        <v>0.77600000000000002</v>
      </c>
      <c r="O27" s="42"/>
      <c r="P27" s="190">
        <v>0.77800000000000002</v>
      </c>
      <c r="Q27" s="338">
        <v>0.75800000000000001</v>
      </c>
      <c r="R27" s="339">
        <v>0.73899999999999999</v>
      </c>
      <c r="S27" s="339">
        <v>0.751</v>
      </c>
      <c r="T27" s="444">
        <v>0.622</v>
      </c>
      <c r="U27" s="339"/>
      <c r="V27" s="340"/>
      <c r="W27" s="339"/>
      <c r="X27" s="340"/>
      <c r="Y27" s="341"/>
      <c r="Z27" s="39"/>
      <c r="AA27" s="189"/>
      <c r="AB27" s="22"/>
      <c r="AC27" s="22"/>
      <c r="AD27" s="22"/>
      <c r="AE27" s="22"/>
      <c r="AF27" s="22"/>
      <c r="AG27" s="22"/>
      <c r="AH27" s="22"/>
      <c r="AI27" s="22"/>
      <c r="AJ27" s="22"/>
      <c r="AK27" s="22"/>
    </row>
    <row r="28" spans="1:42" ht="5.0999999999999996" customHeight="1" x14ac:dyDescent="0.3">
      <c r="A28" s="78"/>
      <c r="B28" s="57"/>
      <c r="C28" s="117"/>
      <c r="D28" s="117"/>
      <c r="E28" s="117"/>
      <c r="F28" s="117"/>
      <c r="G28" s="117"/>
      <c r="H28" s="117"/>
      <c r="I28" s="117"/>
      <c r="J28" s="117"/>
      <c r="K28" s="117"/>
      <c r="L28" s="117"/>
      <c r="M28" s="117"/>
      <c r="N28" s="117"/>
      <c r="O28" s="42"/>
      <c r="P28" s="117"/>
      <c r="Q28" s="117"/>
      <c r="R28" s="117"/>
      <c r="S28" s="117"/>
      <c r="T28" s="117"/>
      <c r="U28" s="117"/>
      <c r="V28" s="117"/>
      <c r="W28" s="55"/>
      <c r="X28" s="117"/>
      <c r="Y28" s="117"/>
      <c r="Z28" s="117"/>
      <c r="AA28" s="55"/>
      <c r="AB28" s="22"/>
      <c r="AC28" s="22"/>
      <c r="AD28" s="22"/>
      <c r="AE28" s="22"/>
      <c r="AF28" s="22"/>
      <c r="AG28" s="22"/>
      <c r="AH28" s="22"/>
      <c r="AI28" s="22"/>
      <c r="AJ28" s="22"/>
      <c r="AK28" s="22"/>
    </row>
    <row r="29" spans="1:42" ht="14.85" customHeight="1" x14ac:dyDescent="0.3">
      <c r="A29" s="472" t="s">
        <v>46</v>
      </c>
      <c r="B29" s="76" t="s">
        <v>47</v>
      </c>
      <c r="C29" s="358">
        <v>298851</v>
      </c>
      <c r="D29" s="359">
        <v>202739</v>
      </c>
      <c r="E29" s="360">
        <v>300989</v>
      </c>
      <c r="F29" s="360">
        <v>266014</v>
      </c>
      <c r="G29" s="360">
        <v>231700</v>
      </c>
      <c r="H29" s="360">
        <v>284579</v>
      </c>
      <c r="I29" s="360">
        <v>212703</v>
      </c>
      <c r="J29" s="360">
        <v>215525</v>
      </c>
      <c r="K29" s="360">
        <v>210263</v>
      </c>
      <c r="L29" s="361">
        <v>240847</v>
      </c>
      <c r="M29" s="358">
        <v>244404</v>
      </c>
      <c r="N29" s="362">
        <v>369537</v>
      </c>
      <c r="O29" s="42"/>
      <c r="P29" s="358">
        <v>356615</v>
      </c>
      <c r="Q29" s="359">
        <v>330723</v>
      </c>
      <c r="R29" s="360">
        <v>273955</v>
      </c>
      <c r="S29" s="360">
        <v>265568</v>
      </c>
      <c r="T29" s="457">
        <v>294043</v>
      </c>
      <c r="U29" s="360"/>
      <c r="V29" s="358"/>
      <c r="W29" s="363"/>
      <c r="X29" s="360"/>
      <c r="Y29" s="361"/>
      <c r="Z29" s="358"/>
      <c r="AA29" s="363"/>
      <c r="AB29" s="22"/>
      <c r="AC29" s="22"/>
      <c r="AD29" s="22"/>
      <c r="AE29" s="22"/>
      <c r="AF29" s="22"/>
      <c r="AG29" s="22"/>
      <c r="AH29" s="22"/>
      <c r="AI29" s="22"/>
      <c r="AJ29" s="22"/>
      <c r="AK29" s="22"/>
    </row>
    <row r="30" spans="1:42" x14ac:dyDescent="0.3">
      <c r="A30" s="473"/>
      <c r="B30" s="77" t="s">
        <v>48</v>
      </c>
      <c r="C30" s="159">
        <v>1426876</v>
      </c>
      <c r="D30" s="364">
        <v>1470641</v>
      </c>
      <c r="E30" s="160">
        <v>1779441</v>
      </c>
      <c r="F30" s="365">
        <v>1583559</v>
      </c>
      <c r="G30" s="160">
        <v>1362177</v>
      </c>
      <c r="H30" s="365">
        <v>1733676</v>
      </c>
      <c r="I30" s="160">
        <v>1363407</v>
      </c>
      <c r="J30" s="365">
        <v>1437914</v>
      </c>
      <c r="K30" s="160">
        <v>1427199</v>
      </c>
      <c r="L30" s="161">
        <v>1210067</v>
      </c>
      <c r="M30" s="159">
        <v>1308197</v>
      </c>
      <c r="N30" s="182">
        <v>1646580</v>
      </c>
      <c r="O30" s="42"/>
      <c r="P30" s="159">
        <v>1432734</v>
      </c>
      <c r="Q30" s="364">
        <v>1645458</v>
      </c>
      <c r="R30" s="160">
        <v>1400004</v>
      </c>
      <c r="S30" s="365">
        <v>1442848</v>
      </c>
      <c r="T30" s="456">
        <v>1655664</v>
      </c>
      <c r="U30" s="365"/>
      <c r="V30" s="159"/>
      <c r="W30" s="162"/>
      <c r="X30" s="160"/>
      <c r="Y30" s="161"/>
      <c r="Z30" s="159"/>
      <c r="AA30" s="162"/>
      <c r="AB30" s="22"/>
      <c r="AC30" s="22"/>
      <c r="AD30" s="22"/>
      <c r="AE30" s="22"/>
      <c r="AF30" s="22"/>
      <c r="AG30" s="22"/>
      <c r="AH30" s="22"/>
      <c r="AI30" s="22"/>
      <c r="AJ30" s="22"/>
      <c r="AK30" s="22"/>
    </row>
    <row r="31" spans="1:42" x14ac:dyDescent="0.3">
      <c r="A31" s="473"/>
      <c r="B31" s="77" t="s">
        <v>49</v>
      </c>
      <c r="C31" s="366">
        <v>1134855</v>
      </c>
      <c r="D31" s="367">
        <v>1198542</v>
      </c>
      <c r="E31" s="368">
        <v>1335301</v>
      </c>
      <c r="F31" s="369">
        <v>1170876</v>
      </c>
      <c r="G31" s="368">
        <v>1028910</v>
      </c>
      <c r="H31" s="369">
        <v>1334071</v>
      </c>
      <c r="I31" s="368">
        <v>1102979</v>
      </c>
      <c r="J31" s="369">
        <v>1017589</v>
      </c>
      <c r="K31" s="368">
        <v>1101949</v>
      </c>
      <c r="L31" s="370">
        <v>932975</v>
      </c>
      <c r="M31" s="366">
        <v>990738</v>
      </c>
      <c r="N31" s="371">
        <v>1250746</v>
      </c>
      <c r="O31" s="372"/>
      <c r="P31" s="366">
        <v>1041380</v>
      </c>
      <c r="Q31" s="367">
        <v>1203145</v>
      </c>
      <c r="R31" s="368">
        <v>1034581</v>
      </c>
      <c r="S31" s="369">
        <v>996532</v>
      </c>
      <c r="T31" s="460">
        <v>1144807</v>
      </c>
      <c r="U31" s="369"/>
      <c r="V31" s="366"/>
      <c r="W31" s="373"/>
      <c r="X31" s="368"/>
      <c r="Y31" s="370"/>
      <c r="Z31" s="366"/>
      <c r="AA31" s="373"/>
      <c r="AB31" s="22"/>
      <c r="AC31" s="22"/>
      <c r="AD31" s="22"/>
      <c r="AE31" s="22"/>
      <c r="AF31" s="22"/>
      <c r="AG31" s="22"/>
      <c r="AH31" s="22"/>
      <c r="AI31" s="22"/>
      <c r="AJ31" s="22"/>
      <c r="AK31" s="22"/>
    </row>
    <row r="32" spans="1:42" ht="28.8" x14ac:dyDescent="0.3">
      <c r="A32" s="474"/>
      <c r="B32" s="100" t="s">
        <v>50</v>
      </c>
      <c r="C32" s="159">
        <v>1433706</v>
      </c>
      <c r="D32" s="159">
        <v>1401281</v>
      </c>
      <c r="E32" s="159">
        <v>1636290</v>
      </c>
      <c r="F32" s="159">
        <v>1436890</v>
      </c>
      <c r="G32" s="159">
        <v>1260610</v>
      </c>
      <c r="H32" s="159">
        <v>1618650</v>
      </c>
      <c r="I32" s="159">
        <v>1315682</v>
      </c>
      <c r="J32" s="159">
        <v>1233114</v>
      </c>
      <c r="K32" s="160">
        <v>1312212</v>
      </c>
      <c r="L32" s="161">
        <v>1173822</v>
      </c>
      <c r="M32" s="159">
        <v>1235142</v>
      </c>
      <c r="N32" s="182">
        <v>1620283</v>
      </c>
      <c r="O32" s="42"/>
      <c r="P32" s="159">
        <v>1397995</v>
      </c>
      <c r="Q32" s="159">
        <v>1533868</v>
      </c>
      <c r="R32" s="159">
        <v>1308536</v>
      </c>
      <c r="S32" s="159">
        <v>1262100</v>
      </c>
      <c r="T32" s="462">
        <v>1438850</v>
      </c>
      <c r="U32" s="159"/>
      <c r="V32" s="159"/>
      <c r="W32" s="162"/>
      <c r="X32" s="160"/>
      <c r="Y32" s="161"/>
      <c r="Z32" s="159"/>
      <c r="AA32" s="162"/>
      <c r="AB32" s="22"/>
      <c r="AC32" s="22"/>
      <c r="AD32" s="22"/>
      <c r="AE32" s="22"/>
      <c r="AF32" s="22"/>
      <c r="AG32" s="22"/>
      <c r="AH32" s="22"/>
      <c r="AI32" s="22"/>
      <c r="AJ32" s="22"/>
      <c r="AK32" s="22"/>
    </row>
    <row r="33" spans="1:41" s="22" customFormat="1" ht="5.0999999999999996" customHeight="1" x14ac:dyDescent="0.3">
      <c r="A33" s="79"/>
      <c r="B33" s="65"/>
      <c r="C33" s="117"/>
      <c r="D33" s="117"/>
      <c r="E33" s="117"/>
      <c r="F33" s="117"/>
      <c r="G33" s="117"/>
      <c r="H33" s="117"/>
      <c r="I33" s="117"/>
      <c r="J33" s="117"/>
      <c r="K33" s="117"/>
      <c r="L33" s="117"/>
      <c r="M33" s="118"/>
      <c r="N33" s="117"/>
      <c r="O33" s="42"/>
      <c r="P33" s="117"/>
      <c r="Q33" s="117"/>
      <c r="R33" s="117"/>
      <c r="S33" s="117"/>
      <c r="T33" s="117"/>
      <c r="U33" s="117"/>
      <c r="V33" s="118"/>
      <c r="W33" s="55"/>
      <c r="X33" s="117"/>
      <c r="Y33" s="117"/>
      <c r="Z33" s="118"/>
      <c r="AA33" s="55"/>
      <c r="AL33"/>
      <c r="AM33"/>
      <c r="AN33"/>
      <c r="AO33"/>
    </row>
    <row r="34" spans="1:41" s="23" customFormat="1" ht="44.85" customHeight="1" x14ac:dyDescent="0.3">
      <c r="A34" s="475" t="s">
        <v>123</v>
      </c>
      <c r="B34" s="58" t="s">
        <v>51</v>
      </c>
      <c r="C34" s="59">
        <v>14.2</v>
      </c>
      <c r="D34" s="59">
        <v>12.6</v>
      </c>
      <c r="E34" s="144">
        <v>13</v>
      </c>
      <c r="F34" s="59">
        <v>14.6</v>
      </c>
      <c r="G34" s="59">
        <v>14.9</v>
      </c>
      <c r="H34" s="59">
        <v>19.899999999999999</v>
      </c>
      <c r="I34" s="59">
        <v>14.6</v>
      </c>
      <c r="J34" s="59">
        <v>17.3</v>
      </c>
      <c r="K34" s="144">
        <v>15</v>
      </c>
      <c r="L34" s="59">
        <v>21.9</v>
      </c>
      <c r="M34" s="59">
        <v>19.899999999999999</v>
      </c>
      <c r="N34" s="59">
        <v>16.7</v>
      </c>
      <c r="O34" s="42"/>
      <c r="P34" s="59">
        <v>22.4</v>
      </c>
      <c r="Q34" s="59">
        <v>28.7</v>
      </c>
      <c r="R34" s="414">
        <v>32.700000000000003</v>
      </c>
      <c r="S34" s="133"/>
      <c r="T34" s="59"/>
      <c r="U34" s="59"/>
      <c r="V34" s="59"/>
      <c r="W34" s="59"/>
      <c r="X34" s="144"/>
      <c r="Y34" s="59"/>
      <c r="Z34" s="119"/>
      <c r="AA34" s="59"/>
      <c r="AD34" s="22"/>
      <c r="AE34" s="22"/>
      <c r="AF34" s="22"/>
      <c r="AG34" s="22"/>
      <c r="AH34" s="22"/>
      <c r="AI34" s="22"/>
      <c r="AJ34" s="22"/>
      <c r="AK34" s="22"/>
      <c r="AL34"/>
      <c r="AM34"/>
      <c r="AN34"/>
      <c r="AO34"/>
    </row>
    <row r="35" spans="1:41" s="23" customFormat="1" ht="47.85" customHeight="1" x14ac:dyDescent="0.3">
      <c r="A35" s="477"/>
      <c r="B35" s="51" t="s">
        <v>52</v>
      </c>
      <c r="C35" s="177">
        <v>101.3</v>
      </c>
      <c r="D35" s="52">
        <v>112.1</v>
      </c>
      <c r="E35" s="59">
        <v>87.4</v>
      </c>
      <c r="F35" s="59">
        <v>73.5</v>
      </c>
      <c r="G35" s="59">
        <v>61.6</v>
      </c>
      <c r="H35" s="144">
        <v>61.1</v>
      </c>
      <c r="I35" s="59">
        <v>72.400000000000006</v>
      </c>
      <c r="J35" s="59">
        <v>73.900000000000006</v>
      </c>
      <c r="K35" s="144">
        <v>83</v>
      </c>
      <c r="L35" s="59">
        <v>88.1</v>
      </c>
      <c r="M35" s="59">
        <v>100.5</v>
      </c>
      <c r="N35" s="59">
        <v>94.8</v>
      </c>
      <c r="O35" s="42"/>
      <c r="P35" s="177">
        <v>81.3</v>
      </c>
      <c r="Q35" s="52">
        <v>91.1</v>
      </c>
      <c r="R35" s="133">
        <v>89.2</v>
      </c>
      <c r="S35" s="133"/>
      <c r="T35" s="59"/>
      <c r="U35" s="144"/>
      <c r="V35" s="59"/>
      <c r="W35" s="59"/>
      <c r="X35" s="144"/>
      <c r="Y35" s="59"/>
      <c r="Z35" s="119"/>
      <c r="AA35" s="59"/>
      <c r="AB35" s="22"/>
      <c r="AD35" s="22"/>
      <c r="AE35" s="22"/>
      <c r="AF35" s="22"/>
      <c r="AG35" s="22"/>
      <c r="AH35" s="22"/>
      <c r="AI35" s="22"/>
      <c r="AJ35" s="22"/>
      <c r="AK35" s="22"/>
      <c r="AL35"/>
      <c r="AM35"/>
      <c r="AN35"/>
      <c r="AO35"/>
    </row>
    <row r="36" spans="1:41" s="23" customFormat="1" ht="5.0999999999999996" customHeight="1" thickBot="1" x14ac:dyDescent="0.35">
      <c r="A36" s="53"/>
      <c r="B36" s="54"/>
      <c r="C36" s="120"/>
      <c r="D36" s="120"/>
      <c r="E36" s="120"/>
      <c r="F36" s="120"/>
      <c r="G36" s="120"/>
      <c r="H36" s="120"/>
      <c r="I36" s="120"/>
      <c r="J36" s="120"/>
      <c r="K36" s="120"/>
      <c r="L36" s="120"/>
      <c r="M36" s="120"/>
      <c r="N36" s="117"/>
      <c r="O36" s="374"/>
      <c r="P36" s="120"/>
      <c r="Q36" s="120"/>
      <c r="R36" s="120"/>
      <c r="S36" s="120"/>
      <c r="T36" s="120"/>
      <c r="U36" s="55"/>
      <c r="V36" s="120"/>
      <c r="W36" s="120"/>
      <c r="X36" s="120"/>
      <c r="Y36" s="120"/>
      <c r="Z36" s="120"/>
      <c r="AA36" s="55"/>
      <c r="AD36" s="22"/>
      <c r="AE36" s="22"/>
      <c r="AF36" s="22"/>
      <c r="AG36" s="22"/>
      <c r="AH36" s="22"/>
      <c r="AI36" s="22"/>
      <c r="AJ36" s="22"/>
      <c r="AK36" s="22"/>
      <c r="AL36"/>
      <c r="AM36"/>
      <c r="AN36"/>
      <c r="AO36"/>
    </row>
    <row r="37" spans="1:41" ht="14.85" customHeight="1" x14ac:dyDescent="0.3">
      <c r="A37" s="475" t="s">
        <v>53</v>
      </c>
      <c r="B37" s="94" t="s">
        <v>54</v>
      </c>
      <c r="C37" s="375">
        <v>7696</v>
      </c>
      <c r="D37" s="289">
        <v>7833</v>
      </c>
      <c r="E37" s="376">
        <v>8646</v>
      </c>
      <c r="F37" s="377">
        <v>8887</v>
      </c>
      <c r="G37" s="376">
        <v>8021</v>
      </c>
      <c r="H37" s="377">
        <v>7635</v>
      </c>
      <c r="I37" s="377">
        <v>7579</v>
      </c>
      <c r="J37" s="377">
        <v>7319</v>
      </c>
      <c r="K37" s="377">
        <v>5551</v>
      </c>
      <c r="L37" s="376">
        <v>7956</v>
      </c>
      <c r="M37" s="289">
        <v>7068</v>
      </c>
      <c r="N37" s="289">
        <v>8015</v>
      </c>
      <c r="O37" s="42"/>
      <c r="P37" s="415">
        <v>8959</v>
      </c>
      <c r="Q37" s="416">
        <v>8403</v>
      </c>
      <c r="R37" s="417">
        <v>12590</v>
      </c>
      <c r="S37" s="418">
        <v>7592</v>
      </c>
      <c r="T37" s="463">
        <v>5939</v>
      </c>
      <c r="U37" s="378"/>
      <c r="V37" s="377"/>
      <c r="W37" s="377"/>
      <c r="X37" s="377"/>
      <c r="Y37" s="376"/>
      <c r="Z37" s="289"/>
      <c r="AA37" s="378"/>
      <c r="AB37" s="22"/>
      <c r="AC37" s="22"/>
      <c r="AD37" s="22"/>
      <c r="AE37" s="22"/>
      <c r="AF37" s="22"/>
      <c r="AG37" s="22"/>
      <c r="AH37" s="22"/>
      <c r="AI37" s="22"/>
      <c r="AJ37" s="22"/>
      <c r="AK37" s="22"/>
    </row>
    <row r="38" spans="1:41" x14ac:dyDescent="0.3">
      <c r="A38" s="476"/>
      <c r="B38" s="95" t="s">
        <v>55</v>
      </c>
      <c r="C38" s="184">
        <v>0.315</v>
      </c>
      <c r="D38" s="18">
        <v>0.308</v>
      </c>
      <c r="E38" s="247">
        <v>0.30299999999999999</v>
      </c>
      <c r="F38" s="183">
        <v>0.28999999999999998</v>
      </c>
      <c r="G38" s="247">
        <v>0.29299999999999998</v>
      </c>
      <c r="H38" s="183">
        <v>0.29299999999999998</v>
      </c>
      <c r="I38" s="247">
        <v>0.30399999999999999</v>
      </c>
      <c r="J38" s="274">
        <v>0.3</v>
      </c>
      <c r="K38" s="274">
        <v>0.29199999999999998</v>
      </c>
      <c r="L38" s="193">
        <v>0.28100000000000003</v>
      </c>
      <c r="M38" s="18">
        <v>0.27400000000000002</v>
      </c>
      <c r="N38" s="186">
        <v>0.26500000000000001</v>
      </c>
      <c r="O38" s="42"/>
      <c r="P38" s="419">
        <v>0.28299999999999997</v>
      </c>
      <c r="Q38" s="401">
        <v>0.28000000000000003</v>
      </c>
      <c r="R38" s="400">
        <v>0.51400000000000001</v>
      </c>
      <c r="S38" s="420">
        <v>0.36</v>
      </c>
      <c r="T38" s="441">
        <v>0.27900000000000003</v>
      </c>
      <c r="U38" s="186"/>
      <c r="V38" s="247"/>
      <c r="W38" s="274"/>
      <c r="X38" s="274"/>
      <c r="Y38" s="193"/>
      <c r="Z38" s="18"/>
      <c r="AA38" s="186"/>
      <c r="AB38" s="22"/>
      <c r="AC38" s="22"/>
      <c r="AD38" s="22"/>
      <c r="AE38" s="22"/>
      <c r="AF38" s="22"/>
      <c r="AG38" s="22"/>
      <c r="AH38" s="22"/>
      <c r="AI38" s="22"/>
      <c r="AJ38" s="22"/>
      <c r="AK38" s="22"/>
    </row>
    <row r="39" spans="1:41" x14ac:dyDescent="0.3">
      <c r="A39" s="476"/>
      <c r="B39" s="95" t="s">
        <v>56</v>
      </c>
      <c r="C39" s="184">
        <v>0.19500000000000001</v>
      </c>
      <c r="D39" s="18">
        <v>0.189</v>
      </c>
      <c r="E39" s="247">
        <v>0.192</v>
      </c>
      <c r="F39" s="183">
        <v>0.188</v>
      </c>
      <c r="G39" s="247">
        <v>0.186</v>
      </c>
      <c r="H39" s="183">
        <v>0.17899999999999999</v>
      </c>
      <c r="I39" s="247">
        <v>0.186</v>
      </c>
      <c r="J39" s="183">
        <v>0.189</v>
      </c>
      <c r="K39" s="302">
        <v>0.187</v>
      </c>
      <c r="L39" s="193">
        <v>0.19</v>
      </c>
      <c r="M39" s="18">
        <v>0.182</v>
      </c>
      <c r="N39" s="186">
        <v>0.19600000000000001</v>
      </c>
      <c r="O39" s="42"/>
      <c r="P39" s="419">
        <v>0.185</v>
      </c>
      <c r="Q39" s="401">
        <v>0.192</v>
      </c>
      <c r="R39" s="400">
        <v>0.13600000000000001</v>
      </c>
      <c r="S39" s="420">
        <v>0.17599999999999999</v>
      </c>
      <c r="T39" s="441">
        <v>0.189</v>
      </c>
      <c r="U39" s="186"/>
      <c r="V39" s="247"/>
      <c r="W39" s="183"/>
      <c r="X39" s="302"/>
      <c r="Y39" s="193"/>
      <c r="Z39" s="18"/>
      <c r="AA39" s="186"/>
      <c r="AB39" s="22"/>
      <c r="AC39" s="22"/>
      <c r="AD39" s="22"/>
      <c r="AE39" s="22"/>
      <c r="AF39" s="22"/>
      <c r="AG39" s="22"/>
      <c r="AH39" s="22"/>
      <c r="AI39" s="22"/>
      <c r="AJ39" s="22"/>
      <c r="AK39" s="22"/>
    </row>
    <row r="40" spans="1:41" x14ac:dyDescent="0.3">
      <c r="A40" s="476"/>
      <c r="B40" s="96" t="s">
        <v>57</v>
      </c>
      <c r="C40" s="325">
        <v>0.49</v>
      </c>
      <c r="D40" s="324">
        <v>0.503</v>
      </c>
      <c r="E40" s="379">
        <v>0.504</v>
      </c>
      <c r="F40" s="218">
        <v>0.52200000000000002</v>
      </c>
      <c r="G40" s="323">
        <v>0.52100000000000002</v>
      </c>
      <c r="H40" s="380">
        <v>0.52900000000000003</v>
      </c>
      <c r="I40" s="379">
        <v>0.51</v>
      </c>
      <c r="J40" s="218">
        <v>0.51100000000000001</v>
      </c>
      <c r="K40" s="379">
        <v>0.52</v>
      </c>
      <c r="L40" s="217">
        <v>0.52900000000000003</v>
      </c>
      <c r="M40" s="324">
        <v>0.54400000000000004</v>
      </c>
      <c r="N40" s="381">
        <v>0.53900000000000003</v>
      </c>
      <c r="O40" s="42"/>
      <c r="P40" s="421">
        <v>0.53200000000000003</v>
      </c>
      <c r="Q40" s="403">
        <v>0.52700000000000002</v>
      </c>
      <c r="R40" s="422">
        <v>0.35</v>
      </c>
      <c r="S40" s="423">
        <v>0.46500000000000002</v>
      </c>
      <c r="T40" s="467">
        <v>0.53300000000000003</v>
      </c>
      <c r="U40" s="381"/>
      <c r="V40" s="379"/>
      <c r="W40" s="218"/>
      <c r="X40" s="379"/>
      <c r="Y40" s="217"/>
      <c r="Z40" s="324"/>
      <c r="AA40" s="381"/>
      <c r="AB40" s="22"/>
      <c r="AC40" s="22"/>
      <c r="AD40" s="22"/>
      <c r="AE40" s="22"/>
      <c r="AF40" s="22"/>
      <c r="AG40" s="22"/>
      <c r="AH40" s="22"/>
      <c r="AI40" s="22"/>
      <c r="AJ40" s="22"/>
      <c r="AK40" s="22"/>
    </row>
    <row r="41" spans="1:41" x14ac:dyDescent="0.3">
      <c r="A41" s="476"/>
      <c r="B41" s="97" t="s">
        <v>58</v>
      </c>
      <c r="C41" s="382">
        <v>411</v>
      </c>
      <c r="D41" s="59">
        <v>447</v>
      </c>
      <c r="E41" s="204">
        <v>453</v>
      </c>
      <c r="F41" s="383">
        <v>455</v>
      </c>
      <c r="G41" s="204">
        <v>584</v>
      </c>
      <c r="H41" s="383">
        <v>454</v>
      </c>
      <c r="I41" s="204">
        <v>492</v>
      </c>
      <c r="J41" s="383">
        <v>486</v>
      </c>
      <c r="K41" s="204">
        <v>413</v>
      </c>
      <c r="L41" s="384">
        <v>479</v>
      </c>
      <c r="M41" s="59">
        <v>548</v>
      </c>
      <c r="N41" s="385">
        <v>510</v>
      </c>
      <c r="O41" s="267"/>
      <c r="P41" s="424">
        <v>493</v>
      </c>
      <c r="Q41" s="405">
        <v>441</v>
      </c>
      <c r="R41" s="404">
        <v>393</v>
      </c>
      <c r="S41" s="425">
        <v>451</v>
      </c>
      <c r="T41" s="464">
        <v>306</v>
      </c>
      <c r="U41" s="385"/>
      <c r="V41" s="204"/>
      <c r="W41" s="383"/>
      <c r="X41" s="204"/>
      <c r="Y41" s="384"/>
      <c r="Z41" s="59"/>
      <c r="AA41" s="385"/>
      <c r="AB41" s="22"/>
      <c r="AC41" s="22"/>
      <c r="AD41" s="22"/>
      <c r="AE41" s="22"/>
      <c r="AF41" s="22"/>
      <c r="AG41" s="22"/>
      <c r="AH41" s="22"/>
      <c r="AI41" s="22"/>
      <c r="AJ41" s="22"/>
      <c r="AK41" s="22"/>
    </row>
    <row r="42" spans="1:41" x14ac:dyDescent="0.3">
      <c r="A42" s="476"/>
      <c r="B42" s="95" t="s">
        <v>59</v>
      </c>
      <c r="C42" s="184">
        <v>0.157</v>
      </c>
      <c r="D42" s="18">
        <v>0.185</v>
      </c>
      <c r="E42" s="247">
        <v>0.14699999999999999</v>
      </c>
      <c r="F42" s="183">
        <v>0.185</v>
      </c>
      <c r="G42" s="247">
        <v>0.155</v>
      </c>
      <c r="H42" s="183">
        <v>0.13400000000000001</v>
      </c>
      <c r="I42" s="247">
        <v>0.128</v>
      </c>
      <c r="J42" s="183">
        <v>0.155</v>
      </c>
      <c r="K42" s="247">
        <v>0.155</v>
      </c>
      <c r="L42" s="193">
        <v>0.19600000000000001</v>
      </c>
      <c r="M42" s="18">
        <v>0.17100000000000001</v>
      </c>
      <c r="N42" s="186">
        <v>0.14699999999999999</v>
      </c>
      <c r="O42" s="267"/>
      <c r="P42" s="419">
        <v>0.113</v>
      </c>
      <c r="Q42" s="401">
        <v>0.17199999999999999</v>
      </c>
      <c r="R42" s="400">
        <v>0.16300000000000001</v>
      </c>
      <c r="S42" s="420">
        <v>0.158</v>
      </c>
      <c r="T42" s="441">
        <v>0.157</v>
      </c>
      <c r="U42" s="186"/>
      <c r="V42" s="247"/>
      <c r="W42" s="183"/>
      <c r="X42" s="247"/>
      <c r="Y42" s="193"/>
      <c r="Z42" s="18"/>
      <c r="AA42" s="186"/>
      <c r="AB42" s="22"/>
      <c r="AC42" s="22"/>
      <c r="AD42" s="22"/>
      <c r="AE42" s="22"/>
      <c r="AF42" s="22"/>
      <c r="AG42" s="22"/>
      <c r="AH42" s="22"/>
      <c r="AI42" s="22"/>
      <c r="AJ42" s="22"/>
      <c r="AK42" s="22"/>
    </row>
    <row r="43" spans="1:41" x14ac:dyDescent="0.3">
      <c r="A43" s="476"/>
      <c r="B43" s="95" t="s">
        <v>60</v>
      </c>
      <c r="C43" s="184">
        <v>0.33100000000000002</v>
      </c>
      <c r="D43" s="18">
        <v>0.36199999999999999</v>
      </c>
      <c r="E43" s="247">
        <v>0.3</v>
      </c>
      <c r="F43" s="183">
        <v>0.316</v>
      </c>
      <c r="G43" s="247">
        <v>0.28799999999999998</v>
      </c>
      <c r="H43" s="183">
        <v>0.23699999999999999</v>
      </c>
      <c r="I43" s="247">
        <v>0.27300000000000002</v>
      </c>
      <c r="J43" s="183">
        <v>0.37</v>
      </c>
      <c r="K43" s="247">
        <v>0.39800000000000002</v>
      </c>
      <c r="L43" s="216">
        <v>0.36799999999999999</v>
      </c>
      <c r="M43" s="18">
        <v>0.45300000000000001</v>
      </c>
      <c r="N43" s="186">
        <v>0.38800000000000001</v>
      </c>
      <c r="O43" s="267"/>
      <c r="P43" s="419">
        <v>0.44800000000000001</v>
      </c>
      <c r="Q43" s="401">
        <v>0.42899999999999999</v>
      </c>
      <c r="R43" s="400">
        <v>0.46400000000000002</v>
      </c>
      <c r="S43" s="420">
        <v>0.38600000000000001</v>
      </c>
      <c r="T43" s="441">
        <v>0.38900000000000001</v>
      </c>
      <c r="U43" s="186"/>
      <c r="V43" s="247"/>
      <c r="W43" s="183"/>
      <c r="X43" s="247"/>
      <c r="Y43" s="216"/>
      <c r="Z43" s="18"/>
      <c r="AA43" s="186"/>
      <c r="AB43" s="22"/>
      <c r="AC43" s="22"/>
      <c r="AD43" s="22"/>
      <c r="AE43" s="22"/>
      <c r="AF43" s="22"/>
      <c r="AG43" s="22"/>
      <c r="AH43" s="22"/>
      <c r="AI43" s="22"/>
      <c r="AJ43" s="22"/>
      <c r="AK43" s="22"/>
    </row>
    <row r="44" spans="1:41" x14ac:dyDescent="0.3">
      <c r="A44" s="477"/>
      <c r="B44" s="98" t="s">
        <v>61</v>
      </c>
      <c r="C44" s="187">
        <v>0.51200000000000001</v>
      </c>
      <c r="D44" s="39">
        <v>0.45300000000000001</v>
      </c>
      <c r="E44" s="188">
        <v>0.55300000000000005</v>
      </c>
      <c r="F44" s="386">
        <v>0.499</v>
      </c>
      <c r="G44" s="188">
        <v>0.55700000000000005</v>
      </c>
      <c r="H44" s="386">
        <v>0.629</v>
      </c>
      <c r="I44" s="188">
        <v>0.59899999999999998</v>
      </c>
      <c r="J44" s="386">
        <v>0.47499999999999998</v>
      </c>
      <c r="K44" s="188">
        <v>0.44600000000000001</v>
      </c>
      <c r="L44" s="195">
        <v>0.436</v>
      </c>
      <c r="M44" s="39">
        <v>0.376</v>
      </c>
      <c r="N44" s="189">
        <v>0.46500000000000002</v>
      </c>
      <c r="O44" s="267"/>
      <c r="P44" s="426">
        <v>0.439</v>
      </c>
      <c r="Q44" s="427">
        <v>0.39900000000000002</v>
      </c>
      <c r="R44" s="428">
        <v>0.373</v>
      </c>
      <c r="S44" s="429">
        <v>0.45700000000000002</v>
      </c>
      <c r="T44" s="468">
        <v>0.45400000000000001</v>
      </c>
      <c r="U44" s="189"/>
      <c r="V44" s="188"/>
      <c r="W44" s="386"/>
      <c r="X44" s="188"/>
      <c r="Y44" s="195"/>
      <c r="Z44" s="39"/>
      <c r="AA44" s="189"/>
      <c r="AB44" s="22"/>
      <c r="AC44" s="22"/>
      <c r="AD44" s="22"/>
      <c r="AE44" s="22"/>
      <c r="AF44" s="22"/>
      <c r="AG44" s="22"/>
      <c r="AH44" s="22"/>
      <c r="AI44" s="22"/>
      <c r="AJ44" s="22"/>
      <c r="AK44" s="22"/>
    </row>
    <row r="45" spans="1:41" x14ac:dyDescent="0.3">
      <c r="C45" s="229"/>
      <c r="D45" s="23"/>
      <c r="E45" s="23"/>
      <c r="F45" s="23"/>
      <c r="G45" s="23"/>
      <c r="H45" s="23"/>
      <c r="I45" s="23"/>
      <c r="J45" s="23"/>
      <c r="K45" s="23"/>
      <c r="L45" s="23"/>
      <c r="M45" s="23"/>
      <c r="N45" s="23"/>
      <c r="O45" s="387"/>
      <c r="P45" s="229"/>
      <c r="Q45" s="23"/>
      <c r="R45" s="23"/>
      <c r="S45" s="23"/>
      <c r="T45" s="23"/>
      <c r="U45" s="23"/>
      <c r="V45" s="23"/>
      <c r="W45" s="23"/>
      <c r="X45" s="23"/>
      <c r="Y45" s="23"/>
      <c r="Z45" s="23"/>
      <c r="AA45" s="23"/>
      <c r="AB45" s="298"/>
      <c r="AC45" s="298"/>
      <c r="AD45" s="22"/>
      <c r="AE45" s="22"/>
      <c r="AF45" s="22"/>
      <c r="AG45" s="22"/>
      <c r="AH45" s="22"/>
      <c r="AI45" s="22"/>
      <c r="AJ45" s="22"/>
      <c r="AK45" s="22"/>
    </row>
    <row r="46" spans="1:41" x14ac:dyDescent="0.3">
      <c r="A46" s="71" t="s">
        <v>62</v>
      </c>
      <c r="B46" s="71"/>
      <c r="C46" s="80"/>
      <c r="D46" s="23"/>
      <c r="E46" s="23"/>
      <c r="F46" s="23"/>
      <c r="G46" s="23"/>
      <c r="H46" s="23"/>
      <c r="I46" s="23"/>
      <c r="J46" s="23"/>
      <c r="K46" s="23"/>
      <c r="L46" s="23"/>
      <c r="M46" s="23"/>
      <c r="N46" s="23"/>
      <c r="O46" s="388"/>
      <c r="P46" s="389"/>
      <c r="Q46" s="389"/>
      <c r="R46" s="389"/>
      <c r="S46" s="389"/>
      <c r="T46" s="389"/>
      <c r="U46" s="389"/>
      <c r="V46" s="389"/>
      <c r="W46" s="389"/>
      <c r="X46" s="389"/>
      <c r="Y46" s="389"/>
      <c r="Z46" s="389"/>
      <c r="AA46" s="23"/>
      <c r="AB46" s="298"/>
      <c r="AC46" s="298"/>
      <c r="AD46" s="22"/>
      <c r="AE46" s="22"/>
      <c r="AF46" s="22"/>
      <c r="AG46" s="22"/>
      <c r="AH46" s="22"/>
      <c r="AI46" s="22"/>
      <c r="AJ46" s="22"/>
      <c r="AK46" s="22"/>
    </row>
    <row r="47" spans="1:41" x14ac:dyDescent="0.3">
      <c r="A47" s="19" t="s">
        <v>63</v>
      </c>
      <c r="B47" s="70"/>
      <c r="C47" s="23"/>
      <c r="D47" s="23"/>
      <c r="E47" s="23"/>
      <c r="F47" s="23"/>
      <c r="G47" s="23"/>
      <c r="H47" s="23"/>
      <c r="I47" s="23"/>
      <c r="J47" s="23"/>
      <c r="K47" s="23"/>
      <c r="L47" s="23"/>
      <c r="M47" s="23"/>
      <c r="N47" s="23"/>
      <c r="O47" s="387"/>
      <c r="P47" s="389"/>
      <c r="Q47" s="389"/>
      <c r="R47" s="389"/>
      <c r="S47" s="389"/>
      <c r="T47" s="389"/>
      <c r="U47" s="389"/>
      <c r="V47" s="389"/>
      <c r="W47" s="389"/>
      <c r="X47" s="389"/>
      <c r="Y47" s="389"/>
      <c r="Z47" s="389"/>
      <c r="AA47" s="389"/>
      <c r="AB47" s="298"/>
      <c r="AC47" s="298"/>
      <c r="AD47" s="298"/>
      <c r="AE47" s="298"/>
      <c r="AF47" s="22"/>
      <c r="AG47" s="22"/>
      <c r="AH47" s="22"/>
      <c r="AI47" s="22"/>
      <c r="AJ47" s="22"/>
      <c r="AK47" s="22"/>
    </row>
    <row r="48" spans="1:41" x14ac:dyDescent="0.3">
      <c r="A48" s="70" t="s">
        <v>64</v>
      </c>
      <c r="B48" s="70"/>
      <c r="C48" s="23"/>
      <c r="D48" s="23"/>
      <c r="E48" s="23"/>
      <c r="F48" s="23"/>
      <c r="G48" s="23"/>
      <c r="H48" s="23"/>
      <c r="I48" s="23"/>
      <c r="J48" s="23"/>
      <c r="K48" s="23"/>
      <c r="L48" s="23"/>
      <c r="M48" s="23"/>
      <c r="N48" s="23"/>
      <c r="O48" s="387"/>
      <c r="P48" s="389"/>
      <c r="Q48" s="389"/>
      <c r="R48" s="389"/>
      <c r="S48" s="389"/>
      <c r="T48" s="389"/>
      <c r="U48" s="389"/>
      <c r="V48" s="389"/>
      <c r="W48" s="389"/>
      <c r="X48" s="389"/>
      <c r="Y48" s="389"/>
      <c r="Z48" s="389"/>
      <c r="AA48" s="389"/>
      <c r="AB48" s="298"/>
      <c r="AC48" s="298"/>
      <c r="AD48" s="298"/>
      <c r="AE48" s="298"/>
      <c r="AF48" s="22"/>
      <c r="AG48" s="22"/>
      <c r="AH48" s="22"/>
      <c r="AI48" s="22"/>
      <c r="AJ48" s="22"/>
      <c r="AK48" s="22"/>
    </row>
    <row r="49" spans="1:37" x14ac:dyDescent="0.3">
      <c r="A49" s="70" t="s">
        <v>65</v>
      </c>
      <c r="B49" s="70"/>
      <c r="C49" s="80"/>
      <c r="D49" s="80"/>
      <c r="E49" s="23"/>
      <c r="F49" s="23"/>
      <c r="G49" s="23"/>
      <c r="H49" s="23"/>
      <c r="I49" s="23"/>
      <c r="J49" s="23"/>
      <c r="K49" s="23"/>
      <c r="L49" s="23"/>
      <c r="M49" s="23"/>
      <c r="N49" s="23"/>
      <c r="O49" s="387"/>
      <c r="P49" s="389"/>
      <c r="Q49" s="389"/>
      <c r="R49" s="389"/>
      <c r="S49" s="389"/>
      <c r="T49" s="389"/>
      <c r="U49" s="389"/>
      <c r="V49" s="389"/>
      <c r="W49" s="389"/>
      <c r="X49" s="389"/>
      <c r="Y49" s="389"/>
      <c r="Z49" s="389"/>
      <c r="AA49" s="389"/>
      <c r="AB49" s="298"/>
      <c r="AC49" s="298"/>
      <c r="AD49" s="298"/>
      <c r="AE49" s="298"/>
      <c r="AF49" s="22"/>
      <c r="AG49" s="22"/>
      <c r="AH49" s="22"/>
      <c r="AI49" s="22"/>
      <c r="AJ49" s="22"/>
      <c r="AK49" s="22"/>
    </row>
    <row r="50" spans="1:37" x14ac:dyDescent="0.3">
      <c r="A50" s="70" t="s">
        <v>125</v>
      </c>
      <c r="B50" s="70"/>
      <c r="C50" s="80"/>
      <c r="D50" s="80"/>
      <c r="E50" s="23"/>
      <c r="F50" s="23"/>
      <c r="G50" s="23"/>
      <c r="H50" s="23"/>
      <c r="I50" s="23"/>
      <c r="J50" s="23"/>
      <c r="K50" s="23"/>
      <c r="L50" s="23"/>
      <c r="M50" s="23"/>
      <c r="N50" s="23"/>
      <c r="O50" s="387"/>
      <c r="P50" s="389"/>
      <c r="Q50" s="389"/>
      <c r="R50" s="389"/>
      <c r="S50" s="389"/>
      <c r="T50" s="389"/>
      <c r="U50" s="389"/>
      <c r="V50" s="389"/>
      <c r="W50" s="389"/>
      <c r="X50" s="389"/>
      <c r="Y50" s="389"/>
      <c r="Z50" s="389"/>
      <c r="AA50" s="389"/>
      <c r="AB50" s="298"/>
      <c r="AC50" s="298"/>
      <c r="AD50" s="298"/>
      <c r="AE50" s="298"/>
      <c r="AF50" s="22"/>
      <c r="AG50" s="22"/>
      <c r="AH50" s="22"/>
      <c r="AI50" s="22"/>
      <c r="AJ50" s="22"/>
      <c r="AK50" s="22"/>
    </row>
    <row r="51" spans="1:37" x14ac:dyDescent="0.3">
      <c r="A51" s="71" t="s">
        <v>66</v>
      </c>
      <c r="B51" s="70"/>
      <c r="C51" s="80"/>
      <c r="D51" s="80"/>
      <c r="E51" s="23"/>
      <c r="F51" s="23"/>
      <c r="G51" s="23"/>
      <c r="H51" s="23"/>
      <c r="I51" s="23"/>
      <c r="J51" s="23"/>
      <c r="K51" s="23"/>
      <c r="L51" s="23"/>
      <c r="M51" s="23"/>
      <c r="N51" s="23"/>
      <c r="O51" s="387"/>
      <c r="P51" s="389"/>
      <c r="Q51" s="389"/>
      <c r="R51" s="389"/>
      <c r="S51" s="389"/>
      <c r="T51" s="389"/>
      <c r="U51" s="389"/>
      <c r="V51" s="389"/>
      <c r="W51" s="389"/>
      <c r="X51" s="389"/>
      <c r="Y51" s="389"/>
      <c r="Z51" s="389"/>
      <c r="AA51" s="389"/>
      <c r="AB51" s="298"/>
      <c r="AC51" s="298"/>
      <c r="AD51" s="298"/>
      <c r="AE51" s="298"/>
      <c r="AF51" s="22"/>
      <c r="AG51" s="22"/>
      <c r="AH51" s="22"/>
      <c r="AI51" s="22"/>
      <c r="AJ51" s="22"/>
      <c r="AK51" s="22"/>
    </row>
    <row r="52" spans="1:37" x14ac:dyDescent="0.3">
      <c r="A52" s="470"/>
      <c r="B52" s="471"/>
      <c r="C52" s="390"/>
      <c r="D52" s="390"/>
      <c r="E52" s="23"/>
      <c r="F52" s="23"/>
      <c r="G52" s="23"/>
      <c r="H52" s="23"/>
      <c r="I52" s="23"/>
      <c r="J52" s="23"/>
      <c r="K52" s="23"/>
      <c r="L52" s="23"/>
      <c r="M52" s="23"/>
      <c r="N52" s="23"/>
      <c r="O52" s="387"/>
      <c r="P52" s="389"/>
      <c r="Q52" s="389"/>
      <c r="R52" s="389"/>
      <c r="S52" s="389"/>
      <c r="T52" s="389"/>
      <c r="U52" s="389"/>
      <c r="V52" s="389"/>
      <c r="W52" s="389"/>
      <c r="X52" s="389"/>
      <c r="Y52" s="389"/>
      <c r="Z52" s="389"/>
      <c r="AA52" s="389"/>
      <c r="AB52" s="298"/>
      <c r="AC52" s="298"/>
      <c r="AD52" s="298"/>
      <c r="AE52" s="298"/>
      <c r="AF52" s="22"/>
      <c r="AG52" s="22"/>
      <c r="AH52" s="22"/>
      <c r="AI52" s="22"/>
      <c r="AJ52" s="22"/>
      <c r="AK52" s="22"/>
    </row>
    <row r="53" spans="1:37" x14ac:dyDescent="0.3">
      <c r="C53" s="12"/>
      <c r="D53" s="12"/>
      <c r="P53" s="10"/>
      <c r="Q53" s="10"/>
      <c r="R53" s="10"/>
      <c r="S53" s="10"/>
      <c r="T53" s="10"/>
      <c r="U53" s="10"/>
      <c r="V53" s="10"/>
      <c r="W53" s="10"/>
      <c r="X53" s="10"/>
      <c r="Y53" s="10"/>
      <c r="Z53" s="10"/>
      <c r="AA53" s="10"/>
      <c r="AB53" s="1"/>
      <c r="AC53" s="1"/>
      <c r="AD53" s="1"/>
      <c r="AE53" s="1"/>
    </row>
    <row r="54" spans="1:37" x14ac:dyDescent="0.3">
      <c r="C54" s="12"/>
      <c r="D54" s="12"/>
      <c r="P54" s="10"/>
      <c r="Q54" s="10"/>
      <c r="R54" s="10"/>
      <c r="S54" s="10"/>
      <c r="T54" s="10"/>
      <c r="U54" s="10"/>
      <c r="V54" s="10"/>
      <c r="W54" s="10"/>
      <c r="X54" s="10"/>
      <c r="Y54" s="10"/>
      <c r="Z54" s="10"/>
      <c r="AA54" s="10"/>
    </row>
    <row r="55" spans="1:37" x14ac:dyDescent="0.3">
      <c r="C55" s="12"/>
      <c r="D55" s="12"/>
      <c r="P55" s="10"/>
      <c r="Q55" s="10"/>
      <c r="R55" s="10"/>
      <c r="S55" s="10"/>
      <c r="T55" s="10"/>
      <c r="U55" s="10"/>
      <c r="V55" s="10"/>
      <c r="W55" s="10"/>
      <c r="X55" s="10"/>
      <c r="Y55" s="10"/>
      <c r="Z55" s="10"/>
      <c r="AA55" s="10"/>
    </row>
    <row r="56" spans="1:37" x14ac:dyDescent="0.3">
      <c r="C56" s="12"/>
      <c r="D56" s="12"/>
      <c r="P56" s="10"/>
      <c r="Q56" s="10"/>
      <c r="R56" s="10"/>
      <c r="S56" s="10"/>
      <c r="T56" s="10"/>
      <c r="U56" s="10"/>
      <c r="V56" s="10"/>
      <c r="W56" s="10"/>
      <c r="X56" s="10"/>
      <c r="Y56" s="10"/>
      <c r="Z56" s="10"/>
      <c r="AA56" s="10"/>
    </row>
    <row r="57" spans="1:37" x14ac:dyDescent="0.3">
      <c r="C57" s="12"/>
      <c r="D57" s="12"/>
      <c r="P57" s="10"/>
      <c r="Q57" s="10"/>
      <c r="R57" s="10"/>
      <c r="S57" s="10"/>
      <c r="T57" s="10"/>
      <c r="U57" s="10"/>
      <c r="V57" s="10"/>
      <c r="W57" s="10"/>
      <c r="X57" s="10"/>
      <c r="Y57" s="10"/>
      <c r="Z57" s="10"/>
      <c r="AA57" s="10"/>
    </row>
    <row r="58" spans="1:37" x14ac:dyDescent="0.3">
      <c r="C58" s="12"/>
      <c r="D58" s="12"/>
      <c r="P58" s="10"/>
      <c r="Q58" s="10"/>
      <c r="R58" s="10"/>
      <c r="S58" s="10"/>
      <c r="T58" s="10"/>
      <c r="U58" s="10"/>
      <c r="V58" s="10"/>
      <c r="W58" s="10"/>
      <c r="X58" s="10"/>
      <c r="Y58" s="10"/>
      <c r="Z58" s="10"/>
      <c r="AA58" s="10"/>
    </row>
    <row r="59" spans="1:37" x14ac:dyDescent="0.3">
      <c r="C59" s="12"/>
      <c r="D59" s="12"/>
      <c r="P59" s="10"/>
      <c r="Q59" s="10"/>
      <c r="R59" s="10"/>
      <c r="S59" s="10"/>
      <c r="T59" s="10"/>
      <c r="U59" s="10"/>
      <c r="V59" s="10"/>
      <c r="W59" s="10"/>
      <c r="X59" s="10"/>
      <c r="Y59" s="10"/>
      <c r="Z59" s="10"/>
      <c r="AA59" s="10"/>
    </row>
    <row r="60" spans="1:37" x14ac:dyDescent="0.3">
      <c r="P60" s="10"/>
      <c r="Q60" s="10"/>
      <c r="R60" s="10"/>
      <c r="S60" s="10"/>
      <c r="T60" s="10"/>
      <c r="U60" s="10"/>
      <c r="V60" s="10"/>
      <c r="W60" s="10"/>
      <c r="X60" s="10"/>
      <c r="Y60" s="10"/>
      <c r="Z60" s="10"/>
      <c r="AA60" s="10"/>
    </row>
    <row r="61" spans="1:37" x14ac:dyDescent="0.3">
      <c r="P61" s="10"/>
      <c r="Q61" s="10"/>
      <c r="R61" s="10"/>
      <c r="S61" s="10"/>
      <c r="T61" s="10"/>
      <c r="U61" s="10"/>
      <c r="V61" s="10"/>
      <c r="W61" s="10"/>
      <c r="X61" s="10"/>
      <c r="Y61" s="10"/>
      <c r="Z61" s="10"/>
      <c r="AA61" s="10"/>
    </row>
    <row r="62" spans="1:37" x14ac:dyDescent="0.3">
      <c r="P62" s="10"/>
      <c r="Q62" s="10"/>
      <c r="R62" s="10"/>
      <c r="S62" s="10"/>
      <c r="T62" s="10"/>
      <c r="U62" s="10"/>
      <c r="V62" s="10"/>
      <c r="W62" s="10"/>
      <c r="X62" s="10"/>
      <c r="Y62" s="10"/>
      <c r="Z62" s="10"/>
      <c r="AA62" s="10"/>
    </row>
    <row r="63" spans="1:37" x14ac:dyDescent="0.3">
      <c r="P63" s="10"/>
      <c r="Q63" s="10"/>
      <c r="R63" s="10"/>
      <c r="S63" s="10"/>
      <c r="T63" s="10"/>
      <c r="U63" s="10"/>
      <c r="V63" s="10"/>
      <c r="W63" s="10"/>
      <c r="X63" s="10"/>
      <c r="Y63" s="10"/>
      <c r="Z63" s="10"/>
      <c r="AA63" s="10"/>
    </row>
    <row r="64" spans="1:37" x14ac:dyDescent="0.3">
      <c r="P64" s="10"/>
      <c r="Q64" s="10"/>
      <c r="R64" s="10"/>
      <c r="S64" s="10"/>
      <c r="T64" s="10"/>
      <c r="U64" s="10"/>
      <c r="V64" s="10"/>
      <c r="W64" s="10"/>
      <c r="X64" s="10"/>
      <c r="Y64" s="10"/>
      <c r="Z64" s="10"/>
      <c r="AA64" s="10"/>
    </row>
    <row r="65" spans="16:27" x14ac:dyDescent="0.3">
      <c r="P65" s="10"/>
      <c r="Q65" s="10"/>
      <c r="R65" s="10"/>
      <c r="S65" s="10"/>
      <c r="T65" s="10"/>
      <c r="U65" s="10"/>
      <c r="V65" s="10"/>
      <c r="W65" s="10"/>
      <c r="X65" s="10"/>
      <c r="Y65" s="10"/>
      <c r="Z65" s="10"/>
      <c r="AA65" s="10"/>
    </row>
    <row r="66" spans="16:27" x14ac:dyDescent="0.3">
      <c r="P66" s="10"/>
      <c r="Q66" s="10"/>
      <c r="R66" s="10"/>
      <c r="S66" s="10"/>
      <c r="T66" s="10"/>
      <c r="U66" s="10"/>
      <c r="V66" s="10"/>
      <c r="W66" s="10"/>
      <c r="X66" s="10"/>
      <c r="Y66" s="10"/>
      <c r="Z66" s="10"/>
      <c r="AA66" s="10"/>
    </row>
    <row r="67" spans="16:27" x14ac:dyDescent="0.3">
      <c r="P67" s="10"/>
      <c r="Q67" s="10"/>
      <c r="R67" s="10"/>
      <c r="S67" s="10"/>
      <c r="T67" s="10"/>
      <c r="U67" s="10"/>
      <c r="V67" s="10"/>
      <c r="W67" s="10"/>
      <c r="X67" s="10"/>
      <c r="Y67" s="10"/>
      <c r="Z67" s="10"/>
      <c r="AA67" s="10"/>
    </row>
    <row r="68" spans="16:27" x14ac:dyDescent="0.3">
      <c r="P68" s="10"/>
      <c r="Q68" s="10"/>
      <c r="R68" s="10"/>
      <c r="S68" s="10"/>
      <c r="T68" s="10"/>
      <c r="U68" s="10"/>
      <c r="V68" s="10"/>
      <c r="W68" s="10"/>
      <c r="X68" s="10"/>
      <c r="Y68" s="10"/>
      <c r="Z68" s="10"/>
      <c r="AA68" s="10"/>
    </row>
    <row r="69" spans="16:27" x14ac:dyDescent="0.3">
      <c r="P69" s="10"/>
      <c r="Q69" s="10"/>
      <c r="R69" s="10"/>
      <c r="S69" s="10"/>
      <c r="T69" s="10"/>
      <c r="U69" s="10"/>
      <c r="V69" s="10"/>
      <c r="W69" s="10"/>
      <c r="X69" s="10"/>
      <c r="Y69" s="10"/>
      <c r="Z69" s="10"/>
      <c r="AA69" s="10"/>
    </row>
    <row r="70" spans="16:27" x14ac:dyDescent="0.3">
      <c r="P70" s="10"/>
      <c r="Q70" s="10"/>
      <c r="R70" s="10"/>
      <c r="S70" s="10"/>
      <c r="T70" s="10"/>
      <c r="U70" s="10"/>
      <c r="V70" s="10"/>
      <c r="W70" s="10"/>
      <c r="X70" s="10"/>
      <c r="Y70" s="10"/>
      <c r="Z70" s="10"/>
      <c r="AA70" s="10"/>
    </row>
    <row r="71" spans="16:27" x14ac:dyDescent="0.3">
      <c r="P71" s="10"/>
      <c r="Q71" s="10"/>
      <c r="R71" s="10"/>
      <c r="S71" s="10"/>
      <c r="T71" s="10"/>
      <c r="U71" s="10"/>
      <c r="V71" s="10"/>
      <c r="W71" s="10"/>
      <c r="X71" s="10"/>
      <c r="Y71" s="10"/>
    </row>
    <row r="72" spans="16:27" x14ac:dyDescent="0.3">
      <c r="P72" s="10"/>
      <c r="Q72" s="10"/>
      <c r="R72" s="10"/>
      <c r="S72" s="10"/>
      <c r="T72" s="10"/>
      <c r="U72" s="10"/>
      <c r="V72" s="10"/>
      <c r="W72" s="10"/>
      <c r="X72" s="10"/>
      <c r="Y72" s="10"/>
    </row>
    <row r="73" spans="16:27" x14ac:dyDescent="0.3">
      <c r="P73" s="10"/>
      <c r="Q73" s="10"/>
      <c r="R73" s="10"/>
      <c r="S73" s="10"/>
      <c r="T73" s="10"/>
      <c r="U73" s="10"/>
      <c r="V73" s="10"/>
      <c r="W73" s="10"/>
      <c r="X73" s="10"/>
      <c r="Y73" s="10"/>
    </row>
    <row r="74" spans="16:27" x14ac:dyDescent="0.3">
      <c r="P74" s="10"/>
      <c r="Q74" s="10"/>
      <c r="R74" s="10"/>
      <c r="S74" s="10"/>
      <c r="T74" s="10"/>
      <c r="U74" s="10"/>
      <c r="V74" s="10"/>
      <c r="W74" s="10"/>
      <c r="X74" s="10"/>
      <c r="Y74" s="10"/>
    </row>
    <row r="75" spans="16:27" x14ac:dyDescent="0.3">
      <c r="P75" s="10"/>
      <c r="Q75" s="10"/>
      <c r="R75" s="10"/>
      <c r="S75" s="10"/>
      <c r="T75" s="10"/>
      <c r="U75" s="10"/>
      <c r="V75" s="10"/>
      <c r="W75" s="10"/>
      <c r="X75" s="10"/>
      <c r="Y75" s="10"/>
    </row>
    <row r="76" spans="16:27" x14ac:dyDescent="0.3">
      <c r="P76" s="10"/>
      <c r="Q76" s="10"/>
      <c r="R76" s="10"/>
      <c r="S76" s="10"/>
      <c r="T76" s="10"/>
      <c r="U76" s="10"/>
      <c r="V76" s="10"/>
      <c r="W76" s="10"/>
      <c r="X76" s="10"/>
      <c r="Y76" s="10"/>
    </row>
    <row r="77" spans="16:27" x14ac:dyDescent="0.3">
      <c r="P77" s="10"/>
      <c r="Q77" s="10"/>
      <c r="R77" s="10"/>
      <c r="S77" s="10"/>
      <c r="T77" s="10"/>
      <c r="U77" s="10"/>
      <c r="V77" s="10"/>
      <c r="W77" s="10"/>
      <c r="X77" s="10"/>
      <c r="Y77" s="10"/>
    </row>
    <row r="78" spans="16:27" x14ac:dyDescent="0.3">
      <c r="P78" s="10"/>
      <c r="Q78" s="10"/>
      <c r="R78" s="10"/>
      <c r="S78" s="10"/>
      <c r="T78" s="10"/>
      <c r="U78" s="10"/>
      <c r="V78" s="10"/>
      <c r="W78" s="10"/>
      <c r="X78" s="10"/>
      <c r="Y78" s="10"/>
    </row>
    <row r="79" spans="16:27" x14ac:dyDescent="0.3">
      <c r="P79" s="10"/>
      <c r="Q79" s="10"/>
      <c r="R79" s="10"/>
      <c r="S79" s="10"/>
      <c r="T79" s="10"/>
      <c r="U79" s="10"/>
      <c r="V79" s="10"/>
      <c r="W79" s="10"/>
      <c r="X79" s="10"/>
      <c r="Y79" s="10"/>
    </row>
    <row r="80" spans="16:27" x14ac:dyDescent="0.3">
      <c r="P80" s="10"/>
      <c r="Q80" s="10"/>
      <c r="R80" s="10"/>
      <c r="S80" s="10"/>
      <c r="T80" s="10"/>
      <c r="U80" s="10"/>
      <c r="V80" s="10"/>
      <c r="W80" s="10"/>
      <c r="X80" s="10"/>
      <c r="Y80" s="10"/>
    </row>
    <row r="81" spans="16:25" x14ac:dyDescent="0.3">
      <c r="P81" s="10"/>
      <c r="Q81" s="10"/>
      <c r="R81" s="10"/>
      <c r="S81" s="10"/>
      <c r="T81" s="10"/>
      <c r="U81" s="10"/>
      <c r="V81" s="10"/>
      <c r="W81" s="10"/>
      <c r="X81" s="10"/>
      <c r="Y81" s="10"/>
    </row>
    <row r="82" spans="16:25" x14ac:dyDescent="0.3">
      <c r="P82" s="10"/>
      <c r="Q82" s="10"/>
      <c r="R82" s="10"/>
      <c r="S82" s="10"/>
      <c r="T82" s="10"/>
      <c r="U82" s="10"/>
      <c r="V82" s="10"/>
      <c r="W82" s="10"/>
      <c r="X82" s="10"/>
      <c r="Y82" s="10"/>
    </row>
    <row r="83" spans="16:25" x14ac:dyDescent="0.3">
      <c r="P83" s="10"/>
      <c r="Q83" s="10"/>
      <c r="R83" s="10"/>
      <c r="S83" s="10"/>
      <c r="T83" s="10"/>
      <c r="U83" s="10"/>
      <c r="V83" s="10"/>
      <c r="W83" s="10"/>
      <c r="X83" s="10"/>
      <c r="Y83" s="10"/>
    </row>
    <row r="84" spans="16:25" x14ac:dyDescent="0.3">
      <c r="P84" s="10"/>
      <c r="Q84" s="10"/>
      <c r="R84" s="10"/>
      <c r="S84" s="10"/>
      <c r="T84" s="10"/>
      <c r="U84" s="10"/>
      <c r="V84" s="10"/>
      <c r="W84" s="10"/>
      <c r="X84" s="10"/>
      <c r="Y84" s="10"/>
    </row>
    <row r="85" spans="16:25" x14ac:dyDescent="0.3">
      <c r="P85" s="10"/>
      <c r="Q85" s="10"/>
      <c r="R85" s="10"/>
      <c r="S85" s="10"/>
      <c r="T85" s="10"/>
      <c r="U85" s="10"/>
      <c r="V85" s="10"/>
      <c r="W85" s="10"/>
      <c r="X85" s="10"/>
      <c r="Y85" s="10"/>
    </row>
    <row r="86" spans="16:25" x14ac:dyDescent="0.3">
      <c r="P86" s="10"/>
      <c r="Q86" s="10"/>
      <c r="R86" s="10"/>
      <c r="S86" s="10"/>
      <c r="T86" s="10"/>
      <c r="U86" s="10"/>
      <c r="V86" s="10"/>
      <c r="W86" s="10"/>
      <c r="X86" s="10"/>
      <c r="Y86" s="10"/>
    </row>
  </sheetData>
  <mergeCells count="3">
    <mergeCell ref="A29:A32"/>
    <mergeCell ref="A37:A44"/>
    <mergeCell ref="A34:A35"/>
  </mergeCells>
  <conditionalFormatting sqref="AC1:AC12">
    <cfRule type="cellIs" dxfId="209" priority="1" operator="equal">
      <formula>"Yes"</formula>
    </cfRule>
    <cfRule type="cellIs" dxfId="208" priority="2" operator="equal">
      <formula>"No"</formula>
    </cfRule>
  </conditionalFormatting>
  <conditionalFormatting sqref="AD9">
    <cfRule type="cellIs" dxfId="207" priority="29" operator="equal">
      <formula>"Yes"</formula>
    </cfRule>
    <cfRule type="cellIs" dxfId="206" priority="30" operator="equal">
      <formula>"No"</formula>
    </cfRule>
  </conditionalFormatting>
  <conditionalFormatting sqref="AD2:AO8">
    <cfRule type="cellIs" dxfId="205" priority="169" operator="equal">
      <formula>"Yes"</formula>
    </cfRule>
    <cfRule type="cellIs" dxfId="204" priority="170" operator="equal">
      <formula>"No"</formula>
    </cfRule>
  </conditionalFormatting>
  <conditionalFormatting sqref="AD10:AO15">
    <cfRule type="cellIs" dxfId="203" priority="25" operator="equal">
      <formula>"Yes"</formula>
    </cfRule>
    <cfRule type="cellIs" dxfId="202" priority="26" operator="equal">
      <formula>"No"</formula>
    </cfRule>
  </conditionalFormatting>
  <conditionalFormatting sqref="AD17:AO17">
    <cfRule type="cellIs" dxfId="201" priority="21" operator="equal">
      <formula>"Yes"</formula>
    </cfRule>
    <cfRule type="cellIs" dxfId="200" priority="22" operator="equal">
      <formula>"No"</formula>
    </cfRule>
  </conditionalFormatting>
  <conditionalFormatting sqref="AD19:AO20 AD22:AO27">
    <cfRule type="cellIs" dxfId="199" priority="17" operator="equal">
      <formula>"Yes"</formula>
    </cfRule>
    <cfRule type="cellIs" dxfId="198" priority="18" operator="equal">
      <formula>"No"</formula>
    </cfRule>
  </conditionalFormatting>
  <conditionalFormatting sqref="AD29:AO32">
    <cfRule type="cellIs" dxfId="197" priority="13" operator="equal">
      <formula>"Yes"</formula>
    </cfRule>
    <cfRule type="cellIs" dxfId="196" priority="14" operator="equal">
      <formula>"No"</formula>
    </cfRule>
  </conditionalFormatting>
  <conditionalFormatting sqref="AD34:AO35">
    <cfRule type="cellIs" dxfId="195" priority="9" operator="equal">
      <formula>"Yes"</formula>
    </cfRule>
    <cfRule type="cellIs" dxfId="194" priority="10" operator="equal">
      <formula>"No"</formula>
    </cfRule>
  </conditionalFormatting>
  <conditionalFormatting sqref="AD37:AO44">
    <cfRule type="cellIs" dxfId="193" priority="5" operator="equal">
      <formula>"Yes"</formula>
    </cfRule>
    <cfRule type="cellIs" dxfId="192"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Q86"/>
  <sheetViews>
    <sheetView showGridLines="0" topLeftCell="A14" zoomScaleNormal="100" workbookViewId="0">
      <pane xSplit="2" topLeftCell="P1" activePane="topRight" state="frozen"/>
      <selection activeCell="A14" sqref="A14"/>
      <selection pane="topRight" activeCell="B51" sqref="B51"/>
    </sheetView>
  </sheetViews>
  <sheetFormatPr defaultColWidth="9.44140625" defaultRowHeight="14.4" outlineLevelCol="1" x14ac:dyDescent="0.3"/>
  <cols>
    <col min="1" max="1" width="33" customWidth="1"/>
    <col min="2" max="2" width="52.5546875" style="19" customWidth="1"/>
    <col min="3" max="8" width="11.5546875" style="2" hidden="1" customWidth="1" outlineLevel="1"/>
    <col min="9" max="11" width="12.44140625" style="2" hidden="1" customWidth="1" outlineLevel="1"/>
    <col min="12" max="12" width="13.44140625" style="2" hidden="1" customWidth="1" outlineLevel="1"/>
    <col min="13" max="14" width="12.44140625" style="2" hidden="1" customWidth="1" outlineLevel="1"/>
    <col min="15" max="15" width="3.5546875" style="20" hidden="1" customWidth="1" outlineLevel="1"/>
    <col min="16" max="16" width="13.5546875" style="2" customWidth="1" collapsed="1"/>
    <col min="17" max="17" width="14.5546875" style="2" customWidth="1"/>
    <col min="18" max="27" width="13.5546875" style="2" customWidth="1"/>
    <col min="30" max="30" width="13" bestFit="1" customWidth="1"/>
    <col min="31" max="31" width="15" customWidth="1"/>
    <col min="32" max="32" width="12.44140625" bestFit="1" customWidth="1"/>
    <col min="33" max="36" width="12" bestFit="1" customWidth="1"/>
    <col min="37" max="37" width="12.44140625" customWidth="1"/>
    <col min="38" max="38" width="10.5546875" bestFit="1" customWidth="1"/>
    <col min="39" max="39" width="9.5546875" bestFit="1" customWidth="1"/>
    <col min="40" max="40" width="10.44140625" bestFit="1" customWidth="1"/>
    <col min="41" max="41" width="10.5546875" bestFit="1" customWidth="1"/>
  </cols>
  <sheetData>
    <row r="1" spans="1:41" ht="50.1" customHeight="1" thickBot="1" x14ac:dyDescent="0.4">
      <c r="A1" s="90" t="s">
        <v>67</v>
      </c>
      <c r="B1" s="91"/>
      <c r="C1" s="81">
        <v>45017</v>
      </c>
      <c r="D1" s="81">
        <v>45047</v>
      </c>
      <c r="E1" s="81">
        <v>45078</v>
      </c>
      <c r="F1" s="81">
        <v>45108</v>
      </c>
      <c r="G1" s="81">
        <v>45139</v>
      </c>
      <c r="H1" s="81">
        <v>45170</v>
      </c>
      <c r="I1" s="81">
        <v>45200</v>
      </c>
      <c r="J1" s="81">
        <v>45231</v>
      </c>
      <c r="K1" s="81">
        <v>45261</v>
      </c>
      <c r="L1" s="81">
        <v>45292</v>
      </c>
      <c r="M1" s="81">
        <v>45323</v>
      </c>
      <c r="N1" s="81">
        <v>45352</v>
      </c>
      <c r="O1" s="82"/>
      <c r="P1" s="88">
        <v>45383</v>
      </c>
      <c r="Q1" s="88">
        <v>45413</v>
      </c>
      <c r="R1" s="88">
        <v>45444</v>
      </c>
      <c r="S1" s="88">
        <v>45474</v>
      </c>
      <c r="T1" s="88">
        <v>45505</v>
      </c>
      <c r="U1" s="88">
        <v>45536</v>
      </c>
      <c r="V1" s="88">
        <v>45566</v>
      </c>
      <c r="W1" s="88">
        <v>45597</v>
      </c>
      <c r="X1" s="88">
        <v>45627</v>
      </c>
      <c r="Y1" s="88">
        <v>45658</v>
      </c>
      <c r="Z1" s="88">
        <v>45689</v>
      </c>
      <c r="AA1" s="88">
        <v>45717</v>
      </c>
      <c r="AC1" s="22"/>
      <c r="AD1" s="22"/>
      <c r="AE1" s="22"/>
      <c r="AF1" s="22"/>
      <c r="AG1" s="22"/>
      <c r="AH1" s="22"/>
      <c r="AI1" s="22"/>
      <c r="AJ1" s="22"/>
      <c r="AK1" s="22"/>
      <c r="AL1" s="22"/>
      <c r="AM1" s="22"/>
      <c r="AN1" s="22"/>
      <c r="AO1" s="22"/>
    </row>
    <row r="2" spans="1:41" ht="29.1" customHeight="1" x14ac:dyDescent="0.3">
      <c r="A2" s="43"/>
      <c r="B2" s="222" t="s">
        <v>12</v>
      </c>
      <c r="C2" s="238">
        <v>0.76400000000000001</v>
      </c>
      <c r="D2" s="238">
        <v>0.77200000000000002</v>
      </c>
      <c r="E2" s="237">
        <v>0.78100000000000003</v>
      </c>
      <c r="F2" s="238">
        <v>0.78700000000000003</v>
      </c>
      <c r="G2" s="237">
        <v>0.78500000000000003</v>
      </c>
      <c r="H2" s="238">
        <v>0.78500000000000003</v>
      </c>
      <c r="I2" s="237">
        <v>0.78400000000000003</v>
      </c>
      <c r="J2" s="238">
        <v>0.78500000000000003</v>
      </c>
      <c r="K2" s="237">
        <v>0.78600000000000003</v>
      </c>
      <c r="L2" s="238">
        <v>0.78700000000000003</v>
      </c>
      <c r="M2" s="237">
        <v>0.78700000000000003</v>
      </c>
      <c r="N2" s="251">
        <v>0.78600000000000003</v>
      </c>
      <c r="O2" s="67"/>
      <c r="P2" s="231">
        <v>0.78</v>
      </c>
      <c r="Q2" s="232">
        <v>0.78200000000000003</v>
      </c>
      <c r="R2" s="231">
        <v>0.78500000000000003</v>
      </c>
      <c r="S2" s="395">
        <v>0.79200000000000004</v>
      </c>
      <c r="T2" s="430">
        <v>0.79400000000000004</v>
      </c>
      <c r="U2" s="239"/>
      <c r="V2" s="238"/>
      <c r="W2" s="238"/>
      <c r="X2" s="237"/>
      <c r="Y2" s="238"/>
      <c r="Z2" s="240"/>
      <c r="AA2" s="241"/>
      <c r="AC2" s="22"/>
      <c r="AD2" s="22"/>
      <c r="AE2" s="22"/>
      <c r="AF2" s="22"/>
      <c r="AG2" s="22"/>
      <c r="AH2" s="22"/>
      <c r="AI2" s="22"/>
      <c r="AJ2" s="22"/>
      <c r="AK2" s="22"/>
      <c r="AL2" s="22"/>
      <c r="AM2" s="22"/>
      <c r="AN2" s="22"/>
      <c r="AO2" s="22"/>
    </row>
    <row r="3" spans="1:41" ht="15.6" x14ac:dyDescent="0.3">
      <c r="A3" s="103" t="s">
        <v>13</v>
      </c>
      <c r="B3" s="223" t="s">
        <v>14</v>
      </c>
      <c r="C3" s="233">
        <v>55.2</v>
      </c>
      <c r="D3" s="252">
        <v>56.8</v>
      </c>
      <c r="E3" s="242">
        <v>58.4</v>
      </c>
      <c r="F3" s="243">
        <v>59.4</v>
      </c>
      <c r="G3" s="242">
        <v>59.2</v>
      </c>
      <c r="H3" s="243">
        <v>59.1</v>
      </c>
      <c r="I3" s="242">
        <v>59</v>
      </c>
      <c r="J3" s="243">
        <v>59.1</v>
      </c>
      <c r="K3" s="242">
        <v>59.4</v>
      </c>
      <c r="L3" s="243">
        <v>59.3</v>
      </c>
      <c r="M3" s="242">
        <v>59.4</v>
      </c>
      <c r="N3" s="253">
        <v>59.2</v>
      </c>
      <c r="O3" s="67"/>
      <c r="P3" s="233">
        <v>59.1</v>
      </c>
      <c r="Q3" s="234">
        <v>59.4</v>
      </c>
      <c r="R3" s="233">
        <v>60</v>
      </c>
      <c r="S3" s="396">
        <v>61.2</v>
      </c>
      <c r="T3" s="431">
        <v>61.6</v>
      </c>
      <c r="U3" s="244"/>
      <c r="V3" s="243"/>
      <c r="W3" s="243"/>
      <c r="X3" s="242"/>
      <c r="Y3" s="243"/>
      <c r="Z3" s="245"/>
      <c r="AA3" s="246"/>
      <c r="AC3" s="22"/>
      <c r="AD3" s="22"/>
      <c r="AE3" s="22"/>
      <c r="AF3" s="22"/>
      <c r="AG3" s="22"/>
      <c r="AH3" s="22"/>
      <c r="AI3" s="22"/>
      <c r="AJ3" s="22"/>
      <c r="AK3" s="22"/>
      <c r="AL3" s="22"/>
      <c r="AM3" s="22"/>
      <c r="AN3" s="22"/>
      <c r="AO3" s="22"/>
    </row>
    <row r="4" spans="1:41" ht="15.6" x14ac:dyDescent="0.3">
      <c r="A4" s="103" t="s">
        <v>15</v>
      </c>
      <c r="B4" s="223" t="s">
        <v>16</v>
      </c>
      <c r="C4" s="18">
        <v>0.92</v>
      </c>
      <c r="D4" s="18">
        <v>0.93</v>
      </c>
      <c r="E4" s="247">
        <v>0.93700000000000006</v>
      </c>
      <c r="F4" s="18">
        <v>0.94299999999999995</v>
      </c>
      <c r="G4" s="247">
        <v>0.94699999999999995</v>
      </c>
      <c r="H4" s="18">
        <v>0.95</v>
      </c>
      <c r="I4" s="247">
        <v>0.95099999999999996</v>
      </c>
      <c r="J4" s="18">
        <v>0.95299999999999996</v>
      </c>
      <c r="K4" s="18">
        <v>0.95599999999999996</v>
      </c>
      <c r="L4" s="18">
        <v>0.95599999999999996</v>
      </c>
      <c r="M4" s="247">
        <v>0.95799999999999996</v>
      </c>
      <c r="N4" s="186">
        <v>0.95899999999999996</v>
      </c>
      <c r="O4" s="67"/>
      <c r="P4" s="235">
        <v>0.93700000000000006</v>
      </c>
      <c r="Q4" s="236">
        <v>0.94099999999999995</v>
      </c>
      <c r="R4" s="235">
        <v>0.94499999999999995</v>
      </c>
      <c r="S4" s="276">
        <v>0.94599999999999995</v>
      </c>
      <c r="T4" s="432">
        <v>0.94499999999999995</v>
      </c>
      <c r="U4" s="248"/>
      <c r="V4" s="18"/>
      <c r="W4" s="18"/>
      <c r="X4" s="18"/>
      <c r="Y4" s="18"/>
      <c r="Z4" s="249"/>
      <c r="AA4" s="115"/>
      <c r="AC4" s="22"/>
      <c r="AD4" s="22"/>
      <c r="AE4" s="22"/>
      <c r="AF4" s="22"/>
      <c r="AG4" s="22"/>
      <c r="AH4" s="22"/>
      <c r="AI4" s="22"/>
      <c r="AJ4" s="22"/>
      <c r="AK4" s="22"/>
      <c r="AL4" s="22"/>
      <c r="AM4" s="22"/>
      <c r="AN4" s="22"/>
      <c r="AO4" s="22"/>
    </row>
    <row r="5" spans="1:41" ht="15.6" x14ac:dyDescent="0.3">
      <c r="A5" s="103" t="s">
        <v>17</v>
      </c>
      <c r="B5" s="224" t="s">
        <v>18</v>
      </c>
      <c r="C5" s="18">
        <v>0.53700000000000003</v>
      </c>
      <c r="D5" s="18">
        <v>0.60199999999999998</v>
      </c>
      <c r="E5" s="247">
        <v>0.63400000000000001</v>
      </c>
      <c r="F5" s="18">
        <v>0.64800000000000002</v>
      </c>
      <c r="G5" s="247">
        <v>0.65400000000000003</v>
      </c>
      <c r="H5" s="18">
        <v>0.66100000000000003</v>
      </c>
      <c r="I5" s="247">
        <v>0.66600000000000004</v>
      </c>
      <c r="J5" s="18">
        <v>0.67300000000000004</v>
      </c>
      <c r="K5" s="18">
        <v>0.67600000000000005</v>
      </c>
      <c r="L5" s="18">
        <v>0.67200000000000004</v>
      </c>
      <c r="M5" s="247">
        <v>0.67200000000000004</v>
      </c>
      <c r="N5" s="186">
        <v>0.66400000000000003</v>
      </c>
      <c r="O5" s="67"/>
      <c r="P5" s="235">
        <v>0.53500000000000003</v>
      </c>
      <c r="Q5" s="236">
        <v>0.56699999999999995</v>
      </c>
      <c r="R5" s="235">
        <v>0.57499999999999996</v>
      </c>
      <c r="S5" s="322">
        <v>0.59799999999999998</v>
      </c>
      <c r="T5" s="433">
        <v>0.623</v>
      </c>
      <c r="U5" s="229"/>
      <c r="V5" s="250"/>
      <c r="W5" s="18"/>
      <c r="X5" s="247"/>
      <c r="Y5" s="18"/>
      <c r="Z5" s="247"/>
      <c r="AA5" s="115"/>
      <c r="AC5" s="22"/>
      <c r="AD5" s="22"/>
      <c r="AE5" s="22"/>
      <c r="AF5" s="22"/>
      <c r="AG5" s="22"/>
      <c r="AH5" s="22"/>
      <c r="AI5" s="22"/>
      <c r="AJ5" s="22"/>
      <c r="AK5" s="22"/>
      <c r="AL5" s="22"/>
      <c r="AM5" s="22"/>
      <c r="AN5" s="22"/>
      <c r="AO5" s="22"/>
    </row>
    <row r="6" spans="1:41" s="22" customFormat="1" ht="28.8" x14ac:dyDescent="0.3">
      <c r="A6" s="104" t="s">
        <v>19</v>
      </c>
      <c r="B6" s="225"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86">
        <v>0.76300000000000001</v>
      </c>
      <c r="O6" s="66"/>
      <c r="P6" s="122">
        <v>0.76100000000000001</v>
      </c>
      <c r="Q6" s="121">
        <v>0.77100000000000002</v>
      </c>
      <c r="R6" s="122">
        <v>0.77500000000000002</v>
      </c>
      <c r="S6" s="277">
        <v>0.77800000000000002</v>
      </c>
      <c r="T6" s="434">
        <v>0.77400000000000002</v>
      </c>
      <c r="U6" s="123"/>
      <c r="V6" s="122"/>
      <c r="W6" s="122"/>
      <c r="X6" s="121"/>
      <c r="Y6" s="122"/>
      <c r="Z6" s="18"/>
      <c r="AA6" s="115"/>
    </row>
    <row r="7" spans="1:41" s="22" customFormat="1" ht="30.6" customHeight="1" x14ac:dyDescent="0.3">
      <c r="A7" s="44"/>
      <c r="B7" s="226" t="s">
        <v>21</v>
      </c>
      <c r="C7" s="122">
        <v>0.86899999999999999</v>
      </c>
      <c r="D7" s="121">
        <v>0.88400000000000001</v>
      </c>
      <c r="E7" s="122">
        <v>0.875</v>
      </c>
      <c r="F7" s="121">
        <v>0.86599999999999999</v>
      </c>
      <c r="G7" s="122">
        <v>0.86399999999999999</v>
      </c>
      <c r="H7" s="122">
        <v>0.86699999999999999</v>
      </c>
      <c r="I7" s="122">
        <v>0.874</v>
      </c>
      <c r="J7" s="122">
        <v>0.877</v>
      </c>
      <c r="K7" s="121">
        <v>0.88</v>
      </c>
      <c r="L7" s="122">
        <v>0.88400000000000001</v>
      </c>
      <c r="M7" s="229">
        <v>0.88700000000000001</v>
      </c>
      <c r="N7" s="230">
        <v>0.88900000000000001</v>
      </c>
      <c r="O7" s="66"/>
      <c r="P7" s="122">
        <v>0.90800000000000003</v>
      </c>
      <c r="Q7" s="121">
        <v>0.91800000000000004</v>
      </c>
      <c r="R7" s="122">
        <v>0.91200000000000003</v>
      </c>
      <c r="S7" s="435">
        <v>0.90500000000000003</v>
      </c>
      <c r="T7" s="434"/>
      <c r="U7" s="123"/>
      <c r="V7" s="122"/>
      <c r="W7" s="122"/>
      <c r="X7" s="121"/>
      <c r="Y7" s="122"/>
      <c r="Z7" s="116"/>
      <c r="AA7" s="115"/>
    </row>
    <row r="8" spans="1:41" s="22" customFormat="1" ht="15" thickBot="1" x14ac:dyDescent="0.35">
      <c r="A8" s="45"/>
      <c r="B8" s="227" t="s">
        <v>22</v>
      </c>
      <c r="C8" s="39">
        <v>0.80600000000000005</v>
      </c>
      <c r="D8" s="187">
        <v>0.81599999999999995</v>
      </c>
      <c r="E8" s="39">
        <v>0.82399999999999995</v>
      </c>
      <c r="F8" s="188">
        <v>0.83199999999999996</v>
      </c>
      <c r="G8" s="39">
        <v>0.83099999999999996</v>
      </c>
      <c r="H8" s="39">
        <v>0.83099999999999996</v>
      </c>
      <c r="I8" s="39">
        <v>0.83199999999999996</v>
      </c>
      <c r="J8" s="39">
        <v>0.83399999999999996</v>
      </c>
      <c r="K8" s="188">
        <v>0.83599999999999997</v>
      </c>
      <c r="L8" s="39">
        <v>0.84199999999999997</v>
      </c>
      <c r="M8" s="188">
        <v>0.84099999999999997</v>
      </c>
      <c r="N8" s="189">
        <v>0.84</v>
      </c>
      <c r="O8" s="66"/>
      <c r="P8" s="39">
        <v>0.82799999999999996</v>
      </c>
      <c r="Q8" s="121">
        <v>0.83199999999999996</v>
      </c>
      <c r="R8" s="122">
        <v>0.83499999999999996</v>
      </c>
      <c r="S8" s="277">
        <v>0.84399999999999997</v>
      </c>
      <c r="T8" s="436">
        <v>0.84699999999999998</v>
      </c>
      <c r="U8" s="123"/>
      <c r="V8" s="122"/>
      <c r="W8" s="122"/>
      <c r="X8" s="121"/>
      <c r="Y8" s="122"/>
      <c r="Z8" s="124"/>
      <c r="AA8" s="33"/>
    </row>
    <row r="9" spans="1:41" ht="20.100000000000001" customHeight="1" thickBot="1" x14ac:dyDescent="0.35">
      <c r="A9" s="92" t="s">
        <v>23</v>
      </c>
      <c r="B9" s="93"/>
      <c r="C9" s="228">
        <v>45017</v>
      </c>
      <c r="D9" s="228">
        <v>45047</v>
      </c>
      <c r="E9" s="228">
        <v>45078</v>
      </c>
      <c r="F9" s="228">
        <v>45108</v>
      </c>
      <c r="G9" s="228">
        <v>45139</v>
      </c>
      <c r="H9" s="228">
        <v>45170</v>
      </c>
      <c r="I9" s="228">
        <v>45200</v>
      </c>
      <c r="J9" s="228">
        <v>45231</v>
      </c>
      <c r="K9" s="228">
        <v>45261</v>
      </c>
      <c r="L9" s="228">
        <v>45292</v>
      </c>
      <c r="M9" s="228">
        <v>45323</v>
      </c>
      <c r="N9" s="228">
        <v>45352</v>
      </c>
      <c r="O9" s="41"/>
      <c r="P9" s="88">
        <v>45383</v>
      </c>
      <c r="Q9" s="83">
        <v>45413</v>
      </c>
      <c r="R9" s="83">
        <v>45444</v>
      </c>
      <c r="S9" s="83">
        <v>45474</v>
      </c>
      <c r="T9" s="83">
        <v>45505</v>
      </c>
      <c r="U9" s="83">
        <v>45536</v>
      </c>
      <c r="V9" s="83">
        <v>45566</v>
      </c>
      <c r="W9" s="83">
        <v>45597</v>
      </c>
      <c r="X9" s="83">
        <v>45627</v>
      </c>
      <c r="Y9" s="83">
        <v>45658</v>
      </c>
      <c r="Z9" s="83">
        <v>45689</v>
      </c>
      <c r="AA9" s="83">
        <v>45717</v>
      </c>
      <c r="AC9" s="22"/>
      <c r="AD9" s="22"/>
      <c r="AE9" s="22"/>
      <c r="AF9" s="113"/>
      <c r="AG9" s="22"/>
      <c r="AH9" s="22"/>
      <c r="AI9" s="22"/>
      <c r="AJ9" s="22"/>
      <c r="AK9" s="22"/>
      <c r="AL9" s="22"/>
      <c r="AM9" s="22"/>
      <c r="AN9" s="22"/>
      <c r="AO9" s="22"/>
    </row>
    <row r="10" spans="1:41" ht="21" customHeight="1" x14ac:dyDescent="0.3">
      <c r="A10" s="43"/>
      <c r="B10" s="49" t="s">
        <v>24</v>
      </c>
      <c r="C10" s="254">
        <v>-36.299999999999997</v>
      </c>
      <c r="D10" s="255">
        <v>-25.4</v>
      </c>
      <c r="E10" s="256">
        <v>-20.3</v>
      </c>
      <c r="F10" s="256">
        <v>-19.8</v>
      </c>
      <c r="G10" s="256">
        <v>-20.100000000000001</v>
      </c>
      <c r="H10" s="256">
        <v>-20.100000000000001</v>
      </c>
      <c r="I10" s="256">
        <v>-20.6</v>
      </c>
      <c r="J10" s="256">
        <v>-20.2</v>
      </c>
      <c r="K10" s="256">
        <v>-20.100000000000001</v>
      </c>
      <c r="L10" s="257">
        <v>-20.5</v>
      </c>
      <c r="M10" s="258">
        <v>-20.5</v>
      </c>
      <c r="N10" s="259">
        <v>-21.5</v>
      </c>
      <c r="O10" s="42"/>
      <c r="P10" s="254">
        <v>-39.799999999999997</v>
      </c>
      <c r="Q10" s="255">
        <v>-35.4</v>
      </c>
      <c r="R10" s="256">
        <v>-33.5</v>
      </c>
      <c r="S10" s="260">
        <v>-29.1</v>
      </c>
      <c r="T10" s="438">
        <v>-25</v>
      </c>
      <c r="U10" s="260"/>
      <c r="V10" s="260"/>
      <c r="W10" s="260"/>
      <c r="X10" s="260"/>
      <c r="Y10" s="261"/>
      <c r="Z10" s="262"/>
      <c r="AA10" s="130"/>
      <c r="AB10" s="22"/>
      <c r="AC10" s="22"/>
      <c r="AD10" s="22"/>
      <c r="AE10" s="22"/>
      <c r="AF10" s="22"/>
      <c r="AG10" s="22"/>
      <c r="AH10" s="22"/>
      <c r="AI10" s="22"/>
      <c r="AJ10" s="22"/>
      <c r="AK10" s="22"/>
      <c r="AL10" s="22"/>
      <c r="AM10" s="22"/>
      <c r="AN10" s="22"/>
      <c r="AO10" s="22"/>
    </row>
    <row r="11" spans="1:41" ht="15.6" x14ac:dyDescent="0.3">
      <c r="A11" s="103" t="s">
        <v>25</v>
      </c>
      <c r="B11" s="50" t="s">
        <v>26</v>
      </c>
      <c r="C11" s="258">
        <v>52.7</v>
      </c>
      <c r="D11" s="263">
        <v>52.2</v>
      </c>
      <c r="E11" s="264">
        <v>48</v>
      </c>
      <c r="F11" s="264">
        <v>46.1</v>
      </c>
      <c r="G11" s="264">
        <v>46.3</v>
      </c>
      <c r="H11" s="264">
        <v>47.3</v>
      </c>
      <c r="I11" s="264">
        <v>48.3</v>
      </c>
      <c r="J11" s="264">
        <v>49.8</v>
      </c>
      <c r="K11" s="264">
        <v>51.1</v>
      </c>
      <c r="L11" s="265">
        <v>52.5</v>
      </c>
      <c r="M11" s="258">
        <v>53.1</v>
      </c>
      <c r="N11" s="266">
        <v>53.7</v>
      </c>
      <c r="O11" s="267"/>
      <c r="P11" s="258">
        <v>56.1</v>
      </c>
      <c r="Q11" s="263">
        <v>55.6</v>
      </c>
      <c r="R11" s="264">
        <v>54.8</v>
      </c>
      <c r="S11" s="268">
        <v>54</v>
      </c>
      <c r="T11" s="440">
        <v>54.5</v>
      </c>
      <c r="U11" s="268"/>
      <c r="V11" s="268"/>
      <c r="W11" s="268"/>
      <c r="X11" s="268"/>
      <c r="Y11" s="269"/>
      <c r="Z11" s="262"/>
      <c r="AA11" s="132"/>
      <c r="AB11" s="22"/>
      <c r="AC11" s="22"/>
      <c r="AD11" s="22"/>
      <c r="AE11" s="22"/>
      <c r="AF11" s="22"/>
      <c r="AG11" s="22"/>
      <c r="AH11" s="22"/>
      <c r="AI11" s="22"/>
      <c r="AJ11" s="22"/>
      <c r="AK11" s="22"/>
      <c r="AL11" s="22"/>
      <c r="AM11" s="22"/>
      <c r="AN11" s="22"/>
      <c r="AO11" s="22"/>
    </row>
    <row r="12" spans="1:41" ht="15.6" x14ac:dyDescent="0.3">
      <c r="A12" s="103" t="s">
        <v>27</v>
      </c>
      <c r="B12" s="50" t="s">
        <v>28</v>
      </c>
      <c r="C12" s="258">
        <v>71.3</v>
      </c>
      <c r="D12" s="263">
        <v>71.2</v>
      </c>
      <c r="E12" s="264">
        <v>71.3</v>
      </c>
      <c r="F12" s="264">
        <v>71.2</v>
      </c>
      <c r="G12" s="264">
        <v>71.099999999999994</v>
      </c>
      <c r="H12" s="264">
        <v>71</v>
      </c>
      <c r="I12" s="270">
        <v>70.8</v>
      </c>
      <c r="J12" s="270">
        <v>70.599999999999994</v>
      </c>
      <c r="K12" s="270">
        <v>70.400000000000006</v>
      </c>
      <c r="L12" s="265">
        <v>69.400000000000006</v>
      </c>
      <c r="M12" s="258">
        <v>69.5</v>
      </c>
      <c r="N12" s="266">
        <v>69.5</v>
      </c>
      <c r="O12" s="267"/>
      <c r="P12" s="258">
        <v>70.900000000000006</v>
      </c>
      <c r="Q12" s="263">
        <v>70.7</v>
      </c>
      <c r="R12" s="264">
        <v>70.8</v>
      </c>
      <c r="S12" s="268">
        <v>71.2</v>
      </c>
      <c r="T12" s="440">
        <v>71.2</v>
      </c>
      <c r="U12" s="268"/>
      <c r="V12" s="271"/>
      <c r="W12" s="271"/>
      <c r="X12" s="271"/>
      <c r="Y12" s="269"/>
      <c r="Z12" s="262"/>
      <c r="AA12" s="132"/>
      <c r="AB12" s="22"/>
      <c r="AC12" s="22"/>
      <c r="AD12" s="22"/>
      <c r="AE12" s="22"/>
      <c r="AF12" s="22"/>
      <c r="AG12" s="22"/>
      <c r="AH12" s="22"/>
      <c r="AI12" s="22"/>
      <c r="AJ12" s="22"/>
      <c r="AK12" s="22"/>
      <c r="AL12" s="22"/>
      <c r="AM12" s="22"/>
      <c r="AN12" s="22"/>
      <c r="AO12" s="22"/>
    </row>
    <row r="13" spans="1:41" ht="16.2" thickBot="1" x14ac:dyDescent="0.35">
      <c r="A13" s="103" t="s">
        <v>29</v>
      </c>
      <c r="B13" s="50" t="s">
        <v>68</v>
      </c>
      <c r="C13" s="272">
        <v>0.34799999999999998</v>
      </c>
      <c r="D13" s="273">
        <v>0.40699999999999997</v>
      </c>
      <c r="E13" s="274">
        <v>0.434</v>
      </c>
      <c r="F13" s="183">
        <v>0.436</v>
      </c>
      <c r="G13" s="247">
        <v>0.434</v>
      </c>
      <c r="H13" s="183">
        <v>0.435</v>
      </c>
      <c r="I13" s="121">
        <v>0.433</v>
      </c>
      <c r="J13" s="183">
        <v>0.435</v>
      </c>
      <c r="K13" s="247">
        <v>0.436</v>
      </c>
      <c r="L13" s="193">
        <v>0.434</v>
      </c>
      <c r="M13" s="193">
        <v>0.435</v>
      </c>
      <c r="N13" s="186">
        <v>0.42899999999999999</v>
      </c>
      <c r="O13" s="275"/>
      <c r="P13" s="272">
        <v>0.32900000000000001</v>
      </c>
      <c r="Q13" s="273">
        <v>0.35299999999999998</v>
      </c>
      <c r="R13" s="274">
        <v>0.36299999999999999</v>
      </c>
      <c r="S13" s="115">
        <v>0.38600000000000001</v>
      </c>
      <c r="T13" s="442">
        <v>0.40699999999999997</v>
      </c>
      <c r="U13" s="115"/>
      <c r="V13" s="277"/>
      <c r="W13" s="115"/>
      <c r="X13" s="276"/>
      <c r="Y13" s="148"/>
      <c r="Z13" s="148"/>
      <c r="AA13" s="278"/>
      <c r="AB13" s="22"/>
      <c r="AC13" s="22"/>
      <c r="AD13" s="22"/>
      <c r="AE13" s="22"/>
      <c r="AF13" s="22"/>
      <c r="AG13" s="22"/>
      <c r="AH13" s="22"/>
      <c r="AI13" s="22"/>
      <c r="AJ13" s="22"/>
      <c r="AK13" s="22"/>
      <c r="AL13" s="22"/>
      <c r="AM13" s="22"/>
      <c r="AN13" s="22"/>
      <c r="AO13" s="22"/>
    </row>
    <row r="14" spans="1:41" ht="18.600000000000001" thickBot="1" x14ac:dyDescent="0.35">
      <c r="A14" s="103" t="s">
        <v>31</v>
      </c>
      <c r="B14" s="50" t="s">
        <v>32</v>
      </c>
      <c r="C14" s="279">
        <v>0.754</v>
      </c>
      <c r="D14" s="175">
        <v>0.74399999999999999</v>
      </c>
      <c r="E14" s="176">
        <v>0.73199999999999998</v>
      </c>
      <c r="F14" s="280">
        <v>0.72499999999999998</v>
      </c>
      <c r="G14" s="121">
        <v>0.71899999999999997</v>
      </c>
      <c r="H14" s="280">
        <v>0.72</v>
      </c>
      <c r="I14" s="121">
        <v>0.72199999999999998</v>
      </c>
      <c r="J14" s="280">
        <v>0.72799999999999998</v>
      </c>
      <c r="K14" s="121">
        <v>0.73399999999999999</v>
      </c>
      <c r="L14" s="281">
        <v>0.74099999999999999</v>
      </c>
      <c r="M14" s="193">
        <v>0.74299999999999999</v>
      </c>
      <c r="N14" s="282">
        <v>0.745</v>
      </c>
      <c r="O14" s="275"/>
      <c r="P14" s="279">
        <v>0.75600000000000001</v>
      </c>
      <c r="Q14" s="175">
        <v>0.75</v>
      </c>
      <c r="R14" s="176">
        <v>0.745</v>
      </c>
      <c r="S14" s="283">
        <v>0.74</v>
      </c>
      <c r="T14" s="435">
        <v>0.74099999999999999</v>
      </c>
      <c r="U14" s="283"/>
      <c r="V14" s="277"/>
      <c r="W14" s="283"/>
      <c r="X14" s="277"/>
      <c r="Y14" s="284"/>
      <c r="Z14" s="148"/>
      <c r="AA14" s="285"/>
      <c r="AB14" s="22"/>
      <c r="AC14" s="22"/>
      <c r="AD14" s="478" t="s">
        <v>69</v>
      </c>
      <c r="AE14" s="479"/>
      <c r="AF14" s="479"/>
      <c r="AG14" s="479"/>
      <c r="AH14" s="479"/>
      <c r="AI14" s="479"/>
      <c r="AJ14" s="479"/>
      <c r="AK14" s="479"/>
      <c r="AL14" s="479"/>
      <c r="AM14" s="479"/>
      <c r="AN14" s="479"/>
      <c r="AO14" s="480"/>
    </row>
    <row r="15" spans="1:41" ht="21" customHeight="1" x14ac:dyDescent="0.3">
      <c r="A15" s="60"/>
      <c r="B15" s="168" t="s">
        <v>33</v>
      </c>
      <c r="C15" s="190">
        <v>0.83599999999999997</v>
      </c>
      <c r="D15" s="175">
        <v>0.83599999999999997</v>
      </c>
      <c r="E15" s="176">
        <v>0.83699999999999997</v>
      </c>
      <c r="F15" s="176">
        <v>0.83899999999999997</v>
      </c>
      <c r="G15" s="191">
        <v>0.83799999999999997</v>
      </c>
      <c r="H15" s="176">
        <v>0.83699999999999997</v>
      </c>
      <c r="I15" s="191">
        <v>0.83599999999999997</v>
      </c>
      <c r="J15" s="176">
        <v>0.83499999999999996</v>
      </c>
      <c r="K15" s="191">
        <v>0.83499999999999996</v>
      </c>
      <c r="L15" s="192">
        <v>0.83099999999999996</v>
      </c>
      <c r="M15" s="193">
        <v>0.83099999999999996</v>
      </c>
      <c r="N15" s="282">
        <v>0.83099999999999996</v>
      </c>
      <c r="O15" s="42"/>
      <c r="P15" s="190">
        <v>0.83299999999999996</v>
      </c>
      <c r="Q15" s="175">
        <v>0.83299999999999996</v>
      </c>
      <c r="R15" s="176">
        <v>0.83399999999999996</v>
      </c>
      <c r="S15" s="169">
        <v>0.83699999999999997</v>
      </c>
      <c r="T15" s="445">
        <v>0.83699999999999997</v>
      </c>
      <c r="U15" s="169"/>
      <c r="V15" s="170"/>
      <c r="W15" s="169"/>
      <c r="X15" s="170"/>
      <c r="Y15" s="171"/>
      <c r="Z15" s="148"/>
      <c r="AA15" s="285"/>
      <c r="AB15" s="22"/>
      <c r="AC15" s="22"/>
      <c r="AD15" s="109">
        <v>45017</v>
      </c>
      <c r="AE15" s="109">
        <v>45047</v>
      </c>
      <c r="AF15" s="109">
        <v>45078</v>
      </c>
      <c r="AG15" s="109">
        <v>45108</v>
      </c>
      <c r="AH15" s="109">
        <v>45139</v>
      </c>
      <c r="AI15" s="109">
        <v>45170</v>
      </c>
      <c r="AJ15" s="109">
        <v>45200</v>
      </c>
      <c r="AK15" s="109">
        <v>45231</v>
      </c>
      <c r="AL15" s="109">
        <v>45261</v>
      </c>
      <c r="AM15" s="109">
        <v>45292</v>
      </c>
      <c r="AN15" s="109">
        <v>45323</v>
      </c>
      <c r="AO15" s="110">
        <v>45352</v>
      </c>
    </row>
    <row r="16" spans="1:41" ht="5.0999999999999996" customHeight="1" x14ac:dyDescent="0.3">
      <c r="A16" s="56"/>
      <c r="B16" s="57"/>
      <c r="C16" s="286"/>
      <c r="D16" s="286"/>
      <c r="E16" s="286"/>
      <c r="F16" s="286"/>
      <c r="G16" s="286"/>
      <c r="H16" s="286"/>
      <c r="I16" s="286"/>
      <c r="J16" s="286"/>
      <c r="K16" s="286"/>
      <c r="L16" s="286"/>
      <c r="M16" s="118"/>
      <c r="N16" s="118"/>
      <c r="O16" s="275"/>
      <c r="P16" s="117"/>
      <c r="Q16" s="286"/>
      <c r="R16" s="286"/>
      <c r="S16" s="287"/>
      <c r="T16" s="287"/>
      <c r="U16" s="287"/>
      <c r="V16" s="287"/>
      <c r="W16" s="287"/>
      <c r="X16" s="287"/>
      <c r="Y16" s="287"/>
      <c r="Z16" s="288"/>
      <c r="AA16" s="288"/>
      <c r="AB16" s="22"/>
      <c r="AC16" s="22"/>
      <c r="AD16" s="22"/>
      <c r="AE16" s="22"/>
      <c r="AF16" s="22"/>
      <c r="AG16" s="22"/>
      <c r="AH16" s="22"/>
      <c r="AI16" s="22"/>
      <c r="AJ16" s="22"/>
      <c r="AK16" s="22"/>
      <c r="AL16" s="22"/>
      <c r="AM16" s="22"/>
      <c r="AN16" s="22"/>
      <c r="AO16" s="22"/>
    </row>
    <row r="17" spans="1:43" ht="16.350000000000001" customHeight="1" x14ac:dyDescent="0.3">
      <c r="A17" s="103" t="s">
        <v>34</v>
      </c>
      <c r="B17" s="174" t="s">
        <v>35</v>
      </c>
      <c r="C17" s="289">
        <v>51977</v>
      </c>
      <c r="D17" s="290">
        <v>112278</v>
      </c>
      <c r="E17" s="289">
        <v>218465</v>
      </c>
      <c r="F17" s="290">
        <v>365904</v>
      </c>
      <c r="G17" s="289">
        <v>493963</v>
      </c>
      <c r="H17" s="290">
        <v>579442</v>
      </c>
      <c r="I17" s="289">
        <v>665130</v>
      </c>
      <c r="J17" s="290">
        <v>764511</v>
      </c>
      <c r="K17" s="291">
        <v>854818</v>
      </c>
      <c r="L17" s="290">
        <v>1026197</v>
      </c>
      <c r="M17" s="219">
        <v>1156146</v>
      </c>
      <c r="N17" s="292">
        <v>1284249</v>
      </c>
      <c r="O17" s="42"/>
      <c r="P17" s="293">
        <v>107690</v>
      </c>
      <c r="Q17" s="290">
        <v>202289</v>
      </c>
      <c r="R17" s="289">
        <v>292297</v>
      </c>
      <c r="S17" s="290">
        <v>385852</v>
      </c>
      <c r="T17" s="446">
        <v>455646</v>
      </c>
      <c r="U17" s="295"/>
      <c r="V17" s="295"/>
      <c r="W17" s="294"/>
      <c r="X17" s="296"/>
      <c r="Y17" s="294"/>
      <c r="Z17" s="151"/>
      <c r="AA17" s="297"/>
      <c r="AB17" s="298"/>
      <c r="AC17" s="22"/>
      <c r="AD17" s="112" t="str">
        <f>IF(P17='In-month measures'!P17,"Yes","No")</f>
        <v>Yes</v>
      </c>
      <c r="AE17" s="112" t="str">
        <f>IF(Q17=SUM('In-month measures'!P17:Q18),"Yes","No")</f>
        <v>Yes</v>
      </c>
      <c r="AF17" s="112" t="str">
        <f>IF(R17=SUM('In-month measures'!$P$17:R18),"Yes","No")</f>
        <v>Yes</v>
      </c>
      <c r="AG17" s="112" t="str">
        <f>IF(S17=SUM('In-month measures'!$P$17:S18),"Yes","No")</f>
        <v>Yes</v>
      </c>
      <c r="AH17" s="112" t="str">
        <f>IF(T17=SUM('In-month measures'!$P$17:T18),"Yes","No")</f>
        <v>Yes</v>
      </c>
      <c r="AI17" s="112" t="str">
        <f>IF(U17=SUM('In-month measures'!$P$17:U18),"Yes","No")</f>
        <v>No</v>
      </c>
      <c r="AJ17" s="112" t="str">
        <f>IF(V17=SUM('In-month measures'!$P$17:V18),"Yes","No")</f>
        <v>No</v>
      </c>
      <c r="AK17" s="112" t="str">
        <f>IF(W17=SUM('In-month measures'!$P$17:W18),"Yes","No")</f>
        <v>No</v>
      </c>
      <c r="AL17" s="112" t="str">
        <f>IF(X17=SUM('In-month measures'!$P$17:X18),"Yes","No")</f>
        <v>No</v>
      </c>
      <c r="AM17" s="112" t="str">
        <f>IF(Y17=SUM('In-month measures'!$P$17:Y18),"Yes","No")</f>
        <v>No</v>
      </c>
      <c r="AN17" s="112" t="str">
        <f>IF(Z17=SUM('In-month measures'!$P$17:Z18),"Yes","No")</f>
        <v>No</v>
      </c>
      <c r="AO17" s="112" t="str">
        <f>IF(AA17=SUM('In-month measures'!$P$17:AA18),"Yes","No")</f>
        <v>No</v>
      </c>
    </row>
    <row r="18" spans="1:43" ht="5.0999999999999996" customHeight="1" x14ac:dyDescent="0.3">
      <c r="A18" s="56"/>
      <c r="B18" s="57"/>
      <c r="C18" s="286"/>
      <c r="D18" s="286"/>
      <c r="E18" s="286"/>
      <c r="F18" s="286"/>
      <c r="G18" s="286"/>
      <c r="H18" s="286"/>
      <c r="I18" s="286"/>
      <c r="J18" s="286"/>
      <c r="K18" s="286"/>
      <c r="L18" s="286"/>
      <c r="M18" s="118"/>
      <c r="N18" s="118"/>
      <c r="O18" s="275"/>
      <c r="P18" s="117"/>
      <c r="Q18" s="286"/>
      <c r="R18" s="286"/>
      <c r="S18" s="286"/>
      <c r="T18" s="287"/>
      <c r="U18" s="287"/>
      <c r="V18" s="287"/>
      <c r="W18" s="287"/>
      <c r="X18" s="287"/>
      <c r="Y18" s="287"/>
      <c r="Z18" s="288"/>
      <c r="AA18" s="288"/>
      <c r="AB18" s="22"/>
      <c r="AC18" s="22"/>
      <c r="AD18" s="22"/>
      <c r="AE18" s="22"/>
      <c r="AF18" s="22"/>
      <c r="AG18" s="22"/>
      <c r="AH18" s="22"/>
      <c r="AI18" s="22"/>
      <c r="AJ18" s="22"/>
      <c r="AK18" s="22"/>
      <c r="AL18" s="22"/>
      <c r="AM18" s="22"/>
      <c r="AN18" s="22"/>
      <c r="AO18" s="22"/>
    </row>
    <row r="19" spans="1:43" x14ac:dyDescent="0.3">
      <c r="A19" s="44"/>
      <c r="B19" s="29" t="s">
        <v>70</v>
      </c>
      <c r="C19" s="163">
        <v>3548472</v>
      </c>
      <c r="D19" s="32">
        <v>6862238</v>
      </c>
      <c r="E19" s="163">
        <v>10069594</v>
      </c>
      <c r="F19" s="164">
        <v>13089862</v>
      </c>
      <c r="G19" s="164">
        <v>15953990</v>
      </c>
      <c r="H19" s="164">
        <v>19058050</v>
      </c>
      <c r="I19" s="163">
        <v>22005817</v>
      </c>
      <c r="J19" s="32">
        <v>24747315</v>
      </c>
      <c r="K19" s="163">
        <v>26889007</v>
      </c>
      <c r="L19" s="32">
        <v>30569472</v>
      </c>
      <c r="M19" s="165">
        <v>33483808</v>
      </c>
      <c r="N19" s="166">
        <v>36741441</v>
      </c>
      <c r="O19" s="267"/>
      <c r="P19" s="299">
        <v>3624465</v>
      </c>
      <c r="Q19" s="32">
        <v>6729477</v>
      </c>
      <c r="R19" s="163">
        <v>9577276</v>
      </c>
      <c r="S19" s="164">
        <v>12689343</v>
      </c>
      <c r="T19" s="449">
        <v>15110337</v>
      </c>
      <c r="U19" s="128"/>
      <c r="V19" s="127"/>
      <c r="W19" s="128"/>
      <c r="X19" s="127"/>
      <c r="Y19" s="128"/>
      <c r="Z19" s="131"/>
      <c r="AA19" s="132"/>
      <c r="AB19" s="298"/>
      <c r="AC19" s="22"/>
      <c r="AD19" s="112" t="str">
        <f>IF(P19=SUM('In-month measures'!$P19:P19),"Yes","No")</f>
        <v>Yes</v>
      </c>
      <c r="AE19" s="112" t="str">
        <f>IF(Q19=SUM('In-month measures'!$P19:Q19),"Yes","No")</f>
        <v>Yes</v>
      </c>
      <c r="AF19" s="112" t="str">
        <f>IF(R19=SUM('In-month measures'!$P19:R19),"Yes","No")</f>
        <v>Yes</v>
      </c>
      <c r="AG19" s="112" t="str">
        <f>IF(S19=SUM('In-month measures'!$P19:S19),"Yes","No")</f>
        <v>Yes</v>
      </c>
      <c r="AH19" s="112" t="str">
        <f>IF(T19=SUM('In-month measures'!$P19:T19),"Yes","No")</f>
        <v>Yes</v>
      </c>
      <c r="AI19" s="112" t="str">
        <f>IF(U19=SUM('In-month measures'!$P19:U19),"Yes","No")</f>
        <v>No</v>
      </c>
      <c r="AJ19" s="112" t="str">
        <f>IF(V19=SUM('In-month measures'!$P19:V19),"Yes","No")</f>
        <v>No</v>
      </c>
      <c r="AK19" s="112" t="str">
        <f>IF(W19=SUM('In-month measures'!$P19:W19),"Yes","No")</f>
        <v>No</v>
      </c>
      <c r="AL19" s="112" t="str">
        <f>IF(X19=SUM('In-month measures'!$P19:X19),"Yes","No")</f>
        <v>No</v>
      </c>
      <c r="AM19" s="112" t="str">
        <f>IF(Y19=SUM('In-month measures'!$P19:Y19),"Yes","No")</f>
        <v>No</v>
      </c>
      <c r="AN19" s="112" t="str">
        <f>IF(Z19=SUM('In-month measures'!$P19:Z19),"Yes","No")</f>
        <v>No</v>
      </c>
      <c r="AO19" s="112" t="str">
        <f>IF(AA19=SUM('In-month measures'!$P19:AA19),"Yes","No")</f>
        <v>No</v>
      </c>
    </row>
    <row r="20" spans="1:43" x14ac:dyDescent="0.3">
      <c r="A20" s="44"/>
      <c r="B20" s="74" t="s">
        <v>37</v>
      </c>
      <c r="C20" s="163">
        <v>2370763</v>
      </c>
      <c r="D20" s="32">
        <v>4924534</v>
      </c>
      <c r="E20" s="163">
        <v>7413203</v>
      </c>
      <c r="F20" s="163">
        <v>9819515</v>
      </c>
      <c r="G20" s="163">
        <v>12084544</v>
      </c>
      <c r="H20" s="163">
        <v>14584827</v>
      </c>
      <c r="I20" s="300">
        <v>16952603</v>
      </c>
      <c r="J20" s="32">
        <v>19200148</v>
      </c>
      <c r="K20" s="163">
        <v>20954772</v>
      </c>
      <c r="L20" s="32">
        <v>23793292</v>
      </c>
      <c r="M20" s="165">
        <v>26051007</v>
      </c>
      <c r="N20" s="166">
        <v>28425958</v>
      </c>
      <c r="O20" s="42"/>
      <c r="P20" s="163">
        <f>P22+P24</f>
        <v>2498492</v>
      </c>
      <c r="Q20" s="163">
        <f t="shared" ref="Q20:S20" si="0">Q22+Q24</f>
        <v>4772354</v>
      </c>
      <c r="R20" s="163">
        <f t="shared" si="0"/>
        <v>6858114</v>
      </c>
      <c r="S20" s="163">
        <f t="shared" si="0"/>
        <v>9271754</v>
      </c>
      <c r="T20" s="450">
        <v>11272779</v>
      </c>
      <c r="U20" s="128"/>
      <c r="V20" s="301"/>
      <c r="W20" s="128"/>
      <c r="X20" s="127"/>
      <c r="Y20" s="128"/>
      <c r="Z20" s="127"/>
      <c r="AA20" s="132"/>
      <c r="AB20" s="22"/>
      <c r="AC20" s="22"/>
      <c r="AD20" s="112" t="str">
        <f>IF(P20=SUM('In-month measures'!$P20:P20),"Yes","No")</f>
        <v>Yes</v>
      </c>
      <c r="AE20" s="112" t="str">
        <f>IF(Q20=SUM('In-month measures'!$P20:Q20),"Yes","No")</f>
        <v>Yes</v>
      </c>
      <c r="AF20" s="112" t="str">
        <f>IF(R20=SUM('In-month measures'!$P20:R20),"Yes","No")</f>
        <v>Yes</v>
      </c>
      <c r="AG20" s="112" t="str">
        <f>IF(S20=SUM('In-month measures'!$P20:S20),"Yes","No")</f>
        <v>Yes</v>
      </c>
      <c r="AH20" s="112" t="str">
        <f>IF(T20=SUM('In-month measures'!$P20:T20),"Yes","No")</f>
        <v>Yes</v>
      </c>
      <c r="AI20" s="112" t="str">
        <f>IF(U20=SUM('In-month measures'!$P20:U20),"Yes","No")</f>
        <v>No</v>
      </c>
      <c r="AJ20" s="112" t="str">
        <f>IF(V20=SUM('In-month measures'!$P20:V20),"Yes","No")</f>
        <v>No</v>
      </c>
      <c r="AK20" s="112" t="str">
        <f>IF(W20=SUM('In-month measures'!$P20:W20),"Yes","No")</f>
        <v>No</v>
      </c>
      <c r="AL20" s="112" t="str">
        <f>IF(X20=SUM('In-month measures'!$P20:X20),"Yes","No")</f>
        <v>No</v>
      </c>
      <c r="AM20" s="112" t="str">
        <f>IF(Y20=SUM('In-month measures'!$P20:Y20),"Yes","No")</f>
        <v>No</v>
      </c>
      <c r="AN20" s="112" t="str">
        <f>IF(Z20=SUM('In-month measures'!$P20:Z20),"Yes","No")</f>
        <v>No</v>
      </c>
      <c r="AO20" s="112" t="str">
        <f>IF(AA20=SUM('In-month measures'!$P20:AA20),"Yes","No")</f>
        <v>No</v>
      </c>
    </row>
    <row r="21" spans="1:43" x14ac:dyDescent="0.3">
      <c r="A21" s="44"/>
      <c r="B21" s="74" t="s">
        <v>38</v>
      </c>
      <c r="C21" s="18">
        <v>0.66800000000000004</v>
      </c>
      <c r="D21" s="302">
        <v>0.71799999999999997</v>
      </c>
      <c r="E21" s="18">
        <v>0.73599999999999999</v>
      </c>
      <c r="F21" s="247">
        <v>0.75</v>
      </c>
      <c r="G21" s="18">
        <v>0.75700000000000001</v>
      </c>
      <c r="H21" s="247">
        <v>0.76500000000000001</v>
      </c>
      <c r="I21" s="18">
        <v>0.77</v>
      </c>
      <c r="J21" s="247">
        <v>0.77600000000000002</v>
      </c>
      <c r="K21" s="18">
        <v>0.77900000000000003</v>
      </c>
      <c r="L21" s="247">
        <v>0.77800000000000002</v>
      </c>
      <c r="M21" s="186">
        <v>0.77800000000000002</v>
      </c>
      <c r="N21" s="186">
        <v>0.77400000000000002</v>
      </c>
      <c r="O21" s="42"/>
      <c r="P21" s="18">
        <f>P20/P19</f>
        <v>0.68934090962390315</v>
      </c>
      <c r="Q21" s="18">
        <f>Q20/Q19</f>
        <v>0.70917160427177328</v>
      </c>
      <c r="R21" s="18">
        <f>R20/R19</f>
        <v>0.71608190053205112</v>
      </c>
      <c r="S21" s="247">
        <v>0.73099999999999998</v>
      </c>
      <c r="T21" s="432">
        <v>0.746</v>
      </c>
      <c r="U21" s="276"/>
      <c r="V21" s="303"/>
      <c r="W21" s="276"/>
      <c r="X21" s="303"/>
      <c r="Y21" s="276"/>
      <c r="Z21" s="278"/>
      <c r="AA21" s="132"/>
      <c r="AB21" s="22"/>
      <c r="AC21" s="22"/>
      <c r="AD21" s="22"/>
      <c r="AE21" s="22"/>
      <c r="AF21" s="22"/>
      <c r="AG21" s="22"/>
      <c r="AH21" s="22"/>
      <c r="AI21" s="22"/>
      <c r="AJ21" s="22"/>
      <c r="AK21" s="22"/>
      <c r="AL21" s="22"/>
      <c r="AM21" s="22"/>
      <c r="AN21" s="22"/>
      <c r="AO21" s="22"/>
      <c r="AP21" s="22"/>
      <c r="AQ21" s="22"/>
    </row>
    <row r="22" spans="1:43" x14ac:dyDescent="0.3">
      <c r="A22" s="44"/>
      <c r="B22" s="74" t="s">
        <v>39</v>
      </c>
      <c r="C22" s="163">
        <v>1029039</v>
      </c>
      <c r="D22" s="32">
        <v>2048339</v>
      </c>
      <c r="E22" s="163">
        <v>3026284</v>
      </c>
      <c r="F22" s="32">
        <v>4036763</v>
      </c>
      <c r="G22" s="163">
        <v>5001229</v>
      </c>
      <c r="H22" s="32">
        <v>6096995</v>
      </c>
      <c r="I22" s="300">
        <v>7148844</v>
      </c>
      <c r="J22" s="32">
        <v>8077533</v>
      </c>
      <c r="K22" s="163">
        <v>8836502</v>
      </c>
      <c r="L22" s="32">
        <v>10183276</v>
      </c>
      <c r="M22" s="304">
        <v>11130544</v>
      </c>
      <c r="N22" s="305">
        <v>12251369</v>
      </c>
      <c r="O22" s="42"/>
      <c r="P22" s="163">
        <v>1237762</v>
      </c>
      <c r="Q22" s="32">
        <f>P22+'In-month measures'!Q22</f>
        <v>2273968</v>
      </c>
      <c r="R22" s="163">
        <f>Q22+'In-month measures'!R22</f>
        <v>3258333</v>
      </c>
      <c r="S22" s="32">
        <f>R22+'In-month measures'!S22</f>
        <v>4288782</v>
      </c>
      <c r="T22" s="450">
        <v>5043209</v>
      </c>
      <c r="U22" s="128"/>
      <c r="V22" s="301"/>
      <c r="W22" s="128"/>
      <c r="X22" s="127"/>
      <c r="Y22" s="128"/>
      <c r="Z22" s="306"/>
      <c r="AA22" s="132"/>
      <c r="AB22" s="22"/>
      <c r="AC22" s="22"/>
      <c r="AD22" s="112" t="str">
        <f>IF(P22=SUM('In-month measures'!$P22:P22),"Yes","No")</f>
        <v>Yes</v>
      </c>
      <c r="AE22" s="112" t="str">
        <f>IF(Q22=SUM('In-month measures'!$P22:Q22),"Yes","No")</f>
        <v>Yes</v>
      </c>
      <c r="AF22" s="112" t="str">
        <f>IF(R22=SUM('In-month measures'!$P22:R22),"Yes","No")</f>
        <v>Yes</v>
      </c>
      <c r="AG22" s="112" t="str">
        <f>IF(S22=SUM('In-month measures'!$P22:S22),"Yes","No")</f>
        <v>Yes</v>
      </c>
      <c r="AH22" s="112" t="str">
        <f>IF(T22=SUM('In-month measures'!$P22:T22),"Yes","No")</f>
        <v>Yes</v>
      </c>
      <c r="AI22" s="112" t="str">
        <f>IF(U22=SUM('In-month measures'!$P22:U22),"Yes","No")</f>
        <v>No</v>
      </c>
      <c r="AJ22" s="112" t="str">
        <f>IF(V22=SUM('In-month measures'!$P22:V22),"Yes","No")</f>
        <v>No</v>
      </c>
      <c r="AK22" s="112" t="str">
        <f>IF(W22=SUM('In-month measures'!$P22:W22),"Yes","No")</f>
        <v>No</v>
      </c>
      <c r="AL22" s="112" t="str">
        <f>IF(X22=SUM('In-month measures'!$P22:X22),"Yes","No")</f>
        <v>No</v>
      </c>
      <c r="AM22" s="112" t="str">
        <f>IF(Y22=SUM('In-month measures'!$P22:Y22),"Yes","No")</f>
        <v>No</v>
      </c>
      <c r="AN22" s="112" t="str">
        <f>IF(Z22=SUM('In-month measures'!$P22:Z22),"Yes","No")</f>
        <v>No</v>
      </c>
      <c r="AO22" s="112" t="str">
        <f>IF(AA22=SUM('In-month measures'!$P22:AA22),"Yes","No")</f>
        <v>No</v>
      </c>
    </row>
    <row r="23" spans="1:43" ht="15.6" x14ac:dyDescent="0.3">
      <c r="A23" s="103" t="s">
        <v>40</v>
      </c>
      <c r="B23" s="74" t="s">
        <v>41</v>
      </c>
      <c r="C23" s="163">
        <v>2498964</v>
      </c>
      <c r="D23" s="32">
        <v>4779746</v>
      </c>
      <c r="E23" s="163">
        <v>6918330</v>
      </c>
      <c r="F23" s="32">
        <v>8927794</v>
      </c>
      <c r="G23" s="163">
        <v>10826780</v>
      </c>
      <c r="H23" s="32">
        <v>12833369</v>
      </c>
      <c r="I23" s="163">
        <v>14726850</v>
      </c>
      <c r="J23" s="32">
        <v>16538513</v>
      </c>
      <c r="K23" s="163">
        <v>17920624</v>
      </c>
      <c r="L23" s="32">
        <v>20253238</v>
      </c>
      <c r="M23" s="304">
        <v>22219591</v>
      </c>
      <c r="N23" s="305">
        <v>24352504</v>
      </c>
      <c r="O23" s="42"/>
      <c r="P23" s="163">
        <v>2356120</v>
      </c>
      <c r="Q23" s="32">
        <v>4406793</v>
      </c>
      <c r="R23" s="163">
        <v>6259347</v>
      </c>
      <c r="S23" s="32">
        <v>8328242</v>
      </c>
      <c r="T23" s="450">
        <v>9992271</v>
      </c>
      <c r="U23" s="128"/>
      <c r="V23" s="127"/>
      <c r="W23" s="128"/>
      <c r="X23" s="127"/>
      <c r="Y23" s="128"/>
      <c r="Z23" s="306"/>
      <c r="AA23" s="132"/>
      <c r="AB23" s="22"/>
      <c r="AC23" s="22"/>
      <c r="AD23" s="112" t="str">
        <f>IF(P23=SUM('In-month measures'!$P23:P23),"Yes","No")</f>
        <v>Yes</v>
      </c>
      <c r="AE23" s="112" t="str">
        <f>IF(Q23=SUM('In-month measures'!$P23:Q23),"Yes","No")</f>
        <v>Yes</v>
      </c>
      <c r="AF23" s="112" t="str">
        <f>IF(R23=SUM('In-month measures'!$P23:R23),"Yes","No")</f>
        <v>Yes</v>
      </c>
      <c r="AG23" s="112" t="str">
        <f>IF(S23=SUM('In-month measures'!$P23:S23),"Yes","No")</f>
        <v>Yes</v>
      </c>
      <c r="AH23" s="112" t="str">
        <f>IF(T23=SUM('In-month measures'!$P23:T23),"Yes","No")</f>
        <v>Yes</v>
      </c>
      <c r="AI23" s="112" t="str">
        <f>IF(U23=SUM('In-month measures'!$P23:U23),"Yes","No")</f>
        <v>No</v>
      </c>
      <c r="AJ23" s="112" t="str">
        <f>IF(V23=SUM('In-month measures'!$P23:V23),"Yes","No")</f>
        <v>No</v>
      </c>
      <c r="AK23" s="112" t="str">
        <f>IF(W23=SUM('In-month measures'!$P23:W23),"Yes","No")</f>
        <v>No</v>
      </c>
      <c r="AL23" s="112" t="str">
        <f>IF(X23=SUM('In-month measures'!$P23:X23),"Yes","No")</f>
        <v>No</v>
      </c>
      <c r="AM23" s="112" t="str">
        <f>IF(Y23=SUM('In-month measures'!$P23:Y23),"Yes","No")</f>
        <v>No</v>
      </c>
      <c r="AN23" s="112" t="str">
        <f>IF(Z23=SUM('In-month measures'!$P23:Z23),"Yes","No")</f>
        <v>No</v>
      </c>
      <c r="AO23" s="112" t="str">
        <f>IF(AA23=SUM('In-month measures'!$P23:AA23),"Yes","No")</f>
        <v>No</v>
      </c>
    </row>
    <row r="24" spans="1:43" x14ac:dyDescent="0.3">
      <c r="A24" s="44"/>
      <c r="B24" s="74" t="s">
        <v>42</v>
      </c>
      <c r="C24" s="163">
        <v>1341724</v>
      </c>
      <c r="D24" s="32">
        <v>2876195</v>
      </c>
      <c r="E24" s="163">
        <v>4386919</v>
      </c>
      <c r="F24" s="32">
        <v>5782752</v>
      </c>
      <c r="G24" s="163">
        <v>7083315</v>
      </c>
      <c r="H24" s="32">
        <v>8487832</v>
      </c>
      <c r="I24" s="163">
        <v>9803759</v>
      </c>
      <c r="J24" s="32">
        <v>11122615</v>
      </c>
      <c r="K24" s="163">
        <v>12118270</v>
      </c>
      <c r="L24" s="32">
        <v>13610016</v>
      </c>
      <c r="M24" s="304">
        <v>14920463</v>
      </c>
      <c r="N24" s="305">
        <v>16174589</v>
      </c>
      <c r="O24" s="42"/>
      <c r="P24" s="163">
        <v>1260730</v>
      </c>
      <c r="Q24" s="32">
        <v>2498386</v>
      </c>
      <c r="R24" s="163">
        <v>3599781</v>
      </c>
      <c r="S24" s="32">
        <v>4982972</v>
      </c>
      <c r="T24" s="450">
        <v>6229570</v>
      </c>
      <c r="U24" s="128"/>
      <c r="V24" s="127"/>
      <c r="W24" s="128"/>
      <c r="X24" s="127"/>
      <c r="Y24" s="128"/>
      <c r="Z24" s="306"/>
      <c r="AA24" s="132"/>
      <c r="AB24" s="22"/>
      <c r="AC24" s="22"/>
      <c r="AD24" s="112" t="str">
        <f>IF(P24=SUM('In-month measures'!$P24:P24),"Yes","No")</f>
        <v>Yes</v>
      </c>
      <c r="AE24" s="112" t="str">
        <f>IF(Q24=SUM('In-month measures'!$P24:Q24),"Yes","No")</f>
        <v>Yes</v>
      </c>
      <c r="AF24" s="112" t="str">
        <f>IF(R24=SUM('In-month measures'!$P24:R24),"Yes","No")</f>
        <v>Yes</v>
      </c>
      <c r="AG24" s="112" t="str">
        <f>IF(S24=SUM('In-month measures'!$P24:S24),"Yes","No")</f>
        <v>Yes</v>
      </c>
      <c r="AH24" s="112" t="str">
        <f>IF(T24=SUM('In-month measures'!$P24:T24),"Yes","No")</f>
        <v>Yes</v>
      </c>
      <c r="AI24" s="112" t="str">
        <f>IF(U24=SUM('In-month measures'!$P24:U24),"Yes","No")</f>
        <v>No</v>
      </c>
      <c r="AJ24" s="112" t="str">
        <f>IF(V24=SUM('In-month measures'!$P24:V24),"Yes","No")</f>
        <v>No</v>
      </c>
      <c r="AK24" s="112" t="str">
        <f>IF(W24=SUM('In-month measures'!$P24:W24),"Yes","No")</f>
        <v>No</v>
      </c>
      <c r="AL24" s="112" t="str">
        <f>IF(X24=SUM('In-month measures'!$P24:X24),"Yes","No")</f>
        <v>No</v>
      </c>
      <c r="AM24" s="112" t="str">
        <f>IF(Y24=SUM('In-month measures'!$P24:Y24),"Yes","No")</f>
        <v>No</v>
      </c>
      <c r="AN24" s="112" t="str">
        <f>IF(Z24=SUM('In-month measures'!$P24:Z24),"Yes","No")</f>
        <v>No</v>
      </c>
      <c r="AO24" s="112" t="str">
        <f>IF(AA24=SUM('In-month measures'!$P24:AA24),"Yes","No")</f>
        <v>No</v>
      </c>
    </row>
    <row r="25" spans="1:43" ht="28.8" x14ac:dyDescent="0.3">
      <c r="A25" s="44"/>
      <c r="B25" s="74" t="s">
        <v>43</v>
      </c>
      <c r="C25" s="163">
        <v>1177709</v>
      </c>
      <c r="D25" s="32">
        <v>1937704</v>
      </c>
      <c r="E25" s="163">
        <v>2656391</v>
      </c>
      <c r="F25" s="32">
        <v>3270347</v>
      </c>
      <c r="G25" s="163">
        <v>3869446</v>
      </c>
      <c r="H25" s="163">
        <v>4473223</v>
      </c>
      <c r="I25" s="163">
        <v>5053214</v>
      </c>
      <c r="J25" s="163">
        <v>5547167</v>
      </c>
      <c r="K25" s="163">
        <v>5934235</v>
      </c>
      <c r="L25" s="163">
        <v>6776180</v>
      </c>
      <c r="M25" s="194">
        <v>7432801</v>
      </c>
      <c r="N25" s="194">
        <v>8315483</v>
      </c>
      <c r="O25" s="153"/>
      <c r="P25" s="163">
        <v>1125973</v>
      </c>
      <c r="Q25" s="32">
        <v>1957123</v>
      </c>
      <c r="R25" s="163">
        <v>2719162</v>
      </c>
      <c r="S25" s="32">
        <v>3417589</v>
      </c>
      <c r="T25" s="450">
        <v>3837558</v>
      </c>
      <c r="U25" s="127"/>
      <c r="V25" s="127"/>
      <c r="W25" s="127"/>
      <c r="X25" s="127"/>
      <c r="Y25" s="127"/>
      <c r="Z25" s="127"/>
      <c r="AA25" s="127"/>
      <c r="AB25" s="22"/>
      <c r="AC25" s="22"/>
      <c r="AD25" s="112" t="str">
        <f>IF(P25=SUM('In-month measures'!$P25:P25),"Yes","No")</f>
        <v>Yes</v>
      </c>
      <c r="AE25" s="112" t="str">
        <f>IF(Q25=SUM('In-month measures'!$P25:Q25),"Yes","No")</f>
        <v>Yes</v>
      </c>
      <c r="AF25" s="112" t="str">
        <f>IF(R25=SUM('In-month measures'!$P25:R25),"Yes","No")</f>
        <v>Yes</v>
      </c>
      <c r="AG25" s="112" t="str">
        <f>IF(S25=SUM('In-month measures'!$P25:S25),"Yes","No")</f>
        <v>Yes</v>
      </c>
      <c r="AH25" s="112" t="str">
        <f>IF(T25=SUM('In-month measures'!$P25:T25),"Yes","No")</f>
        <v>Yes</v>
      </c>
      <c r="AI25" s="112" t="str">
        <f>IF(U25=SUM('In-month measures'!$P25:U25),"Yes","No")</f>
        <v>No</v>
      </c>
      <c r="AJ25" s="112" t="str">
        <f>IF(V25=SUM('In-month measures'!$P25:V25),"Yes","No")</f>
        <v>No</v>
      </c>
      <c r="AK25" s="112" t="str">
        <f>IF(W25=SUM('In-month measures'!$P25:W25),"Yes","No")</f>
        <v>No</v>
      </c>
      <c r="AL25" s="112" t="str">
        <f>IF(X25=SUM('In-month measures'!$P25:X25),"Yes","No")</f>
        <v>No</v>
      </c>
      <c r="AM25" s="112" t="str">
        <f>IF(Y25=SUM('In-month measures'!$P25:Y25),"Yes","No")</f>
        <v>No</v>
      </c>
      <c r="AN25" s="112" t="str">
        <f>IF(Z25=SUM('In-month measures'!$P25:Z25),"Yes","No")</f>
        <v>No</v>
      </c>
      <c r="AO25" s="112" t="str">
        <f>IF(AA25=SUM('In-month measures'!$P25:AA25),"Yes","No")</f>
        <v>No</v>
      </c>
    </row>
    <row r="26" spans="1:43" x14ac:dyDescent="0.3">
      <c r="A26" s="44"/>
      <c r="B26" s="29" t="s">
        <v>44</v>
      </c>
      <c r="C26" s="307">
        <v>0.99236111111111114</v>
      </c>
      <c r="D26" s="308">
        <v>0.97569444444444453</v>
      </c>
      <c r="E26" s="307">
        <v>0.90486111111111101</v>
      </c>
      <c r="F26" s="308">
        <v>0.90555555555555556</v>
      </c>
      <c r="G26" s="307">
        <v>0.91111111111111109</v>
      </c>
      <c r="H26" s="308">
        <v>0.9243055555555556</v>
      </c>
      <c r="I26" s="307">
        <v>0.93263888888888891</v>
      </c>
      <c r="J26" s="308">
        <v>0.93263888888888891</v>
      </c>
      <c r="K26" s="307">
        <v>0.93402777777777779</v>
      </c>
      <c r="L26" s="308">
        <v>0.9458333333333333</v>
      </c>
      <c r="M26" s="309">
        <v>0.95138888888888884</v>
      </c>
      <c r="N26" s="309">
        <v>0.96805555555555556</v>
      </c>
      <c r="O26" s="153"/>
      <c r="P26" s="391">
        <v>1.9837962962962963E-2</v>
      </c>
      <c r="Q26" s="391">
        <v>1.9317129629629629E-2</v>
      </c>
      <c r="R26" s="221">
        <v>1.877314814814815E-2</v>
      </c>
      <c r="S26" s="221">
        <v>1.8078703703703704E-2</v>
      </c>
      <c r="T26" s="455">
        <v>1.6875000000000001E-2</v>
      </c>
      <c r="U26" s="310"/>
      <c r="V26" s="311"/>
      <c r="W26" s="310"/>
      <c r="X26" s="311"/>
      <c r="Y26" s="310"/>
      <c r="Z26" s="312"/>
      <c r="AA26" s="132"/>
      <c r="AB26" s="298"/>
      <c r="AC26" s="22"/>
      <c r="AD26" s="22"/>
      <c r="AE26" s="22"/>
      <c r="AF26" s="22"/>
      <c r="AG26" s="22"/>
      <c r="AH26" s="22"/>
      <c r="AI26" s="22"/>
      <c r="AJ26" s="22"/>
      <c r="AK26" s="22"/>
      <c r="AL26" s="22"/>
      <c r="AM26" s="22"/>
      <c r="AN26" s="22"/>
      <c r="AO26" s="22"/>
      <c r="AP26" s="22"/>
    </row>
    <row r="27" spans="1:43" ht="15" thickBot="1" x14ac:dyDescent="0.35">
      <c r="A27" s="60"/>
      <c r="B27" s="61" t="s">
        <v>45</v>
      </c>
      <c r="C27" s="190">
        <v>0.70799999999999996</v>
      </c>
      <c r="D27" s="188">
        <v>0.71899999999999997</v>
      </c>
      <c r="E27" s="39">
        <v>0.70099999999999996</v>
      </c>
      <c r="F27" s="188">
        <v>0.69799999999999995</v>
      </c>
      <c r="G27" s="39">
        <v>0.69399999999999995</v>
      </c>
      <c r="H27" s="188">
        <v>0.7</v>
      </c>
      <c r="I27" s="39">
        <v>0.69799999999999995</v>
      </c>
      <c r="J27" s="188">
        <v>0.69699999999999995</v>
      </c>
      <c r="K27" s="39">
        <v>0.69599999999999995</v>
      </c>
      <c r="L27" s="188">
        <v>0.69699999999999995</v>
      </c>
      <c r="M27" s="195">
        <v>0.70099999999999996</v>
      </c>
      <c r="N27" s="189">
        <v>0.70699999999999996</v>
      </c>
      <c r="O27" s="153"/>
      <c r="P27" s="190">
        <v>0.77800000000000002</v>
      </c>
      <c r="Q27" s="393">
        <v>0.76800000000000002</v>
      </c>
      <c r="R27" s="392">
        <v>0.75900000000000001</v>
      </c>
      <c r="S27" s="188">
        <v>0.75700000000000001</v>
      </c>
      <c r="T27" s="436">
        <v>0.73</v>
      </c>
      <c r="U27" s="313"/>
      <c r="V27" s="314"/>
      <c r="W27" s="313"/>
      <c r="X27" s="314"/>
      <c r="Y27" s="313"/>
      <c r="Z27" s="125"/>
      <c r="AA27" s="126"/>
      <c r="AB27" s="298"/>
      <c r="AC27" s="22"/>
      <c r="AD27" s="22"/>
      <c r="AE27" s="22"/>
      <c r="AF27" s="22"/>
      <c r="AG27" s="22"/>
      <c r="AH27" s="22"/>
      <c r="AI27" s="22"/>
      <c r="AJ27" s="22"/>
      <c r="AK27" s="22"/>
      <c r="AL27" s="22"/>
      <c r="AM27" s="22"/>
      <c r="AN27" s="22"/>
      <c r="AO27" s="22"/>
    </row>
    <row r="28" spans="1:43" ht="5.0999999999999996" customHeight="1" x14ac:dyDescent="0.3">
      <c r="A28" s="56"/>
      <c r="B28" s="63"/>
      <c r="C28" s="286"/>
      <c r="D28" s="286"/>
      <c r="E28" s="286"/>
      <c r="F28" s="286"/>
      <c r="G28" s="286"/>
      <c r="H28" s="286"/>
      <c r="I28" s="286"/>
      <c r="J28" s="286"/>
      <c r="K28" s="286"/>
      <c r="L28" s="286"/>
      <c r="M28" s="118"/>
      <c r="N28" s="118"/>
      <c r="O28" s="153"/>
      <c r="P28" s="286"/>
      <c r="Q28" s="286"/>
      <c r="R28" s="286"/>
      <c r="S28" s="286"/>
      <c r="T28" s="287"/>
      <c r="U28" s="287"/>
      <c r="V28" s="287"/>
      <c r="W28" s="287"/>
      <c r="X28" s="287"/>
      <c r="Y28" s="287"/>
      <c r="Z28" s="288"/>
      <c r="AA28" s="288"/>
      <c r="AB28" s="298"/>
      <c r="AC28" s="22"/>
      <c r="AD28" s="22"/>
      <c r="AE28" s="22"/>
      <c r="AF28" s="22"/>
      <c r="AG28" s="22"/>
      <c r="AH28" s="22"/>
      <c r="AI28" s="22"/>
      <c r="AJ28" s="22"/>
      <c r="AK28" s="22"/>
      <c r="AL28" s="22"/>
      <c r="AM28" s="22"/>
      <c r="AN28" s="22"/>
      <c r="AO28" s="22"/>
    </row>
    <row r="29" spans="1:43" ht="14.85" customHeight="1" x14ac:dyDescent="0.3">
      <c r="A29" s="44"/>
      <c r="B29" s="62" t="s">
        <v>47</v>
      </c>
      <c r="C29" s="196">
        <v>298851</v>
      </c>
      <c r="D29" s="179">
        <v>501590</v>
      </c>
      <c r="E29" s="179">
        <v>802579</v>
      </c>
      <c r="F29" s="179">
        <v>1068593</v>
      </c>
      <c r="G29" s="179">
        <v>1300293</v>
      </c>
      <c r="H29" s="179">
        <v>1584872</v>
      </c>
      <c r="I29" s="179">
        <v>1797575</v>
      </c>
      <c r="J29" s="315">
        <v>2013100</v>
      </c>
      <c r="K29" s="315">
        <v>2223363</v>
      </c>
      <c r="L29" s="179">
        <v>2464210</v>
      </c>
      <c r="M29" s="179">
        <v>2708614</v>
      </c>
      <c r="N29" s="197">
        <v>3078151</v>
      </c>
      <c r="O29" s="153"/>
      <c r="P29" s="196">
        <v>356615</v>
      </c>
      <c r="Q29" s="179">
        <v>687338</v>
      </c>
      <c r="R29" s="179">
        <v>961293</v>
      </c>
      <c r="S29" s="179">
        <v>1226861</v>
      </c>
      <c r="T29" s="458">
        <v>1520904</v>
      </c>
      <c r="U29" s="130"/>
      <c r="V29" s="129"/>
      <c r="W29" s="316"/>
      <c r="X29" s="316"/>
      <c r="Y29" s="129"/>
      <c r="Z29" s="129"/>
      <c r="AA29" s="130"/>
      <c r="AB29" s="298"/>
      <c r="AC29" s="22"/>
      <c r="AD29" s="112" t="str">
        <f>IF(P29=SUM('In-month measures'!$P29:P29),"Yes","No")</f>
        <v>Yes</v>
      </c>
      <c r="AE29" s="112" t="str">
        <f>IF(Q29=SUM('In-month measures'!$P29:Q29),"Yes","No")</f>
        <v>Yes</v>
      </c>
      <c r="AF29" s="112" t="str">
        <f>IF(R29=SUM('In-month measures'!$P29:R29),"Yes","No")</f>
        <v>Yes</v>
      </c>
      <c r="AG29" s="112" t="str">
        <f>IF(S29=SUM('In-month measures'!$P29:S29),"Yes","No")</f>
        <v>Yes</v>
      </c>
      <c r="AH29" s="112" t="str">
        <f>IF(T29=SUM('In-month measures'!$P29:T29),"Yes","No")</f>
        <v>Yes</v>
      </c>
      <c r="AI29" s="112" t="str">
        <f>IF(U29=SUM('In-month measures'!$P29:U29),"Yes","No")</f>
        <v>No</v>
      </c>
      <c r="AJ29" s="112" t="str">
        <f>IF(V29=SUM('In-month measures'!$P29:V29),"Yes","No")</f>
        <v>No</v>
      </c>
      <c r="AK29" s="112" t="str">
        <f>IF(W29=SUM('In-month measures'!$P29:W29),"Yes","No")</f>
        <v>No</v>
      </c>
      <c r="AL29" s="112" t="str">
        <f>IF(X29=SUM('In-month measures'!$P29:X29),"Yes","No")</f>
        <v>No</v>
      </c>
      <c r="AM29" s="112" t="str">
        <f>IF(Y29=SUM('In-month measures'!$P29:Y29),"Yes","No")</f>
        <v>No</v>
      </c>
      <c r="AN29" s="112" t="str">
        <f>IF(Z29=SUM('In-month measures'!$P29:Z29),"Yes","No")</f>
        <v>No</v>
      </c>
      <c r="AO29" s="112" t="str">
        <f>IF(AA29=SUM('In-month measures'!$P29:AA29),"Yes","No")</f>
        <v>No</v>
      </c>
    </row>
    <row r="30" spans="1:43" ht="15.6" x14ac:dyDescent="0.3">
      <c r="A30" s="103" t="s">
        <v>46</v>
      </c>
      <c r="B30" s="30" t="s">
        <v>48</v>
      </c>
      <c r="C30" s="32">
        <v>1426876</v>
      </c>
      <c r="D30" s="165">
        <v>2897517</v>
      </c>
      <c r="E30" s="165">
        <v>4676958</v>
      </c>
      <c r="F30" s="165">
        <v>6260517</v>
      </c>
      <c r="G30" s="165">
        <v>7622694</v>
      </c>
      <c r="H30" s="165">
        <v>9356370</v>
      </c>
      <c r="I30" s="165">
        <v>10719777</v>
      </c>
      <c r="J30" s="165">
        <v>12157691</v>
      </c>
      <c r="K30" s="165">
        <v>13584890</v>
      </c>
      <c r="L30" s="165">
        <v>14794957</v>
      </c>
      <c r="M30" s="165">
        <v>16103154</v>
      </c>
      <c r="N30" s="166">
        <v>17749734</v>
      </c>
      <c r="O30" s="153"/>
      <c r="P30" s="32">
        <v>1432734</v>
      </c>
      <c r="Q30" s="165">
        <v>3078192</v>
      </c>
      <c r="R30" s="165">
        <v>4478196</v>
      </c>
      <c r="S30" s="165">
        <v>5921044</v>
      </c>
      <c r="T30" s="459">
        <v>7576708</v>
      </c>
      <c r="U30" s="132"/>
      <c r="V30" s="131"/>
      <c r="W30" s="131"/>
      <c r="X30" s="131"/>
      <c r="Y30" s="131"/>
      <c r="Z30" s="131"/>
      <c r="AA30" s="132"/>
      <c r="AB30" s="298"/>
      <c r="AC30" s="22"/>
      <c r="AD30" s="112" t="str">
        <f>IF(P30=SUM('In-month measures'!$P30:P30),"Yes","No")</f>
        <v>Yes</v>
      </c>
      <c r="AE30" s="112" t="str">
        <f>IF(Q30=SUM('In-month measures'!$P30:Q30),"Yes","No")</f>
        <v>Yes</v>
      </c>
      <c r="AF30" s="112" t="str">
        <f>IF(R30=SUM('In-month measures'!$P30:R30),"Yes","No")</f>
        <v>Yes</v>
      </c>
      <c r="AG30" s="112" t="str">
        <f>IF(S30=SUM('In-month measures'!$P30:S30),"Yes","No")</f>
        <v>Yes</v>
      </c>
      <c r="AH30" s="112" t="str">
        <f>IF(T30=SUM('In-month measures'!$P30:T30),"Yes","No")</f>
        <v>Yes</v>
      </c>
      <c r="AI30" s="112" t="str">
        <f>IF(U30=SUM('In-month measures'!$P30:U30),"Yes","No")</f>
        <v>No</v>
      </c>
      <c r="AJ30" s="112" t="str">
        <f>IF(V30=SUM('In-month measures'!$P30:V30),"Yes","No")</f>
        <v>No</v>
      </c>
      <c r="AK30" s="112" t="str">
        <f>IF(W30=SUM('In-month measures'!$P30:W30),"Yes","No")</f>
        <v>No</v>
      </c>
      <c r="AL30" s="112" t="str">
        <f>IF(X30=SUM('In-month measures'!$P30:X30),"Yes","No")</f>
        <v>No</v>
      </c>
      <c r="AM30" s="112" t="str">
        <f>IF(Y30=SUM('In-month measures'!$P30:Y30),"Yes","No")</f>
        <v>No</v>
      </c>
      <c r="AN30" s="112" t="str">
        <f>IF(Z30=SUM('In-month measures'!$P30:Z30),"Yes","No")</f>
        <v>No</v>
      </c>
      <c r="AO30" s="112" t="str">
        <f>IF(AA30=SUM('In-month measures'!$P30:AA30),"Yes","No")</f>
        <v>No</v>
      </c>
    </row>
    <row r="31" spans="1:43" ht="15.6" x14ac:dyDescent="0.3">
      <c r="A31" s="103" t="s">
        <v>71</v>
      </c>
      <c r="B31" s="30" t="s">
        <v>49</v>
      </c>
      <c r="C31" s="32">
        <v>1134855</v>
      </c>
      <c r="D31" s="165">
        <v>2333397</v>
      </c>
      <c r="E31" s="165">
        <v>3668698</v>
      </c>
      <c r="F31" s="165">
        <v>4839574</v>
      </c>
      <c r="G31" s="165">
        <v>5868484</v>
      </c>
      <c r="H31" s="165">
        <v>7202555</v>
      </c>
      <c r="I31" s="165">
        <v>8305534</v>
      </c>
      <c r="J31" s="165">
        <v>9323123</v>
      </c>
      <c r="K31" s="165">
        <v>10425072</v>
      </c>
      <c r="L31" s="165">
        <v>11358047</v>
      </c>
      <c r="M31" s="165">
        <v>12348785</v>
      </c>
      <c r="N31" s="166">
        <v>13599531</v>
      </c>
      <c r="O31" s="153"/>
      <c r="P31" s="32">
        <v>1041380</v>
      </c>
      <c r="Q31" s="165">
        <v>2244525</v>
      </c>
      <c r="R31" s="165">
        <v>3279106</v>
      </c>
      <c r="S31" s="165">
        <v>4275638</v>
      </c>
      <c r="T31" s="459">
        <v>5420445</v>
      </c>
      <c r="U31" s="132"/>
      <c r="V31" s="131"/>
      <c r="W31" s="131"/>
      <c r="X31" s="131"/>
      <c r="Y31" s="131"/>
      <c r="Z31" s="131"/>
      <c r="AA31" s="132"/>
      <c r="AB31" s="298"/>
      <c r="AC31" s="22"/>
      <c r="AD31" s="112" t="str">
        <f>IF(P31=SUM('In-month measures'!$P31:P31),"Yes","No")</f>
        <v>Yes</v>
      </c>
      <c r="AE31" s="112" t="str">
        <f>IF(Q31=SUM('In-month measures'!$P31:Q31),"Yes","No")</f>
        <v>Yes</v>
      </c>
      <c r="AF31" s="112" t="str">
        <f>IF(R31=SUM('In-month measures'!$P31:R31),"Yes","No")</f>
        <v>Yes</v>
      </c>
      <c r="AG31" s="112" t="str">
        <f>IF(S31=SUM('In-month measures'!$P31:S31),"Yes","No")</f>
        <v>Yes</v>
      </c>
      <c r="AH31" s="112" t="str">
        <f>IF(T31=SUM('In-month measures'!$P31:T31),"Yes","No")</f>
        <v>Yes</v>
      </c>
      <c r="AI31" s="112" t="str">
        <f>IF(U31=SUM('In-month measures'!$P31:U31),"Yes","No")</f>
        <v>No</v>
      </c>
      <c r="AJ31" s="112" t="str">
        <f>IF(V31=SUM('In-month measures'!$P31:V31),"Yes","No")</f>
        <v>No</v>
      </c>
      <c r="AK31" s="112" t="str">
        <f>IF(W31=SUM('In-month measures'!$P31:W31),"Yes","No")</f>
        <v>No</v>
      </c>
      <c r="AL31" s="112" t="str">
        <f>IF(X31=SUM('In-month measures'!$P31:X31),"Yes","No")</f>
        <v>No</v>
      </c>
      <c r="AM31" s="112" t="str">
        <f>IF(Y31=SUM('In-month measures'!$P31:Y31),"Yes","No")</f>
        <v>No</v>
      </c>
      <c r="AN31" s="112" t="str">
        <f>IF(Z31=SUM('In-month measures'!$P31:Z31),"Yes","No")</f>
        <v>No</v>
      </c>
      <c r="AO31" s="112" t="str">
        <f>IF(AA31=SUM('In-month measures'!$P31:AA31),"Yes","No")</f>
        <v>No</v>
      </c>
    </row>
    <row r="32" spans="1:43" ht="28.8" x14ac:dyDescent="0.3">
      <c r="A32" s="44"/>
      <c r="B32" s="100" t="s">
        <v>50</v>
      </c>
      <c r="C32" s="180">
        <v>1433706</v>
      </c>
      <c r="D32" s="180">
        <v>2834987</v>
      </c>
      <c r="E32" s="180">
        <v>4471277</v>
      </c>
      <c r="F32" s="180">
        <v>5908167</v>
      </c>
      <c r="G32" s="180">
        <v>7168777</v>
      </c>
      <c r="H32" s="198">
        <v>8787427</v>
      </c>
      <c r="I32" s="199">
        <v>10103109</v>
      </c>
      <c r="J32" s="198">
        <v>11336223</v>
      </c>
      <c r="K32" s="199">
        <v>12648435</v>
      </c>
      <c r="L32" s="200">
        <v>13822257</v>
      </c>
      <c r="M32" s="201">
        <v>15057399</v>
      </c>
      <c r="N32" s="202">
        <v>16677682</v>
      </c>
      <c r="O32" s="153"/>
      <c r="P32" s="180">
        <v>1397995</v>
      </c>
      <c r="Q32" s="180">
        <v>2931863</v>
      </c>
      <c r="R32" s="180">
        <v>4240399</v>
      </c>
      <c r="S32" s="180">
        <v>5502499</v>
      </c>
      <c r="T32" s="461">
        <v>6941349</v>
      </c>
      <c r="U32" s="158"/>
      <c r="V32" s="155"/>
      <c r="W32" s="154"/>
      <c r="X32" s="155"/>
      <c r="Y32" s="156"/>
      <c r="Z32" s="157"/>
      <c r="AA32" s="158"/>
      <c r="AB32" s="298"/>
      <c r="AC32" s="22"/>
      <c r="AD32" s="112" t="str">
        <f>IF(P32=SUM('In-month measures'!$P32:P32),"Yes","No")</f>
        <v>Yes</v>
      </c>
      <c r="AE32" s="112" t="str">
        <f>IF(Q32=SUM('In-month measures'!$P32:Q32),"Yes","No")</f>
        <v>Yes</v>
      </c>
      <c r="AF32" s="112" t="str">
        <f>IF(R32=SUM('In-month measures'!$P32:R32),"Yes","No")</f>
        <v>Yes</v>
      </c>
      <c r="AG32" s="112" t="str">
        <f>IF(S32=SUM('In-month measures'!$P32:S32),"Yes","No")</f>
        <v>Yes</v>
      </c>
      <c r="AH32" s="112" t="str">
        <f>IF(T32=SUM('In-month measures'!$P32:T32),"Yes","No")</f>
        <v>Yes</v>
      </c>
      <c r="AI32" s="112" t="str">
        <f>IF(U32=SUM('In-month measures'!$P32:U32),"Yes","No")</f>
        <v>No</v>
      </c>
      <c r="AJ32" s="112" t="str">
        <f>IF(V32=SUM('In-month measures'!$P32:V32),"Yes","No")</f>
        <v>No</v>
      </c>
      <c r="AK32" s="112" t="str">
        <f>IF(W32=SUM('In-month measures'!$P32:W32),"Yes","No")</f>
        <v>No</v>
      </c>
      <c r="AL32" s="112" t="str">
        <f>IF(X32=SUM('In-month measures'!$P32:X32),"Yes","No")</f>
        <v>No</v>
      </c>
      <c r="AM32" s="112" t="str">
        <f>IF(Y32=SUM('In-month measures'!$P32:Y32),"Yes","No")</f>
        <v>No</v>
      </c>
      <c r="AN32" s="112" t="str">
        <f>IF(Z32=SUM('In-month measures'!$P32:Z32),"Yes","No")</f>
        <v>No</v>
      </c>
      <c r="AO32" s="112" t="str">
        <f>IF(AA32=SUM('In-month measures'!$P32:AA32),"Yes","No")</f>
        <v>No</v>
      </c>
    </row>
    <row r="33" spans="1:42" ht="5.0999999999999996" customHeight="1" x14ac:dyDescent="0.3">
      <c r="A33" s="56"/>
      <c r="B33" s="63"/>
      <c r="C33" s="286"/>
      <c r="D33" s="286"/>
      <c r="E33" s="286"/>
      <c r="F33" s="286"/>
      <c r="G33" s="286"/>
      <c r="H33" s="286"/>
      <c r="I33" s="286"/>
      <c r="J33" s="286"/>
      <c r="K33" s="286"/>
      <c r="L33" s="286"/>
      <c r="M33" s="118"/>
      <c r="N33" s="118"/>
      <c r="O33" s="153"/>
      <c r="P33" s="286"/>
      <c r="Q33" s="286"/>
      <c r="R33" s="286"/>
      <c r="S33" s="286"/>
      <c r="T33" s="287"/>
      <c r="U33" s="288"/>
      <c r="V33" s="287"/>
      <c r="W33" s="287"/>
      <c r="X33" s="287"/>
      <c r="Y33" s="287"/>
      <c r="Z33" s="288"/>
      <c r="AA33" s="288"/>
      <c r="AB33" s="298"/>
      <c r="AC33" s="22"/>
      <c r="AD33" s="22"/>
      <c r="AE33" s="22"/>
      <c r="AF33" s="22"/>
      <c r="AG33" s="22"/>
      <c r="AH33" s="22"/>
      <c r="AI33" s="22"/>
      <c r="AJ33" s="22"/>
      <c r="AK33" s="22"/>
      <c r="AL33" s="22"/>
      <c r="AM33" s="22"/>
      <c r="AN33" s="22"/>
      <c r="AO33" s="22"/>
    </row>
    <row r="34" spans="1:42" ht="29.1" customHeight="1" x14ac:dyDescent="0.3">
      <c r="A34" s="106" t="s">
        <v>72</v>
      </c>
      <c r="B34" s="64" t="s">
        <v>51</v>
      </c>
      <c r="C34" s="203">
        <v>14.2</v>
      </c>
      <c r="D34" s="59">
        <v>13.4</v>
      </c>
      <c r="E34" s="204">
        <v>13.2</v>
      </c>
      <c r="F34" s="59">
        <v>13.6</v>
      </c>
      <c r="G34" s="59">
        <v>13.9</v>
      </c>
      <c r="H34" s="205">
        <v>15</v>
      </c>
      <c r="I34" s="205">
        <v>15</v>
      </c>
      <c r="J34" s="206">
        <v>15.2</v>
      </c>
      <c r="K34" s="204">
        <v>15.2</v>
      </c>
      <c r="L34" s="59">
        <v>15.7</v>
      </c>
      <c r="M34" s="205">
        <v>16</v>
      </c>
      <c r="N34" s="207">
        <v>16</v>
      </c>
      <c r="O34" s="153"/>
      <c r="P34" s="59">
        <v>22.4</v>
      </c>
      <c r="Q34" s="59">
        <v>25.1</v>
      </c>
      <c r="R34" s="134">
        <v>27.1</v>
      </c>
      <c r="S34" s="133"/>
      <c r="T34" s="133"/>
      <c r="U34" s="135"/>
      <c r="V34" s="135"/>
      <c r="W34" s="136"/>
      <c r="X34" s="134"/>
      <c r="Y34" s="133"/>
      <c r="Z34" s="137"/>
      <c r="AA34" s="138"/>
      <c r="AB34" s="298"/>
      <c r="AC34" s="22"/>
      <c r="AD34" s="22"/>
      <c r="AE34" s="22"/>
      <c r="AF34" s="22"/>
      <c r="AG34" s="22"/>
      <c r="AH34" s="22"/>
      <c r="AI34" s="22"/>
      <c r="AJ34" s="22"/>
      <c r="AK34" s="22"/>
      <c r="AL34" s="22"/>
      <c r="AM34" s="22"/>
      <c r="AN34" s="22"/>
      <c r="AO34" s="22"/>
    </row>
    <row r="35" spans="1:42" ht="43.2" x14ac:dyDescent="0.3">
      <c r="A35" s="107" t="s">
        <v>124</v>
      </c>
      <c r="B35" s="40" t="s">
        <v>52</v>
      </c>
      <c r="C35" s="208">
        <v>101.3</v>
      </c>
      <c r="D35" s="178">
        <v>106.7</v>
      </c>
      <c r="E35" s="209">
        <v>100.3</v>
      </c>
      <c r="F35" s="178">
        <v>95.4</v>
      </c>
      <c r="G35" s="178">
        <v>88.6</v>
      </c>
      <c r="H35" s="210">
        <v>84.8</v>
      </c>
      <c r="I35" s="211">
        <v>83.6</v>
      </c>
      <c r="J35" s="212">
        <v>82.9</v>
      </c>
      <c r="K35" s="212">
        <v>82.9</v>
      </c>
      <c r="L35" s="178">
        <v>83.1</v>
      </c>
      <c r="M35" s="210">
        <v>84.3</v>
      </c>
      <c r="N35" s="213">
        <v>84.8</v>
      </c>
      <c r="O35" s="153"/>
      <c r="P35" s="177">
        <v>81.3</v>
      </c>
      <c r="Q35" s="178">
        <v>88.1</v>
      </c>
      <c r="R35" s="394">
        <v>88.7</v>
      </c>
      <c r="S35" s="139"/>
      <c r="T35" s="139"/>
      <c r="U35" s="140"/>
      <c r="V35" s="141"/>
      <c r="W35" s="142"/>
      <c r="X35" s="142"/>
      <c r="Y35" s="139"/>
      <c r="Z35" s="140"/>
      <c r="AA35" s="143"/>
      <c r="AB35" s="298"/>
      <c r="AC35" s="22"/>
      <c r="AD35" s="22"/>
      <c r="AE35" s="22"/>
      <c r="AF35" s="22"/>
      <c r="AG35" s="22"/>
      <c r="AH35" s="22"/>
      <c r="AI35" s="22"/>
      <c r="AJ35" s="22"/>
      <c r="AK35" s="22"/>
      <c r="AL35" s="22"/>
      <c r="AM35" s="22"/>
      <c r="AN35" s="22"/>
      <c r="AO35" s="22"/>
    </row>
    <row r="36" spans="1:42" ht="5.0999999999999996" customHeight="1" x14ac:dyDescent="0.3">
      <c r="A36" s="27"/>
      <c r="B36" s="31"/>
      <c r="C36" s="286"/>
      <c r="D36" s="286"/>
      <c r="E36" s="286"/>
      <c r="F36" s="286"/>
      <c r="G36" s="286"/>
      <c r="H36" s="286"/>
      <c r="I36" s="286"/>
      <c r="J36" s="286"/>
      <c r="K36" s="286"/>
      <c r="L36" s="286"/>
      <c r="M36" s="118"/>
      <c r="N36" s="118"/>
      <c r="O36" s="153"/>
      <c r="P36" s="286"/>
      <c r="Q36" s="286"/>
      <c r="R36" s="286"/>
      <c r="S36" s="286"/>
      <c r="T36" s="287"/>
      <c r="U36" s="288"/>
      <c r="V36" s="287"/>
      <c r="W36" s="287"/>
      <c r="X36" s="287"/>
      <c r="Y36" s="287"/>
      <c r="Z36" s="288"/>
      <c r="AA36" s="288"/>
      <c r="AB36" s="298"/>
      <c r="AC36" s="22"/>
      <c r="AD36" s="23"/>
      <c r="AE36" s="23"/>
      <c r="AF36" s="23"/>
      <c r="AG36" s="23"/>
      <c r="AH36" s="23"/>
      <c r="AI36" s="23"/>
      <c r="AJ36" s="23"/>
      <c r="AK36" s="23"/>
      <c r="AL36" s="23"/>
      <c r="AM36" s="23"/>
      <c r="AN36" s="23"/>
      <c r="AO36" s="23"/>
    </row>
    <row r="37" spans="1:42" ht="14.85" customHeight="1" x14ac:dyDescent="0.3">
      <c r="A37" s="43"/>
      <c r="B37" s="94" t="s">
        <v>54</v>
      </c>
      <c r="C37" s="317">
        <v>7696</v>
      </c>
      <c r="D37" s="318">
        <v>15529</v>
      </c>
      <c r="E37" s="318">
        <v>24175</v>
      </c>
      <c r="F37" s="318">
        <v>33062</v>
      </c>
      <c r="G37" s="318">
        <v>41083</v>
      </c>
      <c r="H37" s="319">
        <v>48718</v>
      </c>
      <c r="I37" s="214">
        <v>56297</v>
      </c>
      <c r="J37" s="215">
        <v>63616</v>
      </c>
      <c r="K37" s="317">
        <v>69167</v>
      </c>
      <c r="L37" s="319">
        <v>77123</v>
      </c>
      <c r="M37" s="214">
        <v>84191</v>
      </c>
      <c r="N37" s="215">
        <v>92206</v>
      </c>
      <c r="O37" s="153"/>
      <c r="P37" s="398">
        <v>8959</v>
      </c>
      <c r="Q37" s="399">
        <v>17362</v>
      </c>
      <c r="R37" s="399">
        <v>29952</v>
      </c>
      <c r="S37" s="399">
        <v>37544</v>
      </c>
      <c r="T37" s="465">
        <v>43483</v>
      </c>
      <c r="U37" s="146"/>
      <c r="V37" s="145"/>
      <c r="W37" s="146"/>
      <c r="X37" s="321"/>
      <c r="Y37" s="320"/>
      <c r="Z37" s="145"/>
      <c r="AA37" s="146"/>
      <c r="AB37" s="298"/>
      <c r="AC37" s="22"/>
      <c r="AD37" s="112" t="str">
        <f>IF(P37=SUM('In-month measures'!$P37:P37),"Yes","No")</f>
        <v>Yes</v>
      </c>
      <c r="AE37" s="112" t="str">
        <f>IF(Q37=SUM('In-month measures'!$P37:Q37),"Yes","No")</f>
        <v>Yes</v>
      </c>
      <c r="AF37" s="112" t="str">
        <f>IF(R37=SUM('In-month measures'!$P37:R37),"Yes","No")</f>
        <v>Yes</v>
      </c>
      <c r="AG37" s="112" t="str">
        <f>IF(S37=SUM('In-month measures'!$P37:S37),"Yes","No")</f>
        <v>Yes</v>
      </c>
      <c r="AH37" s="112" t="str">
        <f>IF(T37=SUM('In-month measures'!$P37:T37),"Yes","No")</f>
        <v>Yes</v>
      </c>
      <c r="AI37" s="112" t="str">
        <f>IF(U37=SUM('In-month measures'!$P37:U37),"Yes","No")</f>
        <v>No</v>
      </c>
      <c r="AJ37" s="112" t="str">
        <f>IF(V37=SUM('In-month measures'!$P37:V37),"Yes","No")</f>
        <v>No</v>
      </c>
      <c r="AK37" s="112" t="str">
        <f>IF(W37=SUM('In-month measures'!$P37:W37),"Yes","No")</f>
        <v>No</v>
      </c>
      <c r="AL37" s="112" t="str">
        <f>IF(X37=SUM('In-month measures'!$P37:X37),"Yes","No")</f>
        <v>No</v>
      </c>
      <c r="AM37" s="112" t="str">
        <f>IF(Y37=SUM('In-month measures'!$P37:Y37),"Yes","No")</f>
        <v>No</v>
      </c>
      <c r="AN37" s="112" t="str">
        <f>IF(Z37=SUM('In-month measures'!$P37:Z37),"Yes","No")</f>
        <v>No</v>
      </c>
      <c r="AO37" s="112" t="str">
        <f>IF(AA37=SUM('In-month measures'!$P37:AA37),"Yes","No")</f>
        <v>No</v>
      </c>
    </row>
    <row r="38" spans="1:42" x14ac:dyDescent="0.3">
      <c r="A38" s="47"/>
      <c r="B38" s="24" t="s">
        <v>55</v>
      </c>
      <c r="C38" s="247">
        <v>0.315</v>
      </c>
      <c r="D38" s="18">
        <v>0.311</v>
      </c>
      <c r="E38" s="247">
        <v>0.308</v>
      </c>
      <c r="F38" s="18">
        <v>0.30299999999999999</v>
      </c>
      <c r="G38" s="247">
        <v>0.30099999999999999</v>
      </c>
      <c r="H38" s="193">
        <v>0.29899999999999999</v>
      </c>
      <c r="I38" s="193">
        <v>0.3</v>
      </c>
      <c r="J38" s="183">
        <v>0.3</v>
      </c>
      <c r="K38" s="247">
        <v>0.29899999999999999</v>
      </c>
      <c r="L38" s="184">
        <v>0.29699999999999999</v>
      </c>
      <c r="M38" s="216">
        <v>0.29499999999999998</v>
      </c>
      <c r="N38" s="185">
        <v>0.29199999999999998</v>
      </c>
      <c r="O38" s="153"/>
      <c r="P38" s="400">
        <v>0.28299999999999997</v>
      </c>
      <c r="Q38" s="401">
        <v>0.28199999999999997</v>
      </c>
      <c r="R38" s="400">
        <v>0.377</v>
      </c>
      <c r="S38" s="401">
        <v>0.373</v>
      </c>
      <c r="T38" s="442">
        <v>0.35799999999999998</v>
      </c>
      <c r="U38" s="33"/>
      <c r="V38" s="148"/>
      <c r="W38" s="115"/>
      <c r="X38" s="276"/>
      <c r="Y38" s="322"/>
      <c r="Z38" s="147"/>
      <c r="AA38" s="33"/>
      <c r="AB38" s="298"/>
      <c r="AC38" s="22"/>
      <c r="AD38" s="22"/>
      <c r="AE38" s="22"/>
      <c r="AF38" s="22"/>
      <c r="AG38" s="22"/>
      <c r="AH38" s="22"/>
      <c r="AI38" s="22"/>
      <c r="AJ38" s="22"/>
      <c r="AK38" s="22"/>
      <c r="AL38" s="22"/>
      <c r="AM38" s="22"/>
      <c r="AN38" s="22"/>
      <c r="AO38" s="22"/>
    </row>
    <row r="39" spans="1:42" x14ac:dyDescent="0.3">
      <c r="A39" s="47"/>
      <c r="B39" s="24" t="s">
        <v>56</v>
      </c>
      <c r="C39" s="247">
        <v>0.19500000000000001</v>
      </c>
      <c r="D39" s="18">
        <v>0.192</v>
      </c>
      <c r="E39" s="247">
        <v>0.192</v>
      </c>
      <c r="F39" s="18">
        <v>0.191</v>
      </c>
      <c r="G39" s="247">
        <v>0.19</v>
      </c>
      <c r="H39" s="193">
        <v>0.188</v>
      </c>
      <c r="I39" s="193">
        <v>0.187</v>
      </c>
      <c r="J39" s="183">
        <v>0.188</v>
      </c>
      <c r="K39" s="247">
        <v>0.188</v>
      </c>
      <c r="L39" s="184">
        <v>0.188</v>
      </c>
      <c r="M39" s="193">
        <v>0.187</v>
      </c>
      <c r="N39" s="183">
        <v>0.188</v>
      </c>
      <c r="O39" s="42"/>
      <c r="P39" s="400">
        <v>0.185</v>
      </c>
      <c r="Q39" s="401">
        <v>0.189</v>
      </c>
      <c r="R39" s="400">
        <v>0.16700000000000001</v>
      </c>
      <c r="S39" s="401">
        <v>0.16900000000000001</v>
      </c>
      <c r="T39" s="442">
        <v>0.17199999999999999</v>
      </c>
      <c r="U39" s="115"/>
      <c r="V39" s="148"/>
      <c r="W39" s="115"/>
      <c r="X39" s="276"/>
      <c r="Y39" s="322"/>
      <c r="Z39" s="148"/>
      <c r="AA39" s="115"/>
      <c r="AB39" s="298"/>
      <c r="AC39" s="22"/>
      <c r="AD39" s="22"/>
      <c r="AE39" s="22"/>
      <c r="AF39" s="22"/>
      <c r="AG39" s="22"/>
      <c r="AH39" s="22"/>
      <c r="AI39" s="22"/>
      <c r="AJ39" s="22"/>
      <c r="AK39" s="22"/>
      <c r="AL39" s="22"/>
      <c r="AM39" s="22"/>
      <c r="AN39" s="22"/>
      <c r="AO39" s="22"/>
    </row>
    <row r="40" spans="1:42" ht="15.6" x14ac:dyDescent="0.3">
      <c r="A40" s="103" t="s">
        <v>53</v>
      </c>
      <c r="B40" s="25" t="s">
        <v>57</v>
      </c>
      <c r="C40" s="323">
        <v>0.49</v>
      </c>
      <c r="D40" s="324">
        <v>0.497</v>
      </c>
      <c r="E40" s="323">
        <v>0.5</v>
      </c>
      <c r="F40" s="324">
        <v>0.50600000000000001</v>
      </c>
      <c r="G40" s="323">
        <v>0.51</v>
      </c>
      <c r="H40" s="217">
        <v>0.51300000000000001</v>
      </c>
      <c r="I40" s="217">
        <v>0.51300000000000001</v>
      </c>
      <c r="J40" s="218">
        <v>0.51200000000000001</v>
      </c>
      <c r="K40" s="323">
        <v>0.51300000000000001</v>
      </c>
      <c r="L40" s="325">
        <v>0.51500000000000001</v>
      </c>
      <c r="M40" s="217">
        <v>0.51800000000000002</v>
      </c>
      <c r="N40" s="218">
        <v>0.51900000000000002</v>
      </c>
      <c r="O40" s="42"/>
      <c r="P40" s="402">
        <v>0.53200000000000003</v>
      </c>
      <c r="Q40" s="403">
        <v>0.52900000000000003</v>
      </c>
      <c r="R40" s="402">
        <v>0.45600000000000002</v>
      </c>
      <c r="S40" s="403">
        <v>0.45800000000000002</v>
      </c>
      <c r="T40" s="469">
        <v>0.47</v>
      </c>
      <c r="U40" s="150"/>
      <c r="V40" s="149"/>
      <c r="W40" s="150"/>
      <c r="X40" s="326"/>
      <c r="Y40" s="327"/>
      <c r="Z40" s="149"/>
      <c r="AA40" s="150"/>
      <c r="AB40" s="298"/>
      <c r="AC40" s="22"/>
      <c r="AD40" s="22"/>
      <c r="AE40" s="22"/>
      <c r="AF40" s="22"/>
      <c r="AG40" s="22"/>
      <c r="AH40" s="22"/>
      <c r="AI40" s="22"/>
      <c r="AJ40" s="22"/>
      <c r="AK40" s="22"/>
      <c r="AL40" s="22"/>
      <c r="AM40" s="22"/>
      <c r="AN40" s="22"/>
      <c r="AO40" s="22"/>
    </row>
    <row r="41" spans="1:42" x14ac:dyDescent="0.3">
      <c r="A41" s="47"/>
      <c r="B41" s="94" t="s">
        <v>58</v>
      </c>
      <c r="C41" s="204">
        <v>411</v>
      </c>
      <c r="D41" s="59">
        <v>858</v>
      </c>
      <c r="E41" s="299">
        <v>1311</v>
      </c>
      <c r="F41" s="299">
        <v>1766</v>
      </c>
      <c r="G41" s="299">
        <v>2350</v>
      </c>
      <c r="H41" s="328">
        <v>2804</v>
      </c>
      <c r="I41" s="219">
        <v>3296</v>
      </c>
      <c r="J41" s="220">
        <v>3782</v>
      </c>
      <c r="K41" s="290">
        <v>4195</v>
      </c>
      <c r="L41" s="328">
        <v>4674</v>
      </c>
      <c r="M41" s="219">
        <v>5222</v>
      </c>
      <c r="N41" s="220">
        <v>5732</v>
      </c>
      <c r="O41" s="267"/>
      <c r="P41" s="404">
        <v>493</v>
      </c>
      <c r="Q41" s="405">
        <v>934</v>
      </c>
      <c r="R41" s="406">
        <v>1327</v>
      </c>
      <c r="S41" s="406">
        <v>1778</v>
      </c>
      <c r="T41" s="466">
        <v>2084</v>
      </c>
      <c r="U41" s="152"/>
      <c r="V41" s="151"/>
      <c r="W41" s="152"/>
      <c r="X41" s="294"/>
      <c r="Y41" s="329"/>
      <c r="Z41" s="151"/>
      <c r="AA41" s="152"/>
      <c r="AB41" s="298"/>
      <c r="AC41" s="22"/>
      <c r="AD41" s="112" t="str">
        <f>IF(P41=SUM('In-month measures'!$P41:P41),"Yes","No")</f>
        <v>Yes</v>
      </c>
      <c r="AE41" s="112" t="str">
        <f>IF(Q41=SUM('In-month measures'!$P41:Q41),"Yes","No")</f>
        <v>Yes</v>
      </c>
      <c r="AF41" s="112" t="str">
        <f>IF(R41=SUM('In-month measures'!$P41:R41),"Yes","No")</f>
        <v>Yes</v>
      </c>
      <c r="AG41" s="112" t="str">
        <f>IF(S41=SUM('In-month measures'!$P41:S41),"Yes","No")</f>
        <v>Yes</v>
      </c>
      <c r="AH41" s="112" t="str">
        <f>IF(T41=SUM('In-month measures'!$P41:T41),"Yes","No")</f>
        <v>Yes</v>
      </c>
      <c r="AI41" s="112" t="str">
        <f>IF(U41=SUM('In-month measures'!$P41:U41),"Yes","No")</f>
        <v>No</v>
      </c>
      <c r="AJ41" s="112" t="str">
        <f>IF(V41=SUM('In-month measures'!$P41:V41),"Yes","No")</f>
        <v>No</v>
      </c>
      <c r="AK41" s="112" t="str">
        <f>IF(W41=SUM('In-month measures'!$P41:W41),"Yes","No")</f>
        <v>No</v>
      </c>
      <c r="AL41" s="112" t="str">
        <f>IF(X41=SUM('In-month measures'!$P41:X41),"Yes","No")</f>
        <v>No</v>
      </c>
      <c r="AM41" s="112" t="str">
        <f>IF(Y41=SUM('In-month measures'!$P41:Y41),"Yes","No")</f>
        <v>No</v>
      </c>
      <c r="AN41" s="112" t="str">
        <f>IF(Z41=SUM('In-month measures'!$P41:Z41),"Yes","No")</f>
        <v>No</v>
      </c>
      <c r="AO41" s="112" t="str">
        <f>IF(AA41=SUM('In-month measures'!$P41:AA41),"Yes","No")</f>
        <v>No</v>
      </c>
    </row>
    <row r="42" spans="1:42" x14ac:dyDescent="0.3">
      <c r="A42" s="47"/>
      <c r="B42" s="24" t="s">
        <v>59</v>
      </c>
      <c r="C42" s="247">
        <v>0.157</v>
      </c>
      <c r="D42" s="18">
        <v>0.17100000000000001</v>
      </c>
      <c r="E42" s="247">
        <v>0.161</v>
      </c>
      <c r="F42" s="18">
        <v>0.16600000000000001</v>
      </c>
      <c r="G42" s="247">
        <v>0.16400000000000001</v>
      </c>
      <c r="H42" s="193">
        <v>0.16</v>
      </c>
      <c r="I42" s="193">
        <v>0.155</v>
      </c>
      <c r="J42" s="183">
        <v>0.155</v>
      </c>
      <c r="K42" s="247">
        <v>0.155</v>
      </c>
      <c r="L42" s="184">
        <v>0.16</v>
      </c>
      <c r="M42" s="193">
        <v>0.161</v>
      </c>
      <c r="N42" s="183">
        <v>0.16</v>
      </c>
      <c r="O42" s="42"/>
      <c r="P42" s="400">
        <v>0.113</v>
      </c>
      <c r="Q42" s="401">
        <v>0.14499999999999999</v>
      </c>
      <c r="R42" s="400">
        <v>0.152</v>
      </c>
      <c r="S42" s="401">
        <v>0.154</v>
      </c>
      <c r="T42" s="442">
        <v>0.154</v>
      </c>
      <c r="U42" s="115"/>
      <c r="V42" s="148"/>
      <c r="W42" s="115"/>
      <c r="X42" s="276"/>
      <c r="Y42" s="322"/>
      <c r="Z42" s="148"/>
      <c r="AA42" s="115"/>
      <c r="AB42" s="298"/>
      <c r="AC42" s="22"/>
      <c r="AD42" s="22"/>
      <c r="AE42" s="22"/>
      <c r="AF42" s="22"/>
      <c r="AG42" s="22"/>
      <c r="AH42" s="22"/>
      <c r="AI42" s="22"/>
      <c r="AJ42" s="22"/>
      <c r="AK42" s="22"/>
      <c r="AL42" s="22"/>
      <c r="AM42" s="22"/>
      <c r="AN42" s="22"/>
      <c r="AO42" s="22"/>
      <c r="AP42" s="22"/>
    </row>
    <row r="43" spans="1:42" x14ac:dyDescent="0.3">
      <c r="A43" s="47"/>
      <c r="B43" s="24" t="s">
        <v>60</v>
      </c>
      <c r="C43" s="247">
        <v>0.33100000000000002</v>
      </c>
      <c r="D43" s="18">
        <v>0.34699999999999998</v>
      </c>
      <c r="E43" s="247">
        <v>0.32700000000000001</v>
      </c>
      <c r="F43" s="18">
        <v>0.32500000000000001</v>
      </c>
      <c r="G43" s="247">
        <v>0.318</v>
      </c>
      <c r="H43" s="193">
        <v>0.30599999999999999</v>
      </c>
      <c r="I43" s="193">
        <v>0.30099999999999999</v>
      </c>
      <c r="J43" s="183">
        <v>0.308</v>
      </c>
      <c r="K43" s="247">
        <v>0.314</v>
      </c>
      <c r="L43" s="184">
        <v>0.32</v>
      </c>
      <c r="M43" s="193">
        <v>0.33800000000000002</v>
      </c>
      <c r="N43" s="183">
        <v>0.34300000000000003</v>
      </c>
      <c r="O43" s="42"/>
      <c r="P43" s="400">
        <v>0.44800000000000001</v>
      </c>
      <c r="Q43" s="401">
        <v>0.438</v>
      </c>
      <c r="R43" s="400">
        <v>0.44800000000000001</v>
      </c>
      <c r="S43" s="401">
        <v>0.42799999999999999</v>
      </c>
      <c r="T43" s="442">
        <v>0.42099999999999999</v>
      </c>
      <c r="U43" s="115"/>
      <c r="V43" s="148"/>
      <c r="W43" s="115"/>
      <c r="X43" s="276"/>
      <c r="Y43" s="322"/>
      <c r="Z43" s="148"/>
      <c r="AA43" s="115"/>
      <c r="AB43" s="298"/>
      <c r="AC43" s="22"/>
      <c r="AD43" s="22"/>
      <c r="AE43" s="22"/>
      <c r="AF43" s="22"/>
      <c r="AG43" s="22"/>
      <c r="AH43" s="22"/>
      <c r="AI43" s="22"/>
      <c r="AJ43" s="22"/>
      <c r="AK43" s="22"/>
      <c r="AL43" s="22"/>
      <c r="AM43" s="22"/>
      <c r="AN43" s="22"/>
      <c r="AO43" s="22"/>
      <c r="AP43" s="22"/>
    </row>
    <row r="44" spans="1:42" x14ac:dyDescent="0.3">
      <c r="A44" s="48"/>
      <c r="B44" s="26" t="s">
        <v>61</v>
      </c>
      <c r="C44" s="323">
        <v>0.51200000000000001</v>
      </c>
      <c r="D44" s="324">
        <v>0.48199999999999998</v>
      </c>
      <c r="E44" s="323">
        <v>0.51200000000000001</v>
      </c>
      <c r="F44" s="324">
        <v>0.50900000000000001</v>
      </c>
      <c r="G44" s="323">
        <v>0.51800000000000002</v>
      </c>
      <c r="H44" s="217">
        <v>0.53500000000000003</v>
      </c>
      <c r="I44" s="217">
        <v>0.54300000000000004</v>
      </c>
      <c r="J44" s="218">
        <v>0.53600000000000003</v>
      </c>
      <c r="K44" s="323">
        <v>0.53100000000000003</v>
      </c>
      <c r="L44" s="325">
        <v>0.52</v>
      </c>
      <c r="M44" s="217">
        <v>0.501</v>
      </c>
      <c r="N44" s="218">
        <v>0.497</v>
      </c>
      <c r="O44" s="330"/>
      <c r="P44" s="402">
        <v>0.439</v>
      </c>
      <c r="Q44" s="403">
        <v>0.41699999999999998</v>
      </c>
      <c r="R44" s="402">
        <v>0.4</v>
      </c>
      <c r="S44" s="403">
        <v>0.41799999999999998</v>
      </c>
      <c r="T44" s="469">
        <v>0.42499999999999999</v>
      </c>
      <c r="U44" s="150"/>
      <c r="V44" s="149"/>
      <c r="W44" s="150"/>
      <c r="X44" s="326"/>
      <c r="Y44" s="327"/>
      <c r="Z44" s="149"/>
      <c r="AA44" s="150"/>
      <c r="AB44" s="298"/>
      <c r="AC44" s="22"/>
      <c r="AD44" s="22"/>
      <c r="AE44" s="22"/>
      <c r="AF44" s="22"/>
      <c r="AG44" s="22"/>
      <c r="AH44" s="22"/>
      <c r="AI44" s="22"/>
      <c r="AJ44" s="22"/>
      <c r="AK44" s="22"/>
      <c r="AL44" s="22"/>
      <c r="AM44" s="22"/>
      <c r="AN44" s="22"/>
      <c r="AO44" s="22"/>
      <c r="AP44" s="22"/>
    </row>
    <row r="45" spans="1:42" x14ac:dyDescent="0.3">
      <c r="C45" s="11"/>
      <c r="P45" s="11"/>
      <c r="AB45" s="1"/>
      <c r="AC45" s="22"/>
      <c r="AD45" s="22"/>
      <c r="AE45" s="22"/>
      <c r="AF45" s="22"/>
      <c r="AG45" s="22"/>
      <c r="AH45" s="22"/>
      <c r="AI45" s="22"/>
      <c r="AJ45" s="22"/>
      <c r="AK45" s="22"/>
      <c r="AL45" s="22"/>
      <c r="AM45" s="22"/>
      <c r="AN45" s="22"/>
      <c r="AO45" s="22"/>
      <c r="AP45" s="22"/>
    </row>
    <row r="46" spans="1:42" x14ac:dyDescent="0.3">
      <c r="A46" s="71" t="s">
        <v>62</v>
      </c>
      <c r="B46" s="71"/>
      <c r="C46" s="80"/>
      <c r="O46" s="21"/>
      <c r="P46" s="101"/>
      <c r="Q46" s="101"/>
      <c r="R46" s="101"/>
      <c r="S46" s="101"/>
      <c r="T46" s="101"/>
      <c r="U46" s="101"/>
      <c r="V46" s="101"/>
      <c r="AB46" s="1"/>
      <c r="AC46" s="22"/>
      <c r="AD46" s="22"/>
      <c r="AE46" s="22"/>
      <c r="AF46" s="22"/>
      <c r="AG46" s="22"/>
      <c r="AH46" s="22"/>
      <c r="AI46" s="22"/>
      <c r="AJ46" s="22"/>
      <c r="AK46" s="22"/>
      <c r="AL46" s="22"/>
      <c r="AM46" s="22"/>
      <c r="AN46" s="22"/>
      <c r="AO46" s="22"/>
      <c r="AP46" s="22"/>
    </row>
    <row r="47" spans="1:42" x14ac:dyDescent="0.3">
      <c r="A47" s="19" t="s">
        <v>63</v>
      </c>
      <c r="B47" s="70"/>
      <c r="P47" s="101"/>
      <c r="Q47" s="101"/>
      <c r="R47" s="101"/>
      <c r="S47" s="101"/>
      <c r="T47" s="101"/>
      <c r="U47" s="101"/>
      <c r="V47" s="101"/>
      <c r="W47" s="10"/>
      <c r="X47" s="10"/>
      <c r="Y47" s="10"/>
      <c r="Z47" s="10"/>
      <c r="AA47" s="10"/>
      <c r="AB47" s="1"/>
      <c r="AC47" s="1"/>
      <c r="AD47" s="22"/>
      <c r="AE47" s="22"/>
      <c r="AF47" s="22"/>
      <c r="AG47" s="22"/>
      <c r="AH47" s="22"/>
      <c r="AI47" s="22"/>
      <c r="AJ47" s="22"/>
      <c r="AK47" s="22"/>
      <c r="AL47" s="22"/>
      <c r="AM47" s="22"/>
      <c r="AN47" s="22"/>
      <c r="AO47" s="22"/>
    </row>
    <row r="48" spans="1:42" x14ac:dyDescent="0.3">
      <c r="A48" s="70" t="s">
        <v>64</v>
      </c>
      <c r="B48" s="70"/>
      <c r="P48" s="101"/>
      <c r="Q48" s="101"/>
      <c r="R48" s="101"/>
      <c r="S48" s="101"/>
      <c r="T48" s="101"/>
      <c r="U48" s="101"/>
      <c r="V48" s="101"/>
      <c r="W48" s="10"/>
      <c r="X48" s="10"/>
      <c r="Y48" s="10"/>
      <c r="Z48" s="10"/>
      <c r="AA48" s="10"/>
      <c r="AB48" s="1"/>
      <c r="AC48" s="1"/>
      <c r="AD48" s="22"/>
      <c r="AE48" s="22"/>
      <c r="AF48" s="22"/>
      <c r="AG48" s="22"/>
      <c r="AH48" s="22"/>
      <c r="AI48" s="22"/>
      <c r="AJ48" s="22"/>
      <c r="AK48" s="22"/>
      <c r="AL48" s="22"/>
      <c r="AM48" s="22"/>
      <c r="AN48" s="22"/>
      <c r="AO48" s="22"/>
    </row>
    <row r="49" spans="1:41" x14ac:dyDescent="0.3">
      <c r="A49" s="70" t="s">
        <v>65</v>
      </c>
      <c r="B49" s="70"/>
      <c r="C49" s="80"/>
      <c r="D49" s="80"/>
      <c r="P49" s="10"/>
      <c r="Q49" s="10"/>
      <c r="R49" s="10"/>
      <c r="S49" s="10"/>
      <c r="T49" s="10"/>
      <c r="U49" s="10"/>
      <c r="V49" s="10"/>
      <c r="W49" s="10"/>
      <c r="X49" s="10"/>
      <c r="Y49" s="10"/>
      <c r="Z49" s="10"/>
      <c r="AA49" s="10"/>
      <c r="AB49" s="1"/>
      <c r="AC49" s="1"/>
      <c r="AD49" s="1"/>
      <c r="AE49" s="1"/>
    </row>
    <row r="50" spans="1:41" x14ac:dyDescent="0.3">
      <c r="A50" s="70" t="s">
        <v>125</v>
      </c>
      <c r="B50" s="70"/>
      <c r="C50" s="80"/>
      <c r="D50" s="80"/>
      <c r="P50" s="10"/>
      <c r="Q50" s="10"/>
      <c r="R50" s="10"/>
      <c r="S50" s="10"/>
      <c r="T50" s="10"/>
      <c r="U50" s="10"/>
      <c r="V50" s="10"/>
      <c r="W50" s="10"/>
      <c r="X50" s="10"/>
      <c r="Y50" s="10"/>
      <c r="Z50" s="10"/>
      <c r="AA50" s="10"/>
      <c r="AB50" s="1"/>
      <c r="AC50" s="1"/>
      <c r="AD50" s="1"/>
      <c r="AE50" s="1"/>
    </row>
    <row r="51" spans="1:41" x14ac:dyDescent="0.3">
      <c r="A51" s="71" t="s">
        <v>66</v>
      </c>
      <c r="B51" s="70"/>
      <c r="C51" s="80"/>
      <c r="D51" s="80"/>
      <c r="P51" s="10"/>
      <c r="Q51" s="10"/>
      <c r="R51" s="10"/>
      <c r="S51" s="10"/>
      <c r="T51" s="10"/>
      <c r="U51" s="10"/>
      <c r="V51" s="10"/>
      <c r="W51" s="10"/>
      <c r="X51" s="10"/>
      <c r="Y51" s="10"/>
      <c r="Z51" s="10"/>
      <c r="AA51" s="10"/>
      <c r="AB51" s="1"/>
      <c r="AC51" s="1"/>
      <c r="AD51" s="1"/>
      <c r="AE51" s="1"/>
    </row>
    <row r="52" spans="1:41" x14ac:dyDescent="0.3">
      <c r="C52" s="12"/>
      <c r="D52" s="12"/>
      <c r="P52" s="101"/>
      <c r="Q52" s="101"/>
      <c r="R52" s="101"/>
      <c r="S52" s="101"/>
      <c r="T52" s="101"/>
      <c r="U52" s="114"/>
      <c r="V52" s="101"/>
      <c r="W52" s="10"/>
      <c r="X52" s="10"/>
      <c r="Y52" s="10"/>
      <c r="Z52" s="10"/>
      <c r="AA52" s="10"/>
      <c r="AB52" s="1"/>
      <c r="AC52" s="1"/>
      <c r="AD52" s="22"/>
      <c r="AE52" s="22"/>
      <c r="AF52" s="22"/>
      <c r="AG52" s="22"/>
      <c r="AH52" s="22"/>
      <c r="AI52" s="22"/>
      <c r="AJ52" s="22"/>
      <c r="AK52" s="22"/>
      <c r="AL52" s="22"/>
      <c r="AM52" s="22"/>
      <c r="AN52" s="22"/>
      <c r="AO52" s="22"/>
    </row>
    <row r="53" spans="1:41" x14ac:dyDescent="0.3">
      <c r="C53" s="12"/>
      <c r="D53" s="12"/>
      <c r="P53" s="101"/>
      <c r="Q53" s="101"/>
      <c r="R53" s="101"/>
      <c r="S53" s="101"/>
      <c r="T53" s="101"/>
      <c r="U53" s="114"/>
      <c r="V53" s="101"/>
      <c r="W53" s="10"/>
      <c r="X53" s="10"/>
      <c r="Y53" s="10"/>
      <c r="Z53" s="10"/>
      <c r="AA53" s="10"/>
      <c r="AB53" s="1"/>
      <c r="AC53" s="1"/>
      <c r="AD53" s="22"/>
      <c r="AE53" s="22"/>
      <c r="AF53" s="22"/>
      <c r="AG53" s="22"/>
      <c r="AH53" s="22"/>
      <c r="AI53" s="22"/>
      <c r="AJ53" s="22"/>
      <c r="AK53" s="22"/>
      <c r="AL53" s="22"/>
      <c r="AM53" s="22"/>
      <c r="AN53" s="22"/>
      <c r="AO53" s="22"/>
    </row>
    <row r="54" spans="1:41" x14ac:dyDescent="0.3">
      <c r="C54" s="12"/>
      <c r="D54" s="12"/>
      <c r="P54" s="101"/>
      <c r="Q54" s="101"/>
      <c r="R54" s="101"/>
      <c r="S54" s="101"/>
      <c r="T54" s="101"/>
      <c r="U54" s="101"/>
      <c r="V54" s="101"/>
      <c r="W54" s="10"/>
      <c r="X54" s="10"/>
      <c r="Y54" s="10"/>
      <c r="Z54" s="10"/>
      <c r="AA54" s="10"/>
      <c r="AD54" s="22"/>
      <c r="AE54" s="22"/>
      <c r="AF54" s="22"/>
      <c r="AG54" s="22"/>
      <c r="AH54" s="22"/>
      <c r="AI54" s="22"/>
      <c r="AJ54" s="22"/>
      <c r="AK54" s="22"/>
      <c r="AL54" s="22"/>
      <c r="AM54" s="22"/>
      <c r="AN54" s="22"/>
      <c r="AO54" s="22"/>
    </row>
    <row r="55" spans="1:41" x14ac:dyDescent="0.3">
      <c r="C55" s="12"/>
      <c r="D55" s="12"/>
      <c r="P55" s="101"/>
      <c r="Q55" s="101"/>
      <c r="R55" s="101"/>
      <c r="S55" s="101"/>
      <c r="T55" s="101"/>
      <c r="U55" s="101"/>
      <c r="V55" s="101"/>
      <c r="W55" s="10"/>
      <c r="X55" s="10"/>
      <c r="Y55" s="10"/>
      <c r="Z55" s="10"/>
      <c r="AA55" s="10"/>
      <c r="AD55" s="22"/>
      <c r="AE55" s="22"/>
      <c r="AF55" s="22"/>
      <c r="AG55" s="22"/>
      <c r="AH55" s="22"/>
      <c r="AI55" s="22"/>
      <c r="AJ55" s="22"/>
      <c r="AK55" s="22"/>
      <c r="AL55" s="22"/>
      <c r="AM55" s="22"/>
      <c r="AN55" s="22"/>
      <c r="AO55" s="22"/>
    </row>
    <row r="56" spans="1:41" x14ac:dyDescent="0.3">
      <c r="C56" s="12"/>
      <c r="D56" s="12"/>
      <c r="P56" s="101"/>
      <c r="Q56" s="101"/>
      <c r="R56" s="101"/>
      <c r="S56" s="101"/>
      <c r="T56" s="101"/>
      <c r="U56" s="101"/>
      <c r="V56" s="101"/>
      <c r="W56" s="10"/>
      <c r="X56" s="10"/>
      <c r="Y56" s="10"/>
      <c r="Z56" s="10"/>
      <c r="AA56" s="10"/>
      <c r="AD56" s="22"/>
      <c r="AE56" s="22"/>
      <c r="AF56" s="22"/>
      <c r="AG56" s="22"/>
      <c r="AH56" s="22"/>
      <c r="AI56" s="22"/>
      <c r="AJ56" s="22"/>
      <c r="AK56" s="22"/>
      <c r="AL56" s="22"/>
      <c r="AM56" s="22"/>
      <c r="AN56" s="22"/>
      <c r="AO56" s="22"/>
    </row>
    <row r="57" spans="1:41" x14ac:dyDescent="0.3">
      <c r="C57" s="12"/>
      <c r="D57" s="12"/>
      <c r="P57" s="101"/>
      <c r="Q57" s="101"/>
      <c r="R57" s="101"/>
      <c r="S57" s="101"/>
      <c r="T57" s="101"/>
      <c r="U57" s="101"/>
      <c r="V57" s="101"/>
      <c r="W57" s="10"/>
      <c r="X57" s="10"/>
      <c r="Y57" s="10"/>
      <c r="Z57" s="10"/>
      <c r="AA57" s="10"/>
      <c r="AD57" s="22"/>
      <c r="AE57" s="22"/>
      <c r="AF57" s="22"/>
      <c r="AG57" s="22"/>
      <c r="AH57" s="22"/>
      <c r="AI57" s="22"/>
      <c r="AJ57" s="22"/>
      <c r="AK57" s="22"/>
      <c r="AL57" s="22"/>
      <c r="AM57" s="22"/>
      <c r="AN57" s="22"/>
      <c r="AO57" s="22"/>
    </row>
    <row r="58" spans="1:41" x14ac:dyDescent="0.3">
      <c r="C58" s="12"/>
      <c r="D58" s="12"/>
      <c r="P58" s="101"/>
      <c r="Q58" s="101"/>
      <c r="R58" s="101"/>
      <c r="S58" s="101"/>
      <c r="T58" s="101"/>
      <c r="U58" s="101"/>
      <c r="V58" s="101"/>
      <c r="W58" s="10"/>
      <c r="X58" s="10"/>
      <c r="Y58" s="10"/>
      <c r="Z58" s="10"/>
      <c r="AA58" s="10"/>
      <c r="AD58" s="22"/>
      <c r="AE58" s="22"/>
      <c r="AF58" s="22"/>
      <c r="AG58" s="22"/>
      <c r="AH58" s="22"/>
      <c r="AI58" s="22"/>
      <c r="AJ58" s="22"/>
      <c r="AK58" s="22"/>
      <c r="AL58" s="22"/>
      <c r="AM58" s="22"/>
      <c r="AN58" s="22"/>
      <c r="AO58" s="22"/>
    </row>
    <row r="59" spans="1:41" x14ac:dyDescent="0.3">
      <c r="C59" s="12"/>
      <c r="D59" s="12"/>
      <c r="P59" s="101"/>
      <c r="Q59" s="101"/>
      <c r="R59" s="101"/>
      <c r="S59" s="101"/>
      <c r="T59" s="101"/>
      <c r="U59" s="101"/>
      <c r="V59" s="101"/>
      <c r="W59" s="10"/>
      <c r="X59" s="10"/>
      <c r="Y59" s="10"/>
      <c r="Z59" s="10"/>
      <c r="AA59" s="10"/>
      <c r="AD59" s="22"/>
      <c r="AE59" s="22"/>
      <c r="AF59" s="22"/>
      <c r="AG59" s="22"/>
      <c r="AH59" s="22"/>
      <c r="AI59" s="22"/>
      <c r="AJ59" s="22"/>
      <c r="AK59" s="22"/>
      <c r="AL59" s="22"/>
      <c r="AM59" s="22"/>
      <c r="AN59" s="22"/>
      <c r="AO59" s="22"/>
    </row>
    <row r="60" spans="1:41" x14ac:dyDescent="0.3">
      <c r="P60" s="101"/>
      <c r="Q60" s="101"/>
      <c r="R60" s="101"/>
      <c r="S60" s="101"/>
      <c r="T60" s="101"/>
      <c r="U60" s="101"/>
      <c r="V60" s="101"/>
      <c r="W60" s="10"/>
      <c r="X60" s="10"/>
      <c r="Y60" s="10"/>
      <c r="Z60" s="10"/>
      <c r="AA60" s="10"/>
      <c r="AD60" s="22"/>
      <c r="AE60" s="22"/>
      <c r="AF60" s="22"/>
      <c r="AG60" s="22"/>
      <c r="AH60" s="22"/>
      <c r="AI60" s="22"/>
      <c r="AJ60" s="22"/>
      <c r="AK60" s="22"/>
      <c r="AL60" s="22"/>
      <c r="AM60" s="22"/>
      <c r="AN60" s="22"/>
      <c r="AO60" s="22"/>
    </row>
    <row r="61" spans="1:41" x14ac:dyDescent="0.3">
      <c r="P61" s="101"/>
      <c r="Q61" s="101"/>
      <c r="R61" s="101"/>
      <c r="S61" s="101"/>
      <c r="T61" s="101"/>
      <c r="U61" s="101"/>
      <c r="V61" s="101"/>
      <c r="W61" s="10"/>
      <c r="X61" s="10"/>
      <c r="Y61" s="10"/>
      <c r="Z61" s="10"/>
      <c r="AA61" s="10"/>
      <c r="AD61" s="22"/>
      <c r="AE61" s="22"/>
      <c r="AF61" s="22"/>
      <c r="AG61" s="22"/>
      <c r="AH61" s="22"/>
      <c r="AI61" s="22"/>
      <c r="AJ61" s="22"/>
      <c r="AK61" s="22"/>
      <c r="AL61" s="22"/>
      <c r="AM61" s="22"/>
      <c r="AN61" s="22"/>
      <c r="AO61" s="22"/>
    </row>
    <row r="62" spans="1:41" x14ac:dyDescent="0.3">
      <c r="P62" s="101"/>
      <c r="Q62" s="101"/>
      <c r="R62" s="101"/>
      <c r="S62" s="101"/>
      <c r="T62" s="101"/>
      <c r="U62" s="101"/>
      <c r="V62" s="101"/>
      <c r="W62" s="10"/>
      <c r="X62" s="10"/>
      <c r="Y62" s="10"/>
      <c r="Z62" s="10"/>
      <c r="AA62" s="10"/>
      <c r="AD62" s="22"/>
      <c r="AE62" s="22"/>
      <c r="AF62" s="22"/>
      <c r="AG62" s="22"/>
      <c r="AH62" s="22"/>
      <c r="AI62" s="22"/>
      <c r="AJ62" s="22"/>
      <c r="AK62" s="22"/>
      <c r="AL62" s="22"/>
      <c r="AM62" s="22"/>
      <c r="AN62" s="22"/>
      <c r="AO62" s="22"/>
    </row>
    <row r="63" spans="1:41" x14ac:dyDescent="0.3">
      <c r="P63" s="101"/>
      <c r="Q63" s="101"/>
      <c r="R63" s="101"/>
      <c r="S63" s="101"/>
      <c r="T63" s="101"/>
      <c r="U63" s="101"/>
      <c r="V63" s="101"/>
      <c r="W63" s="10"/>
      <c r="X63" s="10"/>
      <c r="Y63" s="10"/>
      <c r="Z63" s="10"/>
      <c r="AA63" s="10"/>
      <c r="AD63" s="22"/>
      <c r="AE63" s="22"/>
      <c r="AF63" s="22"/>
      <c r="AG63" s="22"/>
      <c r="AH63" s="22"/>
      <c r="AI63" s="22"/>
      <c r="AJ63" s="22"/>
      <c r="AK63" s="22"/>
      <c r="AL63" s="22"/>
      <c r="AM63" s="22"/>
      <c r="AN63" s="22"/>
      <c r="AO63" s="22"/>
    </row>
    <row r="64" spans="1:41" x14ac:dyDescent="0.3">
      <c r="P64" s="101"/>
      <c r="Q64" s="101"/>
      <c r="R64" s="101"/>
      <c r="S64" s="101"/>
      <c r="T64" s="101"/>
      <c r="U64" s="101"/>
      <c r="V64" s="101"/>
      <c r="W64" s="10"/>
      <c r="X64" s="10"/>
      <c r="Y64" s="10"/>
      <c r="Z64" s="10"/>
      <c r="AA64" s="10"/>
      <c r="AD64" s="22"/>
      <c r="AE64" s="22"/>
      <c r="AF64" s="22"/>
      <c r="AG64" s="22"/>
      <c r="AH64" s="22"/>
      <c r="AI64" s="22"/>
      <c r="AJ64" s="22"/>
      <c r="AK64" s="22"/>
      <c r="AL64" s="22"/>
      <c r="AM64" s="22"/>
      <c r="AN64" s="22"/>
      <c r="AO64" s="22"/>
    </row>
    <row r="65" spans="16:41" x14ac:dyDescent="0.3">
      <c r="P65" s="101"/>
      <c r="Q65" s="101"/>
      <c r="R65" s="101"/>
      <c r="S65" s="101"/>
      <c r="T65" s="101"/>
      <c r="U65" s="101"/>
      <c r="V65" s="101"/>
      <c r="W65" s="10"/>
      <c r="X65" s="10"/>
      <c r="Y65" s="10"/>
      <c r="Z65" s="10"/>
      <c r="AA65" s="10"/>
      <c r="AD65" s="22"/>
      <c r="AE65" s="22"/>
      <c r="AF65" s="22"/>
      <c r="AG65" s="22"/>
      <c r="AH65" s="22"/>
      <c r="AI65" s="22"/>
      <c r="AJ65" s="22"/>
      <c r="AK65" s="22"/>
      <c r="AL65" s="22"/>
      <c r="AM65" s="22"/>
      <c r="AN65" s="22"/>
      <c r="AO65" s="22"/>
    </row>
    <row r="66" spans="16:41" x14ac:dyDescent="0.3">
      <c r="P66" s="101"/>
      <c r="Q66" s="101"/>
      <c r="R66" s="101"/>
      <c r="S66" s="101"/>
      <c r="T66" s="101"/>
      <c r="U66" s="101"/>
      <c r="V66" s="101"/>
      <c r="W66" s="10"/>
      <c r="X66" s="10"/>
      <c r="Y66" s="10"/>
      <c r="Z66" s="10"/>
      <c r="AA66" s="10"/>
      <c r="AD66" s="22"/>
      <c r="AE66" s="22"/>
      <c r="AF66" s="22"/>
      <c r="AG66" s="22"/>
      <c r="AH66" s="22"/>
      <c r="AI66" s="22"/>
      <c r="AJ66" s="22"/>
      <c r="AK66" s="22"/>
      <c r="AL66" s="22"/>
      <c r="AM66" s="22"/>
      <c r="AN66" s="22"/>
      <c r="AO66" s="22"/>
    </row>
    <row r="67" spans="16:41" x14ac:dyDescent="0.3">
      <c r="P67" s="101"/>
      <c r="Q67" s="101"/>
      <c r="R67" s="101"/>
      <c r="S67" s="101"/>
      <c r="T67" s="101"/>
      <c r="U67" s="101"/>
      <c r="V67" s="101"/>
      <c r="W67" s="10"/>
      <c r="X67" s="10"/>
      <c r="Y67" s="10"/>
      <c r="Z67" s="10"/>
      <c r="AA67" s="10"/>
      <c r="AD67" s="22"/>
      <c r="AE67" s="22"/>
      <c r="AF67" s="22"/>
      <c r="AG67" s="22"/>
      <c r="AH67" s="22"/>
      <c r="AI67" s="22"/>
      <c r="AJ67" s="22"/>
      <c r="AK67" s="22"/>
      <c r="AL67" s="22"/>
      <c r="AM67" s="22"/>
      <c r="AN67" s="22"/>
      <c r="AO67" s="22"/>
    </row>
    <row r="68" spans="16:41" x14ac:dyDescent="0.3">
      <c r="P68" s="101"/>
      <c r="Q68" s="101"/>
      <c r="R68" s="101"/>
      <c r="S68" s="101"/>
      <c r="T68" s="101"/>
      <c r="U68" s="101"/>
      <c r="V68" s="101"/>
      <c r="W68" s="10"/>
      <c r="X68" s="10"/>
      <c r="Y68" s="10"/>
      <c r="Z68" s="10"/>
      <c r="AA68" s="10"/>
      <c r="AD68" s="22"/>
      <c r="AE68" s="22"/>
      <c r="AF68" s="22"/>
      <c r="AG68" s="22"/>
      <c r="AH68" s="22"/>
      <c r="AI68" s="22"/>
      <c r="AJ68" s="22"/>
      <c r="AK68" s="22"/>
      <c r="AL68" s="22"/>
      <c r="AM68" s="22"/>
      <c r="AN68" s="22"/>
      <c r="AO68" s="22"/>
    </row>
    <row r="69" spans="16:41" x14ac:dyDescent="0.3">
      <c r="P69" s="101"/>
      <c r="Q69" s="101"/>
      <c r="R69" s="101"/>
      <c r="S69" s="101"/>
      <c r="T69" s="101"/>
      <c r="U69" s="101"/>
      <c r="V69" s="101"/>
      <c r="W69" s="10"/>
      <c r="X69" s="10"/>
      <c r="Y69" s="10"/>
      <c r="Z69" s="10"/>
      <c r="AA69" s="10"/>
      <c r="AD69" s="22"/>
      <c r="AE69" s="22"/>
      <c r="AF69" s="22"/>
      <c r="AG69" s="22"/>
      <c r="AH69" s="22"/>
      <c r="AI69" s="22"/>
      <c r="AJ69" s="22"/>
      <c r="AK69" s="22"/>
      <c r="AL69" s="22"/>
      <c r="AM69" s="22"/>
      <c r="AN69" s="22"/>
      <c r="AO69" s="22"/>
    </row>
    <row r="70" spans="16:41" x14ac:dyDescent="0.3">
      <c r="P70" s="101"/>
      <c r="Q70" s="101"/>
      <c r="R70" s="101"/>
      <c r="S70" s="101"/>
      <c r="T70" s="101"/>
      <c r="U70" s="101"/>
      <c r="V70" s="101"/>
      <c r="W70" s="10"/>
      <c r="X70" s="10"/>
      <c r="Y70" s="10"/>
      <c r="Z70" s="10"/>
      <c r="AA70" s="10"/>
      <c r="AD70" s="22"/>
      <c r="AE70" s="22"/>
      <c r="AF70" s="22"/>
      <c r="AG70" s="22"/>
      <c r="AH70" s="22"/>
      <c r="AI70" s="22"/>
      <c r="AJ70" s="22"/>
      <c r="AK70" s="22"/>
      <c r="AL70" s="22"/>
      <c r="AM70" s="22"/>
      <c r="AN70" s="22"/>
      <c r="AO70" s="22"/>
    </row>
    <row r="71" spans="16:41" x14ac:dyDescent="0.3">
      <c r="P71" s="101"/>
      <c r="Q71" s="101"/>
      <c r="R71" s="101"/>
      <c r="S71" s="101"/>
      <c r="T71" s="101"/>
      <c r="U71" s="101"/>
      <c r="V71" s="101"/>
      <c r="W71" s="10"/>
      <c r="X71" s="10"/>
      <c r="Y71" s="10"/>
      <c r="AD71" s="22"/>
      <c r="AE71" s="22"/>
      <c r="AF71" s="22"/>
      <c r="AG71" s="22"/>
      <c r="AH71" s="22"/>
      <c r="AI71" s="22"/>
      <c r="AJ71" s="22"/>
      <c r="AK71" s="22"/>
      <c r="AL71" s="22"/>
      <c r="AM71" s="22"/>
      <c r="AN71" s="22"/>
      <c r="AO71" s="22"/>
    </row>
    <row r="72" spans="16:41" x14ac:dyDescent="0.3">
      <c r="P72" s="101"/>
      <c r="Q72" s="101"/>
      <c r="R72" s="101"/>
      <c r="S72" s="101"/>
      <c r="T72" s="101"/>
      <c r="U72" s="101"/>
      <c r="V72" s="101"/>
      <c r="W72" s="10"/>
      <c r="X72" s="10"/>
      <c r="Y72" s="10"/>
      <c r="AD72" s="22"/>
      <c r="AE72" s="22"/>
      <c r="AF72" s="22"/>
      <c r="AG72" s="22"/>
      <c r="AH72" s="22"/>
      <c r="AI72" s="22"/>
      <c r="AJ72" s="22"/>
      <c r="AK72" s="22"/>
      <c r="AL72" s="22"/>
      <c r="AM72" s="22"/>
      <c r="AN72" s="22"/>
      <c r="AO72" s="22"/>
    </row>
    <row r="73" spans="16:41" x14ac:dyDescent="0.3">
      <c r="P73" s="101"/>
      <c r="Q73" s="101"/>
      <c r="R73" s="101"/>
      <c r="S73" s="101"/>
      <c r="T73" s="101"/>
      <c r="U73" s="101"/>
      <c r="V73" s="101"/>
      <c r="W73" s="10"/>
      <c r="X73" s="10"/>
      <c r="Y73" s="10"/>
      <c r="AD73" s="22"/>
      <c r="AE73" s="22"/>
      <c r="AF73" s="22"/>
      <c r="AG73" s="22"/>
      <c r="AH73" s="22"/>
      <c r="AI73" s="22"/>
      <c r="AJ73" s="22"/>
      <c r="AK73" s="22"/>
      <c r="AL73" s="22"/>
      <c r="AM73" s="22"/>
      <c r="AN73" s="22"/>
      <c r="AO73" s="22"/>
    </row>
    <row r="74" spans="16:41" x14ac:dyDescent="0.3">
      <c r="P74" s="101"/>
      <c r="Q74" s="101"/>
      <c r="R74" s="101"/>
      <c r="S74" s="101"/>
      <c r="T74" s="101"/>
      <c r="U74" s="101"/>
      <c r="V74" s="101"/>
      <c r="W74" s="10"/>
      <c r="X74" s="10"/>
      <c r="Y74" s="10"/>
      <c r="AD74" s="22"/>
      <c r="AE74" s="22"/>
      <c r="AF74" s="22"/>
      <c r="AG74" s="22"/>
      <c r="AH74" s="22"/>
      <c r="AI74" s="22"/>
      <c r="AJ74" s="22"/>
      <c r="AK74" s="22"/>
      <c r="AL74" s="22"/>
      <c r="AM74" s="22"/>
      <c r="AN74" s="22"/>
      <c r="AO74" s="22"/>
    </row>
    <row r="75" spans="16:41" x14ac:dyDescent="0.3">
      <c r="P75" s="101"/>
      <c r="Q75" s="101"/>
      <c r="R75" s="101"/>
      <c r="S75" s="101"/>
      <c r="T75" s="101"/>
      <c r="U75" s="101"/>
      <c r="V75" s="101"/>
      <c r="W75" s="10"/>
      <c r="X75" s="10"/>
      <c r="Y75" s="10"/>
      <c r="AD75" s="22"/>
      <c r="AE75" s="22"/>
      <c r="AF75" s="22"/>
      <c r="AG75" s="22"/>
      <c r="AH75" s="22"/>
      <c r="AI75" s="22"/>
      <c r="AJ75" s="22"/>
      <c r="AK75" s="22"/>
      <c r="AL75" s="22"/>
      <c r="AM75" s="22"/>
      <c r="AN75" s="22"/>
      <c r="AO75" s="22"/>
    </row>
    <row r="76" spans="16:41" x14ac:dyDescent="0.3">
      <c r="P76" s="101"/>
      <c r="Q76" s="101"/>
      <c r="R76" s="101"/>
      <c r="S76" s="101"/>
      <c r="T76" s="101"/>
      <c r="U76" s="101"/>
      <c r="V76" s="101"/>
      <c r="W76" s="10"/>
      <c r="X76" s="10"/>
      <c r="Y76" s="10"/>
      <c r="AD76" s="22"/>
      <c r="AE76" s="22"/>
      <c r="AF76" s="22"/>
      <c r="AG76" s="22"/>
      <c r="AH76" s="22"/>
      <c r="AI76" s="22"/>
      <c r="AJ76" s="22"/>
      <c r="AK76" s="22"/>
      <c r="AL76" s="22"/>
      <c r="AM76" s="22"/>
      <c r="AN76" s="22"/>
      <c r="AO76" s="22"/>
    </row>
    <row r="77" spans="16:41" x14ac:dyDescent="0.3">
      <c r="P77" s="101"/>
      <c r="Q77" s="101"/>
      <c r="R77" s="101"/>
      <c r="S77" s="101"/>
      <c r="T77" s="101"/>
      <c r="U77" s="101"/>
      <c r="V77" s="101"/>
      <c r="W77" s="10"/>
      <c r="X77" s="10"/>
      <c r="Y77" s="10"/>
      <c r="AD77" s="22"/>
      <c r="AE77" s="22"/>
      <c r="AF77" s="22"/>
      <c r="AG77" s="22"/>
      <c r="AH77" s="22"/>
      <c r="AI77" s="22"/>
      <c r="AJ77" s="22"/>
      <c r="AK77" s="22"/>
      <c r="AL77" s="22"/>
      <c r="AM77" s="22"/>
      <c r="AN77" s="22"/>
      <c r="AO77" s="22"/>
    </row>
    <row r="78" spans="16:41" x14ac:dyDescent="0.3">
      <c r="P78" s="101"/>
      <c r="Q78" s="101"/>
      <c r="R78" s="101"/>
      <c r="S78" s="101"/>
      <c r="T78" s="101"/>
      <c r="U78" s="101"/>
      <c r="V78" s="101"/>
      <c r="W78" s="10"/>
      <c r="X78" s="10"/>
      <c r="Y78" s="10"/>
      <c r="AD78" s="22"/>
      <c r="AE78" s="22"/>
      <c r="AF78" s="22"/>
      <c r="AG78" s="22"/>
      <c r="AH78" s="22"/>
      <c r="AI78" s="22"/>
      <c r="AJ78" s="22"/>
      <c r="AK78" s="22"/>
      <c r="AL78" s="22"/>
      <c r="AM78" s="22"/>
      <c r="AN78" s="22"/>
      <c r="AO78" s="22"/>
    </row>
    <row r="79" spans="16:41" x14ac:dyDescent="0.3">
      <c r="P79" s="101"/>
      <c r="Q79" s="101"/>
      <c r="R79" s="101"/>
      <c r="S79" s="101"/>
      <c r="T79" s="101"/>
      <c r="U79" s="101"/>
      <c r="V79" s="101"/>
      <c r="W79" s="10"/>
      <c r="X79" s="10"/>
      <c r="Y79" s="10"/>
      <c r="AD79" s="22"/>
      <c r="AE79" s="22"/>
      <c r="AF79" s="22"/>
      <c r="AG79" s="22"/>
      <c r="AH79" s="22"/>
      <c r="AI79" s="22"/>
      <c r="AJ79" s="22"/>
      <c r="AK79" s="22"/>
      <c r="AL79" s="22"/>
      <c r="AM79" s="22"/>
      <c r="AN79" s="22"/>
      <c r="AO79" s="22"/>
    </row>
    <row r="80" spans="16:41" x14ac:dyDescent="0.3">
      <c r="P80" s="10"/>
      <c r="Q80" s="10"/>
      <c r="R80" s="10"/>
      <c r="S80" s="10"/>
      <c r="T80" s="10"/>
      <c r="U80" s="10"/>
      <c r="V80" s="10"/>
      <c r="W80" s="10"/>
      <c r="X80" s="10"/>
      <c r="Y80" s="10"/>
      <c r="AD80" s="22"/>
      <c r="AE80" s="22"/>
      <c r="AF80" s="22"/>
      <c r="AG80" s="22"/>
      <c r="AH80" s="22"/>
      <c r="AI80" s="22"/>
      <c r="AJ80" s="22"/>
      <c r="AK80" s="22"/>
      <c r="AL80" s="22"/>
      <c r="AM80" s="22"/>
      <c r="AN80" s="22"/>
      <c r="AO80" s="22"/>
    </row>
    <row r="81" spans="16:41" x14ac:dyDescent="0.3">
      <c r="P81" s="10"/>
      <c r="Q81" s="10"/>
      <c r="R81" s="10"/>
      <c r="S81" s="10"/>
      <c r="T81" s="10"/>
      <c r="U81" s="10"/>
      <c r="V81" s="10"/>
      <c r="W81" s="10"/>
      <c r="X81" s="10"/>
      <c r="Y81" s="10"/>
      <c r="AD81" s="22"/>
      <c r="AE81" s="22"/>
      <c r="AF81" s="22"/>
      <c r="AG81" s="22"/>
      <c r="AH81" s="22"/>
      <c r="AI81" s="22"/>
      <c r="AJ81" s="22"/>
      <c r="AK81" s="22"/>
      <c r="AL81" s="22"/>
      <c r="AM81" s="22"/>
      <c r="AN81" s="22"/>
      <c r="AO81" s="22"/>
    </row>
    <row r="82" spans="16:41" x14ac:dyDescent="0.3">
      <c r="P82" s="10"/>
      <c r="Q82" s="10"/>
      <c r="R82" s="10"/>
      <c r="S82" s="10"/>
      <c r="T82" s="10"/>
      <c r="U82" s="10"/>
      <c r="V82" s="10"/>
      <c r="W82" s="10"/>
      <c r="X82" s="10"/>
      <c r="Y82" s="10"/>
      <c r="AD82" s="22"/>
      <c r="AE82" s="22"/>
      <c r="AF82" s="22"/>
      <c r="AG82" s="22"/>
      <c r="AH82" s="22"/>
      <c r="AI82" s="22"/>
      <c r="AJ82" s="22"/>
      <c r="AK82" s="22"/>
      <c r="AL82" s="22"/>
      <c r="AM82" s="22"/>
      <c r="AN82" s="22"/>
      <c r="AO82" s="22"/>
    </row>
    <row r="83" spans="16:41" x14ac:dyDescent="0.3">
      <c r="P83" s="10"/>
      <c r="Q83" s="10"/>
      <c r="R83" s="10"/>
      <c r="S83" s="10"/>
      <c r="T83" s="10"/>
      <c r="U83" s="10"/>
      <c r="V83" s="10"/>
      <c r="W83" s="10"/>
      <c r="X83" s="10"/>
      <c r="Y83" s="10"/>
      <c r="AD83" s="22"/>
      <c r="AE83" s="22"/>
      <c r="AF83" s="22"/>
      <c r="AG83" s="22"/>
      <c r="AH83" s="22"/>
      <c r="AI83" s="22"/>
      <c r="AJ83" s="22"/>
      <c r="AK83" s="22"/>
      <c r="AL83" s="22"/>
      <c r="AM83" s="22"/>
      <c r="AN83" s="22"/>
      <c r="AO83" s="22"/>
    </row>
    <row r="84" spans="16:41" x14ac:dyDescent="0.3">
      <c r="P84" s="10"/>
      <c r="Q84" s="10"/>
      <c r="R84" s="10"/>
      <c r="S84" s="10"/>
      <c r="T84" s="10"/>
      <c r="U84" s="10"/>
      <c r="V84" s="10"/>
      <c r="W84" s="10"/>
      <c r="X84" s="10"/>
      <c r="Y84" s="10"/>
    </row>
    <row r="85" spans="16:41" x14ac:dyDescent="0.3">
      <c r="P85" s="10"/>
      <c r="Q85" s="10"/>
      <c r="R85" s="10"/>
      <c r="S85" s="10"/>
      <c r="T85" s="10"/>
      <c r="U85" s="10"/>
      <c r="V85" s="10"/>
      <c r="W85" s="10"/>
      <c r="X85" s="10"/>
      <c r="Y85" s="10"/>
    </row>
    <row r="86" spans="16:41" x14ac:dyDescent="0.3">
      <c r="P86" s="10"/>
      <c r="Q86" s="10"/>
      <c r="R86" s="10"/>
      <c r="S86" s="10"/>
      <c r="T86" s="10"/>
      <c r="U86" s="10"/>
      <c r="V86" s="10"/>
      <c r="W86" s="10"/>
      <c r="X86" s="10"/>
      <c r="Y86" s="10"/>
    </row>
  </sheetData>
  <mergeCells count="1">
    <mergeCell ref="AD14:AO14"/>
  </mergeCells>
  <conditionalFormatting sqref="AD17:AO17">
    <cfRule type="cellIs" dxfId="191" priority="223" operator="equal">
      <formula>"No"</formula>
    </cfRule>
    <cfRule type="cellIs" dxfId="190" priority="224" operator="equal">
      <formula>"Yes"</formula>
    </cfRule>
  </conditionalFormatting>
  <conditionalFormatting sqref="AD17:AO17">
    <cfRule type="cellIs" dxfId="189" priority="221" operator="equal">
      <formula>"Yes"</formula>
    </cfRule>
    <cfRule type="cellIs" dxfId="188" priority="222" operator="equal">
      <formula>"No"</formula>
    </cfRule>
  </conditionalFormatting>
  <conditionalFormatting sqref="AE17:AO17">
    <cfRule type="cellIs" dxfId="187" priority="219" operator="equal">
      <formula>"No"</formula>
    </cfRule>
    <cfRule type="cellIs" dxfId="186" priority="220" operator="equal">
      <formula>"Yes"</formula>
    </cfRule>
  </conditionalFormatting>
  <conditionalFormatting sqref="AE17:AO17">
    <cfRule type="cellIs" dxfId="185" priority="217" operator="equal">
      <formula>"Yes"</formula>
    </cfRule>
    <cfRule type="cellIs" dxfId="184" priority="218" operator="equal">
      <formula>"No"</formula>
    </cfRule>
  </conditionalFormatting>
  <conditionalFormatting sqref="AD19:AO19">
    <cfRule type="cellIs" dxfId="183" priority="215" operator="equal">
      <formula>"No"</formula>
    </cfRule>
    <cfRule type="cellIs" dxfId="182" priority="216" operator="equal">
      <formula>"Yes"</formula>
    </cfRule>
  </conditionalFormatting>
  <conditionalFormatting sqref="AD19:AO19">
    <cfRule type="cellIs" dxfId="181" priority="213" operator="equal">
      <formula>"Yes"</formula>
    </cfRule>
    <cfRule type="cellIs" dxfId="180" priority="214" operator="equal">
      <formula>"No"</formula>
    </cfRule>
  </conditionalFormatting>
  <conditionalFormatting sqref="AD19:AO19">
    <cfRule type="cellIs" dxfId="179" priority="211" operator="equal">
      <formula>"No"</formula>
    </cfRule>
    <cfRule type="cellIs" dxfId="178" priority="212" operator="equal">
      <formula>"Yes"</formula>
    </cfRule>
  </conditionalFormatting>
  <conditionalFormatting sqref="AD19:AO19">
    <cfRule type="cellIs" dxfId="177" priority="209" operator="equal">
      <formula>"Yes"</formula>
    </cfRule>
    <cfRule type="cellIs" dxfId="176" priority="210" operator="equal">
      <formula>"No"</formula>
    </cfRule>
  </conditionalFormatting>
  <conditionalFormatting sqref="AD20">
    <cfRule type="cellIs" dxfId="175" priority="207" operator="equal">
      <formula>"No"</formula>
    </cfRule>
    <cfRule type="cellIs" dxfId="174" priority="208" operator="equal">
      <formula>"Yes"</formula>
    </cfRule>
  </conditionalFormatting>
  <conditionalFormatting sqref="AD20">
    <cfRule type="cellIs" dxfId="173" priority="205" operator="equal">
      <formula>"Yes"</formula>
    </cfRule>
    <cfRule type="cellIs" dxfId="172" priority="206" operator="equal">
      <formula>"No"</formula>
    </cfRule>
  </conditionalFormatting>
  <conditionalFormatting sqref="AD20">
    <cfRule type="cellIs" dxfId="171" priority="203" operator="equal">
      <formula>"No"</formula>
    </cfRule>
    <cfRule type="cellIs" dxfId="170" priority="204" operator="equal">
      <formula>"Yes"</formula>
    </cfRule>
  </conditionalFormatting>
  <conditionalFormatting sqref="AD20">
    <cfRule type="cellIs" dxfId="169" priority="201" operator="equal">
      <formula>"Yes"</formula>
    </cfRule>
    <cfRule type="cellIs" dxfId="168" priority="202" operator="equal">
      <formula>"No"</formula>
    </cfRule>
  </conditionalFormatting>
  <conditionalFormatting sqref="AD22">
    <cfRule type="cellIs" dxfId="167" priority="199" operator="equal">
      <formula>"No"</formula>
    </cfRule>
    <cfRule type="cellIs" dxfId="166" priority="200" operator="equal">
      <formula>"Yes"</formula>
    </cfRule>
  </conditionalFormatting>
  <conditionalFormatting sqref="AD22">
    <cfRule type="cellIs" dxfId="165" priority="197" operator="equal">
      <formula>"Yes"</formula>
    </cfRule>
    <cfRule type="cellIs" dxfId="164" priority="198" operator="equal">
      <formula>"No"</formula>
    </cfRule>
  </conditionalFormatting>
  <conditionalFormatting sqref="AD22">
    <cfRule type="cellIs" dxfId="163" priority="195" operator="equal">
      <formula>"No"</formula>
    </cfRule>
    <cfRule type="cellIs" dxfId="162" priority="196" operator="equal">
      <formula>"Yes"</formula>
    </cfRule>
  </conditionalFormatting>
  <conditionalFormatting sqref="AD22">
    <cfRule type="cellIs" dxfId="161" priority="193" operator="equal">
      <formula>"Yes"</formula>
    </cfRule>
    <cfRule type="cellIs" dxfId="160" priority="194" operator="equal">
      <formula>"No"</formula>
    </cfRule>
  </conditionalFormatting>
  <conditionalFormatting sqref="AD23">
    <cfRule type="cellIs" dxfId="159" priority="191" operator="equal">
      <formula>"No"</formula>
    </cfRule>
    <cfRule type="cellIs" dxfId="158" priority="192" operator="equal">
      <formula>"Yes"</formula>
    </cfRule>
  </conditionalFormatting>
  <conditionalFormatting sqref="AD23">
    <cfRule type="cellIs" dxfId="157" priority="189" operator="equal">
      <formula>"Yes"</formula>
    </cfRule>
    <cfRule type="cellIs" dxfId="156" priority="190" operator="equal">
      <formula>"No"</formula>
    </cfRule>
  </conditionalFormatting>
  <conditionalFormatting sqref="AD23">
    <cfRule type="cellIs" dxfId="155" priority="187" operator="equal">
      <formula>"No"</formula>
    </cfRule>
    <cfRule type="cellIs" dxfId="154" priority="188" operator="equal">
      <formula>"Yes"</formula>
    </cfRule>
  </conditionalFormatting>
  <conditionalFormatting sqref="AD23">
    <cfRule type="cellIs" dxfId="153" priority="185" operator="equal">
      <formula>"Yes"</formula>
    </cfRule>
    <cfRule type="cellIs" dxfId="152" priority="186" operator="equal">
      <formula>"No"</formula>
    </cfRule>
  </conditionalFormatting>
  <conditionalFormatting sqref="AD24">
    <cfRule type="cellIs" dxfId="151" priority="183" operator="equal">
      <formula>"No"</formula>
    </cfRule>
    <cfRule type="cellIs" dxfId="150" priority="184" operator="equal">
      <formula>"Yes"</formula>
    </cfRule>
  </conditionalFormatting>
  <conditionalFormatting sqref="AD24">
    <cfRule type="cellIs" dxfId="149" priority="181" operator="equal">
      <formula>"Yes"</formula>
    </cfRule>
    <cfRule type="cellIs" dxfId="148" priority="182" operator="equal">
      <formula>"No"</formula>
    </cfRule>
  </conditionalFormatting>
  <conditionalFormatting sqref="AD24">
    <cfRule type="cellIs" dxfId="147" priority="179" operator="equal">
      <formula>"No"</formula>
    </cfRule>
    <cfRule type="cellIs" dxfId="146" priority="180" operator="equal">
      <formula>"Yes"</formula>
    </cfRule>
  </conditionalFormatting>
  <conditionalFormatting sqref="AD24">
    <cfRule type="cellIs" dxfId="145" priority="177" operator="equal">
      <formula>"Yes"</formula>
    </cfRule>
    <cfRule type="cellIs" dxfId="144" priority="178" operator="equal">
      <formula>"No"</formula>
    </cfRule>
  </conditionalFormatting>
  <conditionalFormatting sqref="AD25">
    <cfRule type="cellIs" dxfId="143" priority="175" operator="equal">
      <formula>"No"</formula>
    </cfRule>
    <cfRule type="cellIs" dxfId="142" priority="176" operator="equal">
      <formula>"Yes"</formula>
    </cfRule>
  </conditionalFormatting>
  <conditionalFormatting sqref="AD25">
    <cfRule type="cellIs" dxfId="141" priority="173" operator="equal">
      <formula>"Yes"</formula>
    </cfRule>
    <cfRule type="cellIs" dxfId="140" priority="174" operator="equal">
      <formula>"No"</formula>
    </cfRule>
  </conditionalFormatting>
  <conditionalFormatting sqref="AD25">
    <cfRule type="cellIs" dxfId="139" priority="171" operator="equal">
      <formula>"No"</formula>
    </cfRule>
    <cfRule type="cellIs" dxfId="138" priority="172" operator="equal">
      <formula>"Yes"</formula>
    </cfRule>
  </conditionalFormatting>
  <conditionalFormatting sqref="AD25">
    <cfRule type="cellIs" dxfId="137" priority="169" operator="equal">
      <formula>"Yes"</formula>
    </cfRule>
    <cfRule type="cellIs" dxfId="136" priority="170" operator="equal">
      <formula>"No"</formula>
    </cfRule>
  </conditionalFormatting>
  <conditionalFormatting sqref="AD29">
    <cfRule type="cellIs" dxfId="135" priority="159" operator="equal">
      <formula>"No"</formula>
    </cfRule>
    <cfRule type="cellIs" dxfId="134" priority="160" operator="equal">
      <formula>"Yes"</formula>
    </cfRule>
  </conditionalFormatting>
  <conditionalFormatting sqref="AD29">
    <cfRule type="cellIs" dxfId="133" priority="157" operator="equal">
      <formula>"Yes"</formula>
    </cfRule>
    <cfRule type="cellIs" dxfId="132" priority="158" operator="equal">
      <formula>"No"</formula>
    </cfRule>
  </conditionalFormatting>
  <conditionalFormatting sqref="AD29">
    <cfRule type="cellIs" dxfId="131" priority="155" operator="equal">
      <formula>"No"</formula>
    </cfRule>
    <cfRule type="cellIs" dxfId="130" priority="156" operator="equal">
      <formula>"Yes"</formula>
    </cfRule>
  </conditionalFormatting>
  <conditionalFormatting sqref="AD29">
    <cfRule type="cellIs" dxfId="129" priority="153" operator="equal">
      <formula>"Yes"</formula>
    </cfRule>
    <cfRule type="cellIs" dxfId="128" priority="154" operator="equal">
      <formula>"No"</formula>
    </cfRule>
  </conditionalFormatting>
  <conditionalFormatting sqref="AD30">
    <cfRule type="cellIs" dxfId="127" priority="151" operator="equal">
      <formula>"No"</formula>
    </cfRule>
    <cfRule type="cellIs" dxfId="126" priority="152" operator="equal">
      <formula>"Yes"</formula>
    </cfRule>
  </conditionalFormatting>
  <conditionalFormatting sqref="AD30">
    <cfRule type="cellIs" dxfId="125" priority="149" operator="equal">
      <formula>"Yes"</formula>
    </cfRule>
    <cfRule type="cellIs" dxfId="124" priority="150" operator="equal">
      <formula>"No"</formula>
    </cfRule>
  </conditionalFormatting>
  <conditionalFormatting sqref="AD30">
    <cfRule type="cellIs" dxfId="123" priority="147" operator="equal">
      <formula>"No"</formula>
    </cfRule>
    <cfRule type="cellIs" dxfId="122" priority="148" operator="equal">
      <formula>"Yes"</formula>
    </cfRule>
  </conditionalFormatting>
  <conditionalFormatting sqref="AD30">
    <cfRule type="cellIs" dxfId="121" priority="145" operator="equal">
      <formula>"Yes"</formula>
    </cfRule>
    <cfRule type="cellIs" dxfId="120" priority="146" operator="equal">
      <formula>"No"</formula>
    </cfRule>
  </conditionalFormatting>
  <conditionalFormatting sqref="AD31">
    <cfRule type="cellIs" dxfId="119" priority="143" operator="equal">
      <formula>"No"</formula>
    </cfRule>
    <cfRule type="cellIs" dxfId="118" priority="144" operator="equal">
      <formula>"Yes"</formula>
    </cfRule>
  </conditionalFormatting>
  <conditionalFormatting sqref="AD31">
    <cfRule type="cellIs" dxfId="117" priority="141" operator="equal">
      <formula>"Yes"</formula>
    </cfRule>
    <cfRule type="cellIs" dxfId="116" priority="142" operator="equal">
      <formula>"No"</formula>
    </cfRule>
  </conditionalFormatting>
  <conditionalFormatting sqref="AD31">
    <cfRule type="cellIs" dxfId="115" priority="139" operator="equal">
      <formula>"No"</formula>
    </cfRule>
    <cfRule type="cellIs" dxfId="114" priority="140" operator="equal">
      <formula>"Yes"</formula>
    </cfRule>
  </conditionalFormatting>
  <conditionalFormatting sqref="AD31">
    <cfRule type="cellIs" dxfId="113" priority="137" operator="equal">
      <formula>"Yes"</formula>
    </cfRule>
    <cfRule type="cellIs" dxfId="112" priority="138" operator="equal">
      <formula>"No"</formula>
    </cfRule>
  </conditionalFormatting>
  <conditionalFormatting sqref="AD32">
    <cfRule type="cellIs" dxfId="111" priority="135" operator="equal">
      <formula>"No"</formula>
    </cfRule>
    <cfRule type="cellIs" dxfId="110" priority="136" operator="equal">
      <formula>"Yes"</formula>
    </cfRule>
  </conditionalFormatting>
  <conditionalFormatting sqref="AD32">
    <cfRule type="cellIs" dxfId="109" priority="133" operator="equal">
      <formula>"Yes"</formula>
    </cfRule>
    <cfRule type="cellIs" dxfId="108" priority="134" operator="equal">
      <formula>"No"</formula>
    </cfRule>
  </conditionalFormatting>
  <conditionalFormatting sqref="AD32">
    <cfRule type="cellIs" dxfId="107" priority="131" operator="equal">
      <formula>"No"</formula>
    </cfRule>
    <cfRule type="cellIs" dxfId="106" priority="132" operator="equal">
      <formula>"Yes"</formula>
    </cfRule>
  </conditionalFormatting>
  <conditionalFormatting sqref="AD32">
    <cfRule type="cellIs" dxfId="105" priority="129" operator="equal">
      <formula>"Yes"</formula>
    </cfRule>
    <cfRule type="cellIs" dxfId="104" priority="130" operator="equal">
      <formula>"No"</formula>
    </cfRule>
  </conditionalFormatting>
  <conditionalFormatting sqref="AD37">
    <cfRule type="cellIs" dxfId="103" priority="127" operator="equal">
      <formula>"No"</formula>
    </cfRule>
    <cfRule type="cellIs" dxfId="102" priority="128" operator="equal">
      <formula>"Yes"</formula>
    </cfRule>
  </conditionalFormatting>
  <conditionalFormatting sqref="AD37">
    <cfRule type="cellIs" dxfId="101" priority="125" operator="equal">
      <formula>"Yes"</formula>
    </cfRule>
    <cfRule type="cellIs" dxfId="100" priority="126" operator="equal">
      <formula>"No"</formula>
    </cfRule>
  </conditionalFormatting>
  <conditionalFormatting sqref="AD37">
    <cfRule type="cellIs" dxfId="99" priority="123" operator="equal">
      <formula>"No"</formula>
    </cfRule>
    <cfRule type="cellIs" dxfId="98" priority="124" operator="equal">
      <formula>"Yes"</formula>
    </cfRule>
  </conditionalFormatting>
  <conditionalFormatting sqref="AD37">
    <cfRule type="cellIs" dxfId="97" priority="121" operator="equal">
      <formula>"Yes"</formula>
    </cfRule>
    <cfRule type="cellIs" dxfId="96" priority="122" operator="equal">
      <formula>"No"</formula>
    </cfRule>
  </conditionalFormatting>
  <conditionalFormatting sqref="AD41">
    <cfRule type="cellIs" dxfId="95" priority="119" operator="equal">
      <formula>"No"</formula>
    </cfRule>
    <cfRule type="cellIs" dxfId="94" priority="120" operator="equal">
      <formula>"Yes"</formula>
    </cfRule>
  </conditionalFormatting>
  <conditionalFormatting sqref="AD41">
    <cfRule type="cellIs" dxfId="93" priority="117" operator="equal">
      <formula>"Yes"</formula>
    </cfRule>
    <cfRule type="cellIs" dxfId="92" priority="118" operator="equal">
      <formula>"No"</formula>
    </cfRule>
  </conditionalFormatting>
  <conditionalFormatting sqref="AD41">
    <cfRule type="cellIs" dxfId="91" priority="115" operator="equal">
      <formula>"No"</formula>
    </cfRule>
    <cfRule type="cellIs" dxfId="90" priority="116" operator="equal">
      <formula>"Yes"</formula>
    </cfRule>
  </conditionalFormatting>
  <conditionalFormatting sqref="AD41">
    <cfRule type="cellIs" dxfId="89" priority="113" operator="equal">
      <formula>"Yes"</formula>
    </cfRule>
    <cfRule type="cellIs" dxfId="88" priority="114" operator="equal">
      <formula>"No"</formula>
    </cfRule>
  </conditionalFormatting>
  <conditionalFormatting sqref="AE20:AO20">
    <cfRule type="cellIs" dxfId="87" priority="103" operator="equal">
      <formula>"No"</formula>
    </cfRule>
    <cfRule type="cellIs" dxfId="86" priority="104" operator="equal">
      <formula>"Yes"</formula>
    </cfRule>
  </conditionalFormatting>
  <conditionalFormatting sqref="AE20:AO20">
    <cfRule type="cellIs" dxfId="85" priority="101" operator="equal">
      <formula>"Yes"</formula>
    </cfRule>
    <cfRule type="cellIs" dxfId="84" priority="102" operator="equal">
      <formula>"No"</formula>
    </cfRule>
  </conditionalFormatting>
  <conditionalFormatting sqref="AE20:AO20">
    <cfRule type="cellIs" dxfId="83" priority="99" operator="equal">
      <formula>"No"</formula>
    </cfRule>
    <cfRule type="cellIs" dxfId="82" priority="100" operator="equal">
      <formula>"Yes"</formula>
    </cfRule>
  </conditionalFormatting>
  <conditionalFormatting sqref="AE20:AO20">
    <cfRule type="cellIs" dxfId="81" priority="97" operator="equal">
      <formula>"Yes"</formula>
    </cfRule>
    <cfRule type="cellIs" dxfId="80" priority="98" operator="equal">
      <formula>"No"</formula>
    </cfRule>
  </conditionalFormatting>
  <conditionalFormatting sqref="AE22:AO22">
    <cfRule type="cellIs" dxfId="79" priority="95" operator="equal">
      <formula>"No"</formula>
    </cfRule>
    <cfRule type="cellIs" dxfId="78" priority="96" operator="equal">
      <formula>"Yes"</formula>
    </cfRule>
  </conditionalFormatting>
  <conditionalFormatting sqref="AE22:AO22">
    <cfRule type="cellIs" dxfId="77" priority="93" operator="equal">
      <formula>"Yes"</formula>
    </cfRule>
    <cfRule type="cellIs" dxfId="76" priority="94" operator="equal">
      <formula>"No"</formula>
    </cfRule>
  </conditionalFormatting>
  <conditionalFormatting sqref="AE22:AO22">
    <cfRule type="cellIs" dxfId="75" priority="91" operator="equal">
      <formula>"No"</formula>
    </cfRule>
    <cfRule type="cellIs" dxfId="74" priority="92" operator="equal">
      <formula>"Yes"</formula>
    </cfRule>
  </conditionalFormatting>
  <conditionalFormatting sqref="AE22:AO22">
    <cfRule type="cellIs" dxfId="73" priority="89" operator="equal">
      <formula>"Yes"</formula>
    </cfRule>
    <cfRule type="cellIs" dxfId="72" priority="90" operator="equal">
      <formula>"No"</formula>
    </cfRule>
  </conditionalFormatting>
  <conditionalFormatting sqref="AE23:AO23">
    <cfRule type="cellIs" dxfId="71" priority="87" operator="equal">
      <formula>"No"</formula>
    </cfRule>
    <cfRule type="cellIs" dxfId="70" priority="88" operator="equal">
      <formula>"Yes"</formula>
    </cfRule>
  </conditionalFormatting>
  <conditionalFormatting sqref="AE23:AO23">
    <cfRule type="cellIs" dxfId="69" priority="85" operator="equal">
      <formula>"Yes"</formula>
    </cfRule>
    <cfRule type="cellIs" dxfId="68" priority="86" operator="equal">
      <formula>"No"</formula>
    </cfRule>
  </conditionalFormatting>
  <conditionalFormatting sqref="AE23:AO23">
    <cfRule type="cellIs" dxfId="67" priority="83" operator="equal">
      <formula>"No"</formula>
    </cfRule>
    <cfRule type="cellIs" dxfId="66" priority="84" operator="equal">
      <formula>"Yes"</formula>
    </cfRule>
  </conditionalFormatting>
  <conditionalFormatting sqref="AE23:AO23">
    <cfRule type="cellIs" dxfId="65" priority="81" operator="equal">
      <formula>"Yes"</formula>
    </cfRule>
    <cfRule type="cellIs" dxfId="64" priority="82" operator="equal">
      <formula>"No"</formula>
    </cfRule>
  </conditionalFormatting>
  <conditionalFormatting sqref="AE24:AO24">
    <cfRule type="cellIs" dxfId="63" priority="79" operator="equal">
      <formula>"No"</formula>
    </cfRule>
    <cfRule type="cellIs" dxfId="62" priority="80" operator="equal">
      <formula>"Yes"</formula>
    </cfRule>
  </conditionalFormatting>
  <conditionalFormatting sqref="AE24:AO24">
    <cfRule type="cellIs" dxfId="61" priority="77" operator="equal">
      <formula>"Yes"</formula>
    </cfRule>
    <cfRule type="cellIs" dxfId="60" priority="78" operator="equal">
      <formula>"No"</formula>
    </cfRule>
  </conditionalFormatting>
  <conditionalFormatting sqref="AE24:AO24">
    <cfRule type="cellIs" dxfId="59" priority="75" operator="equal">
      <formula>"No"</formula>
    </cfRule>
    <cfRule type="cellIs" dxfId="58" priority="76" operator="equal">
      <formula>"Yes"</formula>
    </cfRule>
  </conditionalFormatting>
  <conditionalFormatting sqref="AE24:AO24">
    <cfRule type="cellIs" dxfId="57" priority="73" operator="equal">
      <formula>"Yes"</formula>
    </cfRule>
    <cfRule type="cellIs" dxfId="56" priority="74" operator="equal">
      <formula>"No"</formula>
    </cfRule>
  </conditionalFormatting>
  <conditionalFormatting sqref="AE25:AO25">
    <cfRule type="cellIs" dxfId="55" priority="71" operator="equal">
      <formula>"No"</formula>
    </cfRule>
    <cfRule type="cellIs" dxfId="54" priority="72" operator="equal">
      <formula>"Yes"</formula>
    </cfRule>
  </conditionalFormatting>
  <conditionalFormatting sqref="AE25:AO25">
    <cfRule type="cellIs" dxfId="53" priority="69" operator="equal">
      <formula>"Yes"</formula>
    </cfRule>
    <cfRule type="cellIs" dxfId="52" priority="70" operator="equal">
      <formula>"No"</formula>
    </cfRule>
  </conditionalFormatting>
  <conditionalFormatting sqref="AE25:AO25">
    <cfRule type="cellIs" dxfId="51" priority="67" operator="equal">
      <formula>"No"</formula>
    </cfRule>
    <cfRule type="cellIs" dxfId="50" priority="68" operator="equal">
      <formula>"Yes"</formula>
    </cfRule>
  </conditionalFormatting>
  <conditionalFormatting sqref="AE25:AO25">
    <cfRule type="cellIs" dxfId="49" priority="65" operator="equal">
      <formula>"Yes"</formula>
    </cfRule>
    <cfRule type="cellIs" dxfId="48" priority="66" operator="equal">
      <formula>"No"</formula>
    </cfRule>
  </conditionalFormatting>
  <conditionalFormatting sqref="AE29:AO29">
    <cfRule type="cellIs" dxfId="47" priority="47" operator="equal">
      <formula>"No"</formula>
    </cfRule>
    <cfRule type="cellIs" dxfId="46" priority="48" operator="equal">
      <formula>"Yes"</formula>
    </cfRule>
  </conditionalFormatting>
  <conditionalFormatting sqref="AE29:AO29">
    <cfRule type="cellIs" dxfId="45" priority="45" operator="equal">
      <formula>"Yes"</formula>
    </cfRule>
    <cfRule type="cellIs" dxfId="44" priority="46" operator="equal">
      <formula>"No"</formula>
    </cfRule>
  </conditionalFormatting>
  <conditionalFormatting sqref="AE29:AO29">
    <cfRule type="cellIs" dxfId="43" priority="43" operator="equal">
      <formula>"No"</formula>
    </cfRule>
    <cfRule type="cellIs" dxfId="42" priority="44" operator="equal">
      <formula>"Yes"</formula>
    </cfRule>
  </conditionalFormatting>
  <conditionalFormatting sqref="AE29:AO29">
    <cfRule type="cellIs" dxfId="41" priority="41" operator="equal">
      <formula>"Yes"</formula>
    </cfRule>
    <cfRule type="cellIs" dxfId="40" priority="42" operator="equal">
      <formula>"No"</formula>
    </cfRule>
  </conditionalFormatting>
  <conditionalFormatting sqref="AE30:AO30">
    <cfRule type="cellIs" dxfId="39" priority="39" operator="equal">
      <formula>"No"</formula>
    </cfRule>
    <cfRule type="cellIs" dxfId="38" priority="40" operator="equal">
      <formula>"Yes"</formula>
    </cfRule>
  </conditionalFormatting>
  <conditionalFormatting sqref="AE30:AO30">
    <cfRule type="cellIs" dxfId="37" priority="37" operator="equal">
      <formula>"Yes"</formula>
    </cfRule>
    <cfRule type="cellIs" dxfId="36" priority="38" operator="equal">
      <formula>"No"</formula>
    </cfRule>
  </conditionalFormatting>
  <conditionalFormatting sqref="AE30:AO30">
    <cfRule type="cellIs" dxfId="35" priority="35" operator="equal">
      <formula>"No"</formula>
    </cfRule>
    <cfRule type="cellIs" dxfId="34" priority="36" operator="equal">
      <formula>"Yes"</formula>
    </cfRule>
  </conditionalFormatting>
  <conditionalFormatting sqref="AE30:AO30">
    <cfRule type="cellIs" dxfId="33" priority="33" operator="equal">
      <formula>"Yes"</formula>
    </cfRule>
    <cfRule type="cellIs" dxfId="32" priority="34" operator="equal">
      <formula>"No"</formula>
    </cfRule>
  </conditionalFormatting>
  <conditionalFormatting sqref="AE31:AO31">
    <cfRule type="cellIs" dxfId="31" priority="31" operator="equal">
      <formula>"No"</formula>
    </cfRule>
    <cfRule type="cellIs" dxfId="30" priority="32" operator="equal">
      <formula>"Yes"</formula>
    </cfRule>
  </conditionalFormatting>
  <conditionalFormatting sqref="AE31:AO31">
    <cfRule type="cellIs" dxfId="29" priority="29" operator="equal">
      <formula>"Yes"</formula>
    </cfRule>
    <cfRule type="cellIs" dxfId="28" priority="30" operator="equal">
      <formula>"No"</formula>
    </cfRule>
  </conditionalFormatting>
  <conditionalFormatting sqref="AE31:AO31">
    <cfRule type="cellIs" dxfId="27" priority="27" operator="equal">
      <formula>"No"</formula>
    </cfRule>
    <cfRule type="cellIs" dxfId="26" priority="28" operator="equal">
      <formula>"Yes"</formula>
    </cfRule>
  </conditionalFormatting>
  <conditionalFormatting sqref="AE31:AO31">
    <cfRule type="cellIs" dxfId="25" priority="25" operator="equal">
      <formula>"Yes"</formula>
    </cfRule>
    <cfRule type="cellIs" dxfId="24" priority="26" operator="equal">
      <formula>"No"</formula>
    </cfRule>
  </conditionalFormatting>
  <conditionalFormatting sqref="AE32:AO32">
    <cfRule type="cellIs" dxfId="23" priority="23" operator="equal">
      <formula>"No"</formula>
    </cfRule>
    <cfRule type="cellIs" dxfId="22" priority="24" operator="equal">
      <formula>"Yes"</formula>
    </cfRule>
  </conditionalFormatting>
  <conditionalFormatting sqref="AE32:AO32">
    <cfRule type="cellIs" dxfId="21" priority="21" operator="equal">
      <formula>"Yes"</formula>
    </cfRule>
    <cfRule type="cellIs" dxfId="20" priority="22" operator="equal">
      <formula>"No"</formula>
    </cfRule>
  </conditionalFormatting>
  <conditionalFormatting sqref="AE32:AO32">
    <cfRule type="cellIs" dxfId="19" priority="19" operator="equal">
      <formula>"No"</formula>
    </cfRule>
    <cfRule type="cellIs" dxfId="18" priority="20" operator="equal">
      <formula>"Yes"</formula>
    </cfRule>
  </conditionalFormatting>
  <conditionalFormatting sqref="AE32:AO32">
    <cfRule type="cellIs" dxfId="17" priority="17" operator="equal">
      <formula>"Yes"</formula>
    </cfRule>
    <cfRule type="cellIs" dxfId="16" priority="18" operator="equal">
      <formula>"No"</formula>
    </cfRule>
  </conditionalFormatting>
  <conditionalFormatting sqref="AE37:AO37">
    <cfRule type="cellIs" dxfId="15" priority="15" operator="equal">
      <formula>"No"</formula>
    </cfRule>
    <cfRule type="cellIs" dxfId="14" priority="16" operator="equal">
      <formula>"Yes"</formula>
    </cfRule>
  </conditionalFormatting>
  <conditionalFormatting sqref="AE37:AO37">
    <cfRule type="cellIs" dxfId="13" priority="13" operator="equal">
      <formula>"Yes"</formula>
    </cfRule>
    <cfRule type="cellIs" dxfId="12" priority="14" operator="equal">
      <formula>"No"</formula>
    </cfRule>
  </conditionalFormatting>
  <conditionalFormatting sqref="AE37:AO37">
    <cfRule type="cellIs" dxfId="11" priority="11" operator="equal">
      <formula>"No"</formula>
    </cfRule>
    <cfRule type="cellIs" dxfId="10" priority="12" operator="equal">
      <formula>"Yes"</formula>
    </cfRule>
  </conditionalFormatting>
  <conditionalFormatting sqref="AE37:AO37">
    <cfRule type="cellIs" dxfId="9" priority="9" operator="equal">
      <formula>"Yes"</formula>
    </cfRule>
    <cfRule type="cellIs" dxfId="8" priority="10" operator="equal">
      <formula>"No"</formula>
    </cfRule>
  </conditionalFormatting>
  <conditionalFormatting sqref="AE41:AO41">
    <cfRule type="cellIs" dxfId="7" priority="7" operator="equal">
      <formula>"No"</formula>
    </cfRule>
    <cfRule type="cellIs" dxfId="6" priority="8" operator="equal">
      <formula>"Yes"</formula>
    </cfRule>
  </conditionalFormatting>
  <conditionalFormatting sqref="AE41:AO41">
    <cfRule type="cellIs" dxfId="5" priority="5" operator="equal">
      <formula>"Yes"</formula>
    </cfRule>
    <cfRule type="cellIs" dxfId="4" priority="6" operator="equal">
      <formula>"No"</formula>
    </cfRule>
  </conditionalFormatting>
  <conditionalFormatting sqref="AE41:AO41">
    <cfRule type="cellIs" dxfId="3" priority="3" operator="equal">
      <formula>"No"</formula>
    </cfRule>
    <cfRule type="cellIs" dxfId="2" priority="4" operator="equal">
      <formula>"Yes"</formula>
    </cfRule>
  </conditionalFormatting>
  <conditionalFormatting sqref="AE41:AO41">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41"/>
  <sheetViews>
    <sheetView showGridLines="0" zoomScale="85" zoomScaleNormal="85" workbookViewId="0">
      <selection activeCell="C20" sqref="C20"/>
    </sheetView>
  </sheetViews>
  <sheetFormatPr defaultColWidth="8.5546875" defaultRowHeight="13.8" x14ac:dyDescent="0.25"/>
  <cols>
    <col min="1" max="1" width="8.5546875" style="3"/>
    <col min="2" max="2" width="56.44140625" style="3" customWidth="1"/>
    <col min="3" max="3" width="185.5546875" style="7" bestFit="1" customWidth="1"/>
    <col min="4" max="16384" width="8.5546875" style="3"/>
  </cols>
  <sheetData>
    <row r="1" spans="2:3" ht="24" thickBot="1" x14ac:dyDescent="0.3">
      <c r="B1" s="108" t="s">
        <v>73</v>
      </c>
      <c r="C1" s="108" t="s">
        <v>74</v>
      </c>
    </row>
    <row r="2" spans="2:3" ht="43.5" customHeight="1" thickBot="1" x14ac:dyDescent="0.3">
      <c r="B2" s="89" t="s">
        <v>75</v>
      </c>
      <c r="C2" s="85"/>
    </row>
    <row r="3" spans="2:3" ht="84" customHeight="1" thickBot="1" x14ac:dyDescent="0.3">
      <c r="B3" s="86" t="s">
        <v>76</v>
      </c>
      <c r="C3" s="87" t="s">
        <v>77</v>
      </c>
    </row>
    <row r="4" spans="2:3" ht="81" customHeight="1" thickBot="1" x14ac:dyDescent="0.3">
      <c r="B4" s="4" t="s">
        <v>78</v>
      </c>
      <c r="C4" s="4" t="s">
        <v>79</v>
      </c>
    </row>
    <row r="5" spans="2:3" ht="15" customHeight="1" thickBot="1" x14ac:dyDescent="0.3">
      <c r="B5" s="5" t="s">
        <v>80</v>
      </c>
      <c r="C5" s="17" t="s">
        <v>81</v>
      </c>
    </row>
    <row r="6" spans="2:3" ht="15" customHeight="1" thickBot="1" x14ac:dyDescent="0.3">
      <c r="B6" s="5" t="s">
        <v>18</v>
      </c>
      <c r="C6" s="17" t="s">
        <v>82</v>
      </c>
    </row>
    <row r="7" spans="2:3" ht="36" customHeight="1" thickBot="1" x14ac:dyDescent="0.3">
      <c r="B7" s="9" t="s">
        <v>22</v>
      </c>
      <c r="C7" s="4" t="s">
        <v>83</v>
      </c>
    </row>
    <row r="8" spans="2:3" ht="28.5" customHeight="1" thickBot="1" x14ac:dyDescent="0.3">
      <c r="B8" s="5" t="s">
        <v>84</v>
      </c>
      <c r="C8" s="17" t="s">
        <v>85</v>
      </c>
    </row>
    <row r="9" spans="2:3" ht="16.5" customHeight="1" thickBot="1" x14ac:dyDescent="0.3">
      <c r="B9" s="89" t="s">
        <v>23</v>
      </c>
      <c r="C9" s="85"/>
    </row>
    <row r="10" spans="2:3" ht="16.5" customHeight="1" thickBot="1" x14ac:dyDescent="0.3">
      <c r="B10" s="9" t="s">
        <v>35</v>
      </c>
      <c r="C10" s="4" t="s">
        <v>86</v>
      </c>
    </row>
    <row r="11" spans="2:3" ht="16.5" customHeight="1" thickBot="1" x14ac:dyDescent="0.3">
      <c r="B11" s="9" t="s">
        <v>87</v>
      </c>
      <c r="C11" s="4" t="s">
        <v>88</v>
      </c>
    </row>
    <row r="12" spans="2:3" ht="14.4" thickBot="1" x14ac:dyDescent="0.3">
      <c r="B12" s="9" t="s">
        <v>89</v>
      </c>
      <c r="C12" s="4" t="s">
        <v>90</v>
      </c>
    </row>
    <row r="13" spans="2:3" ht="14.4" thickBot="1" x14ac:dyDescent="0.3">
      <c r="B13" s="9" t="s">
        <v>91</v>
      </c>
      <c r="C13" s="4" t="s">
        <v>92</v>
      </c>
    </row>
    <row r="14" spans="2:3" ht="14.4" thickBot="1" x14ac:dyDescent="0.3">
      <c r="B14" s="9" t="s">
        <v>93</v>
      </c>
      <c r="C14" s="4" t="s">
        <v>94</v>
      </c>
    </row>
    <row r="15" spans="2:3" ht="14.4" thickBot="1" x14ac:dyDescent="0.3">
      <c r="B15" s="9" t="s">
        <v>95</v>
      </c>
      <c r="C15" s="4" t="s">
        <v>82</v>
      </c>
    </row>
    <row r="16" spans="2:3" ht="28.2" thickBot="1" x14ac:dyDescent="0.3">
      <c r="B16" s="5" t="s">
        <v>96</v>
      </c>
      <c r="C16" s="17" t="s">
        <v>97</v>
      </c>
    </row>
    <row r="17" spans="2:3" ht="56.85" customHeight="1" thickBot="1" x14ac:dyDescent="0.3">
      <c r="B17" s="5" t="s">
        <v>98</v>
      </c>
      <c r="C17" s="17" t="s">
        <v>99</v>
      </c>
    </row>
    <row r="18" spans="2:3" ht="35.25" customHeight="1" thickBot="1" x14ac:dyDescent="0.3">
      <c r="B18" s="6" t="s">
        <v>45</v>
      </c>
      <c r="C18" s="17" t="s">
        <v>100</v>
      </c>
    </row>
    <row r="19" spans="2:3" ht="70.5" customHeight="1" thickBot="1" x14ac:dyDescent="0.3">
      <c r="B19" s="5" t="s">
        <v>101</v>
      </c>
      <c r="C19" s="17" t="s">
        <v>102</v>
      </c>
    </row>
    <row r="20" spans="2:3" ht="56.85" customHeight="1" thickBot="1" x14ac:dyDescent="0.3">
      <c r="B20" s="5" t="s">
        <v>103</v>
      </c>
      <c r="C20" s="17" t="s">
        <v>104</v>
      </c>
    </row>
    <row r="21" spans="2:3" ht="83.4" thickBot="1" x14ac:dyDescent="0.3">
      <c r="B21" s="5" t="s">
        <v>105</v>
      </c>
      <c r="C21" s="17" t="s">
        <v>106</v>
      </c>
    </row>
    <row r="22" spans="2:3" ht="28.5" customHeight="1" thickBot="1" x14ac:dyDescent="0.3">
      <c r="B22" s="4" t="s">
        <v>107</v>
      </c>
      <c r="C22" s="17" t="s">
        <v>108</v>
      </c>
    </row>
    <row r="23" spans="2:3" ht="28.5" customHeight="1" thickBot="1" x14ac:dyDescent="0.3">
      <c r="B23" s="4" t="s">
        <v>109</v>
      </c>
      <c r="C23" s="17" t="s">
        <v>110</v>
      </c>
    </row>
    <row r="24" spans="2:3" ht="28.5" customHeight="1" thickBot="1" x14ac:dyDescent="0.3">
      <c r="B24" s="4" t="s">
        <v>111</v>
      </c>
      <c r="C24" s="17" t="s">
        <v>112</v>
      </c>
    </row>
    <row r="25" spans="2:3" ht="28.5" customHeight="1" thickBot="1" x14ac:dyDescent="0.3">
      <c r="B25" s="4" t="s">
        <v>113</v>
      </c>
      <c r="C25" s="17" t="s">
        <v>114</v>
      </c>
    </row>
    <row r="26" spans="2:3" ht="28.5" customHeight="1" thickBot="1" x14ac:dyDescent="0.3">
      <c r="B26" s="4" t="s">
        <v>115</v>
      </c>
      <c r="C26" s="17" t="s">
        <v>116</v>
      </c>
    </row>
    <row r="27" spans="2:3" ht="28.5" customHeight="1" thickBot="1" x14ac:dyDescent="0.3">
      <c r="B27" s="4" t="s">
        <v>117</v>
      </c>
      <c r="C27" s="17" t="s">
        <v>118</v>
      </c>
    </row>
    <row r="28" spans="2:3" ht="28.5" customHeight="1" thickBot="1" x14ac:dyDescent="0.3">
      <c r="B28" s="4" t="s">
        <v>119</v>
      </c>
      <c r="C28" s="17" t="s">
        <v>120</v>
      </c>
    </row>
    <row r="29" spans="2:3" ht="28.5" customHeight="1" thickBot="1" x14ac:dyDescent="0.3">
      <c r="B29" s="4" t="s">
        <v>121</v>
      </c>
      <c r="C29" s="17" t="s">
        <v>122</v>
      </c>
    </row>
    <row r="32" spans="2:3" ht="29.25" customHeight="1" x14ac:dyDescent="0.25">
      <c r="C32" s="13"/>
    </row>
    <row r="33" spans="3:3" ht="28.5" customHeight="1" x14ac:dyDescent="0.25">
      <c r="C33" s="15"/>
    </row>
    <row r="34" spans="3:3" ht="28.5" customHeight="1" x14ac:dyDescent="0.25">
      <c r="C34" s="15"/>
    </row>
    <row r="35" spans="3:3" x14ac:dyDescent="0.25">
      <c r="C35" s="14"/>
    </row>
    <row r="36" spans="3:3" x14ac:dyDescent="0.25">
      <c r="C36" s="16"/>
    </row>
    <row r="37" spans="3:3" x14ac:dyDescent="0.25">
      <c r="C37" s="16"/>
    </row>
    <row r="38" spans="3:3" x14ac:dyDescent="0.25">
      <c r="C38" s="14"/>
    </row>
    <row r="39" spans="3:3" x14ac:dyDescent="0.25">
      <c r="C39" s="14"/>
    </row>
    <row r="40" spans="3:3" ht="41.25" customHeight="1" x14ac:dyDescent="0.25">
      <c r="C40" s="13"/>
    </row>
    <row r="41" spans="3:3" ht="28.5" customHeight="1" x14ac:dyDescent="0.25">
      <c r="C41"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7" ma:contentTypeDescription="Create a new document." ma:contentTypeScope="" ma:versionID="c203531736ac070df6195d5879904125">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24218562fdb9dbe68525194f8c2d7991"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231CA-E3B6-42EB-BAD2-67B24D809C17}">
  <ds:schemaRef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17473e68-0407-4996-b7d4-786f0d49b8c7"/>
    <ds:schemaRef ds:uri="http://schemas.microsoft.com/office/2006/documentManagement/types"/>
    <ds:schemaRef ds:uri="0cb6f890-5b8c-4276-af57-df1c53fc3955"/>
    <ds:schemaRef ds:uri="http://www.w3.org/XML/1998/namespace"/>
    <ds:schemaRef ds:uri="http://purl.org/dc/dcmitype/"/>
  </ds:schemaRefs>
</ds:datastoreItem>
</file>

<file path=customXml/itemProps2.xml><?xml version="1.0" encoding="utf-8"?>
<ds:datastoreItem xmlns:ds="http://schemas.openxmlformats.org/officeDocument/2006/customXml" ds:itemID="{4A0B9ABA-E621-413C-BE0C-133A5D83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A68DC4-1A64-49C5-B69F-3125BE2AD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2024-09-24T13:55:31Z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