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lp-ew2a-dfs02.corp.beis.gov.uk\Decc-UniDrv\Statistics\Prices Team\Quarterly Prices Publication QEP\Tables\"/>
    </mc:Choice>
  </mc:AlternateContent>
  <xr:revisionPtr revIDLastSave="0" documentId="13_ncr:1_{5CA91C4D-D7D3-4F48-8FD1-A140F3A0AA3B}" xr6:coauthVersionLast="47" xr6:coauthVersionMax="47" xr10:uidLastSave="{00000000-0000-0000-0000-000000000000}"/>
  <bookViews>
    <workbookView xWindow="-120" yWindow="-120" windowWidth="29040" windowHeight="15720" tabRatio="803" xr2:uid="{00000000-000D-0000-FFFF-FFFF00000000}"/>
  </bookViews>
  <sheets>
    <sheet name="Cover sheet" sheetId="29" r:id="rId1"/>
    <sheet name="Contents" sheetId="36" r:id="rId2"/>
    <sheet name="Table 5.9.1" sheetId="19" state="hidden" r:id="rId3"/>
    <sheet name="Annual Data OLD" sheetId="9" state="hidden" r:id="rId4"/>
    <sheet name="5.9.1 (excl. taxes)" sheetId="31" r:id="rId5"/>
    <sheet name="5.9.1 (inc. taxes)" sheetId="32" r:id="rId6"/>
    <sheet name="Exchange rates OLD" sheetId="30" state="hidden" r:id="rId7"/>
    <sheet name="5.9.1 (% change excl. taxes)" sheetId="33" r:id="rId8"/>
    <sheet name="5.9.1 (% change inc. taxes)" sheetId="37" r:id="rId9"/>
    <sheet name=" Annual % Changes OLD" sheetId="11" state="hidden" r:id="rId10"/>
    <sheet name="Exchange rates" sheetId="35" r:id="rId11"/>
    <sheet name="Chart 5.9.1" sheetId="28" state="hidden" r:id="rId12"/>
    <sheet name="chart_data" sheetId="5" state="hidden" r:id="rId13"/>
  </sheets>
  <definedNames>
    <definedName name="_xlnm._FilterDatabase" localSheetId="12" hidden="1">chart_data!$A$4:$E$32</definedName>
    <definedName name="_xlnm.Print_Area" localSheetId="3">'Annual Data OLD'!$A$1:$BL$50</definedName>
    <definedName name="_xlnm.Print_Area" localSheetId="12">chart_data!#REF!</definedName>
    <definedName name="_xlnm.Print_Area" localSheetId="2">'Table 5.9.1'!$A$1:$O$52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37" l="1"/>
  <c r="D6" i="37"/>
  <c r="E6" i="37"/>
  <c r="F6" i="37"/>
  <c r="G6" i="37"/>
  <c r="H6" i="37"/>
  <c r="I6" i="37"/>
  <c r="J6" i="37"/>
  <c r="K6" i="37"/>
  <c r="L6" i="37"/>
  <c r="M6" i="37"/>
  <c r="N6" i="37"/>
  <c r="O6" i="37"/>
  <c r="P6" i="37"/>
  <c r="Q6" i="37"/>
  <c r="R6" i="37"/>
  <c r="S6" i="37"/>
  <c r="T6" i="37"/>
  <c r="U6" i="37"/>
  <c r="V6" i="37"/>
  <c r="W6" i="37"/>
  <c r="X6" i="37"/>
  <c r="Y6" i="37"/>
  <c r="Z6" i="37"/>
  <c r="AA6" i="37"/>
  <c r="AB6" i="37"/>
  <c r="AC6" i="37"/>
  <c r="C7" i="37"/>
  <c r="D7" i="37"/>
  <c r="E7" i="37"/>
  <c r="F7" i="37"/>
  <c r="G7" i="37"/>
  <c r="H7" i="37"/>
  <c r="I7" i="37"/>
  <c r="J7" i="37"/>
  <c r="K7" i="37"/>
  <c r="L7" i="37"/>
  <c r="M7" i="37"/>
  <c r="N7" i="37"/>
  <c r="O7" i="37"/>
  <c r="P7" i="37"/>
  <c r="Q7" i="37"/>
  <c r="R7" i="37"/>
  <c r="S7" i="37"/>
  <c r="T7" i="37"/>
  <c r="U7" i="37"/>
  <c r="V7" i="37"/>
  <c r="W7" i="37"/>
  <c r="X7" i="37"/>
  <c r="Y7" i="37"/>
  <c r="Z7" i="37"/>
  <c r="AA7" i="37"/>
  <c r="AB7" i="37"/>
  <c r="AC7" i="37"/>
  <c r="C8" i="37"/>
  <c r="D8" i="37"/>
  <c r="E8" i="37"/>
  <c r="F8" i="37"/>
  <c r="G8" i="37"/>
  <c r="H8" i="37"/>
  <c r="I8" i="37"/>
  <c r="J8" i="37"/>
  <c r="K8" i="37"/>
  <c r="L8" i="37"/>
  <c r="M8" i="37"/>
  <c r="N8" i="37"/>
  <c r="O8" i="37"/>
  <c r="P8" i="37"/>
  <c r="Q8" i="37"/>
  <c r="R8" i="37"/>
  <c r="S8" i="37"/>
  <c r="T8" i="37"/>
  <c r="U8" i="37"/>
  <c r="V8" i="37"/>
  <c r="W8" i="37"/>
  <c r="X8" i="37"/>
  <c r="Y8" i="37"/>
  <c r="Z8" i="37"/>
  <c r="AA8" i="37"/>
  <c r="AB8" i="37"/>
  <c r="AC8" i="37"/>
  <c r="C9" i="37"/>
  <c r="D9" i="37"/>
  <c r="E9" i="37"/>
  <c r="F9" i="37"/>
  <c r="G9" i="37"/>
  <c r="H9" i="37"/>
  <c r="I9" i="37"/>
  <c r="J9" i="37"/>
  <c r="K9" i="37"/>
  <c r="L9" i="37"/>
  <c r="M9" i="37"/>
  <c r="N9" i="37"/>
  <c r="O9" i="37"/>
  <c r="P9" i="37"/>
  <c r="Q9" i="37"/>
  <c r="R9" i="37"/>
  <c r="S9" i="37"/>
  <c r="T9" i="37"/>
  <c r="U9" i="37"/>
  <c r="V9" i="37"/>
  <c r="W9" i="37"/>
  <c r="X9" i="37"/>
  <c r="Y9" i="37"/>
  <c r="Z9" i="37"/>
  <c r="AA9" i="37"/>
  <c r="AB9" i="37"/>
  <c r="AC9" i="37"/>
  <c r="C10" i="37"/>
  <c r="D10" i="37"/>
  <c r="E10" i="37"/>
  <c r="F10" i="37"/>
  <c r="G10" i="37"/>
  <c r="H10" i="37"/>
  <c r="I10" i="37"/>
  <c r="J10" i="37"/>
  <c r="K10" i="37"/>
  <c r="L10" i="37"/>
  <c r="M10" i="37"/>
  <c r="N10" i="37"/>
  <c r="O10" i="37"/>
  <c r="P10" i="37"/>
  <c r="Q10" i="37"/>
  <c r="R10" i="37"/>
  <c r="S10" i="37"/>
  <c r="T10" i="37"/>
  <c r="U10" i="37"/>
  <c r="V10" i="37"/>
  <c r="W10" i="37"/>
  <c r="X10" i="37"/>
  <c r="Y10" i="37"/>
  <c r="Z10" i="37"/>
  <c r="AA10" i="37"/>
  <c r="AB10" i="37"/>
  <c r="AC10" i="37"/>
  <c r="C11" i="37"/>
  <c r="D11" i="37"/>
  <c r="E11" i="37"/>
  <c r="F11" i="37"/>
  <c r="G11" i="37"/>
  <c r="H11" i="37"/>
  <c r="I11" i="37"/>
  <c r="J11" i="37"/>
  <c r="K11" i="37"/>
  <c r="L11" i="37"/>
  <c r="M11" i="37"/>
  <c r="N11" i="37"/>
  <c r="O11" i="37"/>
  <c r="P11" i="37"/>
  <c r="Q11" i="37"/>
  <c r="R11" i="37"/>
  <c r="S11" i="37"/>
  <c r="T11" i="37"/>
  <c r="U11" i="37"/>
  <c r="V11" i="37"/>
  <c r="W11" i="37"/>
  <c r="X11" i="37"/>
  <c r="Y11" i="37"/>
  <c r="Z11" i="37"/>
  <c r="AA11" i="37"/>
  <c r="AB11" i="37"/>
  <c r="AC11" i="37"/>
  <c r="C12" i="37"/>
  <c r="D12" i="37"/>
  <c r="E12" i="37"/>
  <c r="F12" i="37"/>
  <c r="G12" i="37"/>
  <c r="H12" i="37"/>
  <c r="I12" i="37"/>
  <c r="J12" i="37"/>
  <c r="K12" i="37"/>
  <c r="L12" i="37"/>
  <c r="M12" i="37"/>
  <c r="N12" i="37"/>
  <c r="O12" i="37"/>
  <c r="P12" i="37"/>
  <c r="Q12" i="37"/>
  <c r="R12" i="37"/>
  <c r="S12" i="37"/>
  <c r="T12" i="37"/>
  <c r="U12" i="37"/>
  <c r="V12" i="37"/>
  <c r="W12" i="37"/>
  <c r="X12" i="37"/>
  <c r="Y12" i="37"/>
  <c r="Z12" i="37"/>
  <c r="AA12" i="37"/>
  <c r="AB12" i="37"/>
  <c r="AC12" i="37"/>
  <c r="C13" i="37"/>
  <c r="D13" i="37"/>
  <c r="E13" i="37"/>
  <c r="F13" i="37"/>
  <c r="G13" i="37"/>
  <c r="H13" i="37"/>
  <c r="I13" i="37"/>
  <c r="J13" i="37"/>
  <c r="K13" i="37"/>
  <c r="L13" i="37"/>
  <c r="M13" i="37"/>
  <c r="N13" i="37"/>
  <c r="O13" i="37"/>
  <c r="P13" i="37"/>
  <c r="Q13" i="37"/>
  <c r="R13" i="37"/>
  <c r="S13" i="37"/>
  <c r="T13" i="37"/>
  <c r="U13" i="37"/>
  <c r="V13" i="37"/>
  <c r="W13" i="37"/>
  <c r="X13" i="37"/>
  <c r="Y13" i="37"/>
  <c r="Z13" i="37"/>
  <c r="AA13" i="37"/>
  <c r="AB13" i="37"/>
  <c r="AC13" i="37"/>
  <c r="C14" i="37"/>
  <c r="D14" i="37"/>
  <c r="E14" i="37"/>
  <c r="F14" i="37"/>
  <c r="G14" i="37"/>
  <c r="H14" i="37"/>
  <c r="I14" i="37"/>
  <c r="J14" i="37"/>
  <c r="K14" i="37"/>
  <c r="L14" i="37"/>
  <c r="M14" i="37"/>
  <c r="N14" i="37"/>
  <c r="O14" i="37"/>
  <c r="P14" i="37"/>
  <c r="Q14" i="37"/>
  <c r="R14" i="37"/>
  <c r="S14" i="37"/>
  <c r="T14" i="37"/>
  <c r="U14" i="37"/>
  <c r="V14" i="37"/>
  <c r="W14" i="37"/>
  <c r="X14" i="37"/>
  <c r="Y14" i="37"/>
  <c r="Z14" i="37"/>
  <c r="AA14" i="37"/>
  <c r="AB14" i="37"/>
  <c r="AC14" i="37"/>
  <c r="C15" i="37"/>
  <c r="D15" i="37"/>
  <c r="E15" i="37"/>
  <c r="F15" i="37"/>
  <c r="G15" i="37"/>
  <c r="H15" i="37"/>
  <c r="I15" i="37"/>
  <c r="J15" i="37"/>
  <c r="K15" i="37"/>
  <c r="L15" i="37"/>
  <c r="M15" i="37"/>
  <c r="N15" i="37"/>
  <c r="O15" i="37"/>
  <c r="P15" i="37"/>
  <c r="Q15" i="37"/>
  <c r="R15" i="37"/>
  <c r="S15" i="37"/>
  <c r="T15" i="37"/>
  <c r="U15" i="37"/>
  <c r="V15" i="37"/>
  <c r="W15" i="37"/>
  <c r="X15" i="37"/>
  <c r="Y15" i="37"/>
  <c r="Z15" i="37"/>
  <c r="AA15" i="37"/>
  <c r="AB15" i="37"/>
  <c r="AC15" i="37"/>
  <c r="C16" i="37"/>
  <c r="D16" i="37"/>
  <c r="E16" i="37"/>
  <c r="F16" i="37"/>
  <c r="G16" i="37"/>
  <c r="H16" i="37"/>
  <c r="I16" i="37"/>
  <c r="J16" i="37"/>
  <c r="K16" i="37"/>
  <c r="L16" i="37"/>
  <c r="M16" i="37"/>
  <c r="N16" i="37"/>
  <c r="O16" i="37"/>
  <c r="P16" i="37"/>
  <c r="Q16" i="37"/>
  <c r="R16" i="37"/>
  <c r="S16" i="37"/>
  <c r="T16" i="37"/>
  <c r="U16" i="37"/>
  <c r="V16" i="37"/>
  <c r="W16" i="37"/>
  <c r="X16" i="37"/>
  <c r="Y16" i="37"/>
  <c r="Z16" i="37"/>
  <c r="AA16" i="37"/>
  <c r="AB16" i="37"/>
  <c r="AC16" i="37"/>
  <c r="C17" i="37"/>
  <c r="D17" i="37"/>
  <c r="E17" i="37"/>
  <c r="F17" i="37"/>
  <c r="G17" i="37"/>
  <c r="H17" i="37"/>
  <c r="I17" i="37"/>
  <c r="J17" i="37"/>
  <c r="K17" i="37"/>
  <c r="L17" i="37"/>
  <c r="M17" i="37"/>
  <c r="N17" i="37"/>
  <c r="O17" i="37"/>
  <c r="P17" i="37"/>
  <c r="Q17" i="37"/>
  <c r="R17" i="37"/>
  <c r="S17" i="37"/>
  <c r="T17" i="37"/>
  <c r="U17" i="37"/>
  <c r="V17" i="37"/>
  <c r="W17" i="37"/>
  <c r="X17" i="37"/>
  <c r="Y17" i="37"/>
  <c r="Z17" i="37"/>
  <c r="AA17" i="37"/>
  <c r="AB17" i="37"/>
  <c r="AC17" i="37"/>
  <c r="C18" i="37"/>
  <c r="D18" i="37"/>
  <c r="E18" i="37"/>
  <c r="F18" i="37"/>
  <c r="G18" i="37"/>
  <c r="H18" i="37"/>
  <c r="I18" i="37"/>
  <c r="J18" i="37"/>
  <c r="K18" i="37"/>
  <c r="L18" i="37"/>
  <c r="M18" i="37"/>
  <c r="N18" i="37"/>
  <c r="O18" i="37"/>
  <c r="P18" i="37"/>
  <c r="Q18" i="37"/>
  <c r="R18" i="37"/>
  <c r="S18" i="37"/>
  <c r="T18" i="37"/>
  <c r="U18" i="37"/>
  <c r="V18" i="37"/>
  <c r="W18" i="37"/>
  <c r="X18" i="37"/>
  <c r="Y18" i="37"/>
  <c r="Z18" i="37"/>
  <c r="AA18" i="37"/>
  <c r="AB18" i="37"/>
  <c r="AC18" i="37"/>
  <c r="C19" i="37"/>
  <c r="D19" i="37"/>
  <c r="E19" i="37"/>
  <c r="F19" i="37"/>
  <c r="G19" i="37"/>
  <c r="H19" i="37"/>
  <c r="I19" i="37"/>
  <c r="J19" i="37"/>
  <c r="K19" i="37"/>
  <c r="L19" i="37"/>
  <c r="M19" i="37"/>
  <c r="N19" i="37"/>
  <c r="O19" i="37"/>
  <c r="P19" i="37"/>
  <c r="Q19" i="37"/>
  <c r="R19" i="37"/>
  <c r="S19" i="37"/>
  <c r="T19" i="37"/>
  <c r="U19" i="37"/>
  <c r="V19" i="37"/>
  <c r="W19" i="37"/>
  <c r="X19" i="37"/>
  <c r="Y19" i="37"/>
  <c r="Z19" i="37"/>
  <c r="AA19" i="37"/>
  <c r="AB19" i="37"/>
  <c r="AC19" i="37"/>
  <c r="C20" i="37"/>
  <c r="D20" i="37"/>
  <c r="E20" i="37"/>
  <c r="F20" i="37"/>
  <c r="G20" i="37"/>
  <c r="H20" i="37"/>
  <c r="I20" i="37"/>
  <c r="J20" i="37"/>
  <c r="K20" i="37"/>
  <c r="L20" i="37"/>
  <c r="M20" i="37"/>
  <c r="N20" i="37"/>
  <c r="O20" i="37"/>
  <c r="P20" i="37"/>
  <c r="Q20" i="37"/>
  <c r="R20" i="37"/>
  <c r="S20" i="37"/>
  <c r="T20" i="37"/>
  <c r="U20" i="37"/>
  <c r="V20" i="37"/>
  <c r="W20" i="37"/>
  <c r="X20" i="37"/>
  <c r="Y20" i="37"/>
  <c r="Z20" i="37"/>
  <c r="AA20" i="37"/>
  <c r="AB20" i="37"/>
  <c r="AC20" i="37"/>
  <c r="C21" i="37"/>
  <c r="D21" i="37"/>
  <c r="E21" i="37"/>
  <c r="F21" i="37"/>
  <c r="G21" i="37"/>
  <c r="H21" i="37"/>
  <c r="I21" i="37"/>
  <c r="J21" i="37"/>
  <c r="K21" i="37"/>
  <c r="L21" i="37"/>
  <c r="M21" i="37"/>
  <c r="N21" i="37"/>
  <c r="O21" i="37"/>
  <c r="P21" i="37"/>
  <c r="Q21" i="37"/>
  <c r="R21" i="37"/>
  <c r="S21" i="37"/>
  <c r="T21" i="37"/>
  <c r="U21" i="37"/>
  <c r="V21" i="37"/>
  <c r="W21" i="37"/>
  <c r="X21" i="37"/>
  <c r="Y21" i="37"/>
  <c r="Z21" i="37"/>
  <c r="AA21" i="37"/>
  <c r="AB21" i="37"/>
  <c r="AC21" i="37"/>
  <c r="C22" i="37"/>
  <c r="D22" i="37"/>
  <c r="E22" i="37"/>
  <c r="F22" i="37"/>
  <c r="G22" i="37"/>
  <c r="H22" i="37"/>
  <c r="I22" i="37"/>
  <c r="J22" i="37"/>
  <c r="K22" i="37"/>
  <c r="L22" i="37"/>
  <c r="M22" i="37"/>
  <c r="N22" i="37"/>
  <c r="O22" i="37"/>
  <c r="P22" i="37"/>
  <c r="Q22" i="37"/>
  <c r="R22" i="37"/>
  <c r="S22" i="37"/>
  <c r="T22" i="37"/>
  <c r="U22" i="37"/>
  <c r="V22" i="37"/>
  <c r="W22" i="37"/>
  <c r="X22" i="37"/>
  <c r="Y22" i="37"/>
  <c r="Z22" i="37"/>
  <c r="AA22" i="37"/>
  <c r="AB22" i="37"/>
  <c r="AC22" i="37"/>
  <c r="C23" i="37"/>
  <c r="D23" i="37"/>
  <c r="E23" i="37"/>
  <c r="F23" i="37"/>
  <c r="G23" i="37"/>
  <c r="H23" i="37"/>
  <c r="I23" i="37"/>
  <c r="J23" i="37"/>
  <c r="K23" i="37"/>
  <c r="L23" i="37"/>
  <c r="M23" i="37"/>
  <c r="N23" i="37"/>
  <c r="O23" i="37"/>
  <c r="P23" i="37"/>
  <c r="Q23" i="37"/>
  <c r="R23" i="37"/>
  <c r="S23" i="37"/>
  <c r="T23" i="37"/>
  <c r="U23" i="37"/>
  <c r="V23" i="37"/>
  <c r="W23" i="37"/>
  <c r="X23" i="37"/>
  <c r="Y23" i="37"/>
  <c r="Z23" i="37"/>
  <c r="AA23" i="37"/>
  <c r="AB23" i="37"/>
  <c r="AC23" i="37"/>
  <c r="C24" i="37"/>
  <c r="D24" i="37"/>
  <c r="E24" i="37"/>
  <c r="F24" i="37"/>
  <c r="G24" i="37"/>
  <c r="H24" i="37"/>
  <c r="I24" i="37"/>
  <c r="J24" i="37"/>
  <c r="K24" i="37"/>
  <c r="L24" i="37"/>
  <c r="M24" i="37"/>
  <c r="N24" i="37"/>
  <c r="O24" i="37"/>
  <c r="P24" i="37"/>
  <c r="Q24" i="37"/>
  <c r="R24" i="37"/>
  <c r="S24" i="37"/>
  <c r="T24" i="37"/>
  <c r="U24" i="37"/>
  <c r="V24" i="37"/>
  <c r="W24" i="37"/>
  <c r="X24" i="37"/>
  <c r="Y24" i="37"/>
  <c r="Z24" i="37"/>
  <c r="AA24" i="37"/>
  <c r="AB24" i="37"/>
  <c r="AC24" i="37"/>
  <c r="C25" i="37"/>
  <c r="D25" i="37"/>
  <c r="E25" i="37"/>
  <c r="F25" i="37"/>
  <c r="G25" i="37"/>
  <c r="H25" i="37"/>
  <c r="I25" i="37"/>
  <c r="J25" i="37"/>
  <c r="K25" i="37"/>
  <c r="L25" i="37"/>
  <c r="M25" i="37"/>
  <c r="N25" i="37"/>
  <c r="O25" i="37"/>
  <c r="P25" i="37"/>
  <c r="Q25" i="37"/>
  <c r="R25" i="37"/>
  <c r="S25" i="37"/>
  <c r="T25" i="37"/>
  <c r="U25" i="37"/>
  <c r="V25" i="37"/>
  <c r="W25" i="37"/>
  <c r="X25" i="37"/>
  <c r="Y25" i="37"/>
  <c r="Z25" i="37"/>
  <c r="AA25" i="37"/>
  <c r="AB25" i="37"/>
  <c r="AC25" i="37"/>
  <c r="C26" i="37"/>
  <c r="D26" i="37"/>
  <c r="E26" i="37"/>
  <c r="F26" i="37"/>
  <c r="G26" i="37"/>
  <c r="H26" i="37"/>
  <c r="I26" i="37"/>
  <c r="J26" i="37"/>
  <c r="K26" i="37"/>
  <c r="L26" i="37"/>
  <c r="M26" i="37"/>
  <c r="N26" i="37"/>
  <c r="O26" i="37"/>
  <c r="P26" i="37"/>
  <c r="Q26" i="37"/>
  <c r="R26" i="37"/>
  <c r="S26" i="37"/>
  <c r="T26" i="37"/>
  <c r="U26" i="37"/>
  <c r="V26" i="37"/>
  <c r="W26" i="37"/>
  <c r="X26" i="37"/>
  <c r="Y26" i="37"/>
  <c r="Z26" i="37"/>
  <c r="AA26" i="37"/>
  <c r="AB26" i="37"/>
  <c r="AC26" i="37"/>
  <c r="B7" i="37"/>
  <c r="B8" i="37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6" i="37"/>
  <c r="C6" i="33"/>
  <c r="D6" i="33"/>
  <c r="E6" i="33"/>
  <c r="F6" i="33"/>
  <c r="G6" i="33"/>
  <c r="H6" i="33"/>
  <c r="I6" i="33"/>
  <c r="J6" i="33"/>
  <c r="K6" i="33"/>
  <c r="L6" i="33"/>
  <c r="M6" i="33"/>
  <c r="N6" i="33"/>
  <c r="O6" i="33"/>
  <c r="P6" i="33"/>
  <c r="Q6" i="33"/>
  <c r="R6" i="33"/>
  <c r="S6" i="33"/>
  <c r="T6" i="33"/>
  <c r="U6" i="33"/>
  <c r="V6" i="33"/>
  <c r="W6" i="33"/>
  <c r="X6" i="33"/>
  <c r="Y6" i="33"/>
  <c r="Z6" i="33"/>
  <c r="AA6" i="33"/>
  <c r="AB6" i="33"/>
  <c r="AC6" i="33"/>
  <c r="C7" i="33"/>
  <c r="D7" i="33"/>
  <c r="E7" i="33"/>
  <c r="F7" i="33"/>
  <c r="G7" i="33"/>
  <c r="H7" i="33"/>
  <c r="I7" i="33"/>
  <c r="J7" i="33"/>
  <c r="K7" i="33"/>
  <c r="L7" i="33"/>
  <c r="M7" i="33"/>
  <c r="N7" i="33"/>
  <c r="O7" i="33"/>
  <c r="P7" i="33"/>
  <c r="Q7" i="33"/>
  <c r="R7" i="33"/>
  <c r="S7" i="33"/>
  <c r="T7" i="33"/>
  <c r="U7" i="33"/>
  <c r="V7" i="33"/>
  <c r="W7" i="33"/>
  <c r="X7" i="33"/>
  <c r="Y7" i="33"/>
  <c r="Z7" i="33"/>
  <c r="AA7" i="33"/>
  <c r="AB7" i="33"/>
  <c r="AC7" i="33"/>
  <c r="C8" i="33"/>
  <c r="D8" i="33"/>
  <c r="E8" i="33"/>
  <c r="F8" i="33"/>
  <c r="G8" i="33"/>
  <c r="H8" i="33"/>
  <c r="I8" i="33"/>
  <c r="J8" i="33"/>
  <c r="K8" i="33"/>
  <c r="L8" i="33"/>
  <c r="M8" i="33"/>
  <c r="N8" i="33"/>
  <c r="O8" i="33"/>
  <c r="P8" i="33"/>
  <c r="Q8" i="33"/>
  <c r="R8" i="33"/>
  <c r="S8" i="33"/>
  <c r="T8" i="33"/>
  <c r="U8" i="33"/>
  <c r="V8" i="33"/>
  <c r="W8" i="33"/>
  <c r="X8" i="33"/>
  <c r="Y8" i="33"/>
  <c r="Z8" i="33"/>
  <c r="AA8" i="33"/>
  <c r="AB8" i="33"/>
  <c r="AC8" i="33"/>
  <c r="C9" i="33"/>
  <c r="D9" i="33"/>
  <c r="E9" i="33"/>
  <c r="F9" i="33"/>
  <c r="G9" i="33"/>
  <c r="H9" i="33"/>
  <c r="I9" i="33"/>
  <c r="J9" i="33"/>
  <c r="K9" i="33"/>
  <c r="L9" i="33"/>
  <c r="M9" i="33"/>
  <c r="N9" i="33"/>
  <c r="O9" i="33"/>
  <c r="P9" i="33"/>
  <c r="Q9" i="33"/>
  <c r="R9" i="33"/>
  <c r="S9" i="33"/>
  <c r="T9" i="33"/>
  <c r="U9" i="33"/>
  <c r="V9" i="33"/>
  <c r="W9" i="33"/>
  <c r="X9" i="33"/>
  <c r="Y9" i="33"/>
  <c r="Z9" i="33"/>
  <c r="AA9" i="33"/>
  <c r="AB9" i="33"/>
  <c r="AC9" i="33"/>
  <c r="C10" i="33"/>
  <c r="D10" i="33"/>
  <c r="E10" i="33"/>
  <c r="F10" i="33"/>
  <c r="G10" i="33"/>
  <c r="H10" i="33"/>
  <c r="I10" i="33"/>
  <c r="J10" i="33"/>
  <c r="K10" i="33"/>
  <c r="L10" i="33"/>
  <c r="M10" i="33"/>
  <c r="N10" i="33"/>
  <c r="O10" i="33"/>
  <c r="P10" i="33"/>
  <c r="Q10" i="33"/>
  <c r="R10" i="33"/>
  <c r="S10" i="33"/>
  <c r="T10" i="33"/>
  <c r="U10" i="33"/>
  <c r="V10" i="33"/>
  <c r="W10" i="33"/>
  <c r="X10" i="33"/>
  <c r="Y10" i="33"/>
  <c r="Z10" i="33"/>
  <c r="AA10" i="33"/>
  <c r="AB10" i="33"/>
  <c r="AC10" i="33"/>
  <c r="C11" i="33"/>
  <c r="D11" i="33"/>
  <c r="E11" i="33"/>
  <c r="F11" i="33"/>
  <c r="G11" i="33"/>
  <c r="H11" i="33"/>
  <c r="I11" i="33"/>
  <c r="J11" i="33"/>
  <c r="K11" i="33"/>
  <c r="L11" i="33"/>
  <c r="M11" i="33"/>
  <c r="N11" i="33"/>
  <c r="O11" i="33"/>
  <c r="P11" i="33"/>
  <c r="Q11" i="33"/>
  <c r="R11" i="33"/>
  <c r="S11" i="33"/>
  <c r="T11" i="33"/>
  <c r="U11" i="33"/>
  <c r="V11" i="33"/>
  <c r="W11" i="33"/>
  <c r="X11" i="33"/>
  <c r="Y11" i="33"/>
  <c r="Z11" i="33"/>
  <c r="AA11" i="33"/>
  <c r="AB11" i="33"/>
  <c r="AC11" i="33"/>
  <c r="C12" i="33"/>
  <c r="D12" i="33"/>
  <c r="E12" i="33"/>
  <c r="F12" i="33"/>
  <c r="G12" i="33"/>
  <c r="H12" i="33"/>
  <c r="I12" i="33"/>
  <c r="J12" i="33"/>
  <c r="K12" i="33"/>
  <c r="L12" i="33"/>
  <c r="M12" i="33"/>
  <c r="N12" i="33"/>
  <c r="O12" i="33"/>
  <c r="P12" i="33"/>
  <c r="Q12" i="33"/>
  <c r="R12" i="33"/>
  <c r="S12" i="33"/>
  <c r="T12" i="33"/>
  <c r="U12" i="33"/>
  <c r="V12" i="33"/>
  <c r="W12" i="33"/>
  <c r="X12" i="33"/>
  <c r="Y12" i="33"/>
  <c r="Z12" i="33"/>
  <c r="AA12" i="33"/>
  <c r="AB12" i="33"/>
  <c r="AC12" i="33"/>
  <c r="C13" i="33"/>
  <c r="D13" i="33"/>
  <c r="E13" i="33"/>
  <c r="F13" i="33"/>
  <c r="G13" i="33"/>
  <c r="H13" i="33"/>
  <c r="I13" i="33"/>
  <c r="J13" i="33"/>
  <c r="K13" i="33"/>
  <c r="L13" i="33"/>
  <c r="M13" i="33"/>
  <c r="N13" i="33"/>
  <c r="O13" i="33"/>
  <c r="P13" i="33"/>
  <c r="Q13" i="33"/>
  <c r="R13" i="33"/>
  <c r="S13" i="33"/>
  <c r="T13" i="33"/>
  <c r="U13" i="33"/>
  <c r="V13" i="33"/>
  <c r="W13" i="33"/>
  <c r="X13" i="33"/>
  <c r="Y13" i="33"/>
  <c r="Z13" i="33"/>
  <c r="AA13" i="33"/>
  <c r="AB13" i="33"/>
  <c r="AC13" i="33"/>
  <c r="C14" i="33"/>
  <c r="D14" i="33"/>
  <c r="E14" i="33"/>
  <c r="F14" i="33"/>
  <c r="G14" i="33"/>
  <c r="H14" i="33"/>
  <c r="I14" i="33"/>
  <c r="J14" i="33"/>
  <c r="K14" i="33"/>
  <c r="L14" i="33"/>
  <c r="M14" i="33"/>
  <c r="N14" i="33"/>
  <c r="O14" i="33"/>
  <c r="P14" i="33"/>
  <c r="Q14" i="33"/>
  <c r="R14" i="33"/>
  <c r="S14" i="33"/>
  <c r="T14" i="33"/>
  <c r="U14" i="33"/>
  <c r="V14" i="33"/>
  <c r="W14" i="33"/>
  <c r="X14" i="33"/>
  <c r="Y14" i="33"/>
  <c r="Z14" i="33"/>
  <c r="AA14" i="33"/>
  <c r="AB14" i="33"/>
  <c r="AC14" i="33"/>
  <c r="C15" i="33"/>
  <c r="D15" i="33"/>
  <c r="E15" i="33"/>
  <c r="F15" i="33"/>
  <c r="G15" i="33"/>
  <c r="H15" i="33"/>
  <c r="I15" i="33"/>
  <c r="J15" i="33"/>
  <c r="K15" i="33"/>
  <c r="L15" i="33"/>
  <c r="M15" i="33"/>
  <c r="N15" i="33"/>
  <c r="O15" i="33"/>
  <c r="P15" i="33"/>
  <c r="Q15" i="33"/>
  <c r="R15" i="33"/>
  <c r="S15" i="33"/>
  <c r="T15" i="33"/>
  <c r="U15" i="33"/>
  <c r="V15" i="33"/>
  <c r="W15" i="33"/>
  <c r="X15" i="33"/>
  <c r="Y15" i="33"/>
  <c r="Z15" i="33"/>
  <c r="AA15" i="33"/>
  <c r="AB15" i="33"/>
  <c r="AC15" i="33"/>
  <c r="C16" i="33"/>
  <c r="D16" i="33"/>
  <c r="E16" i="33"/>
  <c r="F16" i="33"/>
  <c r="G16" i="33"/>
  <c r="H16" i="33"/>
  <c r="I16" i="33"/>
  <c r="J16" i="33"/>
  <c r="K16" i="33"/>
  <c r="L16" i="33"/>
  <c r="M16" i="33"/>
  <c r="N16" i="33"/>
  <c r="O16" i="33"/>
  <c r="P16" i="33"/>
  <c r="Q16" i="33"/>
  <c r="R16" i="33"/>
  <c r="S16" i="33"/>
  <c r="T16" i="33"/>
  <c r="U16" i="33"/>
  <c r="V16" i="33"/>
  <c r="W16" i="33"/>
  <c r="X16" i="33"/>
  <c r="Y16" i="33"/>
  <c r="Z16" i="33"/>
  <c r="AA16" i="33"/>
  <c r="AB16" i="33"/>
  <c r="AC16" i="33"/>
  <c r="C17" i="33"/>
  <c r="D17" i="33"/>
  <c r="E17" i="33"/>
  <c r="F17" i="33"/>
  <c r="G17" i="33"/>
  <c r="H17" i="33"/>
  <c r="I17" i="33"/>
  <c r="J17" i="33"/>
  <c r="K17" i="33"/>
  <c r="L17" i="33"/>
  <c r="M17" i="33"/>
  <c r="N17" i="33"/>
  <c r="O17" i="33"/>
  <c r="P17" i="33"/>
  <c r="Q17" i="33"/>
  <c r="R17" i="33"/>
  <c r="S17" i="33"/>
  <c r="T17" i="33"/>
  <c r="U17" i="33"/>
  <c r="V17" i="33"/>
  <c r="W17" i="33"/>
  <c r="X17" i="33"/>
  <c r="Y17" i="33"/>
  <c r="Z17" i="33"/>
  <c r="AA17" i="33"/>
  <c r="AB17" i="33"/>
  <c r="AC17" i="33"/>
  <c r="C18" i="33"/>
  <c r="D18" i="33"/>
  <c r="E18" i="33"/>
  <c r="F18" i="33"/>
  <c r="G18" i="33"/>
  <c r="H18" i="33"/>
  <c r="I18" i="33"/>
  <c r="J18" i="33"/>
  <c r="K18" i="33"/>
  <c r="L18" i="33"/>
  <c r="M18" i="33"/>
  <c r="N18" i="33"/>
  <c r="O18" i="33"/>
  <c r="P18" i="33"/>
  <c r="Q18" i="33"/>
  <c r="R18" i="33"/>
  <c r="S18" i="33"/>
  <c r="T18" i="33"/>
  <c r="U18" i="33"/>
  <c r="V18" i="33"/>
  <c r="W18" i="33"/>
  <c r="X18" i="33"/>
  <c r="Y18" i="33"/>
  <c r="Z18" i="33"/>
  <c r="AA18" i="33"/>
  <c r="AB18" i="33"/>
  <c r="AC18" i="33"/>
  <c r="C19" i="33"/>
  <c r="D19" i="33"/>
  <c r="E19" i="33"/>
  <c r="F19" i="33"/>
  <c r="G19" i="33"/>
  <c r="H19" i="33"/>
  <c r="I19" i="33"/>
  <c r="J19" i="33"/>
  <c r="K19" i="33"/>
  <c r="L19" i="33"/>
  <c r="M19" i="33"/>
  <c r="N19" i="33"/>
  <c r="O19" i="33"/>
  <c r="P19" i="33"/>
  <c r="Q19" i="33"/>
  <c r="R19" i="33"/>
  <c r="S19" i="33"/>
  <c r="T19" i="33"/>
  <c r="U19" i="33"/>
  <c r="V19" i="33"/>
  <c r="W19" i="33"/>
  <c r="X19" i="33"/>
  <c r="Y19" i="33"/>
  <c r="Z19" i="33"/>
  <c r="AA19" i="33"/>
  <c r="AB19" i="33"/>
  <c r="AC19" i="33"/>
  <c r="C20" i="33"/>
  <c r="D20" i="33"/>
  <c r="E20" i="33"/>
  <c r="F20" i="33"/>
  <c r="G20" i="33"/>
  <c r="H20" i="33"/>
  <c r="I20" i="33"/>
  <c r="J20" i="33"/>
  <c r="K20" i="33"/>
  <c r="L20" i="33"/>
  <c r="M20" i="33"/>
  <c r="N20" i="33"/>
  <c r="O20" i="33"/>
  <c r="P20" i="33"/>
  <c r="Q20" i="33"/>
  <c r="R20" i="33"/>
  <c r="S20" i="33"/>
  <c r="T20" i="33"/>
  <c r="U20" i="33"/>
  <c r="V20" i="33"/>
  <c r="W20" i="33"/>
  <c r="X20" i="33"/>
  <c r="Y20" i="33"/>
  <c r="Z20" i="33"/>
  <c r="AA20" i="33"/>
  <c r="AB20" i="33"/>
  <c r="AC20" i="33"/>
  <c r="C21" i="33"/>
  <c r="D21" i="33"/>
  <c r="E21" i="33"/>
  <c r="F21" i="33"/>
  <c r="G21" i="33"/>
  <c r="H21" i="33"/>
  <c r="I21" i="33"/>
  <c r="J21" i="33"/>
  <c r="K21" i="33"/>
  <c r="L21" i="33"/>
  <c r="M21" i="33"/>
  <c r="N21" i="33"/>
  <c r="O21" i="33"/>
  <c r="P21" i="33"/>
  <c r="Q21" i="33"/>
  <c r="R21" i="33"/>
  <c r="S21" i="33"/>
  <c r="T21" i="33"/>
  <c r="U21" i="33"/>
  <c r="V21" i="33"/>
  <c r="W21" i="33"/>
  <c r="X21" i="33"/>
  <c r="Y21" i="33"/>
  <c r="Z21" i="33"/>
  <c r="AA21" i="33"/>
  <c r="AB21" i="33"/>
  <c r="AC21" i="33"/>
  <c r="C22" i="33"/>
  <c r="D22" i="33"/>
  <c r="E22" i="33"/>
  <c r="F22" i="33"/>
  <c r="G22" i="33"/>
  <c r="H22" i="33"/>
  <c r="I22" i="33"/>
  <c r="J22" i="33"/>
  <c r="K22" i="33"/>
  <c r="L22" i="33"/>
  <c r="M22" i="33"/>
  <c r="N22" i="33"/>
  <c r="O22" i="33"/>
  <c r="P22" i="33"/>
  <c r="Q22" i="33"/>
  <c r="R22" i="33"/>
  <c r="S22" i="33"/>
  <c r="T22" i="33"/>
  <c r="U22" i="33"/>
  <c r="V22" i="33"/>
  <c r="W22" i="33"/>
  <c r="X22" i="33"/>
  <c r="Y22" i="33"/>
  <c r="Z22" i="33"/>
  <c r="AA22" i="33"/>
  <c r="AB22" i="33"/>
  <c r="AC22" i="33"/>
  <c r="C23" i="33"/>
  <c r="D23" i="33"/>
  <c r="E23" i="33"/>
  <c r="F23" i="33"/>
  <c r="G23" i="33"/>
  <c r="H23" i="33"/>
  <c r="I23" i="33"/>
  <c r="J23" i="33"/>
  <c r="K23" i="33"/>
  <c r="L23" i="33"/>
  <c r="M23" i="33"/>
  <c r="N23" i="33"/>
  <c r="O23" i="33"/>
  <c r="P23" i="33"/>
  <c r="Q23" i="33"/>
  <c r="R23" i="33"/>
  <c r="S23" i="33"/>
  <c r="T23" i="33"/>
  <c r="U23" i="33"/>
  <c r="V23" i="33"/>
  <c r="W23" i="33"/>
  <c r="X23" i="33"/>
  <c r="Y23" i="33"/>
  <c r="Z23" i="33"/>
  <c r="AA23" i="33"/>
  <c r="AB23" i="33"/>
  <c r="AC23" i="33"/>
  <c r="C24" i="33"/>
  <c r="D24" i="33"/>
  <c r="E24" i="33"/>
  <c r="F24" i="33"/>
  <c r="G24" i="33"/>
  <c r="H24" i="33"/>
  <c r="I24" i="33"/>
  <c r="J24" i="33"/>
  <c r="K24" i="33"/>
  <c r="L24" i="33"/>
  <c r="M24" i="33"/>
  <c r="N24" i="33"/>
  <c r="O24" i="33"/>
  <c r="P24" i="33"/>
  <c r="Q24" i="33"/>
  <c r="R24" i="33"/>
  <c r="S24" i="33"/>
  <c r="T24" i="33"/>
  <c r="U24" i="33"/>
  <c r="V24" i="33"/>
  <c r="W24" i="33"/>
  <c r="X24" i="33"/>
  <c r="Y24" i="33"/>
  <c r="Z24" i="33"/>
  <c r="AA24" i="33"/>
  <c r="AB24" i="33"/>
  <c r="AC24" i="33"/>
  <c r="C25" i="33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C26" i="33"/>
  <c r="D26" i="33"/>
  <c r="E26" i="33"/>
  <c r="F26" i="33"/>
  <c r="G26" i="33"/>
  <c r="H26" i="33"/>
  <c r="I26" i="33"/>
  <c r="J26" i="33"/>
  <c r="K26" i="33"/>
  <c r="L26" i="33"/>
  <c r="M26" i="33"/>
  <c r="N26" i="33"/>
  <c r="O26" i="33"/>
  <c r="P26" i="33"/>
  <c r="Q26" i="33"/>
  <c r="R26" i="33"/>
  <c r="S26" i="33"/>
  <c r="T26" i="33"/>
  <c r="U26" i="33"/>
  <c r="V26" i="33"/>
  <c r="W26" i="33"/>
  <c r="X26" i="33"/>
  <c r="Y26" i="33"/>
  <c r="Z26" i="33"/>
  <c r="AA26" i="33"/>
  <c r="AB26" i="33"/>
  <c r="AC26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6" i="33"/>
  <c r="AD54" i="32" l="1"/>
  <c r="AE54" i="32" s="1"/>
  <c r="AF54" i="32"/>
  <c r="AG54" i="31"/>
  <c r="AG54" i="32" l="1"/>
  <c r="AD54" i="31"/>
  <c r="AE54" i="31" s="1"/>
  <c r="AF54" i="31"/>
  <c r="AD53" i="32"/>
  <c r="AE53" i="32" s="1"/>
  <c r="AF53" i="32"/>
  <c r="AG53" i="32"/>
  <c r="AD53" i="31"/>
  <c r="AE53" i="31" s="1"/>
  <c r="AF53" i="31"/>
  <c r="AG53" i="31"/>
  <c r="C25" i="5" l="1"/>
  <c r="C8" i="5"/>
  <c r="E25" i="5"/>
  <c r="E5" i="5"/>
  <c r="E8" i="5"/>
  <c r="AD39" i="32"/>
  <c r="AE39" i="32" s="1"/>
  <c r="AD52" i="32"/>
  <c r="AE52" i="32" s="1"/>
  <c r="AF52" i="32"/>
  <c r="AG52" i="32"/>
  <c r="AD52" i="31"/>
  <c r="AE52" i="31" s="1"/>
  <c r="AF52" i="31"/>
  <c r="AG52" i="31"/>
  <c r="AD51" i="32"/>
  <c r="AE51" i="32" s="1"/>
  <c r="AF51" i="32"/>
  <c r="AG51" i="32"/>
  <c r="AD51" i="31"/>
  <c r="AE51" i="31" s="1"/>
  <c r="AF51" i="31"/>
  <c r="AG51" i="31"/>
  <c r="AG50" i="32"/>
  <c r="AF50" i="32"/>
  <c r="AD50" i="32"/>
  <c r="AE50" i="32" s="1"/>
  <c r="AG49" i="32"/>
  <c r="AF49" i="32"/>
  <c r="AD49" i="32"/>
  <c r="AE49" i="32" s="1"/>
  <c r="AG48" i="32"/>
  <c r="AF48" i="32"/>
  <c r="AD48" i="32"/>
  <c r="AE48" i="32" s="1"/>
  <c r="AG47" i="32"/>
  <c r="AF47" i="32"/>
  <c r="AD47" i="32"/>
  <c r="AE47" i="32" s="1"/>
  <c r="AG46" i="32"/>
  <c r="AF46" i="32"/>
  <c r="AD46" i="32"/>
  <c r="AE46" i="32" s="1"/>
  <c r="AG45" i="32"/>
  <c r="AF45" i="32"/>
  <c r="AD45" i="32"/>
  <c r="AE45" i="32" s="1"/>
  <c r="AG44" i="32"/>
  <c r="AF44" i="32"/>
  <c r="AD44" i="32"/>
  <c r="AE44" i="32" s="1"/>
  <c r="AG43" i="32"/>
  <c r="AF43" i="32"/>
  <c r="AD43" i="32"/>
  <c r="AE43" i="32" s="1"/>
  <c r="AG42" i="32"/>
  <c r="AF42" i="32"/>
  <c r="AD42" i="32"/>
  <c r="AE42" i="32" s="1"/>
  <c r="AG41" i="32"/>
  <c r="AF41" i="32"/>
  <c r="AD41" i="32"/>
  <c r="AE41" i="32" s="1"/>
  <c r="AG40" i="32"/>
  <c r="AF40" i="32"/>
  <c r="AD40" i="32"/>
  <c r="AE40" i="32" s="1"/>
  <c r="AG39" i="32"/>
  <c r="AF39" i="32"/>
  <c r="AG38" i="32"/>
  <c r="AF38" i="32"/>
  <c r="AD38" i="32"/>
  <c r="AE38" i="32" s="1"/>
  <c r="AG37" i="32"/>
  <c r="AF37" i="32"/>
  <c r="AD37" i="32"/>
  <c r="AE37" i="32" s="1"/>
  <c r="AG36" i="32"/>
  <c r="AF36" i="32"/>
  <c r="AD36" i="32"/>
  <c r="AE36" i="32" s="1"/>
  <c r="AG35" i="32"/>
  <c r="AF35" i="32"/>
  <c r="AD35" i="32"/>
  <c r="AE35" i="32" s="1"/>
  <c r="AG34" i="32"/>
  <c r="AF34" i="32"/>
  <c r="AD34" i="32"/>
  <c r="AE34" i="32" s="1"/>
  <c r="AG33" i="32"/>
  <c r="AF33" i="32"/>
  <c r="AD33" i="32"/>
  <c r="AE33" i="32" s="1"/>
  <c r="AG32" i="32"/>
  <c r="AF32" i="32"/>
  <c r="AD32" i="32"/>
  <c r="AE32" i="32" s="1"/>
  <c r="AG31" i="32"/>
  <c r="AF31" i="32"/>
  <c r="AD31" i="32"/>
  <c r="AE31" i="32" s="1"/>
  <c r="AG30" i="32"/>
  <c r="AF30" i="32"/>
  <c r="AD30" i="32"/>
  <c r="AE30" i="32" s="1"/>
  <c r="AG29" i="32"/>
  <c r="AF29" i="32"/>
  <c r="AD29" i="32"/>
  <c r="AE29" i="32" s="1"/>
  <c r="AG28" i="32"/>
  <c r="AF28" i="32"/>
  <c r="AD28" i="32"/>
  <c r="AE28" i="32" s="1"/>
  <c r="AG27" i="32"/>
  <c r="AF27" i="32"/>
  <c r="AD27" i="32"/>
  <c r="AE27" i="32" s="1"/>
  <c r="AG26" i="32"/>
  <c r="AF26" i="32"/>
  <c r="AD26" i="32"/>
  <c r="AE26" i="32" s="1"/>
  <c r="AG25" i="32"/>
  <c r="AF25" i="32"/>
  <c r="AD25" i="32"/>
  <c r="AE25" i="32" s="1"/>
  <c r="AG24" i="32"/>
  <c r="AF24" i="32"/>
  <c r="AD24" i="32"/>
  <c r="AE24" i="32" s="1"/>
  <c r="AG23" i="32"/>
  <c r="AF23" i="32"/>
  <c r="AD23" i="32"/>
  <c r="AE23" i="32" s="1"/>
  <c r="AG22" i="32"/>
  <c r="AF22" i="32"/>
  <c r="AD22" i="32"/>
  <c r="AE22" i="32" s="1"/>
  <c r="AG21" i="32"/>
  <c r="AF21" i="32"/>
  <c r="AD21" i="32"/>
  <c r="AE21" i="32" s="1"/>
  <c r="AG20" i="32"/>
  <c r="AF20" i="32"/>
  <c r="AD20" i="32"/>
  <c r="AE20" i="32" s="1"/>
  <c r="AG19" i="32"/>
  <c r="AF19" i="32"/>
  <c r="AD19" i="32"/>
  <c r="AE19" i="32" s="1"/>
  <c r="AG18" i="32"/>
  <c r="AF18" i="32"/>
  <c r="AD18" i="32"/>
  <c r="AE18" i="32" s="1"/>
  <c r="AG17" i="32"/>
  <c r="AF17" i="32"/>
  <c r="AD17" i="32"/>
  <c r="AE17" i="32" s="1"/>
  <c r="AG16" i="32"/>
  <c r="AF16" i="32"/>
  <c r="AD16" i="32"/>
  <c r="AE16" i="32" s="1"/>
  <c r="AG15" i="32"/>
  <c r="AF15" i="32"/>
  <c r="AD15" i="32"/>
  <c r="AE15" i="32" s="1"/>
  <c r="AG14" i="32"/>
  <c r="AF14" i="32"/>
  <c r="AD14" i="32"/>
  <c r="AE14" i="32" s="1"/>
  <c r="AG13" i="32"/>
  <c r="AF13" i="32"/>
  <c r="AD13" i="32"/>
  <c r="AE13" i="32" s="1"/>
  <c r="AG12" i="32"/>
  <c r="AF12" i="32"/>
  <c r="AD12" i="32"/>
  <c r="AE12" i="32" s="1"/>
  <c r="AG11" i="32"/>
  <c r="AF11" i="32"/>
  <c r="AD11" i="32"/>
  <c r="AE11" i="32" s="1"/>
  <c r="AG10" i="32"/>
  <c r="AF10" i="32"/>
  <c r="AD10" i="32"/>
  <c r="AE10" i="32" s="1"/>
  <c r="AG50" i="31"/>
  <c r="AF50" i="31"/>
  <c r="AD50" i="31"/>
  <c r="AE50" i="31" s="1"/>
  <c r="AG49" i="31"/>
  <c r="AF49" i="31"/>
  <c r="AD49" i="31"/>
  <c r="AE49" i="31" s="1"/>
  <c r="AG48" i="31"/>
  <c r="AF48" i="31"/>
  <c r="AD48" i="31"/>
  <c r="AE48" i="31" s="1"/>
  <c r="AG47" i="31"/>
  <c r="AF47" i="31"/>
  <c r="AD47" i="31"/>
  <c r="AE47" i="31" s="1"/>
  <c r="AG46" i="31"/>
  <c r="AF46" i="31"/>
  <c r="AD46" i="31"/>
  <c r="AE46" i="31" s="1"/>
  <c r="AG45" i="31"/>
  <c r="AF45" i="31"/>
  <c r="AD45" i="31"/>
  <c r="AE45" i="31" s="1"/>
  <c r="AG44" i="31"/>
  <c r="AF44" i="31"/>
  <c r="AD44" i="31"/>
  <c r="AE44" i="31" s="1"/>
  <c r="AG43" i="31"/>
  <c r="AF43" i="31"/>
  <c r="AD43" i="31"/>
  <c r="AE43" i="31" s="1"/>
  <c r="AG42" i="31"/>
  <c r="AF42" i="31"/>
  <c r="AD42" i="31"/>
  <c r="AE42" i="31" s="1"/>
  <c r="AG41" i="31"/>
  <c r="AF41" i="31"/>
  <c r="AD41" i="31"/>
  <c r="AE41" i="31" s="1"/>
  <c r="AG40" i="31"/>
  <c r="AF40" i="31"/>
  <c r="AD40" i="31"/>
  <c r="AE40" i="31" s="1"/>
  <c r="AG39" i="31"/>
  <c r="AF39" i="31"/>
  <c r="AD39" i="31"/>
  <c r="AE39" i="31" s="1"/>
  <c r="AG38" i="31"/>
  <c r="AF38" i="31"/>
  <c r="AD38" i="31"/>
  <c r="AE38" i="31" s="1"/>
  <c r="AG37" i="31"/>
  <c r="AF37" i="31"/>
  <c r="AD37" i="31"/>
  <c r="AE37" i="31" s="1"/>
  <c r="AG36" i="31"/>
  <c r="AF36" i="31"/>
  <c r="AD36" i="31"/>
  <c r="AE36" i="31" s="1"/>
  <c r="AG35" i="31"/>
  <c r="AF35" i="31"/>
  <c r="AD35" i="31"/>
  <c r="AE35" i="31" s="1"/>
  <c r="AG34" i="31"/>
  <c r="AF34" i="31"/>
  <c r="AD34" i="31"/>
  <c r="AE34" i="31" s="1"/>
  <c r="AG33" i="31"/>
  <c r="AF33" i="31"/>
  <c r="AD33" i="31"/>
  <c r="AE33" i="31" s="1"/>
  <c r="AG32" i="31"/>
  <c r="AF32" i="31"/>
  <c r="AD32" i="31"/>
  <c r="AE32" i="31" s="1"/>
  <c r="AG31" i="31"/>
  <c r="AF31" i="31"/>
  <c r="AD31" i="31"/>
  <c r="AE31" i="31" s="1"/>
  <c r="AG30" i="31"/>
  <c r="AF30" i="31"/>
  <c r="AD30" i="31"/>
  <c r="AE30" i="31" s="1"/>
  <c r="AG29" i="31"/>
  <c r="AF29" i="31"/>
  <c r="AD29" i="31"/>
  <c r="AE29" i="31" s="1"/>
  <c r="AG28" i="31"/>
  <c r="AF28" i="31"/>
  <c r="AD28" i="31"/>
  <c r="AE28" i="31" s="1"/>
  <c r="AG27" i="31"/>
  <c r="AF27" i="31"/>
  <c r="AD27" i="31"/>
  <c r="AE27" i="31" s="1"/>
  <c r="AG26" i="31"/>
  <c r="AF26" i="31"/>
  <c r="AD26" i="31"/>
  <c r="AE26" i="31" s="1"/>
  <c r="AG25" i="31"/>
  <c r="AF25" i="31"/>
  <c r="AD25" i="31"/>
  <c r="AE25" i="31" s="1"/>
  <c r="AG24" i="31"/>
  <c r="AF24" i="31"/>
  <c r="AD24" i="31"/>
  <c r="AE24" i="31" s="1"/>
  <c r="AG23" i="31"/>
  <c r="AF23" i="31"/>
  <c r="AD23" i="31"/>
  <c r="AE23" i="31" s="1"/>
  <c r="AG22" i="31"/>
  <c r="AF22" i="31"/>
  <c r="AD22" i="31"/>
  <c r="AE22" i="31" s="1"/>
  <c r="AG21" i="31"/>
  <c r="AF21" i="31"/>
  <c r="AD21" i="31"/>
  <c r="AE21" i="31" s="1"/>
  <c r="AG20" i="31"/>
  <c r="AF20" i="31"/>
  <c r="AD20" i="31"/>
  <c r="AE20" i="31" s="1"/>
  <c r="AG19" i="31"/>
  <c r="AF19" i="31"/>
  <c r="AD19" i="31"/>
  <c r="AE19" i="31" s="1"/>
  <c r="AG18" i="31"/>
  <c r="AF18" i="31"/>
  <c r="AD18" i="31"/>
  <c r="AE18" i="31" s="1"/>
  <c r="AG17" i="31"/>
  <c r="AF17" i="31"/>
  <c r="AD17" i="31"/>
  <c r="AE17" i="31" s="1"/>
  <c r="AG16" i="31"/>
  <c r="AF16" i="31"/>
  <c r="AD16" i="31"/>
  <c r="AE16" i="31" s="1"/>
  <c r="AG15" i="31"/>
  <c r="AF15" i="31"/>
  <c r="AD15" i="31"/>
  <c r="AE15" i="31" s="1"/>
  <c r="AG14" i="31"/>
  <c r="AF14" i="31"/>
  <c r="AD14" i="31"/>
  <c r="AE14" i="31" s="1"/>
  <c r="AG13" i="31"/>
  <c r="AF13" i="31"/>
  <c r="AD13" i="31"/>
  <c r="AE13" i="31" s="1"/>
  <c r="AG12" i="31"/>
  <c r="AF12" i="31"/>
  <c r="AD12" i="31"/>
  <c r="AE12" i="31" s="1"/>
  <c r="AG11" i="31"/>
  <c r="AF11" i="31"/>
  <c r="AD11" i="31"/>
  <c r="AE11" i="31" s="1"/>
  <c r="AG10" i="31"/>
  <c r="AF10" i="31"/>
  <c r="AD10" i="31"/>
  <c r="AE10" i="31" s="1"/>
  <c r="CF40" i="9" l="1"/>
  <c r="CF39" i="9"/>
  <c r="CF36" i="9"/>
  <c r="CF38" i="9" s="1"/>
  <c r="AP40" i="9"/>
  <c r="AP39" i="9"/>
  <c r="AP36" i="9"/>
  <c r="AP38" i="9" s="1"/>
  <c r="P40" i="19"/>
  <c r="P39" i="19"/>
  <c r="P36" i="19"/>
  <c r="P38" i="19" s="1"/>
  <c r="H40" i="19"/>
  <c r="H39" i="19"/>
  <c r="H36" i="19"/>
  <c r="H38" i="19" s="1"/>
  <c r="G39" i="19" l="1"/>
  <c r="AN40" i="9" l="1"/>
  <c r="AN39" i="9"/>
  <c r="AN36" i="9"/>
  <c r="AN38" i="9" s="1"/>
  <c r="CD40" i="9"/>
  <c r="CD39" i="9"/>
  <c r="CD36" i="9"/>
  <c r="CD38" i="9" s="1"/>
  <c r="N40" i="19"/>
  <c r="N39" i="19"/>
  <c r="N36" i="19"/>
  <c r="N38" i="19" s="1"/>
  <c r="F40" i="19"/>
  <c r="F39" i="19"/>
  <c r="F36" i="19"/>
  <c r="F38" i="19" s="1"/>
  <c r="M40" i="19" l="1"/>
  <c r="M39" i="19"/>
  <c r="M36" i="19"/>
  <c r="M38" i="19" s="1"/>
  <c r="E40" i="19"/>
  <c r="E39" i="19"/>
  <c r="E36" i="19"/>
  <c r="E38" i="19" s="1"/>
  <c r="CC40" i="9"/>
  <c r="CC39" i="9"/>
  <c r="CC36" i="9"/>
  <c r="CC38" i="9" s="1"/>
  <c r="AM40" i="9"/>
  <c r="AM39" i="9"/>
  <c r="AM36" i="9"/>
  <c r="AM38" i="9" s="1"/>
  <c r="C20" i="5"/>
  <c r="C16" i="5"/>
  <c r="C11" i="5"/>
  <c r="C6" i="5"/>
  <c r="C19" i="5"/>
  <c r="C10" i="5"/>
  <c r="C9" i="5"/>
  <c r="C17" i="5"/>
  <c r="C12" i="5"/>
  <c r="C30" i="5"/>
  <c r="C21" i="5"/>
  <c r="C13" i="5"/>
  <c r="C28" i="5"/>
  <c r="C26" i="5"/>
  <c r="C31" i="5"/>
  <c r="C24" i="5"/>
  <c r="C23" i="5"/>
  <c r="C32" i="5"/>
  <c r="C18" i="5"/>
  <c r="C29" i="5"/>
  <c r="C15" i="5"/>
  <c r="C22" i="5"/>
  <c r="C7" i="5"/>
  <c r="C14" i="5"/>
  <c r="BW40" i="9"/>
  <c r="BX40" i="9"/>
  <c r="BY40" i="9"/>
  <c r="BZ40" i="9"/>
  <c r="CA40" i="9"/>
  <c r="CB40" i="9"/>
  <c r="CE40" i="9"/>
  <c r="BW39" i="9"/>
  <c r="BX39" i="9"/>
  <c r="BY39" i="9"/>
  <c r="BZ39" i="9"/>
  <c r="CA39" i="9"/>
  <c r="CB39" i="9"/>
  <c r="CE39" i="9"/>
  <c r="BW36" i="9"/>
  <c r="BW38" i="9" s="1"/>
  <c r="BX36" i="9"/>
  <c r="BX38" i="9" s="1"/>
  <c r="BY36" i="9"/>
  <c r="BY38" i="9" s="1"/>
  <c r="BZ36" i="9"/>
  <c r="BZ38" i="9" s="1"/>
  <c r="CA36" i="9"/>
  <c r="CA38" i="9" s="1"/>
  <c r="CB36" i="9"/>
  <c r="CB38" i="9" s="1"/>
  <c r="CE36" i="9"/>
  <c r="CE38" i="9" s="1"/>
  <c r="AG40" i="9"/>
  <c r="AH40" i="9"/>
  <c r="AI40" i="9"/>
  <c r="AJ40" i="9"/>
  <c r="AK40" i="9"/>
  <c r="AL40" i="9"/>
  <c r="AO40" i="9"/>
  <c r="AG39" i="9"/>
  <c r="AH39" i="9"/>
  <c r="AI39" i="9"/>
  <c r="AJ39" i="9"/>
  <c r="AK39" i="9"/>
  <c r="AL39" i="9"/>
  <c r="AO39" i="9"/>
  <c r="AG36" i="9"/>
  <c r="AG38" i="9" s="1"/>
  <c r="AH36" i="9"/>
  <c r="AH38" i="9" s="1"/>
  <c r="AI36" i="9"/>
  <c r="AI38" i="9" s="1"/>
  <c r="AJ36" i="9"/>
  <c r="AJ38" i="9" s="1"/>
  <c r="AK36" i="9"/>
  <c r="AK38" i="9" s="1"/>
  <c r="AL36" i="9"/>
  <c r="AL38" i="9" s="1"/>
  <c r="AO36" i="9"/>
  <c r="AO38" i="9" s="1"/>
  <c r="K40" i="19"/>
  <c r="L40" i="19"/>
  <c r="O40" i="19"/>
  <c r="K36" i="19"/>
  <c r="K38" i="19" s="1"/>
  <c r="L36" i="19"/>
  <c r="L38" i="19" s="1"/>
  <c r="O36" i="19"/>
  <c r="C40" i="19"/>
  <c r="D40" i="19"/>
  <c r="G40" i="19"/>
  <c r="C39" i="19"/>
  <c r="D39" i="19"/>
  <c r="C36" i="19"/>
  <c r="C38" i="19" s="1"/>
  <c r="D36" i="19"/>
  <c r="D38" i="19" s="1"/>
  <c r="G36" i="19"/>
  <c r="G38" i="19" s="1"/>
  <c r="L39" i="19"/>
  <c r="O39" i="19"/>
  <c r="C27" i="5"/>
  <c r="AF40" i="9"/>
  <c r="AF39" i="9"/>
  <c r="AF36" i="9"/>
  <c r="AF38" i="9" s="1"/>
  <c r="AS40" i="9"/>
  <c r="AT40" i="9"/>
  <c r="AU40" i="9"/>
  <c r="AV40" i="9"/>
  <c r="AW40" i="9"/>
  <c r="AX40" i="9"/>
  <c r="AY40" i="9"/>
  <c r="AZ40" i="9"/>
  <c r="BA40" i="9"/>
  <c r="BB40" i="9"/>
  <c r="BC40" i="9"/>
  <c r="BD40" i="9"/>
  <c r="BE40" i="9"/>
  <c r="BF40" i="9"/>
  <c r="BG40" i="9"/>
  <c r="BH40" i="9"/>
  <c r="BI40" i="9"/>
  <c r="BJ40" i="9"/>
  <c r="BK40" i="9"/>
  <c r="BL40" i="9"/>
  <c r="BM40" i="9"/>
  <c r="BN40" i="9"/>
  <c r="BO40" i="9"/>
  <c r="BP40" i="9"/>
  <c r="BQ40" i="9"/>
  <c r="BR40" i="9"/>
  <c r="BS40" i="9"/>
  <c r="BT40" i="9"/>
  <c r="BU40" i="9"/>
  <c r="BV40" i="9"/>
  <c r="AS39" i="9"/>
  <c r="AT39" i="9"/>
  <c r="AU39" i="9"/>
  <c r="AV39" i="9"/>
  <c r="AW39" i="9"/>
  <c r="AX39" i="9"/>
  <c r="AY39" i="9"/>
  <c r="AZ39" i="9"/>
  <c r="BA39" i="9"/>
  <c r="BB39" i="9"/>
  <c r="BC39" i="9"/>
  <c r="BD39" i="9"/>
  <c r="BE39" i="9"/>
  <c r="BF39" i="9"/>
  <c r="BG39" i="9"/>
  <c r="BH39" i="9"/>
  <c r="BI39" i="9"/>
  <c r="BJ39" i="9"/>
  <c r="BK39" i="9"/>
  <c r="BL39" i="9"/>
  <c r="BM39" i="9"/>
  <c r="BN39" i="9"/>
  <c r="BO39" i="9"/>
  <c r="BP39" i="9"/>
  <c r="BQ39" i="9"/>
  <c r="BR39" i="9"/>
  <c r="BS39" i="9"/>
  <c r="BT39" i="9"/>
  <c r="BU39" i="9"/>
  <c r="BV39" i="9"/>
  <c r="AS36" i="9"/>
  <c r="AS38" i="9" s="1"/>
  <c r="AT36" i="9"/>
  <c r="AT38" i="9" s="1"/>
  <c r="AU36" i="9"/>
  <c r="AU38" i="9" s="1"/>
  <c r="AV36" i="9"/>
  <c r="AV38" i="9" s="1"/>
  <c r="AW36" i="9"/>
  <c r="AW38" i="9" s="1"/>
  <c r="AX36" i="9"/>
  <c r="AX38" i="9" s="1"/>
  <c r="AY36" i="9"/>
  <c r="AY38" i="9" s="1"/>
  <c r="AZ36" i="9"/>
  <c r="AZ38" i="9" s="1"/>
  <c r="BA36" i="9"/>
  <c r="BA38" i="9" s="1"/>
  <c r="BB36" i="9"/>
  <c r="BB38" i="9" s="1"/>
  <c r="BC36" i="9"/>
  <c r="BC38" i="9" s="1"/>
  <c r="BD36" i="9"/>
  <c r="BD38" i="9" s="1"/>
  <c r="BE36" i="9"/>
  <c r="BE38" i="9" s="1"/>
  <c r="BF36" i="9"/>
  <c r="BF38" i="9" s="1"/>
  <c r="BG36" i="9"/>
  <c r="BG38" i="9" s="1"/>
  <c r="BH36" i="9"/>
  <c r="BH38" i="9" s="1"/>
  <c r="BI36" i="9"/>
  <c r="BI38" i="9" s="1"/>
  <c r="BJ36" i="9"/>
  <c r="BJ38" i="9" s="1"/>
  <c r="BK36" i="9"/>
  <c r="BK38" i="9" s="1"/>
  <c r="BL36" i="9"/>
  <c r="BL38" i="9" s="1"/>
  <c r="BM36" i="9"/>
  <c r="BM38" i="9" s="1"/>
  <c r="BN36" i="9"/>
  <c r="BN38" i="9" s="1"/>
  <c r="BO36" i="9"/>
  <c r="BO38" i="9" s="1"/>
  <c r="BP36" i="9"/>
  <c r="BP38" i="9" s="1"/>
  <c r="BQ36" i="9"/>
  <c r="BQ38" i="9" s="1"/>
  <c r="BR36" i="9"/>
  <c r="BR38" i="9" s="1"/>
  <c r="BS36" i="9"/>
  <c r="BS38" i="9" s="1"/>
  <c r="BT36" i="9"/>
  <c r="BT38" i="9" s="1"/>
  <c r="BU36" i="9"/>
  <c r="BU38" i="9" s="1"/>
  <c r="BV36" i="9"/>
  <c r="BV38" i="9" s="1"/>
  <c r="AR40" i="9"/>
  <c r="AR39" i="9"/>
  <c r="AR36" i="9"/>
  <c r="AR38" i="9" s="1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B40" i="9"/>
  <c r="B39" i="9"/>
  <c r="B36" i="9"/>
  <c r="B38" i="9" s="1"/>
  <c r="C36" i="9"/>
  <c r="C38" i="9" s="1"/>
  <c r="D36" i="9"/>
  <c r="D38" i="9" s="1"/>
  <c r="E36" i="9"/>
  <c r="E38" i="9" s="1"/>
  <c r="F36" i="9"/>
  <c r="F38" i="9" s="1"/>
  <c r="G36" i="9"/>
  <c r="G38" i="9" s="1"/>
  <c r="H36" i="9"/>
  <c r="H38" i="9" s="1"/>
  <c r="I36" i="9"/>
  <c r="I38" i="9" s="1"/>
  <c r="J36" i="9"/>
  <c r="J38" i="9" s="1"/>
  <c r="K36" i="9"/>
  <c r="K38" i="9" s="1"/>
  <c r="L36" i="9"/>
  <c r="L38" i="9" s="1"/>
  <c r="M36" i="9"/>
  <c r="M38" i="9" s="1"/>
  <c r="N36" i="9"/>
  <c r="N38" i="9" s="1"/>
  <c r="O36" i="9"/>
  <c r="O38" i="9" s="1"/>
  <c r="P36" i="9"/>
  <c r="P38" i="9" s="1"/>
  <c r="Q36" i="9"/>
  <c r="Q38" i="9" s="1"/>
  <c r="R36" i="9"/>
  <c r="R38" i="9" s="1"/>
  <c r="S36" i="9"/>
  <c r="S38" i="9" s="1"/>
  <c r="T36" i="9"/>
  <c r="T38" i="9" s="1"/>
  <c r="U36" i="9"/>
  <c r="U38" i="9" s="1"/>
  <c r="V36" i="9"/>
  <c r="V38" i="9" s="1"/>
  <c r="W36" i="9"/>
  <c r="W38" i="9" s="1"/>
  <c r="X36" i="9"/>
  <c r="X38" i="9" s="1"/>
  <c r="Y36" i="9"/>
  <c r="Y38" i="9" s="1"/>
  <c r="Z36" i="9"/>
  <c r="Z38" i="9" s="1"/>
  <c r="AA36" i="9"/>
  <c r="AA38" i="9" s="1"/>
  <c r="AC36" i="9"/>
  <c r="AC38" i="9" s="1"/>
  <c r="AD36" i="9"/>
  <c r="AD38" i="9" s="1"/>
  <c r="AE36" i="9"/>
  <c r="AE38" i="9" s="1"/>
  <c r="AB36" i="9"/>
  <c r="AB38" i="9" s="1"/>
  <c r="J40" i="19"/>
  <c r="B40" i="19"/>
  <c r="K39" i="19"/>
  <c r="J39" i="19"/>
  <c r="B39" i="19"/>
  <c r="J36" i="19"/>
  <c r="J38" i="19" s="1"/>
  <c r="B36" i="19"/>
  <c r="B38" i="19" s="1"/>
  <c r="E27" i="5" l="1"/>
  <c r="E7" i="5"/>
  <c r="E26" i="5"/>
  <c r="E20" i="5"/>
  <c r="E31" i="5"/>
  <c r="E29" i="5"/>
  <c r="E24" i="5"/>
  <c r="E10" i="5"/>
  <c r="E21" i="5"/>
  <c r="E28" i="5"/>
  <c r="E22" i="5"/>
  <c r="E17" i="5"/>
  <c r="E32" i="5"/>
  <c r="E19" i="5"/>
  <c r="E18" i="5"/>
  <c r="E30" i="5"/>
  <c r="E16" i="5"/>
  <c r="E11" i="5"/>
  <c r="E15" i="5"/>
  <c r="E12" i="5"/>
  <c r="E9" i="5"/>
  <c r="E23" i="5"/>
  <c r="E6" i="5"/>
  <c r="E13" i="5"/>
  <c r="E14" i="5"/>
  <c r="O38" i="19"/>
</calcChain>
</file>

<file path=xl/sharedStrings.xml><?xml version="1.0" encoding="utf-8"?>
<sst xmlns="http://schemas.openxmlformats.org/spreadsheetml/2006/main" count="1258" uniqueCount="162">
  <si>
    <t>Austria</t>
  </si>
  <si>
    <t>Belgium</t>
  </si>
  <si>
    <t>Denmark</t>
  </si>
  <si>
    <t>Finland</t>
  </si>
  <si>
    <t>France</t>
  </si>
  <si>
    <t>Germany</t>
  </si>
  <si>
    <t>Greece</t>
  </si>
  <si>
    <t>Ireland</t>
  </si>
  <si>
    <t>Italy</t>
  </si>
  <si>
    <t>Luxembourg</t>
  </si>
  <si>
    <t>Netherlands</t>
  </si>
  <si>
    <t>Portugal</t>
  </si>
  <si>
    <t>Spain</t>
  </si>
  <si>
    <t>Sweden</t>
  </si>
  <si>
    <t>UK</t>
  </si>
  <si>
    <t>Japan</t>
  </si>
  <si>
    <t xml:space="preserve">Excluding Taxes </t>
  </si>
  <si>
    <t>Canada</t>
  </si>
  <si>
    <t>USA</t>
  </si>
  <si>
    <r>
      <t>Including Taxes</t>
    </r>
    <r>
      <rPr>
        <vertAlign val="superscript"/>
        <sz val="10"/>
        <rFont val="Arial"/>
        <family val="2"/>
      </rPr>
      <t>(2)</t>
    </r>
  </si>
  <si>
    <t>calculated in national currencies</t>
  </si>
  <si>
    <t>Price (excl tax)</t>
  </si>
  <si>
    <t>Tax component</t>
  </si>
  <si>
    <t>Gas</t>
  </si>
  <si>
    <r>
      <t>Gas</t>
    </r>
    <r>
      <rPr>
        <b/>
        <vertAlign val="superscript"/>
        <sz val="10"/>
        <rFont val="Arial"/>
        <family val="2"/>
      </rPr>
      <t>(3)</t>
    </r>
  </si>
  <si>
    <t>Annual Average Exchange Rates</t>
  </si>
  <si>
    <t>Czech Republic</t>
  </si>
  <si>
    <t>Hungary</t>
  </si>
  <si>
    <t>Poland</t>
  </si>
  <si>
    <t>EU 15</t>
  </si>
  <si>
    <t>UK relative to:</t>
  </si>
  <si>
    <t>G7 rank</t>
  </si>
  <si>
    <t>Source: Derived from the International Energy Agency publication, Energy Prices and Taxes</t>
  </si>
  <si>
    <r>
      <t>Pence per kWh</t>
    </r>
    <r>
      <rPr>
        <b/>
        <vertAlign val="superscript"/>
        <sz val="10"/>
        <rFont val="Arial"/>
        <family val="2"/>
      </rPr>
      <t>(1)</t>
    </r>
  </si>
  <si>
    <t>2006-2007</t>
  </si>
  <si>
    <t>2007-2008</t>
  </si>
  <si>
    <t>2008-2009</t>
  </si>
  <si>
    <t>SORT BY INC TAX INCREASING</t>
  </si>
  <si>
    <t>Excluding taxes</t>
  </si>
  <si>
    <t>2009-2010</t>
  </si>
  <si>
    <t>median =</t>
  </si>
  <si>
    <t>2010-2011</t>
  </si>
  <si>
    <t>2011-2012</t>
  </si>
  <si>
    <t>2003-2004</t>
  </si>
  <si>
    <t>2004-2005</t>
  </si>
  <si>
    <t>2005-2006</t>
  </si>
  <si>
    <t>IEA Median (including taxes)</t>
  </si>
  <si>
    <t>Table 5.9.1 Domestic gas prices in the IEA</t>
  </si>
  <si>
    <t>Rest of IEA</t>
  </si>
  <si>
    <t>Australia</t>
  </si>
  <si>
    <t>Korea</t>
  </si>
  <si>
    <t>New Zealand</t>
  </si>
  <si>
    <t>Norway</t>
  </si>
  <si>
    <t>Switzerland</t>
  </si>
  <si>
    <t>Turkey</t>
  </si>
  <si>
    <t>IEA median</t>
  </si>
  <si>
    <t>IEA median %</t>
  </si>
  <si>
    <t>IEA rank</t>
  </si>
  <si>
    <t>IEA median%</t>
  </si>
  <si>
    <t>Source: OECD</t>
  </si>
  <si>
    <t>Annual percentage movements in domestic gas prices in the IEA</t>
  </si>
  <si>
    <t>Slovakia</t>
  </si>
  <si>
    <t>..</t>
  </si>
  <si>
    <t>2002-2003</t>
  </si>
  <si>
    <t>Price (inc tax)</t>
  </si>
  <si>
    <t>2012-2013</t>
  </si>
  <si>
    <t>Slovak Republic</t>
  </si>
  <si>
    <t>United States</t>
  </si>
  <si>
    <t>Replace</t>
  </si>
  <si>
    <t>with</t>
  </si>
  <si>
    <t>United Kingom</t>
  </si>
  <si>
    <t>Czech Rep</t>
  </si>
  <si>
    <t>Use median from Table</t>
  </si>
  <si>
    <t>Return to Contents Page</t>
  </si>
  <si>
    <t>Contents</t>
  </si>
  <si>
    <t>Exchange rates</t>
  </si>
  <si>
    <t>Data is available back to 1979 on the historic data sheet.</t>
  </si>
  <si>
    <t>Further information</t>
  </si>
  <si>
    <t>Contacts</t>
  </si>
  <si>
    <t>Domestic gas prices in the IEA</t>
  </si>
  <si>
    <t>Data in these tables shows annual prices of gas to domestic consumers in the IEA, with and without tax.</t>
  </si>
  <si>
    <t>2013-2014</t>
  </si>
  <si>
    <t>2014-2015</t>
  </si>
  <si>
    <t>2015-2016</t>
  </si>
  <si>
    <t>2016-2017</t>
  </si>
  <si>
    <t>2017-2018</t>
  </si>
  <si>
    <t>About this data</t>
  </si>
  <si>
    <t>2018-2019</t>
  </si>
  <si>
    <r>
      <t>Including taxes</t>
    </r>
    <r>
      <rPr>
        <b/>
        <vertAlign val="superscript"/>
        <sz val="10"/>
        <rFont val="Arial"/>
        <family val="2"/>
      </rPr>
      <t>(2)</t>
    </r>
  </si>
  <si>
    <t xml:space="preserve"> Australia</t>
  </si>
  <si>
    <t xml:space="preserve"> Canada</t>
  </si>
  <si>
    <t xml:space="preserve"> Czech Republic</t>
  </si>
  <si>
    <t xml:space="preserve"> Hungary</t>
  </si>
  <si>
    <t xml:space="preserve"> Japan</t>
  </si>
  <si>
    <t xml:space="preserve"> Korea</t>
  </si>
  <si>
    <t xml:space="preserve"> New Zealand</t>
  </si>
  <si>
    <t xml:space="preserve"> Norway</t>
  </si>
  <si>
    <t xml:space="preserve"> Poland</t>
  </si>
  <si>
    <t xml:space="preserve"> Slovakia</t>
  </si>
  <si>
    <t xml:space="preserve"> Switzerland</t>
  </si>
  <si>
    <t xml:space="preserve"> Turkey</t>
  </si>
  <si>
    <t xml:space="preserve"> USA</t>
  </si>
  <si>
    <t xml:space="preserve"> Austria</t>
  </si>
  <si>
    <t xml:space="preserve"> Belgium</t>
  </si>
  <si>
    <t xml:space="preserve"> Denmark</t>
  </si>
  <si>
    <t xml:space="preserve"> Finland</t>
  </si>
  <si>
    <t xml:space="preserve"> France</t>
  </si>
  <si>
    <t xml:space="preserve"> Germany</t>
  </si>
  <si>
    <t xml:space="preserve"> Greece</t>
  </si>
  <si>
    <t xml:space="preserve"> Ireland</t>
  </si>
  <si>
    <t xml:space="preserve"> Italy</t>
  </si>
  <si>
    <t xml:space="preserve"> Luxembourg</t>
  </si>
  <si>
    <t xml:space="preserve"> Netherlands</t>
  </si>
  <si>
    <t xml:space="preserve"> Portugal</t>
  </si>
  <si>
    <t xml:space="preserve"> Spain</t>
  </si>
  <si>
    <t xml:space="preserve"> Sweden</t>
  </si>
  <si>
    <t xml:space="preserve"> UK  </t>
  </si>
  <si>
    <t>United Kingdom</t>
  </si>
  <si>
    <t>Excluding Taxes</t>
  </si>
  <si>
    <t>Including Taxes</t>
  </si>
  <si>
    <t>Year</t>
  </si>
  <si>
    <t>UK relative to IEA median %</t>
  </si>
  <si>
    <t>UK relative to IEA rank</t>
  </si>
  <si>
    <t>UK relative to G7 rank</t>
  </si>
  <si>
    <t xml:space="preserve">Table 5.9.1 Domestic gas prices in the IEA excluding taxes </t>
  </si>
  <si>
    <t>In pence per kWh</t>
  </si>
  <si>
    <t xml:space="preserve">Table 5.9.1 Domestic gas prices in the IEA including taxes </t>
  </si>
  <si>
    <t>Years Between</t>
  </si>
  <si>
    <t>Annual percentage movements in domestic gas prices in the IEA excluding taxes</t>
  </si>
  <si>
    <t>Annual percentage movements in domestic gas prices in the IEA including taxes</t>
  </si>
  <si>
    <t>Prices converted to pounds sterling using annual average exchange rates.</t>
  </si>
  <si>
    <t>Prices include all taxes where not refundable on purchase.</t>
  </si>
  <si>
    <t xml:space="preserve">Prices excluding taxes have been estimated using a weighted average of general sales taxes and fuel taxes levied by individual states. </t>
  </si>
  <si>
    <t>In the table r indicates revised data. An r in the date column indicates all data in the row has been revised.</t>
  </si>
  <si>
    <t>Blank cells represent year where data was not reported in this table.</t>
  </si>
  <si>
    <t xml:space="preserve">Source: Derived from the International Energy Agency publication, Energy Prices and Taxes </t>
  </si>
  <si>
    <t>2019-2020</t>
  </si>
  <si>
    <t>Freeze panes are turned on. To turn off freeze panes select the 'View' ribbon then 'Freeze Panes' then 'Unfreeze Panes' or use [Alt,W,F]</t>
  </si>
  <si>
    <r>
      <t xml:space="preserve">Energy Prices </t>
    </r>
    <r>
      <rPr>
        <sz val="18"/>
        <rFont val="Arial"/>
        <family val="2"/>
      </rPr>
      <t>International Comparisons</t>
    </r>
  </si>
  <si>
    <t>Quarterly Energy Prices Publication (opens in a new window)</t>
  </si>
  <si>
    <t>International domestic energy prices website (opens in a new window)</t>
  </si>
  <si>
    <t>International statistics data sources and methodologies (opens in a new window)</t>
  </si>
  <si>
    <t>Digest of United Kingdom Energy Statistics (DUKES): glossary and acronyms (opens in a new window)</t>
  </si>
  <si>
    <t>Energy Prices Statistics Team</t>
  </si>
  <si>
    <t>0207 215 1000</t>
  </si>
  <si>
    <t/>
  </si>
  <si>
    <t>2020-2021</t>
  </si>
  <si>
    <t>Average IEA Domestic Gas Prices in 2021</t>
  </si>
  <si>
    <t>Tables</t>
  </si>
  <si>
    <t>Table 5.9.1 Domestic gas prices in the IEA excluding taxes</t>
  </si>
  <si>
    <t>energyprices.stats@energysecurity.gov.uk</t>
  </si>
  <si>
    <t>Press Office (media enquiries)</t>
  </si>
  <si>
    <t xml:space="preserve">newsdesk@energysecurity.gov.uk </t>
  </si>
  <si>
    <t>Revisions policy and standards for official statistics (opens in a new window)</t>
  </si>
  <si>
    <t>2021-2022</t>
  </si>
  <si>
    <t xml:space="preserve">Calculated using formulas on 5.9.1 (excl. taxes) tab </t>
  </si>
  <si>
    <t xml:space="preserve">Calculated using formulas on 5.9.1 (inc. taxes) tab </t>
  </si>
  <si>
    <t>020 7215 1445</t>
  </si>
  <si>
    <r>
      <t>Publication date:</t>
    </r>
    <r>
      <rPr>
        <sz val="11"/>
        <rFont val="Arial"/>
        <family val="2"/>
      </rPr>
      <t xml:space="preserve"> 26/09/2024</t>
    </r>
  </si>
  <si>
    <r>
      <t xml:space="preserve">Data period: </t>
    </r>
    <r>
      <rPr>
        <sz val="11"/>
        <rFont val="Arial"/>
        <family val="2"/>
      </rPr>
      <t>New data for 2023</t>
    </r>
  </si>
  <si>
    <r>
      <t xml:space="preserve">Next update: </t>
    </r>
    <r>
      <rPr>
        <sz val="11"/>
        <rFont val="Arial"/>
        <family val="2"/>
      </rPr>
      <t>25/09/2025</t>
    </r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</si>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</sst>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43" formatCode="_-* #,##0.00_-;\-* #,##0.00_-;_-* &quot;-&quot;??_-;_-@_-"/>
    <numFmt numFmtId="164" formatCode="0.0"/>
    <numFmt numFmtId="165" formatCode="0.0%"/>
    <numFmt numFmtId="166" formatCode="\+0.0;\-0.0"/>
    <numFmt numFmtId="167" formatCode="&quot;+&quot;;&quot;+/-&quot;;&quot;-&quot;"/>
    <numFmt numFmtId="168" formatCode="\+;;\-;&quot;+/-&quot;"/>
    <numFmt numFmtId="169" formatCode="\-"/>
    <numFmt numFmtId="170" formatCode="_-* #,##0.000_-;\-* #,##0.000_-;_-* &quot;-&quot;??_-;_-@_-"/>
    <numFmt numFmtId="171" formatCode="\+"/>
    <numFmt numFmtId="172" formatCode="dd\-mmm\-yyyy"/>
    <numFmt numFmtId="173" formatCode="@\ \ "/>
    <numFmt numFmtId="174" formatCode="0.00\ "/>
    <numFmt numFmtId="175" formatCode="0\ "/>
    <numFmt numFmtId="176" formatCode="0.0\ "/>
    <numFmt numFmtId="177" formatCode="#,##0.00\r"/>
    <numFmt numFmtId="178" formatCode="0.00\r"/>
    <numFmt numFmtId="179" formatCode="_-* #,##0.000_-;\-* #,##0.000_-;_-* &quot;-&quot;??_-;_-@_-\ \ \r"/>
  </numFmts>
  <fonts count="3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MS Sans Serif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u/>
      <sz val="10"/>
      <color indexed="12"/>
      <name val="MS Sans Serif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2"/>
      <color theme="3"/>
      <name val="Arial"/>
      <family val="2"/>
    </font>
    <font>
      <b/>
      <sz val="11"/>
      <color theme="3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8.5"/>
      <color indexed="12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2"/>
      <color rgb="FF1F497D"/>
      <name val="Arial"/>
      <family val="2"/>
    </font>
    <font>
      <b/>
      <sz val="11"/>
      <name val="Arial"/>
      <family val="2"/>
    </font>
    <font>
      <sz val="11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1" fillId="0" borderId="0"/>
    <xf numFmtId="0" fontId="1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54">
    <xf numFmtId="0" fontId="0" fillId="0" borderId="0" xfId="0"/>
    <xf numFmtId="2" fontId="0" fillId="0" borderId="0" xfId="0" applyNumberFormat="1"/>
    <xf numFmtId="0" fontId="4" fillId="0" borderId="0" xfId="0" applyFont="1"/>
    <xf numFmtId="2" fontId="4" fillId="0" borderId="0" xfId="0" applyNumberFormat="1" applyFont="1"/>
    <xf numFmtId="0" fontId="0" fillId="0" borderId="1" xfId="0" applyBorder="1"/>
    <xf numFmtId="0" fontId="2" fillId="0" borderId="0" xfId="0" applyFont="1"/>
    <xf numFmtId="0" fontId="4" fillId="0" borderId="1" xfId="0" applyFont="1" applyBorder="1"/>
    <xf numFmtId="2" fontId="10" fillId="0" borderId="0" xfId="0" applyNumberFormat="1" applyFont="1"/>
    <xf numFmtId="0" fontId="12" fillId="0" borderId="0" xfId="0" applyFont="1"/>
    <xf numFmtId="0" fontId="1" fillId="0" borderId="0" xfId="0" applyFont="1"/>
    <xf numFmtId="2" fontId="1" fillId="0" borderId="0" xfId="0" applyNumberFormat="1" applyFont="1"/>
    <xf numFmtId="0" fontId="1" fillId="0" borderId="1" xfId="0" applyFont="1" applyBorder="1"/>
    <xf numFmtId="2" fontId="8" fillId="0" borderId="0" xfId="0" applyNumberFormat="1" applyFont="1" applyAlignment="1">
      <alignment horizontal="right"/>
    </xf>
    <xf numFmtId="0" fontId="1" fillId="0" borderId="2" xfId="0" applyFont="1" applyBorder="1"/>
    <xf numFmtId="0" fontId="20" fillId="0" borderId="0" xfId="0" applyFont="1"/>
    <xf numFmtId="0" fontId="20" fillId="3" borderId="0" xfId="0" applyFont="1" applyFill="1"/>
    <xf numFmtId="0" fontId="7" fillId="0" borderId="1" xfId="0" applyFont="1" applyBorder="1"/>
    <xf numFmtId="167" fontId="0" fillId="0" borderId="0" xfId="0" applyNumberFormat="1"/>
    <xf numFmtId="0" fontId="3" fillId="4" borderId="0" xfId="0" applyFont="1" applyFill="1"/>
    <xf numFmtId="10" fontId="4" fillId="0" borderId="0" xfId="6" applyNumberFormat="1" applyFont="1" applyFill="1" applyBorder="1" applyAlignment="1">
      <alignment horizontal="right"/>
    </xf>
    <xf numFmtId="0" fontId="4" fillId="0" borderId="0" xfId="4"/>
    <xf numFmtId="2" fontId="4" fillId="0" borderId="0" xfId="4" applyNumberFormat="1"/>
    <xf numFmtId="2" fontId="4" fillId="0" borderId="0" xfId="4" applyNumberFormat="1" applyAlignment="1">
      <alignment horizontal="right"/>
    </xf>
    <xf numFmtId="43" fontId="20" fillId="0" borderId="0" xfId="1" applyFont="1" applyFill="1" applyBorder="1"/>
    <xf numFmtId="2" fontId="4" fillId="0" borderId="0" xfId="4" quotePrefix="1" applyNumberFormat="1" applyAlignment="1">
      <alignment horizontal="right"/>
    </xf>
    <xf numFmtId="0" fontId="20" fillId="0" borderId="2" xfId="0" applyFont="1" applyBorder="1"/>
    <xf numFmtId="0" fontId="4" fillId="5" borderId="0" xfId="4" applyFill="1"/>
    <xf numFmtId="0" fontId="4" fillId="0" borderId="0" xfId="5"/>
    <xf numFmtId="10" fontId="4" fillId="0" borderId="0" xfId="0" applyNumberFormat="1" applyFont="1" applyAlignment="1">
      <alignment horizontal="right"/>
    </xf>
    <xf numFmtId="10" fontId="4" fillId="0" borderId="0" xfId="0" applyNumberFormat="1" applyFont="1" applyAlignment="1">
      <alignment horizontal="right" vertical="center"/>
    </xf>
    <xf numFmtId="10" fontId="4" fillId="0" borderId="0" xfId="5" applyNumberFormat="1" applyAlignment="1">
      <alignment horizontal="right"/>
    </xf>
    <xf numFmtId="0" fontId="3" fillId="0" borderId="1" xfId="0" applyFont="1" applyBorder="1" applyAlignment="1">
      <alignment horizontal="right"/>
    </xf>
    <xf numFmtId="169" fontId="4" fillId="0" borderId="0" xfId="0" applyNumberFormat="1" applyFont="1"/>
    <xf numFmtId="2" fontId="20" fillId="0" borderId="0" xfId="4" applyNumberFormat="1" applyFont="1" applyAlignment="1">
      <alignment horizontal="right"/>
    </xf>
    <xf numFmtId="2" fontId="20" fillId="0" borderId="0" xfId="4" quotePrefix="1" applyNumberFormat="1" applyFont="1" applyAlignment="1">
      <alignment horizontal="right"/>
    </xf>
    <xf numFmtId="0" fontId="19" fillId="0" borderId="0" xfId="0" applyFont="1"/>
    <xf numFmtId="43" fontId="4" fillId="0" borderId="0" xfId="1" applyFont="1" applyBorder="1"/>
    <xf numFmtId="43" fontId="4" fillId="0" borderId="0" xfId="1" applyFont="1" applyFill="1" applyBorder="1"/>
    <xf numFmtId="0" fontId="4" fillId="0" borderId="0" xfId="5" applyAlignment="1">
      <alignment horizontal="right" vertical="center"/>
    </xf>
    <xf numFmtId="2" fontId="4" fillId="6" borderId="0" xfId="0" applyNumberFormat="1" applyFont="1" applyFill="1"/>
    <xf numFmtId="0" fontId="4" fillId="4" borderId="0" xfId="0" applyFont="1" applyFill="1"/>
    <xf numFmtId="0" fontId="17" fillId="0" borderId="0" xfId="0" applyFont="1" applyAlignment="1">
      <alignment vertical="center"/>
    </xf>
    <xf numFmtId="43" fontId="21" fillId="0" borderId="0" xfId="1" applyFont="1"/>
    <xf numFmtId="43" fontId="21" fillId="0" borderId="2" xfId="1" applyFont="1" applyBorder="1"/>
    <xf numFmtId="43" fontId="21" fillId="0" borderId="0" xfId="1" applyFont="1" applyBorder="1"/>
    <xf numFmtId="43" fontId="24" fillId="0" borderId="0" xfId="1" applyFont="1"/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6" fillId="0" borderId="0" xfId="8" applyFont="1" applyAlignment="1" applyProtection="1"/>
    <xf numFmtId="0" fontId="27" fillId="5" borderId="0" xfId="4" applyFont="1" applyFill="1"/>
    <xf numFmtId="43" fontId="1" fillId="0" borderId="0" xfId="1" applyFont="1" applyFill="1" applyBorder="1"/>
    <xf numFmtId="43" fontId="21" fillId="0" borderId="0" xfId="1" applyFont="1" applyFill="1" applyBorder="1"/>
    <xf numFmtId="43" fontId="1" fillId="0" borderId="2" xfId="1" applyFont="1" applyFill="1" applyBorder="1"/>
    <xf numFmtId="0" fontId="26" fillId="0" borderId="0" xfId="3" applyFont="1" applyAlignment="1" applyProtection="1"/>
    <xf numFmtId="0" fontId="4" fillId="0" borderId="0" xfId="4" applyAlignment="1">
      <alignment vertical="center"/>
    </xf>
    <xf numFmtId="174" fontId="4" fillId="2" borderId="0" xfId="0" applyNumberFormat="1" applyFont="1" applyFill="1" applyAlignment="1" applyProtection="1">
      <alignment horizontal="right" vertical="center"/>
      <protection hidden="1"/>
    </xf>
    <xf numFmtId="174" fontId="1" fillId="5" borderId="0" xfId="0" applyNumberFormat="1" applyFont="1" applyFill="1" applyAlignment="1" applyProtection="1">
      <alignment horizontal="right" vertical="center"/>
      <protection hidden="1"/>
    </xf>
    <xf numFmtId="2" fontId="4" fillId="0" borderId="0" xfId="4" applyNumberFormat="1" applyAlignment="1">
      <alignment horizontal="right" vertical="center"/>
    </xf>
    <xf numFmtId="173" fontId="11" fillId="2" borderId="0" xfId="0" applyNumberFormat="1" applyFont="1" applyFill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177" fontId="1" fillId="5" borderId="0" xfId="0" applyNumberFormat="1" applyFont="1" applyFill="1" applyAlignment="1" applyProtection="1">
      <alignment horizontal="right" vertical="center"/>
      <protection hidden="1"/>
    </xf>
    <xf numFmtId="174" fontId="4" fillId="2" borderId="1" xfId="0" applyNumberFormat="1" applyFont="1" applyFill="1" applyBorder="1" applyAlignment="1" applyProtection="1">
      <alignment horizontal="right" vertical="center"/>
      <protection hidden="1"/>
    </xf>
    <xf numFmtId="174" fontId="1" fillId="5" borderId="1" xfId="0" applyNumberFormat="1" applyFont="1" applyFill="1" applyBorder="1" applyAlignment="1" applyProtection="1">
      <alignment horizontal="right" vertical="center"/>
      <protection hidden="1"/>
    </xf>
    <xf numFmtId="2" fontId="4" fillId="0" borderId="1" xfId="4" applyNumberFormat="1" applyBorder="1" applyAlignment="1">
      <alignment horizontal="right" vertical="center"/>
    </xf>
    <xf numFmtId="2" fontId="1" fillId="0" borderId="0" xfId="4" quotePrefix="1" applyNumberFormat="1" applyFont="1" applyAlignment="1">
      <alignment horizontal="right" vertical="center"/>
    </xf>
    <xf numFmtId="176" fontId="4" fillId="0" borderId="0" xfId="4" applyNumberFormat="1" applyAlignment="1">
      <alignment horizontal="right" vertical="center"/>
    </xf>
    <xf numFmtId="166" fontId="4" fillId="0" borderId="0" xfId="4" applyNumberFormat="1" applyAlignment="1">
      <alignment horizontal="right" vertical="center"/>
    </xf>
    <xf numFmtId="175" fontId="4" fillId="2" borderId="1" xfId="0" applyNumberFormat="1" applyFont="1" applyFill="1" applyBorder="1" applyAlignment="1" applyProtection="1">
      <alignment horizontal="right" vertical="center"/>
      <protection hidden="1"/>
    </xf>
    <xf numFmtId="1" fontId="4" fillId="0" borderId="1" xfId="4" applyNumberFormat="1" applyBorder="1" applyAlignment="1">
      <alignment horizontal="right" vertical="center"/>
    </xf>
    <xf numFmtId="1" fontId="4" fillId="0" borderId="5" xfId="4" applyNumberFormat="1" applyBorder="1" applyAlignment="1">
      <alignment horizontal="right" vertical="center"/>
    </xf>
    <xf numFmtId="0" fontId="4" fillId="0" borderId="0" xfId="4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0" borderId="3" xfId="4" applyBorder="1" applyAlignment="1">
      <alignment vertical="center"/>
    </xf>
    <xf numFmtId="0" fontId="3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4" fillId="0" borderId="1" xfId="4" applyBorder="1" applyAlignment="1">
      <alignment vertical="center"/>
    </xf>
    <xf numFmtId="0" fontId="4" fillId="0" borderId="5" xfId="4" applyBorder="1" applyAlignment="1">
      <alignment vertical="center"/>
    </xf>
    <xf numFmtId="0" fontId="3" fillId="0" borderId="0" xfId="0" applyFont="1" applyAlignment="1">
      <alignment horizontal="center" vertical="center"/>
    </xf>
    <xf numFmtId="9" fontId="19" fillId="0" borderId="0" xfId="6" applyFont="1"/>
    <xf numFmtId="0" fontId="11" fillId="0" borderId="0" xfId="4" applyFont="1"/>
    <xf numFmtId="0" fontId="1" fillId="0" borderId="0" xfId="0" quotePrefix="1" applyFont="1"/>
    <xf numFmtId="0" fontId="15" fillId="0" borderId="0" xfId="0" applyFont="1"/>
    <xf numFmtId="0" fontId="1" fillId="0" borderId="0" xfId="4" applyFont="1" applyAlignment="1">
      <alignment vertical="center"/>
    </xf>
    <xf numFmtId="2" fontId="1" fillId="0" borderId="1" xfId="4" applyNumberFormat="1" applyFont="1" applyBorder="1" applyAlignment="1">
      <alignment vertical="center"/>
    </xf>
    <xf numFmtId="0" fontId="3" fillId="0" borderId="5" xfId="4" applyFont="1" applyBorder="1" applyAlignment="1">
      <alignment vertical="center"/>
    </xf>
    <xf numFmtId="2" fontId="4" fillId="0" borderId="5" xfId="0" applyNumberFormat="1" applyFont="1" applyBorder="1" applyAlignment="1">
      <alignment horizontal="right" vertical="center"/>
    </xf>
    <xf numFmtId="2" fontId="1" fillId="0" borderId="5" xfId="4" quotePrefix="1" applyNumberFormat="1" applyFont="1" applyBorder="1" applyAlignment="1">
      <alignment horizontal="right" vertical="center"/>
    </xf>
    <xf numFmtId="0" fontId="4" fillId="0" borderId="0" xfId="4" applyAlignment="1">
      <alignment horizontal="left" vertical="center"/>
    </xf>
    <xf numFmtId="0" fontId="1" fillId="0" borderId="0" xfId="4" applyFont="1" applyAlignment="1">
      <alignment horizontal="left" vertical="center"/>
    </xf>
    <xf numFmtId="2" fontId="4" fillId="0" borderId="0" xfId="4" applyNumberFormat="1" applyAlignment="1">
      <alignment horizontal="left" vertical="center"/>
    </xf>
    <xf numFmtId="2" fontId="4" fillId="0" borderId="1" xfId="4" applyNumberFormat="1" applyBorder="1" applyAlignment="1">
      <alignment horizontal="left" vertical="center"/>
    </xf>
    <xf numFmtId="2" fontId="1" fillId="0" borderId="1" xfId="4" applyNumberFormat="1" applyFont="1" applyBorder="1" applyAlignment="1">
      <alignment horizontal="left" vertical="center"/>
    </xf>
    <xf numFmtId="165" fontId="1" fillId="0" borderId="0" xfId="6" applyNumberFormat="1" applyFont="1" applyFill="1" applyAlignment="1">
      <alignment vertical="center"/>
    </xf>
    <xf numFmtId="2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vertical="center"/>
    </xf>
    <xf numFmtId="9" fontId="1" fillId="0" borderId="0" xfId="6" applyFont="1" applyFill="1" applyAlignment="1">
      <alignment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2" fontId="13" fillId="0" borderId="0" xfId="0" applyNumberFormat="1" applyFont="1" applyAlignment="1">
      <alignment vertical="center"/>
    </xf>
    <xf numFmtId="2" fontId="4" fillId="0" borderId="0" xfId="0" quotePrefix="1" applyNumberFormat="1" applyFont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65" fontId="0" fillId="0" borderId="0" xfId="6" applyNumberFormat="1" applyFont="1" applyFill="1" applyBorder="1" applyAlignment="1">
      <alignment vertical="center"/>
    </xf>
    <xf numFmtId="9" fontId="19" fillId="0" borderId="0" xfId="6" applyFont="1" applyFill="1" applyBorder="1" applyAlignment="1">
      <alignment vertical="center"/>
    </xf>
    <xf numFmtId="2" fontId="10" fillId="0" borderId="0" xfId="0" quotePrefix="1" applyNumberFormat="1" applyFont="1" applyAlignment="1">
      <alignment horizontal="right" vertical="center"/>
    </xf>
    <xf numFmtId="0" fontId="2" fillId="0" borderId="0" xfId="10" applyFont="1" applyAlignment="1">
      <alignment vertical="center"/>
    </xf>
    <xf numFmtId="0" fontId="2" fillId="0" borderId="0" xfId="10" applyFont="1"/>
    <xf numFmtId="0" fontId="1" fillId="0" borderId="0" xfId="10"/>
    <xf numFmtId="0" fontId="19" fillId="0" borderId="0" xfId="10" applyFont="1"/>
    <xf numFmtId="0" fontId="10" fillId="0" borderId="0" xfId="10" applyFont="1"/>
    <xf numFmtId="0" fontId="8" fillId="0" borderId="0" xfId="10" applyFont="1"/>
    <xf numFmtId="0" fontId="1" fillId="0" borderId="0" xfId="11"/>
    <xf numFmtId="0" fontId="1" fillId="0" borderId="0" xfId="11" applyAlignment="1">
      <alignment vertical="center"/>
    </xf>
    <xf numFmtId="0" fontId="28" fillId="0" borderId="2" xfId="10" applyFont="1" applyBorder="1" applyAlignment="1">
      <alignment vertical="center"/>
    </xf>
    <xf numFmtId="170" fontId="1" fillId="0" borderId="0" xfId="1" applyNumberFormat="1" applyFont="1" applyAlignment="1">
      <alignment vertical="center"/>
    </xf>
    <xf numFmtId="2" fontId="11" fillId="0" borderId="0" xfId="1" applyNumberFormat="1" applyFont="1" applyAlignment="1">
      <alignment vertical="center"/>
    </xf>
    <xf numFmtId="2" fontId="11" fillId="0" borderId="0" xfId="11" applyNumberFormat="1" applyFont="1" applyAlignment="1">
      <alignment vertical="center"/>
    </xf>
    <xf numFmtId="2" fontId="11" fillId="7" borderId="0" xfId="1" applyNumberFormat="1" applyFont="1" applyFill="1" applyAlignment="1">
      <alignment vertical="center"/>
    </xf>
    <xf numFmtId="2" fontId="15" fillId="0" borderId="0" xfId="1" applyNumberFormat="1" applyFont="1" applyAlignment="1">
      <alignment vertical="center"/>
    </xf>
    <xf numFmtId="2" fontId="15" fillId="0" borderId="0" xfId="11" applyNumberFormat="1" applyFont="1" applyAlignment="1">
      <alignment vertical="center"/>
    </xf>
    <xf numFmtId="4" fontId="1" fillId="0" borderId="0" xfId="11" applyNumberFormat="1"/>
    <xf numFmtId="4" fontId="1" fillId="0" borderId="0" xfId="11" applyNumberFormat="1" applyAlignment="1">
      <alignment horizontal="right"/>
    </xf>
    <xf numFmtId="2" fontId="1" fillId="0" borderId="0" xfId="11" applyNumberFormat="1"/>
    <xf numFmtId="43" fontId="1" fillId="0" borderId="0" xfId="1" applyFont="1"/>
    <xf numFmtId="0" fontId="29" fillId="0" borderId="0" xfId="10" applyFont="1" applyAlignment="1">
      <alignment horizontal="left" vertical="center" readingOrder="1"/>
    </xf>
    <xf numFmtId="0" fontId="26" fillId="0" borderId="0" xfId="12" applyFont="1" applyAlignment="1" applyProtection="1"/>
    <xf numFmtId="0" fontId="2" fillId="0" borderId="0" xfId="5" applyFont="1" applyAlignment="1">
      <alignment vertical="center"/>
    </xf>
    <xf numFmtId="0" fontId="4" fillId="0" borderId="0" xfId="5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1" applyFont="1" applyAlignment="1">
      <alignment horizontal="right" vertical="center"/>
    </xf>
    <xf numFmtId="0" fontId="3" fillId="0" borderId="6" xfId="11" applyFont="1" applyBorder="1" applyAlignment="1">
      <alignment vertical="center" wrapText="1"/>
    </xf>
    <xf numFmtId="0" fontId="15" fillId="0" borderId="10" xfId="11" applyFont="1" applyBorder="1" applyAlignment="1">
      <alignment horizontal="center" vertical="center" wrapText="1"/>
    </xf>
    <xf numFmtId="0" fontId="15" fillId="0" borderId="3" xfId="11" applyFont="1" applyBorder="1" applyAlignment="1">
      <alignment horizontal="center" vertical="center" wrapText="1"/>
    </xf>
    <xf numFmtId="0" fontId="15" fillId="0" borderId="11" xfId="11" applyFont="1" applyBorder="1" applyAlignment="1">
      <alignment horizontal="center" vertical="center" wrapText="1"/>
    </xf>
    <xf numFmtId="0" fontId="3" fillId="0" borderId="7" xfId="11" applyFont="1" applyBorder="1" applyAlignment="1">
      <alignment horizontal="center" vertical="center" wrapText="1"/>
    </xf>
    <xf numFmtId="0" fontId="3" fillId="0" borderId="0" xfId="11" applyFont="1" applyAlignment="1">
      <alignment horizontal="center" vertical="center" wrapText="1"/>
    </xf>
    <xf numFmtId="0" fontId="3" fillId="0" borderId="0" xfId="11" applyFont="1" applyAlignment="1">
      <alignment vertical="center"/>
    </xf>
    <xf numFmtId="0" fontId="1" fillId="0" borderId="8" xfId="11" applyBorder="1" applyAlignment="1">
      <alignment horizontal="center" vertical="center"/>
    </xf>
    <xf numFmtId="0" fontId="1" fillId="0" borderId="0" xfId="11" applyAlignment="1">
      <alignment horizontal="center" vertical="center"/>
    </xf>
    <xf numFmtId="0" fontId="1" fillId="0" borderId="12" xfId="11" applyBorder="1" applyAlignment="1">
      <alignment horizontal="center" vertical="center"/>
    </xf>
    <xf numFmtId="0" fontId="1" fillId="0" borderId="6" xfId="11" applyBorder="1" applyAlignment="1">
      <alignment horizontal="right" vertical="center"/>
    </xf>
    <xf numFmtId="165" fontId="1" fillId="0" borderId="0" xfId="11" applyNumberFormat="1" applyAlignment="1">
      <alignment horizontal="right" vertical="center"/>
    </xf>
    <xf numFmtId="10" fontId="1" fillId="0" borderId="0" xfId="0" applyNumberFormat="1" applyFont="1" applyAlignment="1">
      <alignment horizontal="right" vertical="center"/>
    </xf>
    <xf numFmtId="10" fontId="1" fillId="0" borderId="6" xfId="0" applyNumberFormat="1" applyFont="1" applyBorder="1" applyAlignment="1">
      <alignment horizontal="right" vertical="center"/>
    </xf>
    <xf numFmtId="43" fontId="1" fillId="0" borderId="6" xfId="2" applyFont="1" applyBorder="1" applyAlignment="1">
      <alignment vertical="center"/>
    </xf>
    <xf numFmtId="165" fontId="1" fillId="0" borderId="0" xfId="6" applyNumberFormat="1" applyFon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165" fontId="1" fillId="0" borderId="6" xfId="6" applyNumberFormat="1" applyFont="1" applyBorder="1" applyAlignment="1">
      <alignment horizontal="right" vertical="center"/>
    </xf>
    <xf numFmtId="165" fontId="1" fillId="0" borderId="6" xfId="0" applyNumberFormat="1" applyFont="1" applyBorder="1" applyAlignment="1">
      <alignment horizontal="right" vertical="center"/>
    </xf>
    <xf numFmtId="10" fontId="1" fillId="0" borderId="6" xfId="6" applyNumberFormat="1" applyFont="1" applyBorder="1" applyAlignment="1">
      <alignment horizontal="right" vertical="center"/>
    </xf>
    <xf numFmtId="43" fontId="1" fillId="0" borderId="1" xfId="1" applyFont="1" applyBorder="1" applyAlignment="1">
      <alignment vertical="center"/>
    </xf>
    <xf numFmtId="165" fontId="31" fillId="0" borderId="1" xfId="6" applyNumberFormat="1" applyFont="1" applyBorder="1" applyAlignment="1">
      <alignment horizontal="right" vertical="center"/>
    </xf>
    <xf numFmtId="165" fontId="31" fillId="0" borderId="13" xfId="6" applyNumberFormat="1" applyFont="1" applyBorder="1" applyAlignment="1">
      <alignment horizontal="right" vertical="center"/>
    </xf>
    <xf numFmtId="165" fontId="31" fillId="0" borderId="6" xfId="6" applyNumberFormat="1" applyFont="1" applyBorder="1" applyAlignment="1">
      <alignment horizontal="right" vertical="center"/>
    </xf>
    <xf numFmtId="0" fontId="3" fillId="0" borderId="0" xfId="11" applyFont="1"/>
    <xf numFmtId="10" fontId="1" fillId="0" borderId="0" xfId="11" applyNumberFormat="1" applyAlignment="1">
      <alignment horizontal="right" vertical="center"/>
    </xf>
    <xf numFmtId="10" fontId="1" fillId="0" borderId="0" xfId="6" applyNumberFormat="1" applyFont="1" applyFill="1" applyBorder="1" applyAlignment="1">
      <alignment horizontal="right" vertical="center"/>
    </xf>
    <xf numFmtId="10" fontId="1" fillId="0" borderId="0" xfId="11" applyNumberFormat="1" applyAlignment="1">
      <alignment horizontal="right"/>
    </xf>
    <xf numFmtId="10" fontId="1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3" xfId="4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" fontId="1" fillId="0" borderId="5" xfId="4" applyNumberFormat="1" applyFont="1" applyBorder="1" applyAlignment="1">
      <alignment horizontal="right" vertical="center"/>
    </xf>
    <xf numFmtId="166" fontId="1" fillId="0" borderId="0" xfId="4" applyNumberFormat="1" applyFont="1" applyAlignment="1">
      <alignment horizontal="right" vertical="center"/>
    </xf>
    <xf numFmtId="1" fontId="1" fillId="0" borderId="1" xfId="4" applyNumberFormat="1" applyFont="1" applyBorder="1" applyAlignment="1">
      <alignment horizontal="right" vertical="center"/>
    </xf>
    <xf numFmtId="2" fontId="1" fillId="0" borderId="0" xfId="4" applyNumberFormat="1" applyFont="1" applyAlignment="1">
      <alignment horizontal="right" vertical="center"/>
    </xf>
    <xf numFmtId="167" fontId="1" fillId="0" borderId="0" xfId="0" quotePrefix="1" applyNumberFormat="1" applyFont="1" applyAlignment="1">
      <alignment horizontal="righ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right" vertical="center"/>
    </xf>
    <xf numFmtId="1" fontId="1" fillId="0" borderId="0" xfId="4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2" fontId="20" fillId="0" borderId="0" xfId="4" applyNumberFormat="1" applyFont="1" applyAlignment="1">
      <alignment horizontal="right" vertical="center"/>
    </xf>
    <xf numFmtId="168" fontId="1" fillId="0" borderId="0" xfId="0" applyNumberFormat="1" applyFont="1" applyAlignment="1">
      <alignment horizontal="right" vertical="center"/>
    </xf>
    <xf numFmtId="171" fontId="1" fillId="0" borderId="0" xfId="0" applyNumberFormat="1" applyFont="1" applyAlignment="1">
      <alignment vertical="center"/>
    </xf>
    <xf numFmtId="2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4" applyNumberFormat="1" applyFont="1" applyBorder="1" applyAlignment="1">
      <alignment horizontal="right" vertical="center"/>
    </xf>
    <xf numFmtId="1" fontId="1" fillId="0" borderId="0" xfId="0" applyNumberFormat="1" applyFont="1" applyAlignment="1">
      <alignment horizontal="right" vertical="center"/>
    </xf>
    <xf numFmtId="2" fontId="1" fillId="0" borderId="0" xfId="4" applyNumberFormat="1" applyFont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2" fontId="20" fillId="0" borderId="1" xfId="4" applyNumberFormat="1" applyFont="1" applyBorder="1" applyAlignment="1">
      <alignment horizontal="right" vertical="center"/>
    </xf>
    <xf numFmtId="2" fontId="20" fillId="0" borderId="0" xfId="0" applyNumberFormat="1" applyFont="1" applyAlignment="1">
      <alignment horizontal="right" vertical="center"/>
    </xf>
    <xf numFmtId="2" fontId="20" fillId="0" borderId="1" xfId="4" quotePrefix="1" applyNumberFormat="1" applyFont="1" applyBorder="1" applyAlignment="1">
      <alignment horizontal="right" vertical="center"/>
    </xf>
    <xf numFmtId="2" fontId="20" fillId="0" borderId="0" xfId="4" quotePrefix="1" applyNumberFormat="1" applyFont="1" applyAlignment="1">
      <alignment horizontal="right" vertical="center"/>
    </xf>
    <xf numFmtId="0" fontId="1" fillId="0" borderId="0" xfId="4" applyFont="1" applyAlignment="1">
      <alignment horizontal="right" vertical="center"/>
    </xf>
    <xf numFmtId="165" fontId="1" fillId="0" borderId="0" xfId="6" applyNumberFormat="1" applyFont="1" applyFill="1" applyBorder="1" applyAlignment="1">
      <alignment horizontal="right" vertical="center"/>
    </xf>
    <xf numFmtId="0" fontId="3" fillId="0" borderId="14" xfId="11" applyFont="1" applyBorder="1" applyAlignment="1">
      <alignment horizontal="center" vertical="center" wrapText="1"/>
    </xf>
    <xf numFmtId="0" fontId="1" fillId="0" borderId="0" xfId="11" applyAlignment="1">
      <alignment horizontal="right" vertical="center"/>
    </xf>
    <xf numFmtId="165" fontId="31" fillId="0" borderId="0" xfId="6" applyNumberFormat="1" applyFont="1" applyBorder="1" applyAlignment="1">
      <alignment horizontal="right" vertical="center"/>
    </xf>
    <xf numFmtId="0" fontId="28" fillId="0" borderId="0" xfId="10" applyFont="1" applyAlignment="1">
      <alignment vertical="center"/>
    </xf>
    <xf numFmtId="0" fontId="3" fillId="0" borderId="0" xfId="0" applyFont="1" applyAlignment="1">
      <alignment vertical="center" wrapText="1"/>
    </xf>
    <xf numFmtId="43" fontId="3" fillId="0" borderId="0" xfId="0" applyNumberFormat="1" applyFont="1" applyAlignment="1">
      <alignment vertical="center" wrapText="1"/>
    </xf>
    <xf numFmtId="43" fontId="3" fillId="0" borderId="0" xfId="4" applyNumberFormat="1" applyFont="1" applyAlignment="1">
      <alignment vertical="center" wrapText="1"/>
    </xf>
    <xf numFmtId="0" fontId="17" fillId="0" borderId="0" xfId="11" applyFont="1" applyAlignment="1">
      <alignment vertical="center"/>
    </xf>
    <xf numFmtId="0" fontId="32" fillId="0" borderId="0" xfId="0" applyFont="1" applyAlignment="1">
      <alignment horizontal="left" vertical="center" readingOrder="1"/>
    </xf>
    <xf numFmtId="2" fontId="1" fillId="0" borderId="0" xfId="1" applyNumberFormat="1" applyFont="1" applyFill="1" applyBorder="1" applyAlignment="1">
      <alignment vertical="center"/>
    </xf>
    <xf numFmtId="2" fontId="1" fillId="0" borderId="0" xfId="11" applyNumberFormat="1" applyAlignment="1">
      <alignment vertical="center"/>
    </xf>
    <xf numFmtId="0" fontId="3" fillId="0" borderId="0" xfId="11" applyFont="1" applyAlignment="1">
      <alignment vertical="center" wrapText="1"/>
    </xf>
    <xf numFmtId="0" fontId="18" fillId="0" borderId="0" xfId="0" applyFont="1" applyAlignment="1">
      <alignment vertical="center"/>
    </xf>
    <xf numFmtId="0" fontId="1" fillId="0" borderId="0" xfId="11" applyAlignment="1">
      <alignment horizontal="center" vertical="center" wrapText="1"/>
    </xf>
    <xf numFmtId="43" fontId="21" fillId="0" borderId="2" xfId="1" applyFont="1" applyFill="1" applyBorder="1"/>
    <xf numFmtId="0" fontId="35" fillId="0" borderId="0" xfId="8" applyFont="1" applyFill="1" applyAlignment="1" applyProtection="1">
      <alignment horizontal="left" vertical="center"/>
    </xf>
    <xf numFmtId="0" fontId="33" fillId="0" borderId="0" xfId="0" applyFont="1" applyAlignment="1">
      <alignment vertical="center"/>
    </xf>
    <xf numFmtId="0" fontId="16" fillId="5" borderId="0" xfId="0" applyFont="1" applyFill="1" applyAlignment="1">
      <alignment vertical="center"/>
    </xf>
    <xf numFmtId="0" fontId="17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36" fillId="0" borderId="0" xfId="0" applyFont="1" applyAlignment="1">
      <alignment vertical="center"/>
    </xf>
    <xf numFmtId="172" fontId="17" fillId="5" borderId="0" xfId="0" applyNumberFormat="1" applyFont="1" applyFill="1" applyAlignment="1">
      <alignment horizontal="left" vertical="center"/>
    </xf>
    <xf numFmtId="0" fontId="17" fillId="5" borderId="0" xfId="0" applyFont="1" applyFill="1" applyAlignment="1">
      <alignment horizontal="left" vertical="center"/>
    </xf>
    <xf numFmtId="0" fontId="36" fillId="5" borderId="0" xfId="0" applyFont="1" applyFill="1" applyAlignment="1">
      <alignment vertical="center"/>
    </xf>
    <xf numFmtId="172" fontId="17" fillId="0" borderId="0" xfId="0" applyNumberFormat="1" applyFont="1" applyAlignment="1">
      <alignment horizontal="left" vertical="center"/>
    </xf>
    <xf numFmtId="0" fontId="2" fillId="5" borderId="0" xfId="0" applyFont="1" applyFill="1"/>
    <xf numFmtId="0" fontId="23" fillId="5" borderId="0" xfId="0" applyFont="1" applyFill="1" applyAlignment="1">
      <alignment horizontal="left" vertical="center"/>
    </xf>
    <xf numFmtId="0" fontId="37" fillId="0" borderId="0" xfId="3" applyFont="1" applyFill="1" applyAlignment="1" applyProtection="1">
      <alignment horizontal="left" vertical="center"/>
    </xf>
    <xf numFmtId="0" fontId="37" fillId="0" borderId="0" xfId="3" applyFont="1" applyFill="1" applyAlignment="1" applyProtection="1">
      <alignment vertical="center"/>
    </xf>
    <xf numFmtId="0" fontId="17" fillId="0" borderId="0" xfId="0" applyFont="1"/>
    <xf numFmtId="0" fontId="23" fillId="5" borderId="0" xfId="0" applyFont="1" applyFill="1"/>
    <xf numFmtId="0" fontId="23" fillId="5" borderId="0" xfId="0" applyFont="1" applyFill="1" applyAlignment="1">
      <alignment vertical="center"/>
    </xf>
    <xf numFmtId="0" fontId="37" fillId="0" borderId="0" xfId="8" applyFont="1" applyAlignment="1" applyProtection="1">
      <alignment horizontal="left" vertical="center"/>
    </xf>
    <xf numFmtId="0" fontId="23" fillId="0" borderId="0" xfId="0" applyFont="1"/>
    <xf numFmtId="0" fontId="37" fillId="0" borderId="0" xfId="8" applyFont="1" applyFill="1" applyAlignment="1" applyProtection="1">
      <alignment horizontal="left" vertical="center"/>
    </xf>
    <xf numFmtId="0" fontId="37" fillId="0" borderId="0" xfId="8" applyFont="1" applyFill="1" applyAlignment="1" applyProtection="1">
      <alignment vertical="center"/>
    </xf>
    <xf numFmtId="170" fontId="3" fillId="0" borderId="0" xfId="1" applyNumberFormat="1" applyFont="1" applyFill="1" applyBorder="1" applyAlignment="1">
      <alignment vertical="center" wrapText="1"/>
    </xf>
    <xf numFmtId="0" fontId="0" fillId="0" borderId="0" xfId="11" applyFont="1" applyAlignment="1">
      <alignment horizontal="center" vertical="center" wrapText="1"/>
    </xf>
    <xf numFmtId="0" fontId="25" fillId="0" borderId="0" xfId="3" applyFont="1" applyFill="1" applyAlignment="1" applyProtection="1">
      <alignment vertical="center"/>
    </xf>
    <xf numFmtId="178" fontId="1" fillId="0" borderId="0" xfId="11" applyNumberFormat="1" applyAlignment="1">
      <alignment vertical="center"/>
    </xf>
    <xf numFmtId="178" fontId="0" fillId="0" borderId="0" xfId="0" applyNumberFormat="1"/>
    <xf numFmtId="2" fontId="0" fillId="0" borderId="0" xfId="11" applyNumberFormat="1" applyFont="1" applyAlignment="1">
      <alignment vertical="center"/>
    </xf>
    <xf numFmtId="177" fontId="0" fillId="0" borderId="0" xfId="0" applyNumberFormat="1" applyAlignment="1">
      <alignment vertical="center"/>
    </xf>
    <xf numFmtId="177" fontId="1" fillId="0" borderId="0" xfId="4" applyNumberFormat="1" applyFont="1" applyAlignment="1">
      <alignment horizontal="right" vertical="center"/>
    </xf>
    <xf numFmtId="178" fontId="1" fillId="0" borderId="0" xfId="4" applyNumberFormat="1" applyFont="1" applyAlignment="1">
      <alignment horizontal="right" vertical="center"/>
    </xf>
    <xf numFmtId="179" fontId="1" fillId="0" borderId="0" xfId="11" applyNumberFormat="1" applyAlignment="1">
      <alignment horizontal="center" vertical="center" wrapText="1"/>
    </xf>
    <xf numFmtId="179" fontId="0" fillId="0" borderId="0" xfId="11" applyNumberFormat="1" applyFont="1" applyAlignment="1">
      <alignment horizontal="center" vertical="center" wrapText="1"/>
    </xf>
    <xf numFmtId="0" fontId="37" fillId="0" borderId="0" xfId="12" applyFont="1" applyFill="1" applyAlignment="1" applyProtection="1">
      <alignment horizontal="left" vertical="center"/>
    </xf>
    <xf numFmtId="10" fontId="0" fillId="0" borderId="0" xfId="6" applyNumberFormat="1" applyFont="1"/>
    <xf numFmtId="10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3" fillId="0" borderId="2" xfId="11" applyFont="1" applyBorder="1" applyAlignment="1">
      <alignment horizontal="left" vertical="center"/>
    </xf>
  </cellXfs>
  <cellStyles count="13">
    <cellStyle name="Comma" xfId="1" builtinId="3"/>
    <cellStyle name="Comma 2" xfId="2" xr:uid="{00000000-0005-0000-0000-000001000000}"/>
    <cellStyle name="Hyperlink" xfId="3" builtinId="8"/>
    <cellStyle name="Hyperlink 2" xfId="8" xr:uid="{52237859-FDDF-4F8A-AD16-343B9CA30DCC}"/>
    <cellStyle name="Hyperlink 3" xfId="12" xr:uid="{B13AEFBB-F75B-4D1D-A777-8FB60D5C46F7}"/>
    <cellStyle name="Normal" xfId="0" builtinId="0"/>
    <cellStyle name="Normal 2" xfId="4" xr:uid="{00000000-0005-0000-0000-000004000000}"/>
    <cellStyle name="Normal 3 2" xfId="9" xr:uid="{F23EDAE6-2BDB-45ED-AC5A-B857B81547FB}"/>
    <cellStyle name="Normal 3 2 2" xfId="10" xr:uid="{08B7F42C-2936-4D95-AF88-0E3C936FB378}"/>
    <cellStyle name="Normal_exchange" xfId="5" xr:uid="{00000000-0005-0000-0000-000005000000}"/>
    <cellStyle name="Normal_exchange 2" xfId="11" xr:uid="{21EA548F-AD23-42C9-9A20-6A2B6659600B}"/>
    <cellStyle name="Per cent" xfId="6" builtinId="5"/>
    <cellStyle name="Percent 2" xfId="7" xr:uid="{00000000-0005-0000-0000-000007000000}"/>
  </cellStyles>
  <dxfs count="16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70" formatCode="_-* #,##0.000_-;\-* #,##0.000_-;_-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0" formatCode="_-* #,##0.000_-;\-* #,##0.000_-;_-* &quot;-&quot;??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\+0.0;\-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\+0.0;\-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</dxfs>
  <tableStyles count="1" defaultTableStyle="TableStyleMedium9" defaultPivotStyle="PivotStyleLight16">
    <tableStyle name="Invisible" pivot="0" table="0" count="0" xr9:uid="{7249D0AF-AB9C-4BBF-AA7E-AEE73D1F5EE2}"/>
  </tableStyles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77091725203634"/>
          <c:y val="5.8891815804048814E-2"/>
          <c:w val="0.84937083585705619"/>
          <c:h val="0.663366913694611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chart_data!$B$4</c:f>
              <c:strCache>
                <c:ptCount val="1"/>
                <c:pt idx="0">
                  <c:v>Price (excl tax)</c:v>
                </c:pt>
              </c:strCache>
            </c:strRef>
          </c:tx>
          <c:spPr>
            <a:solidFill>
              <a:schemeClr val="tx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8F6-4ABB-8725-72978812E635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D0-4AB4-A670-9EEA64A5EF39}"/>
              </c:ext>
            </c:extLst>
          </c:dPt>
          <c:cat>
            <c:strRef>
              <c:f>chart_data!$A$5:$A$28</c:f>
              <c:strCache>
                <c:ptCount val="24"/>
                <c:pt idx="0">
                  <c:v>Turkey</c:v>
                </c:pt>
                <c:pt idx="1">
                  <c:v> Canada </c:v>
                </c:pt>
                <c:pt idx="2">
                  <c:v> Hungary </c:v>
                </c:pt>
                <c:pt idx="3">
                  <c:v>USA</c:v>
                </c:pt>
                <c:pt idx="4">
                  <c:v> Poland </c:v>
                </c:pt>
                <c:pt idx="5">
                  <c:v> Korea </c:v>
                </c:pt>
                <c:pt idx="6">
                  <c:v> Slovakia </c:v>
                </c:pt>
                <c:pt idx="7">
                  <c:v> UK </c:v>
                </c:pt>
                <c:pt idx="8">
                  <c:v> Luxembourg </c:v>
                </c:pt>
                <c:pt idx="9">
                  <c:v> Belgium </c:v>
                </c:pt>
                <c:pt idx="10">
                  <c:v> Czech Rep </c:v>
                </c:pt>
                <c:pt idx="11">
                  <c:v> Austria </c:v>
                </c:pt>
                <c:pt idx="12">
                  <c:v> Germany </c:v>
                </c:pt>
                <c:pt idx="13">
                  <c:v> Ireland </c:v>
                </c:pt>
                <c:pt idx="14">
                  <c:v> Greece </c:v>
                </c:pt>
                <c:pt idx="15">
                  <c:v> Portugal </c:v>
                </c:pt>
                <c:pt idx="16">
                  <c:v> France </c:v>
                </c:pt>
                <c:pt idx="17">
                  <c:v> New Zealand </c:v>
                </c:pt>
                <c:pt idx="18">
                  <c:v> Italy </c:v>
                </c:pt>
                <c:pt idx="19">
                  <c:v> Spain </c:v>
                </c:pt>
                <c:pt idx="20">
                  <c:v>Switzerland</c:v>
                </c:pt>
                <c:pt idx="21">
                  <c:v> Denmark </c:v>
                </c:pt>
                <c:pt idx="22">
                  <c:v> Netherlands </c:v>
                </c:pt>
                <c:pt idx="23">
                  <c:v> Sweden </c:v>
                </c:pt>
              </c:strCache>
            </c:strRef>
          </c:cat>
          <c:val>
            <c:numRef>
              <c:f>chart_data!$B$5:$B$28</c:f>
              <c:numCache>
                <c:formatCode>_(* #,##0.00_);_(* \(#,##0.00\);_(* "-"??_);_(@_)</c:formatCode>
                <c:ptCount val="24"/>
                <c:pt idx="0" formatCode="General">
                  <c:v>1.4072464317880118</c:v>
                </c:pt>
                <c:pt idx="1">
                  <c:v>2.0742342424950024</c:v>
                </c:pt>
                <c:pt idx="2">
                  <c:v>2.070112244387579</c:v>
                </c:pt>
                <c:pt idx="3" formatCode="General">
                  <c:v>3.4847715372620818</c:v>
                </c:pt>
                <c:pt idx="4">
                  <c:v>2.9524477262087854</c:v>
                </c:pt>
                <c:pt idx="5">
                  <c:v>3.5043001759543397</c:v>
                </c:pt>
                <c:pt idx="6">
                  <c:v>3.4326901775041647</c:v>
                </c:pt>
                <c:pt idx="7">
                  <c:v>3.9873254999999999</c:v>
                </c:pt>
                <c:pt idx="8">
                  <c:v>3.8360168133378685</c:v>
                </c:pt>
                <c:pt idx="9">
                  <c:v>3.9412057377438021</c:v>
                </c:pt>
                <c:pt idx="10">
                  <c:v>4.3313972307355977</c:v>
                </c:pt>
                <c:pt idx="11">
                  <c:v>4.2726501428553654</c:v>
                </c:pt>
                <c:pt idx="12">
                  <c:v>4.2937446888347797</c:v>
                </c:pt>
                <c:pt idx="13">
                  <c:v>5.2089351190937787</c:v>
                </c:pt>
                <c:pt idx="14">
                  <c:v>5.9909954971797177</c:v>
                </c:pt>
                <c:pt idx="15">
                  <c:v>4.7497085167500002</c:v>
                </c:pt>
                <c:pt idx="16">
                  <c:v>4.8118132571134238</c:v>
                </c:pt>
                <c:pt idx="17">
                  <c:v>6.3522782206733917</c:v>
                </c:pt>
                <c:pt idx="18">
                  <c:v>5.408283930581014</c:v>
                </c:pt>
                <c:pt idx="19">
                  <c:v>6.1795118975641401</c:v>
                </c:pt>
                <c:pt idx="20" formatCode="General">
                  <c:v>5.8790679332593996</c:v>
                </c:pt>
                <c:pt idx="21">
                  <c:v>4.6147932303787194</c:v>
                </c:pt>
                <c:pt idx="22">
                  <c:v>3.8806605089840573</c:v>
                </c:pt>
                <c:pt idx="23">
                  <c:v>9.541696307461887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D0-4AB4-A670-9EEA64A5EF39}"/>
            </c:ext>
          </c:extLst>
        </c:ser>
        <c:ser>
          <c:idx val="1"/>
          <c:order val="1"/>
          <c:tx>
            <c:strRef>
              <c:f>chart_data!$C$4</c:f>
              <c:strCache>
                <c:ptCount val="1"/>
                <c:pt idx="0">
                  <c:v>Tax component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chart_data!$A$5:$A$28</c:f>
              <c:strCache>
                <c:ptCount val="24"/>
                <c:pt idx="0">
                  <c:v>Turkey</c:v>
                </c:pt>
                <c:pt idx="1">
                  <c:v> Canada </c:v>
                </c:pt>
                <c:pt idx="2">
                  <c:v> Hungary </c:v>
                </c:pt>
                <c:pt idx="3">
                  <c:v>USA</c:v>
                </c:pt>
                <c:pt idx="4">
                  <c:v> Poland </c:v>
                </c:pt>
                <c:pt idx="5">
                  <c:v> Korea </c:v>
                </c:pt>
                <c:pt idx="6">
                  <c:v> Slovakia </c:v>
                </c:pt>
                <c:pt idx="7">
                  <c:v> UK </c:v>
                </c:pt>
                <c:pt idx="8">
                  <c:v> Luxembourg </c:v>
                </c:pt>
                <c:pt idx="9">
                  <c:v> Belgium </c:v>
                </c:pt>
                <c:pt idx="10">
                  <c:v> Czech Rep </c:v>
                </c:pt>
                <c:pt idx="11">
                  <c:v> Austria </c:v>
                </c:pt>
                <c:pt idx="12">
                  <c:v> Germany </c:v>
                </c:pt>
                <c:pt idx="13">
                  <c:v> Ireland </c:v>
                </c:pt>
                <c:pt idx="14">
                  <c:v> Greece </c:v>
                </c:pt>
                <c:pt idx="15">
                  <c:v> Portugal </c:v>
                </c:pt>
                <c:pt idx="16">
                  <c:v> France </c:v>
                </c:pt>
                <c:pt idx="17">
                  <c:v> New Zealand </c:v>
                </c:pt>
                <c:pt idx="18">
                  <c:v> Italy </c:v>
                </c:pt>
                <c:pt idx="19">
                  <c:v> Spain </c:v>
                </c:pt>
                <c:pt idx="20">
                  <c:v>Switzerland</c:v>
                </c:pt>
                <c:pt idx="21">
                  <c:v> Denmark </c:v>
                </c:pt>
                <c:pt idx="22">
                  <c:v> Netherlands </c:v>
                </c:pt>
                <c:pt idx="23">
                  <c:v> Sweden </c:v>
                </c:pt>
              </c:strCache>
            </c:strRef>
          </c:cat>
          <c:val>
            <c:numRef>
              <c:f>chart_data!$C$5:$C$28</c:f>
              <c:numCache>
                <c:formatCode>_(* #,##0.00_);_(* \(#,##0.00\);_(* "-"??_);_(@_)</c:formatCode>
                <c:ptCount val="24"/>
                <c:pt idx="1">
                  <c:v>0.10371174112146564</c:v>
                </c:pt>
                <c:pt idx="2">
                  <c:v>0.55893030684312839</c:v>
                </c:pt>
                <c:pt idx="3">
                  <c:v>0</c:v>
                </c:pt>
                <c:pt idx="4">
                  <c:v>0.67906249669631702</c:v>
                </c:pt>
                <c:pt idx="5">
                  <c:v>0.35042620633646093</c:v>
                </c:pt>
                <c:pt idx="6">
                  <c:v>0.68653846537888663</c:v>
                </c:pt>
                <c:pt idx="7">
                  <c:v>0.19936629999999944</c:v>
                </c:pt>
                <c:pt idx="8">
                  <c:v>0.40696555355936104</c:v>
                </c:pt>
                <c:pt idx="9">
                  <c:v>1.045396108007477</c:v>
                </c:pt>
                <c:pt idx="10">
                  <c:v>0.75039866100888286</c:v>
                </c:pt>
                <c:pt idx="11">
                  <c:v>1.5694190031853106</c:v>
                </c:pt>
                <c:pt idx="12">
                  <c:v>1.8440367966539668</c:v>
                </c:pt>
                <c:pt idx="13">
                  <c:v>1.1218182808561004</c:v>
                </c:pt>
                <c:pt idx="14">
                  <c:v>0.45975457856949031</c:v>
                </c:pt>
                <c:pt idx="15">
                  <c:v>1.8471046643729192</c:v>
                </c:pt>
                <c:pt idx="16">
                  <c:v>1.8502015058726986</c:v>
                </c:pt>
                <c:pt idx="17">
                  <c:v>1.0552832735145365</c:v>
                </c:pt>
                <c:pt idx="18">
                  <c:v>2.3548038861883356</c:v>
                </c:pt>
                <c:pt idx="19">
                  <c:v>1.6068216609415913</c:v>
                </c:pt>
                <c:pt idx="20">
                  <c:v>1.9730145874147906</c:v>
                </c:pt>
                <c:pt idx="21">
                  <c:v>4.5973958070986978</c:v>
                </c:pt>
                <c:pt idx="22">
                  <c:v>5.429703808271567</c:v>
                </c:pt>
                <c:pt idx="23">
                  <c:v>3.7433623577086799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D0-4AB4-A670-9EEA64A5E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515143888"/>
        <c:axId val="1"/>
      </c:barChart>
      <c:lineChart>
        <c:grouping val="standard"/>
        <c:varyColors val="0"/>
        <c:ser>
          <c:idx val="2"/>
          <c:order val="2"/>
          <c:tx>
            <c:strRef>
              <c:f>chart_data!$E$4</c:f>
              <c:strCache>
                <c:ptCount val="1"/>
                <c:pt idx="0">
                  <c:v>IEA Median (including taxes)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chart_data!$A$5:$A$27</c:f>
              <c:strCache>
                <c:ptCount val="23"/>
                <c:pt idx="0">
                  <c:v>Turkey</c:v>
                </c:pt>
                <c:pt idx="1">
                  <c:v> Canada </c:v>
                </c:pt>
                <c:pt idx="2">
                  <c:v> Hungary </c:v>
                </c:pt>
                <c:pt idx="3">
                  <c:v>USA</c:v>
                </c:pt>
                <c:pt idx="4">
                  <c:v> Poland </c:v>
                </c:pt>
                <c:pt idx="5">
                  <c:v> Korea </c:v>
                </c:pt>
                <c:pt idx="6">
                  <c:v> Slovakia </c:v>
                </c:pt>
                <c:pt idx="7">
                  <c:v> UK </c:v>
                </c:pt>
                <c:pt idx="8">
                  <c:v> Luxembourg </c:v>
                </c:pt>
                <c:pt idx="9">
                  <c:v> Belgium </c:v>
                </c:pt>
                <c:pt idx="10">
                  <c:v> Czech Rep </c:v>
                </c:pt>
                <c:pt idx="11">
                  <c:v> Austria </c:v>
                </c:pt>
                <c:pt idx="12">
                  <c:v> Germany </c:v>
                </c:pt>
                <c:pt idx="13">
                  <c:v> Ireland </c:v>
                </c:pt>
                <c:pt idx="14">
                  <c:v> Greece </c:v>
                </c:pt>
                <c:pt idx="15">
                  <c:v> Portugal </c:v>
                </c:pt>
                <c:pt idx="16">
                  <c:v> France </c:v>
                </c:pt>
                <c:pt idx="17">
                  <c:v> New Zealand </c:v>
                </c:pt>
                <c:pt idx="18">
                  <c:v> Italy </c:v>
                </c:pt>
                <c:pt idx="19">
                  <c:v> Spain </c:v>
                </c:pt>
                <c:pt idx="20">
                  <c:v>Switzerland</c:v>
                </c:pt>
                <c:pt idx="21">
                  <c:v> Denmark </c:v>
                </c:pt>
                <c:pt idx="22">
                  <c:v> Netherlands </c:v>
                </c:pt>
              </c:strCache>
            </c:strRef>
          </c:cat>
          <c:val>
            <c:numRef>
              <c:f>chart_data!$E$5:$E$28</c:f>
              <c:numCache>
                <c:formatCode>_(* #,##0.00_);_(* \(#,##0.00\);_(* "-"??_);_(@_)</c:formatCode>
                <c:ptCount val="24"/>
                <c:pt idx="0">
                  <c:v>5.9899253157647117</c:v>
                </c:pt>
                <c:pt idx="1">
                  <c:v>5.9899253157647117</c:v>
                </c:pt>
                <c:pt idx="2">
                  <c:v>5.9899253157647117</c:v>
                </c:pt>
                <c:pt idx="3">
                  <c:v>5.9899253157647117</c:v>
                </c:pt>
                <c:pt idx="4">
                  <c:v>5.9899253157647117</c:v>
                </c:pt>
                <c:pt idx="5">
                  <c:v>5.9899253157647117</c:v>
                </c:pt>
                <c:pt idx="6">
                  <c:v>5.9899253157647117</c:v>
                </c:pt>
                <c:pt idx="7">
                  <c:v>5.9899253157647117</c:v>
                </c:pt>
                <c:pt idx="8">
                  <c:v>5.9899253157647117</c:v>
                </c:pt>
                <c:pt idx="9">
                  <c:v>5.9899253157647117</c:v>
                </c:pt>
                <c:pt idx="10">
                  <c:v>5.9899253157647117</c:v>
                </c:pt>
                <c:pt idx="11">
                  <c:v>5.9899253157647117</c:v>
                </c:pt>
                <c:pt idx="12">
                  <c:v>5.9899253157647117</c:v>
                </c:pt>
                <c:pt idx="13">
                  <c:v>5.9899253157647117</c:v>
                </c:pt>
                <c:pt idx="14">
                  <c:v>5.9899253157647117</c:v>
                </c:pt>
                <c:pt idx="15">
                  <c:v>5.9899253157647117</c:v>
                </c:pt>
                <c:pt idx="16">
                  <c:v>5.9899253157647117</c:v>
                </c:pt>
                <c:pt idx="17">
                  <c:v>5.9899253157647117</c:v>
                </c:pt>
                <c:pt idx="18">
                  <c:v>5.9899253157647117</c:v>
                </c:pt>
                <c:pt idx="19">
                  <c:v>5.9899253157647117</c:v>
                </c:pt>
                <c:pt idx="20">
                  <c:v>5.9899253157647117</c:v>
                </c:pt>
                <c:pt idx="21">
                  <c:v>5.9899253157647117</c:v>
                </c:pt>
                <c:pt idx="22">
                  <c:v>5.9899253157647117</c:v>
                </c:pt>
                <c:pt idx="23">
                  <c:v>5.9899253157647117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D0-4AB4-A670-9EEA64A5E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143888"/>
        <c:axId val="1"/>
      </c:lineChart>
      <c:catAx>
        <c:axId val="51514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chemeClr val="tx1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pence per kWh</a:t>
                </a:r>
              </a:p>
            </c:rich>
          </c:tx>
          <c:layout>
            <c:manualLayout>
              <c:xMode val="edge"/>
              <c:yMode val="edge"/>
              <c:x val="9.1163113037836564E-3"/>
              <c:y val="0.2957351529752810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143888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187574144116395"/>
          <c:y val="4.0061663422741284E-2"/>
          <c:w val="0.49119566313101337"/>
          <c:h val="0.201092006356348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9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78" r="0.750000000000002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94715324046034"/>
          <c:y val="5.8891848077813801E-2"/>
          <c:w val="0.84937083585705619"/>
          <c:h val="0.663366913694611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chart_data!$B$4</c:f>
              <c:strCache>
                <c:ptCount val="1"/>
                <c:pt idx="0">
                  <c:v>Price (excl tax)</c:v>
                </c:pt>
              </c:strCache>
            </c:strRef>
          </c:tx>
          <c:spPr>
            <a:solidFill>
              <a:schemeClr val="tx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A9-44D3-AC56-CCCE605F1E3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A86-43E7-B3A1-50E0EC9FE4E1}"/>
              </c:ext>
            </c:extLst>
          </c:dPt>
          <c:cat>
            <c:strRef>
              <c:f>chart_data!$A$5:$A$29</c:f>
              <c:strCache>
                <c:ptCount val="25"/>
                <c:pt idx="0">
                  <c:v>Turkey</c:v>
                </c:pt>
                <c:pt idx="1">
                  <c:v> Canada </c:v>
                </c:pt>
                <c:pt idx="2">
                  <c:v> Hungary </c:v>
                </c:pt>
                <c:pt idx="3">
                  <c:v>USA</c:v>
                </c:pt>
                <c:pt idx="4">
                  <c:v> Poland </c:v>
                </c:pt>
                <c:pt idx="5">
                  <c:v> Korea </c:v>
                </c:pt>
                <c:pt idx="6">
                  <c:v> Slovakia </c:v>
                </c:pt>
                <c:pt idx="7">
                  <c:v> UK </c:v>
                </c:pt>
                <c:pt idx="8">
                  <c:v> Luxembourg </c:v>
                </c:pt>
                <c:pt idx="9">
                  <c:v> Belgium </c:v>
                </c:pt>
                <c:pt idx="10">
                  <c:v> Czech Rep </c:v>
                </c:pt>
                <c:pt idx="11">
                  <c:v> Austria </c:v>
                </c:pt>
                <c:pt idx="12">
                  <c:v> Germany </c:v>
                </c:pt>
                <c:pt idx="13">
                  <c:v> Ireland </c:v>
                </c:pt>
                <c:pt idx="14">
                  <c:v> Greece </c:v>
                </c:pt>
                <c:pt idx="15">
                  <c:v> Portugal </c:v>
                </c:pt>
                <c:pt idx="16">
                  <c:v> France </c:v>
                </c:pt>
                <c:pt idx="17">
                  <c:v> New Zealand </c:v>
                </c:pt>
                <c:pt idx="18">
                  <c:v> Italy </c:v>
                </c:pt>
                <c:pt idx="19">
                  <c:v> Spain </c:v>
                </c:pt>
                <c:pt idx="20">
                  <c:v>Switzerland</c:v>
                </c:pt>
                <c:pt idx="21">
                  <c:v> Denmark </c:v>
                </c:pt>
                <c:pt idx="22">
                  <c:v> Netherlands </c:v>
                </c:pt>
                <c:pt idx="23">
                  <c:v> Sweden </c:v>
                </c:pt>
                <c:pt idx="24">
                  <c:v> Finland </c:v>
                </c:pt>
              </c:strCache>
            </c:strRef>
          </c:cat>
          <c:val>
            <c:numRef>
              <c:f>chart_data!$B$5:$B$29</c:f>
              <c:numCache>
                <c:formatCode>_(* #,##0.00_);_(* \(#,##0.00\);_(* "-"??_);_(@_)</c:formatCode>
                <c:ptCount val="25"/>
                <c:pt idx="0" formatCode="General">
                  <c:v>1.4072464317880118</c:v>
                </c:pt>
                <c:pt idx="1">
                  <c:v>2.0742342424950024</c:v>
                </c:pt>
                <c:pt idx="2">
                  <c:v>2.070112244387579</c:v>
                </c:pt>
                <c:pt idx="3" formatCode="General">
                  <c:v>3.4847715372620818</c:v>
                </c:pt>
                <c:pt idx="4">
                  <c:v>2.9524477262087854</c:v>
                </c:pt>
                <c:pt idx="5">
                  <c:v>3.5043001759543397</c:v>
                </c:pt>
                <c:pt idx="6">
                  <c:v>3.4326901775041647</c:v>
                </c:pt>
                <c:pt idx="7">
                  <c:v>3.9873254999999999</c:v>
                </c:pt>
                <c:pt idx="8">
                  <c:v>3.8360168133378685</c:v>
                </c:pt>
                <c:pt idx="9">
                  <c:v>3.9412057377438021</c:v>
                </c:pt>
                <c:pt idx="10">
                  <c:v>4.3313972307355977</c:v>
                </c:pt>
                <c:pt idx="11">
                  <c:v>4.2726501428553654</c:v>
                </c:pt>
                <c:pt idx="12">
                  <c:v>4.2937446888347797</c:v>
                </c:pt>
                <c:pt idx="13">
                  <c:v>5.2089351190937787</c:v>
                </c:pt>
                <c:pt idx="14">
                  <c:v>5.9909954971797177</c:v>
                </c:pt>
                <c:pt idx="15">
                  <c:v>4.7497085167500002</c:v>
                </c:pt>
                <c:pt idx="16">
                  <c:v>4.8118132571134238</c:v>
                </c:pt>
                <c:pt idx="17">
                  <c:v>6.3522782206733917</c:v>
                </c:pt>
                <c:pt idx="18">
                  <c:v>5.408283930581014</c:v>
                </c:pt>
                <c:pt idx="19">
                  <c:v>6.1795118975641401</c:v>
                </c:pt>
                <c:pt idx="20" formatCode="General">
                  <c:v>5.8790679332593996</c:v>
                </c:pt>
                <c:pt idx="21">
                  <c:v>4.6147932303787194</c:v>
                </c:pt>
                <c:pt idx="22">
                  <c:v>3.8806605089840573</c:v>
                </c:pt>
                <c:pt idx="23">
                  <c:v>9.541696307461887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6-43E7-B3A1-50E0EC9FE4E1}"/>
            </c:ext>
          </c:extLst>
        </c:ser>
        <c:ser>
          <c:idx val="1"/>
          <c:order val="1"/>
          <c:tx>
            <c:strRef>
              <c:f>chart_data!$C$4</c:f>
              <c:strCache>
                <c:ptCount val="1"/>
                <c:pt idx="0">
                  <c:v>Tax component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chart_data!$A$5:$A$29</c:f>
              <c:strCache>
                <c:ptCount val="25"/>
                <c:pt idx="0">
                  <c:v>Turkey</c:v>
                </c:pt>
                <c:pt idx="1">
                  <c:v> Canada </c:v>
                </c:pt>
                <c:pt idx="2">
                  <c:v> Hungary </c:v>
                </c:pt>
                <c:pt idx="3">
                  <c:v>USA</c:v>
                </c:pt>
                <c:pt idx="4">
                  <c:v> Poland </c:v>
                </c:pt>
                <c:pt idx="5">
                  <c:v> Korea </c:v>
                </c:pt>
                <c:pt idx="6">
                  <c:v> Slovakia </c:v>
                </c:pt>
                <c:pt idx="7">
                  <c:v> UK </c:v>
                </c:pt>
                <c:pt idx="8">
                  <c:v> Luxembourg </c:v>
                </c:pt>
                <c:pt idx="9">
                  <c:v> Belgium </c:v>
                </c:pt>
                <c:pt idx="10">
                  <c:v> Czech Rep </c:v>
                </c:pt>
                <c:pt idx="11">
                  <c:v> Austria </c:v>
                </c:pt>
                <c:pt idx="12">
                  <c:v> Germany </c:v>
                </c:pt>
                <c:pt idx="13">
                  <c:v> Ireland </c:v>
                </c:pt>
                <c:pt idx="14">
                  <c:v> Greece </c:v>
                </c:pt>
                <c:pt idx="15">
                  <c:v> Portugal </c:v>
                </c:pt>
                <c:pt idx="16">
                  <c:v> France </c:v>
                </c:pt>
                <c:pt idx="17">
                  <c:v> New Zealand </c:v>
                </c:pt>
                <c:pt idx="18">
                  <c:v> Italy </c:v>
                </c:pt>
                <c:pt idx="19">
                  <c:v> Spain </c:v>
                </c:pt>
                <c:pt idx="20">
                  <c:v>Switzerland</c:v>
                </c:pt>
                <c:pt idx="21">
                  <c:v> Denmark </c:v>
                </c:pt>
                <c:pt idx="22">
                  <c:v> Netherlands </c:v>
                </c:pt>
                <c:pt idx="23">
                  <c:v> Sweden </c:v>
                </c:pt>
                <c:pt idx="24">
                  <c:v> Finland </c:v>
                </c:pt>
              </c:strCache>
            </c:strRef>
          </c:cat>
          <c:val>
            <c:numRef>
              <c:f>chart_data!$C$5:$C$29</c:f>
              <c:numCache>
                <c:formatCode>_(* #,##0.00_);_(* \(#,##0.00\);_(* "-"??_);_(@_)</c:formatCode>
                <c:ptCount val="25"/>
                <c:pt idx="1">
                  <c:v>0.10371174112146564</c:v>
                </c:pt>
                <c:pt idx="2">
                  <c:v>0.55893030684312839</c:v>
                </c:pt>
                <c:pt idx="3">
                  <c:v>0</c:v>
                </c:pt>
                <c:pt idx="4">
                  <c:v>0.67906249669631702</c:v>
                </c:pt>
                <c:pt idx="5">
                  <c:v>0.35042620633646093</c:v>
                </c:pt>
                <c:pt idx="6">
                  <c:v>0.68653846537888663</c:v>
                </c:pt>
                <c:pt idx="7">
                  <c:v>0.19936629999999944</c:v>
                </c:pt>
                <c:pt idx="8">
                  <c:v>0.40696555355936104</c:v>
                </c:pt>
                <c:pt idx="9">
                  <c:v>1.045396108007477</c:v>
                </c:pt>
                <c:pt idx="10">
                  <c:v>0.75039866100888286</c:v>
                </c:pt>
                <c:pt idx="11">
                  <c:v>1.5694190031853106</c:v>
                </c:pt>
                <c:pt idx="12">
                  <c:v>1.8440367966539668</c:v>
                </c:pt>
                <c:pt idx="13">
                  <c:v>1.1218182808561004</c:v>
                </c:pt>
                <c:pt idx="14">
                  <c:v>0.45975457856949031</c:v>
                </c:pt>
                <c:pt idx="15">
                  <c:v>1.8471046643729192</c:v>
                </c:pt>
                <c:pt idx="16">
                  <c:v>1.8502015058726986</c:v>
                </c:pt>
                <c:pt idx="17">
                  <c:v>1.0552832735145365</c:v>
                </c:pt>
                <c:pt idx="18">
                  <c:v>2.3548038861883356</c:v>
                </c:pt>
                <c:pt idx="19">
                  <c:v>1.6068216609415913</c:v>
                </c:pt>
                <c:pt idx="20">
                  <c:v>1.9730145874147906</c:v>
                </c:pt>
                <c:pt idx="21">
                  <c:v>4.5973958070986978</c:v>
                </c:pt>
                <c:pt idx="22">
                  <c:v>5.429703808271567</c:v>
                </c:pt>
                <c:pt idx="23">
                  <c:v>3.7433623577086799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6-43E7-B3A1-50E0EC9FE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515140936"/>
        <c:axId val="1"/>
      </c:barChart>
      <c:lineChart>
        <c:grouping val="standard"/>
        <c:varyColors val="0"/>
        <c:ser>
          <c:idx val="2"/>
          <c:order val="2"/>
          <c:tx>
            <c:strRef>
              <c:f>chart_data!$E$4</c:f>
              <c:strCache>
                <c:ptCount val="1"/>
                <c:pt idx="0">
                  <c:v>IEA Median (including taxes)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chart_data!$A$5:$A$27</c:f>
              <c:strCache>
                <c:ptCount val="23"/>
                <c:pt idx="0">
                  <c:v>Turkey</c:v>
                </c:pt>
                <c:pt idx="1">
                  <c:v> Canada </c:v>
                </c:pt>
                <c:pt idx="2">
                  <c:v> Hungary </c:v>
                </c:pt>
                <c:pt idx="3">
                  <c:v>USA</c:v>
                </c:pt>
                <c:pt idx="4">
                  <c:v> Poland </c:v>
                </c:pt>
                <c:pt idx="5">
                  <c:v> Korea </c:v>
                </c:pt>
                <c:pt idx="6">
                  <c:v> Slovakia </c:v>
                </c:pt>
                <c:pt idx="7">
                  <c:v> UK </c:v>
                </c:pt>
                <c:pt idx="8">
                  <c:v> Luxembourg </c:v>
                </c:pt>
                <c:pt idx="9">
                  <c:v> Belgium </c:v>
                </c:pt>
                <c:pt idx="10">
                  <c:v> Czech Rep </c:v>
                </c:pt>
                <c:pt idx="11">
                  <c:v> Austria </c:v>
                </c:pt>
                <c:pt idx="12">
                  <c:v> Germany </c:v>
                </c:pt>
                <c:pt idx="13">
                  <c:v> Ireland </c:v>
                </c:pt>
                <c:pt idx="14">
                  <c:v> Greece </c:v>
                </c:pt>
                <c:pt idx="15">
                  <c:v> Portugal </c:v>
                </c:pt>
                <c:pt idx="16">
                  <c:v> France </c:v>
                </c:pt>
                <c:pt idx="17">
                  <c:v> New Zealand </c:v>
                </c:pt>
                <c:pt idx="18">
                  <c:v> Italy </c:v>
                </c:pt>
                <c:pt idx="19">
                  <c:v> Spain </c:v>
                </c:pt>
                <c:pt idx="20">
                  <c:v>Switzerland</c:v>
                </c:pt>
                <c:pt idx="21">
                  <c:v> Denmark </c:v>
                </c:pt>
                <c:pt idx="22">
                  <c:v> Netherlands </c:v>
                </c:pt>
              </c:strCache>
            </c:strRef>
          </c:cat>
          <c:val>
            <c:numRef>
              <c:f>chart_data!$E$5:$E$29</c:f>
              <c:numCache>
                <c:formatCode>_(* #,##0.00_);_(* \(#,##0.00\);_(* "-"??_);_(@_)</c:formatCode>
                <c:ptCount val="25"/>
                <c:pt idx="0">
                  <c:v>5.9899253157647117</c:v>
                </c:pt>
                <c:pt idx="1">
                  <c:v>5.9899253157647117</c:v>
                </c:pt>
                <c:pt idx="2">
                  <c:v>5.9899253157647117</c:v>
                </c:pt>
                <c:pt idx="3">
                  <c:v>5.9899253157647117</c:v>
                </c:pt>
                <c:pt idx="4">
                  <c:v>5.9899253157647117</c:v>
                </c:pt>
                <c:pt idx="5">
                  <c:v>5.9899253157647117</c:v>
                </c:pt>
                <c:pt idx="6">
                  <c:v>5.9899253157647117</c:v>
                </c:pt>
                <c:pt idx="7">
                  <c:v>5.9899253157647117</c:v>
                </c:pt>
                <c:pt idx="8">
                  <c:v>5.9899253157647117</c:v>
                </c:pt>
                <c:pt idx="9">
                  <c:v>5.9899253157647117</c:v>
                </c:pt>
                <c:pt idx="10">
                  <c:v>5.9899253157647117</c:v>
                </c:pt>
                <c:pt idx="11">
                  <c:v>5.9899253157647117</c:v>
                </c:pt>
                <c:pt idx="12">
                  <c:v>5.9899253157647117</c:v>
                </c:pt>
                <c:pt idx="13">
                  <c:v>5.9899253157647117</c:v>
                </c:pt>
                <c:pt idx="14">
                  <c:v>5.9899253157647117</c:v>
                </c:pt>
                <c:pt idx="15">
                  <c:v>5.9899253157647117</c:v>
                </c:pt>
                <c:pt idx="16">
                  <c:v>5.9899253157647117</c:v>
                </c:pt>
                <c:pt idx="17">
                  <c:v>5.9899253157647117</c:v>
                </c:pt>
                <c:pt idx="18">
                  <c:v>5.9899253157647117</c:v>
                </c:pt>
                <c:pt idx="19">
                  <c:v>5.9899253157647117</c:v>
                </c:pt>
                <c:pt idx="20">
                  <c:v>5.9899253157647117</c:v>
                </c:pt>
                <c:pt idx="21">
                  <c:v>5.9899253157647117</c:v>
                </c:pt>
                <c:pt idx="22">
                  <c:v>5.9899253157647117</c:v>
                </c:pt>
                <c:pt idx="23">
                  <c:v>5.9899253157647117</c:v>
                </c:pt>
                <c:pt idx="24">
                  <c:v>5.9899253157647117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86-43E7-B3A1-50E0EC9FE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140936"/>
        <c:axId val="1"/>
      </c:lineChart>
      <c:catAx>
        <c:axId val="515140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pence per kWh</a:t>
                </a:r>
              </a:p>
            </c:rich>
          </c:tx>
          <c:layout>
            <c:manualLayout>
              <c:xMode val="edge"/>
              <c:yMode val="edge"/>
              <c:x val="9.1163113037836564E-3"/>
              <c:y val="0.295735213899753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140936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972283702428929"/>
          <c:y val="3.6682715614334636E-2"/>
          <c:w val="0.47319810220022296"/>
          <c:h val="0.167464571282832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80" b="0" i="0" u="none" strike="noStrike" baseline="0">
              <a:solidFill>
                <a:srgbClr val="33339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78" r="0.75000000000000278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38100</xdr:rowOff>
    </xdr:from>
    <xdr:to>
      <xdr:col>14</xdr:col>
      <xdr:colOff>488448</xdr:colOff>
      <xdr:row>3</xdr:row>
      <xdr:rowOff>55500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3D39009-9897-4CC6-BEB5-88FB7E3D060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2375" y="38100"/>
          <a:ext cx="1650498" cy="100800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77919</xdr:colOff>
      <xdr:row>1</xdr:row>
      <xdr:rowOff>182192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08FE2E2-F778-481D-8586-8FDD7AC41E0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0"/>
          <a:ext cx="658944" cy="639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12</xdr:col>
      <xdr:colOff>334148</xdr:colOff>
      <xdr:row>50</xdr:row>
      <xdr:rowOff>104775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779F0D7-6A94-4413-BF6C-A9860CEFACC9}"/>
            </a:ext>
          </a:extLst>
        </xdr:cNvPr>
        <xdr:cNvSpPr txBox="1"/>
      </xdr:nvSpPr>
      <xdr:spPr>
        <a:xfrm>
          <a:off x="0" y="8477250"/>
          <a:ext cx="7754123" cy="13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>
              <a:latin typeface="Arial" pitchFamily="34" charset="0"/>
              <a:cs typeface="Arial" pitchFamily="34" charset="0"/>
            </a:rPr>
            <a:t>(1) Prices converted to pounds sterling using annual average exchange rates.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(2) Prices include all taxes where not refundable on purchase.</a:t>
          </a:r>
        </a:p>
        <a:p>
          <a:r>
            <a:rPr lang="en-GB" sz="900" baseline="0">
              <a:latin typeface="Arial" pitchFamily="34" charset="0"/>
              <a:cs typeface="Arial" pitchFamily="34" charset="0"/>
            </a:rPr>
            <a:t>    </a:t>
          </a:r>
          <a:r>
            <a:rPr lang="en-GB" sz="900">
              <a:latin typeface="Arial" pitchFamily="34" charset="0"/>
              <a:cs typeface="Arial" pitchFamily="34" charset="0"/>
            </a:rPr>
            <a:t> Some prices taken from Eurostat.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     Prices excluding taxes have been estimated using a weighted average of general sales taxes and fuel taxes levied by individual states. </a:t>
          </a:r>
        </a:p>
        <a:p>
          <a:endParaRPr lang="en-GB" sz="900">
            <a:latin typeface="Arial" pitchFamily="34" charset="0"/>
            <a:cs typeface="Arial" pitchFamily="34" charset="0"/>
          </a:endParaRPr>
        </a:p>
        <a:p>
          <a:r>
            <a:rPr lang="en-GB" sz="900">
              <a:latin typeface="Arial" pitchFamily="34" charset="0"/>
              <a:cs typeface="Arial" pitchFamily="34" charset="0"/>
            </a:rPr>
            <a:t>..   Data unavailable.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-    BEIS estimates that the price is likely to be below the IEA median.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+/- BEIS estimates that the price is likely to be around the IEA median.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+    BEIS estimates that the price is likely to exceed the IEA median.</a:t>
          </a:r>
        </a:p>
        <a:p>
          <a:endParaRPr lang="en-GB" sz="9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128587</xdr:rowOff>
    </xdr:from>
    <xdr:to>
      <xdr:col>8</xdr:col>
      <xdr:colOff>409601</xdr:colOff>
      <xdr:row>42</xdr:row>
      <xdr:rowOff>49612</xdr:rowOff>
    </xdr:to>
    <xdr:sp macro="" textlink="">
      <xdr:nvSpPr>
        <xdr:cNvPr id="28673" name="Text Box 1">
          <a:extLst>
            <a:ext uri="{FF2B5EF4-FFF2-40B4-BE49-F238E27FC236}">
              <a16:creationId xmlns:a16="http://schemas.microsoft.com/office/drawing/2014/main" id="{AF12E845-AC84-43DB-9FF8-DBB6ABC412F0}"/>
            </a:ext>
          </a:extLst>
        </xdr:cNvPr>
        <xdr:cNvSpPr txBox="1">
          <a:spLocks noChangeArrowheads="1"/>
        </xdr:cNvSpPr>
      </xdr:nvSpPr>
      <xdr:spPr bwMode="auto">
        <a:xfrm>
          <a:off x="0" y="7069931"/>
          <a:ext cx="5641181" cy="2524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strike="noStrike">
              <a:solidFill>
                <a:srgbClr val="000000"/>
              </a:solidFill>
              <a:latin typeface="Arial"/>
              <a:cs typeface="Arial"/>
            </a:rPr>
            <a:t>Source: Derived from the International Energy Agency publication, Energy Prices and Taxes </a:t>
          </a:r>
        </a:p>
      </xdr:txBody>
    </xdr:sp>
    <xdr:clientData/>
  </xdr:twoCellAnchor>
  <xdr:twoCellAnchor>
    <xdr:from>
      <xdr:col>0</xdr:col>
      <xdr:colOff>0</xdr:colOff>
      <xdr:row>42</xdr:row>
      <xdr:rowOff>9207</xdr:rowOff>
    </xdr:from>
    <xdr:to>
      <xdr:col>12</xdr:col>
      <xdr:colOff>274363</xdr:colOff>
      <xdr:row>50</xdr:row>
      <xdr:rowOff>38239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5D611C7-25F9-47FB-9FA7-4C9867DC3BA6}"/>
            </a:ext>
          </a:extLst>
        </xdr:cNvPr>
        <xdr:cNvSpPr txBox="1">
          <a:spLocks noChangeArrowheads="1"/>
        </xdr:cNvSpPr>
      </xdr:nvSpPr>
      <xdr:spPr bwMode="auto">
        <a:xfrm>
          <a:off x="0" y="7343774"/>
          <a:ext cx="5896643" cy="1419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strike="noStrike">
              <a:solidFill>
                <a:srgbClr val="000000"/>
              </a:solidFill>
              <a:latin typeface="Arial"/>
              <a:cs typeface="Arial"/>
            </a:rPr>
            <a:t>(1</a:t>
          </a:r>
          <a:r>
            <a:rPr lang="en-GB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)  Prices converted to pounds sterling using annual average exchange rates.</a:t>
          </a:r>
        </a:p>
        <a:p>
          <a:pPr algn="l" rtl="0">
            <a:defRPr sz="1000"/>
          </a:pPr>
          <a:r>
            <a:rPr lang="en-GB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(2)  Prices include all taxes where not refundable on purchase.</a:t>
          </a:r>
        </a:p>
        <a:p>
          <a:pPr algn="l" rtl="0">
            <a:defRPr sz="1000"/>
          </a:pPr>
          <a:r>
            <a:rPr lang="en-GB" sz="900" b="0" i="0" strike="noStrik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(3)  Prices for Finland are for district heating not central heating as is the case in other countries.</a:t>
          </a:r>
        </a:p>
        <a:p>
          <a:pPr algn="l" rtl="0">
            <a:defRPr sz="1000"/>
          </a:pPr>
          <a:r>
            <a:rPr lang="en-GB" sz="900" b="0" i="0" strike="noStrik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(4)  Prices excluding taxes have been estimated using a weighted average of general sales taxes and fuel</a:t>
          </a:r>
        </a:p>
        <a:p>
          <a:pPr algn="l" rtl="0">
            <a:defRPr sz="1000"/>
          </a:pPr>
          <a:r>
            <a:rPr lang="en-GB" sz="900" b="0" i="0" strike="noStrik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taxes levied by individual states.</a:t>
          </a:r>
        </a:p>
        <a:p>
          <a:pPr rtl="0" eaLnBrk="1" fontAlgn="auto" latinLnBrk="0" hangingPunct="1"/>
          <a:r>
            <a:rPr lang="en-GB" sz="900" b="0" i="0" baseline="0">
              <a:latin typeface="Arial" pitchFamily="34" charset="0"/>
              <a:ea typeface="+mn-ea"/>
              <a:cs typeface="Arial" pitchFamily="34" charset="0"/>
            </a:rPr>
            <a:t>..   Data unavailable.</a:t>
          </a:r>
          <a:endParaRPr lang="en-GB" sz="900" b="0" i="0"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r>
            <a:rPr lang="en-GB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   DECC estimates that the price is likely to exceed the IEA median. </a:t>
          </a:r>
        </a:p>
        <a:p>
          <a:pPr algn="l" rtl="0">
            <a:defRPr sz="1000"/>
          </a:pPr>
          <a:r>
            <a:rPr lang="en-GB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+/- DECC</a:t>
          </a:r>
          <a:r>
            <a:rPr lang="en-GB" sz="900" b="0" i="0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n-GB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estimates that the price is likely to be around the IEA median.</a:t>
          </a:r>
        </a:p>
        <a:p>
          <a:pPr algn="l" rtl="0">
            <a:lnSpc>
              <a:spcPts val="900"/>
            </a:lnSpc>
            <a:defRPr sz="1000"/>
          </a:pPr>
          <a:r>
            <a:rPr lang="en-GB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-    DECC estimates that the price is likely to be below the IEA median. </a:t>
          </a:r>
        </a:p>
        <a:p>
          <a:pPr algn="l" rtl="0">
            <a:lnSpc>
              <a:spcPts val="900"/>
            </a:lnSpc>
            <a:defRPr sz="1000"/>
          </a:pPr>
          <a:endParaRPr lang="en-GB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57150</xdr:rowOff>
    </xdr:from>
    <xdr:to>
      <xdr:col>11</xdr:col>
      <xdr:colOff>304800</xdr:colOff>
      <xdr:row>28</xdr:row>
      <xdr:rowOff>50800</xdr:rowOff>
    </xdr:to>
    <xdr:graphicFrame macro="">
      <xdr:nvGraphicFramePr>
        <xdr:cNvPr id="4716709" name="Chart 28" descr="Chart showing domestic gas prices for countries in the International Energy Association in 2021">
          <a:extLst>
            <a:ext uri="{FF2B5EF4-FFF2-40B4-BE49-F238E27FC236}">
              <a16:creationId xmlns:a16="http://schemas.microsoft.com/office/drawing/2014/main" id="{C0D2AD3F-3A14-454B-A0AB-995E0B4CA6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6</xdr:row>
      <xdr:rowOff>146050</xdr:rowOff>
    </xdr:from>
    <xdr:to>
      <xdr:col>22</xdr:col>
      <xdr:colOff>228600</xdr:colOff>
      <xdr:row>30</xdr:row>
      <xdr:rowOff>31750</xdr:rowOff>
    </xdr:to>
    <xdr:graphicFrame macro="">
      <xdr:nvGraphicFramePr>
        <xdr:cNvPr id="4914248" name="Chart 28">
          <a:extLst>
            <a:ext uri="{FF2B5EF4-FFF2-40B4-BE49-F238E27FC236}">
              <a16:creationId xmlns:a16="http://schemas.microsoft.com/office/drawing/2014/main" id="{F0895F62-13DB-4DEB-AC26-9872A8EC2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9C5C18-675B-4EB2-A251-43D565A2C9D9}" name="Domestic_gas_prices_in_the_IEA_excluding_taxes" displayName="Domestic_gas_prices_in_the_IEA_excluding_taxes" ref="A9:AG54" totalsRowShown="0" headerRowDxfId="166" dataDxfId="165" dataCellStyle="Normal 2">
  <autoFilter ref="A9:AG54" xr:uid="{C09C5C18-675B-4EB2-A251-43D565A2C9D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</autoFilter>
  <tableColumns count="33">
    <tableColumn id="1" xr3:uid="{08506CA1-EDFC-474B-80EB-DC5A8CFD1763}" name="Year" dataDxfId="164"/>
    <tableColumn id="2" xr3:uid="{FC5CF73B-E29E-4BA6-A411-9A658CF549F6}" name="Austria" dataDxfId="163" dataCellStyle="Normal 2"/>
    <tableColumn id="3" xr3:uid="{B91CCD1C-D30C-42F2-9AE1-98098C40552E}" name="Belgium" dataDxfId="162" dataCellStyle="Normal 2"/>
    <tableColumn id="4" xr3:uid="{64F8E114-92BA-4E0E-8225-E0A7700DCD88}" name="Denmark" dataDxfId="161" dataCellStyle="Normal 2"/>
    <tableColumn id="5" xr3:uid="{3270D80F-DA26-4956-87FA-FB441AC88A2A}" name="Finland" dataDxfId="160" dataCellStyle="Normal 2"/>
    <tableColumn id="6" xr3:uid="{96C76411-38CD-41C4-B533-5D2E7A4F1B3D}" name="France" dataDxfId="159" dataCellStyle="Normal 2"/>
    <tableColumn id="7" xr3:uid="{8D30A3BA-B909-44D9-802E-D7575F20C939}" name="Germany" dataDxfId="158" dataCellStyle="Normal 2"/>
    <tableColumn id="8" xr3:uid="{2E148A96-7F41-468D-A775-23DA3C855B63}" name="Greece" dataDxfId="157" dataCellStyle="Normal 2"/>
    <tableColumn id="9" xr3:uid="{233B84D6-1D92-4174-AC7B-E67B7B3AF7C9}" name="Ireland" dataDxfId="156" dataCellStyle="Normal 2"/>
    <tableColumn id="10" xr3:uid="{CEEFCECB-2502-47A4-A200-3A16D9E8CC51}" name="Italy" dataDxfId="155" dataCellStyle="Normal 2"/>
    <tableColumn id="11" xr3:uid="{52CC61C2-3C64-4062-931D-318DF3703FCE}" name="Luxembourg" dataDxfId="154" dataCellStyle="Normal 2"/>
    <tableColumn id="12" xr3:uid="{B2A50401-52F4-4BDD-A483-5493BD58DA44}" name="Netherlands" dataDxfId="153" dataCellStyle="Normal 2"/>
    <tableColumn id="13" xr3:uid="{DDE2939A-6981-455D-B20E-868CDFF1F323}" name="Portugal" dataDxfId="152" dataCellStyle="Normal 2"/>
    <tableColumn id="14" xr3:uid="{9CB16BE2-13FE-475A-8919-451ABE090AC9}" name="Spain" dataDxfId="151" dataCellStyle="Normal 2"/>
    <tableColumn id="15" xr3:uid="{AECF49B9-F3B7-4D7F-8F41-52680CABA18C}" name="Sweden" dataDxfId="150" dataCellStyle="Normal 2"/>
    <tableColumn id="16" xr3:uid="{A284FD1B-0525-41D1-9944-ADD016C86CB9}" name="United Kingdom" dataDxfId="149" dataCellStyle="Normal 2"/>
    <tableColumn id="17" xr3:uid="{D1394FF5-C68A-43A0-84A5-51AECCF92103}" name="Australia" dataDxfId="148"/>
    <tableColumn id="18" xr3:uid="{4A27DAB3-BF6C-41DF-B349-B3DB6E1D42A5}" name="Canada" dataDxfId="147" dataCellStyle="Normal 2"/>
    <tableColumn id="19" xr3:uid="{C722292D-56C9-4A34-BDF4-1C0AE3E18CB8}" name="Czech Republic" dataDxfId="146" dataCellStyle="Normal 2"/>
    <tableColumn id="20" xr3:uid="{3AD3860A-6E8D-48D7-BE9D-76BA032623E4}" name="Hungary" dataDxfId="145" dataCellStyle="Normal 2"/>
    <tableColumn id="21" xr3:uid="{D14D6645-D91F-452A-84C9-3AC6BC1918CC}" name="Japan" dataDxfId="144" dataCellStyle="Normal 2"/>
    <tableColumn id="22" xr3:uid="{0CCAA989-17FF-49EF-9A1F-0050E8B09AFD}" name="Korea" dataDxfId="143"/>
    <tableColumn id="23" xr3:uid="{4761A2B6-E7C9-4283-BBFF-3D00444EA168}" name="New Zealand" dataDxfId="142" dataCellStyle="Normal 2"/>
    <tableColumn id="24" xr3:uid="{601660BA-48DF-43EA-B7DD-01DBE75C42B7}" name="Norway" dataDxfId="141" dataCellStyle="Normal 2"/>
    <tableColumn id="25" xr3:uid="{6004EA15-3663-487F-8A69-32B7EF272A6A}" name="Poland" dataDxfId="140" dataCellStyle="Normal 2"/>
    <tableColumn id="26" xr3:uid="{C6139E3F-3220-4350-B500-8A46C637AA9D}" name="Slovakia" dataDxfId="139" dataCellStyle="Normal 2"/>
    <tableColumn id="27" xr3:uid="{ECA14CDB-C77C-44E7-BA4C-1D84B4241441}" name="Switzerland" dataDxfId="138" dataCellStyle="Normal 2"/>
    <tableColumn id="28" xr3:uid="{B19C2C24-5420-4EAF-AE39-357ECC51BFC1}" name="Turkey" dataDxfId="137" dataCellStyle="Normal 2"/>
    <tableColumn id="29" xr3:uid="{41991DBA-3B79-424B-B5F0-26B41CC2568C}" name="USA" dataDxfId="136" dataCellStyle="Normal 2"/>
    <tableColumn id="30" xr3:uid="{B9814D66-314F-4CB8-937E-C1C35A5288BF}" name="IEA median" dataDxfId="135" dataCellStyle="Normal 2">
      <calculatedColumnFormula>MEDIAN(B10:P10,Q10:AC10)</calculatedColumnFormula>
    </tableColumn>
    <tableColumn id="31" xr3:uid="{7CF4E514-20B1-4F06-9385-3DB05A1E7FFE}" name="UK relative to IEA median %" dataDxfId="134" dataCellStyle="Normal 2">
      <calculatedColumnFormula>(P10-AD10)/AD10*100</calculatedColumnFormula>
    </tableColumn>
    <tableColumn id="32" xr3:uid="{4AEEC36F-A02D-4090-BF90-5CD0156C4CAF}" name="UK relative to IEA rank" dataDxfId="133" dataCellStyle="Normal 2">
      <calculatedColumnFormula>_xlfn.RANK.AVG(P10,(B10:P10,Q10:AC10),1)</calculatedColumnFormula>
    </tableColumn>
    <tableColumn id="33" xr3:uid="{0AEF47CB-4CC1-4802-9498-C3326D3DE95A}" name="UK relative to G7 rank" dataDxfId="132" dataCellStyle="Normal 2">
      <calculatedColumnFormula>_xlfn.RANK.AVG(P10,(F10,G10,J10,P10,R10,U10,AC10),1)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2846E35-4FDA-490A-8637-FDA145D25F9E}" name="Domestic_gas_prices_in_the_IEA_including_taxes" displayName="Domestic_gas_prices_in_the_IEA_including_taxes" ref="A9:AG54" totalsRowShown="0" headerRowDxfId="131" dataDxfId="130" dataCellStyle="Normal 2">
  <autoFilter ref="A9:AG54" xr:uid="{E2846E35-4FDA-490A-8637-FDA145D25F9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</autoFilter>
  <tableColumns count="33">
    <tableColumn id="1" xr3:uid="{73DC7743-613E-4672-9A82-CAD0AE81D26B}" name="Year" dataDxfId="129" dataCellStyle="Normal 2"/>
    <tableColumn id="2" xr3:uid="{3909AFB3-911F-4626-8997-182E82EAC374}" name="Austria" dataDxfId="128" dataCellStyle="Normal 2"/>
    <tableColumn id="3" xr3:uid="{53A15B27-B31A-4A3C-842A-76511FA05DD0}" name="Belgium" dataDxfId="127" dataCellStyle="Normal 2"/>
    <tableColumn id="4" xr3:uid="{55329BFC-C8D8-4D79-B8DF-7E5FF8FD5880}" name="Denmark" dataDxfId="126" dataCellStyle="Normal 2"/>
    <tableColumn id="5" xr3:uid="{8F55D60F-4D0A-4107-9E51-E6031BC1F0F0}" name="Finland" dataDxfId="125" dataCellStyle="Normal 2"/>
    <tableColumn id="6" xr3:uid="{C5EBFD17-2D6C-4229-958E-DE10F0E00F5D}" name="France" dataDxfId="124" dataCellStyle="Normal 2"/>
    <tableColumn id="7" xr3:uid="{5D3B5987-33CC-4BBF-A8A2-C8C17834CD5C}" name="Germany" dataDxfId="123" dataCellStyle="Normal 2"/>
    <tableColumn id="8" xr3:uid="{10EFF892-A342-4C12-B018-9AA856356A33}" name="Greece" dataDxfId="122" dataCellStyle="Normal 2"/>
    <tableColumn id="9" xr3:uid="{E3E8B78E-E552-458A-AF15-20B00A0C3BF1}" name="Ireland" dataDxfId="121" dataCellStyle="Normal 2"/>
    <tableColumn id="10" xr3:uid="{2E15544C-362A-47E8-8C16-72284D50483C}" name="Italy" dataDxfId="120" dataCellStyle="Normal 2"/>
    <tableColumn id="11" xr3:uid="{CE18F971-80EB-45D0-A5DD-CD6CB59CDE3E}" name="Luxembourg" dataDxfId="119" dataCellStyle="Normal 2"/>
    <tableColumn id="12" xr3:uid="{9DC481C0-9ED4-4AE6-A4E9-F7A84018F6CD}" name="Netherlands" dataDxfId="118" dataCellStyle="Normal 2"/>
    <tableColumn id="13" xr3:uid="{B2373B43-95F1-463E-A6BF-1E8916D5FF15}" name="Portugal" dataDxfId="117" dataCellStyle="Normal 2"/>
    <tableColumn id="14" xr3:uid="{459205C6-6D71-42C0-80DE-43437D050219}" name="Spain" dataDxfId="116" dataCellStyle="Normal 2"/>
    <tableColumn id="15" xr3:uid="{EA405185-4E74-48D2-9208-B1FF84C51D52}" name="Sweden" dataDxfId="115" dataCellStyle="Normal 2"/>
    <tableColumn id="16" xr3:uid="{007174CE-5F31-410A-B864-1D1B9457911E}" name="United Kingdom" dataDxfId="114" dataCellStyle="Normal 2"/>
    <tableColumn id="17" xr3:uid="{FD67CA68-CFEA-4C61-B567-A462124FC206}" name="Australia" dataDxfId="113" dataCellStyle="Normal 2"/>
    <tableColumn id="18" xr3:uid="{2ADE1BF3-AC0E-40C8-87C5-9C7DA5FBC0B8}" name="Canada" dataDxfId="112" dataCellStyle="Normal 2"/>
    <tableColumn id="19" xr3:uid="{9410EDFB-7997-4880-9FA6-0E455A515F6A}" name="Czech Republic" dataDxfId="111" dataCellStyle="Normal 2"/>
    <tableColumn id="20" xr3:uid="{B612A006-4E58-4FCF-AA1D-3E835ED7C238}" name="Hungary" dataDxfId="110" dataCellStyle="Normal 2"/>
    <tableColumn id="21" xr3:uid="{8FA1F22A-49C9-47BC-BCE3-E04FE7C3A2A4}" name="Japan" dataDxfId="109" dataCellStyle="Normal 2"/>
    <tableColumn id="22" xr3:uid="{F3604591-36E9-48CE-BB1D-739B254E32A2}" name="Korea" dataDxfId="108" dataCellStyle="Normal 2"/>
    <tableColumn id="23" xr3:uid="{232C844D-68BB-4174-BFF3-314849892021}" name="New Zealand" dataDxfId="107" dataCellStyle="Normal 2"/>
    <tableColumn id="24" xr3:uid="{656DB7C7-9928-4EAF-9128-FD664A76F948}" name="Norway" dataDxfId="106" dataCellStyle="Normal 2"/>
    <tableColumn id="25" xr3:uid="{97B27844-A26C-4585-9CA3-FAE8548B26D4}" name="Poland" dataDxfId="105" dataCellStyle="Normal 2"/>
    <tableColumn id="26" xr3:uid="{EBF117F7-2BEF-480F-A8AF-BD21E9D3028B}" name="Slovakia" dataDxfId="104" dataCellStyle="Normal 2"/>
    <tableColumn id="27" xr3:uid="{92B8C058-A931-4ECA-ADB9-0A8EFD45B992}" name="Switzerland" dataDxfId="103" dataCellStyle="Normal 2"/>
    <tableColumn id="28" xr3:uid="{9CCA99A6-0902-4F66-9F65-A7015953FCD7}" name="Turkey" dataDxfId="102" dataCellStyle="Normal 2"/>
    <tableColumn id="29" xr3:uid="{449380A7-BF5C-4EDC-862C-4F44A3A9EEBD}" name="USA" dataDxfId="101" dataCellStyle="Normal 2"/>
    <tableColumn id="30" xr3:uid="{24084414-A9F5-45DA-9713-FE60A7682344}" name="IEA median" dataDxfId="100" dataCellStyle="Normal 2">
      <calculatedColumnFormula>MEDIAN(B10:P10,Q10:AC10)</calculatedColumnFormula>
    </tableColumn>
    <tableColumn id="31" xr3:uid="{E922D522-0B93-43E1-92EB-9908AF3510E9}" name="UK relative to IEA median %" dataDxfId="99" dataCellStyle="Normal 2">
      <calculatedColumnFormula>(P10-AD10)/AD10*100</calculatedColumnFormula>
    </tableColumn>
    <tableColumn id="32" xr3:uid="{41E6FEF8-9495-40FF-9B43-C77D74834EA9}" name="UK relative to IEA rank" dataDxfId="98" dataCellStyle="Normal 2">
      <calculatedColumnFormula>_xlfn.RANK.AVG(P10,(B10:P10,Q10:AC10),1)</calculatedColumnFormula>
    </tableColumn>
    <tableColumn id="33" xr3:uid="{4A2D3746-BAAB-49CA-86A2-A46A62C02B32}" name="UK relative to G7 rank" dataDxfId="97" dataCellStyle="Normal 2">
      <calculatedColumnFormula>_xlfn.RANK.AVG(P10,(F10,G10,J10,P10,R10,U10,AC10),1)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6D0B745-F71B-4E14-812D-EF0BF0161939}" name="Annual_percentage_movements_in_domestic_gas_prices_in_the_IEA_excluding_taxes" displayName="Annual_percentage_movements_in_domestic_gas_prices_in_the_IEA_excluding_taxes" ref="A5:AC26" totalsRowShown="0" headerRowDxfId="96" dataDxfId="95" headerRowCellStyle="Comma">
  <autoFilter ref="A5:AC26" xr:uid="{56D0B745-F71B-4E14-812D-EF0BF016193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6D214460-DD49-49C2-A67E-39B8E9FB74B8}" name="Years Between" dataDxfId="94" dataCellStyle="Normal_exchange 2"/>
    <tableColumn id="2" xr3:uid="{698960F8-8720-49D1-8B5F-B64C528417B5}" name="Austria" dataDxfId="93">
      <calculatedColumnFormula>IF(OR('5.9.1 (excl. taxes)'!B33=0,'5.9.1 (excl. taxes)'!B34=0,(ISERROR('5.9.1 (excl. taxes)'!B34/'5.9.1 (excl. taxes)'!B33-1))),"",('5.9.1 (excl. taxes)'!B34/'5.9.1 (excl. taxes)'!B33-1))</calculatedColumnFormula>
    </tableColumn>
    <tableColumn id="3" xr3:uid="{BF6E6FB8-7FB3-44AD-815E-1B3F951DD0C6}" name="Belgium" dataDxfId="92">
      <calculatedColumnFormula>IF(OR('5.9.1 (excl. taxes)'!C33=0,'5.9.1 (excl. taxes)'!C34=0,(ISERROR('5.9.1 (excl. taxes)'!C34/'5.9.1 (excl. taxes)'!C33-1))),"",('5.9.1 (excl. taxes)'!C34/'5.9.1 (excl. taxes)'!C33-1))</calculatedColumnFormula>
    </tableColumn>
    <tableColumn id="4" xr3:uid="{4203B83C-ABE5-4074-A6D8-6D826BEA4ED6}" name="Denmark" dataDxfId="91">
      <calculatedColumnFormula>IF(OR('5.9.1 (excl. taxes)'!D33=0,'5.9.1 (excl. taxes)'!D34=0,(ISERROR('5.9.1 (excl. taxes)'!D34/'5.9.1 (excl. taxes)'!D33-1))),"",('5.9.1 (excl. taxes)'!D34/'5.9.1 (excl. taxes)'!D33-1))</calculatedColumnFormula>
    </tableColumn>
    <tableColumn id="5" xr3:uid="{131AB94E-BD34-43D3-B2ED-74BC2B351D8B}" name="Finland" dataDxfId="90">
      <calculatedColumnFormula>IF(OR('5.9.1 (excl. taxes)'!E33=0,'5.9.1 (excl. taxes)'!E34=0,(ISERROR('5.9.1 (excl. taxes)'!E34/'5.9.1 (excl. taxes)'!E33-1))),"",('5.9.1 (excl. taxes)'!E34/'5.9.1 (excl. taxes)'!E33-1))</calculatedColumnFormula>
    </tableColumn>
    <tableColumn id="6" xr3:uid="{5BC4BDFF-3A6C-4A9B-9288-D27C0A382E65}" name="France" dataDxfId="89">
      <calculatedColumnFormula>IF(OR('5.9.1 (excl. taxes)'!F33=0,'5.9.1 (excl. taxes)'!F34=0,(ISERROR('5.9.1 (excl. taxes)'!F34/'5.9.1 (excl. taxes)'!F33-1))),"",('5.9.1 (excl. taxes)'!F34/'5.9.1 (excl. taxes)'!F33-1))</calculatedColumnFormula>
    </tableColumn>
    <tableColumn id="7" xr3:uid="{8FC55FD4-FE88-4F71-BE86-3E8787FC3FE4}" name="Germany" dataDxfId="88">
      <calculatedColumnFormula>IF(OR('5.9.1 (excl. taxes)'!G33=0,'5.9.1 (excl. taxes)'!G34=0,(ISERROR('5.9.1 (excl. taxes)'!G34/'5.9.1 (excl. taxes)'!G33-1))),"",('5.9.1 (excl. taxes)'!G34/'5.9.1 (excl. taxes)'!G33-1))</calculatedColumnFormula>
    </tableColumn>
    <tableColumn id="8" xr3:uid="{B92D36CC-A14F-49D9-8F96-E4F9CF874DEC}" name="Greece" dataDxfId="87">
      <calculatedColumnFormula>IF(OR('5.9.1 (excl. taxes)'!H33=0,'5.9.1 (excl. taxes)'!H34=0,(ISERROR('5.9.1 (excl. taxes)'!H34/'5.9.1 (excl. taxes)'!H33-1))),"",('5.9.1 (excl. taxes)'!H34/'5.9.1 (excl. taxes)'!H33-1))</calculatedColumnFormula>
    </tableColumn>
    <tableColumn id="9" xr3:uid="{4BE8CCC4-4AE8-41FC-8B53-628BD97EB4F9}" name="Ireland" dataDxfId="86">
      <calculatedColumnFormula>IF(OR('5.9.1 (excl. taxes)'!I33=0,'5.9.1 (excl. taxes)'!I34=0,(ISERROR('5.9.1 (excl. taxes)'!I34/'5.9.1 (excl. taxes)'!I33-1))),"",('5.9.1 (excl. taxes)'!I34/'5.9.1 (excl. taxes)'!I33-1))</calculatedColumnFormula>
    </tableColumn>
    <tableColumn id="10" xr3:uid="{B8FFDAB3-54DA-4257-ACF0-0EE094E505B0}" name="Italy" dataDxfId="85">
      <calculatedColumnFormula>IF(OR('5.9.1 (excl. taxes)'!J33=0,'5.9.1 (excl. taxes)'!J34=0,(ISERROR('5.9.1 (excl. taxes)'!J34/'5.9.1 (excl. taxes)'!J33-1))),"",('5.9.1 (excl. taxes)'!J34/'5.9.1 (excl. taxes)'!J33-1))</calculatedColumnFormula>
    </tableColumn>
    <tableColumn id="11" xr3:uid="{A78C2F98-A352-4F62-A13C-1FD974234A94}" name="Luxembourg" dataDxfId="84">
      <calculatedColumnFormula>IF(OR('5.9.1 (excl. taxes)'!K33=0,'5.9.1 (excl. taxes)'!K34=0,(ISERROR('5.9.1 (excl. taxes)'!K34/'5.9.1 (excl. taxes)'!K33-1))),"",('5.9.1 (excl. taxes)'!K34/'5.9.1 (excl. taxes)'!K33-1))</calculatedColumnFormula>
    </tableColumn>
    <tableColumn id="12" xr3:uid="{03F37444-AA11-493E-B565-C6882B3ED950}" name="Netherlands" dataDxfId="83">
      <calculatedColumnFormula>IF(OR('5.9.1 (excl. taxes)'!L33=0,'5.9.1 (excl. taxes)'!L34=0,(ISERROR('5.9.1 (excl. taxes)'!L34/'5.9.1 (excl. taxes)'!L33-1))),"",('5.9.1 (excl. taxes)'!L34/'5.9.1 (excl. taxes)'!L33-1))</calculatedColumnFormula>
    </tableColumn>
    <tableColumn id="13" xr3:uid="{02D892E9-1B2E-40C9-9E8D-03087ACCB8AD}" name="Portugal" dataDxfId="82">
      <calculatedColumnFormula>IF(OR('5.9.1 (excl. taxes)'!M33=0,'5.9.1 (excl. taxes)'!M34=0,(ISERROR('5.9.1 (excl. taxes)'!M34/'5.9.1 (excl. taxes)'!M33-1))),"",('5.9.1 (excl. taxes)'!M34/'5.9.1 (excl. taxes)'!M33-1))</calculatedColumnFormula>
    </tableColumn>
    <tableColumn id="14" xr3:uid="{4B4EF4D1-E923-4391-92C2-25565D2C39F0}" name="Spain" dataDxfId="81">
      <calculatedColumnFormula>IF(OR('5.9.1 (excl. taxes)'!N33=0,'5.9.1 (excl. taxes)'!N34=0,(ISERROR('5.9.1 (excl. taxes)'!N34/'5.9.1 (excl. taxes)'!N33-1))),"",('5.9.1 (excl. taxes)'!N34/'5.9.1 (excl. taxes)'!N33-1))</calculatedColumnFormula>
    </tableColumn>
    <tableColumn id="15" xr3:uid="{F208FB4F-BDDE-45B7-A4DF-FBB1D6DB97B3}" name="Sweden" dataDxfId="80">
      <calculatedColumnFormula>IF(OR('5.9.1 (excl. taxes)'!O33=0,'5.9.1 (excl. taxes)'!O34=0,(ISERROR('5.9.1 (excl. taxes)'!O34/'5.9.1 (excl. taxes)'!O33-1))),"",('5.9.1 (excl. taxes)'!O34/'5.9.1 (excl. taxes)'!O33-1))</calculatedColumnFormula>
    </tableColumn>
    <tableColumn id="16" xr3:uid="{66939DDF-386A-4DA9-8C89-BD7B380C67E2}" name="United Kingdom" dataDxfId="79">
      <calculatedColumnFormula>IF(OR('5.9.1 (excl. taxes)'!P33=0,'5.9.1 (excl. taxes)'!P34=0,(ISERROR('5.9.1 (excl. taxes)'!P34/'5.9.1 (excl. taxes)'!P33-1))),"",('5.9.1 (excl. taxes)'!P34/'5.9.1 (excl. taxes)'!P33-1))</calculatedColumnFormula>
    </tableColumn>
    <tableColumn id="17" xr3:uid="{FA9DFC6C-B597-49AA-801F-8E6A4B50FFAA}" name="Australia" dataDxfId="78">
      <calculatedColumnFormula>IF(OR('5.9.1 (excl. taxes)'!Q33=0,'5.9.1 (excl. taxes)'!Q34=0,(ISERROR('5.9.1 (excl. taxes)'!Q34/'5.9.1 (excl. taxes)'!Q33-1))),"",('5.9.1 (excl. taxes)'!Q34/'5.9.1 (excl. taxes)'!Q33-1))</calculatedColumnFormula>
    </tableColumn>
    <tableColumn id="18" xr3:uid="{748EED20-ED5B-4F67-A28D-537F49328AB7}" name="Canada" dataDxfId="77">
      <calculatedColumnFormula>IF(OR('5.9.1 (excl. taxes)'!R33=0,'5.9.1 (excl. taxes)'!R34=0,(ISERROR('5.9.1 (excl. taxes)'!R34/'5.9.1 (excl. taxes)'!R33-1))),"",('5.9.1 (excl. taxes)'!R34/'5.9.1 (excl. taxes)'!R33-1))</calculatedColumnFormula>
    </tableColumn>
    <tableColumn id="19" xr3:uid="{0970F7C7-816F-4DA0-9A7B-2E37C6363AB3}" name="Czech Republic" dataDxfId="76">
      <calculatedColumnFormula>IF(OR('5.9.1 (excl. taxes)'!S33=0,'5.9.1 (excl. taxes)'!S34=0,(ISERROR('5.9.1 (excl. taxes)'!S34/'5.9.1 (excl. taxes)'!S33-1))),"",('5.9.1 (excl. taxes)'!S34/'5.9.1 (excl. taxes)'!S33-1))</calculatedColumnFormula>
    </tableColumn>
    <tableColumn id="20" xr3:uid="{71DEA243-7C7F-4B33-BDFE-7F2BFD04493E}" name="Hungary" dataDxfId="75">
      <calculatedColumnFormula>IF(OR('5.9.1 (excl. taxes)'!T33=0,'5.9.1 (excl. taxes)'!T34=0,(ISERROR('5.9.1 (excl. taxes)'!T34/'5.9.1 (excl. taxes)'!T33-1))),"",('5.9.1 (excl. taxes)'!T34/'5.9.1 (excl. taxes)'!T33-1))</calculatedColumnFormula>
    </tableColumn>
    <tableColumn id="21" xr3:uid="{E26AE51E-94E3-4389-8252-F21DABD72350}" name="Japan" dataDxfId="74">
      <calculatedColumnFormula>IF(OR('5.9.1 (excl. taxes)'!U33=0,'5.9.1 (excl. taxes)'!U34=0,(ISERROR('5.9.1 (excl. taxes)'!U34/'5.9.1 (excl. taxes)'!U33-1))),"",('5.9.1 (excl. taxes)'!U34/'5.9.1 (excl. taxes)'!U33-1))</calculatedColumnFormula>
    </tableColumn>
    <tableColumn id="22" xr3:uid="{A78575DC-BC5B-4CDE-9AB1-BECDFBB33995}" name="Korea" dataDxfId="73">
      <calculatedColumnFormula>IF(OR('5.9.1 (excl. taxes)'!V33=0,'5.9.1 (excl. taxes)'!V34=0,(ISERROR('5.9.1 (excl. taxes)'!V34/'5.9.1 (excl. taxes)'!V33-1))),"",('5.9.1 (excl. taxes)'!V34/'5.9.1 (excl. taxes)'!V33-1))</calculatedColumnFormula>
    </tableColumn>
    <tableColumn id="23" xr3:uid="{F6F566A6-514E-493D-B3EE-9FB0FE5791A4}" name="New Zealand" dataDxfId="72">
      <calculatedColumnFormula>IF(OR('5.9.1 (excl. taxes)'!W33=0,'5.9.1 (excl. taxes)'!W34=0,(ISERROR('5.9.1 (excl. taxes)'!W34/'5.9.1 (excl. taxes)'!W33-1))),"",('5.9.1 (excl. taxes)'!W34/'5.9.1 (excl. taxes)'!W33-1))</calculatedColumnFormula>
    </tableColumn>
    <tableColumn id="24" xr3:uid="{74E24B44-8436-4C19-AA47-D36D6AD5DCD7}" name="Norway" dataDxfId="71">
      <calculatedColumnFormula>IF(OR('5.9.1 (excl. taxes)'!X33=0,'5.9.1 (excl. taxes)'!X34=0,(ISERROR('5.9.1 (excl. taxes)'!X34/'5.9.1 (excl. taxes)'!X33-1))),"",('5.9.1 (excl. taxes)'!X34/'5.9.1 (excl. taxes)'!X33-1))</calculatedColumnFormula>
    </tableColumn>
    <tableColumn id="25" xr3:uid="{DA311A62-2BD7-431B-A42A-87A88ED13125}" name="Poland" dataDxfId="70">
      <calculatedColumnFormula>IF(OR('5.9.1 (excl. taxes)'!Y33=0,'5.9.1 (excl. taxes)'!Y34=0,(ISERROR('5.9.1 (excl. taxes)'!Y34/'5.9.1 (excl. taxes)'!Y33-1))),"",('5.9.1 (excl. taxes)'!Y34/'5.9.1 (excl. taxes)'!Y33-1))</calculatedColumnFormula>
    </tableColumn>
    <tableColumn id="26" xr3:uid="{A51E9AA3-513B-472D-8AB8-646EF7478083}" name="Slovakia" dataDxfId="69">
      <calculatedColumnFormula>IF(OR('5.9.1 (excl. taxes)'!Z33=0,'5.9.1 (excl. taxes)'!Z34=0,(ISERROR('5.9.1 (excl. taxes)'!Z34/'5.9.1 (excl. taxes)'!Z33-1))),"",('5.9.1 (excl. taxes)'!Z34/'5.9.1 (excl. taxes)'!Z33-1))</calculatedColumnFormula>
    </tableColumn>
    <tableColumn id="27" xr3:uid="{8A57508C-1366-4C94-9071-39B0973CAB38}" name="Switzerland" dataDxfId="68">
      <calculatedColumnFormula>IF(OR('5.9.1 (excl. taxes)'!AA33=0,'5.9.1 (excl. taxes)'!AA34=0,(ISERROR('5.9.1 (excl. taxes)'!AA34/'5.9.1 (excl. taxes)'!AA33-1))),"",('5.9.1 (excl. taxes)'!AA34/'5.9.1 (excl. taxes)'!AA33-1))</calculatedColumnFormula>
    </tableColumn>
    <tableColumn id="28" xr3:uid="{FB940E47-874B-4234-9F6F-2FEF0E439F27}" name="Turkey" dataDxfId="67">
      <calculatedColumnFormula>IF(OR('5.9.1 (excl. taxes)'!AB33=0,'5.9.1 (excl. taxes)'!AB34=0,(ISERROR('5.9.1 (excl. taxes)'!AB34/'5.9.1 (excl. taxes)'!AB33-1))),"",('5.9.1 (excl. taxes)'!AB34/'5.9.1 (excl. taxes)'!AB33-1))</calculatedColumnFormula>
    </tableColumn>
    <tableColumn id="29" xr3:uid="{BCB3FBED-7846-4D73-9738-34FE4770D249}" name="USA" dataDxfId="66">
      <calculatedColumnFormula>IF(OR('5.9.1 (excl. taxes)'!AC33=0,'5.9.1 (excl. taxes)'!AC34=0,(ISERROR('5.9.1 (excl. taxes)'!AC34/'5.9.1 (excl. taxes)'!AC33-1))),"",('5.9.1 (excl. taxes)'!AC34/'5.9.1 (excl. taxes)'!AC33-1))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975A75A-6017-4F14-9FE9-696AAE0760A8}" name="Annual_percentage_movements_in_domestic_gas_prices_in_the_IEA_excluding_taxes7" displayName="Annual_percentage_movements_in_domestic_gas_prices_in_the_IEA_excluding_taxes7" ref="A5:AC26" totalsRowShown="0" headerRowDxfId="65" dataDxfId="64" headerRowCellStyle="Comma">
  <autoFilter ref="A5:AC26" xr:uid="{56D0B745-F71B-4E14-812D-EF0BF016193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DFE87EC0-8D2A-4FBD-B0F1-59C9B02E91B5}" name="Years Between" dataDxfId="63" dataCellStyle="Normal_exchange 2"/>
    <tableColumn id="2" xr3:uid="{076FDE8C-87F9-4349-96B1-C1F9B40FF0B0}" name="Austria" dataDxfId="62">
      <calculatedColumnFormula>IF(OR('5.9.1 (inc. taxes)'!B33=0,'5.9.1 (inc. taxes)'!B34=0,(ISERROR('5.9.1 (inc. taxes)'!B34/'5.9.1 (inc. taxes)'!B33-1))),"",('5.9.1 (inc. taxes)'!B34/'5.9.1 (inc. taxes)'!B33-1))</calculatedColumnFormula>
    </tableColumn>
    <tableColumn id="3" xr3:uid="{E0E1D6D4-B432-4AB4-A7F3-59853DEFDEEE}" name="Belgium" dataDxfId="61">
      <calculatedColumnFormula>IF(OR('5.9.1 (inc. taxes)'!C33=0,'5.9.1 (inc. taxes)'!C34=0,(ISERROR('5.9.1 (inc. taxes)'!C34/'5.9.1 (inc. taxes)'!C33-1))),"",('5.9.1 (inc. taxes)'!C34/'5.9.1 (inc. taxes)'!C33-1))</calculatedColumnFormula>
    </tableColumn>
    <tableColumn id="4" xr3:uid="{1500F3C4-E3D5-4A77-BE9D-08EF50240ECE}" name="Denmark" dataDxfId="60">
      <calculatedColumnFormula>IF(OR('5.9.1 (inc. taxes)'!D33=0,'5.9.1 (inc. taxes)'!D34=0,(ISERROR('5.9.1 (inc. taxes)'!D34/'5.9.1 (inc. taxes)'!D33-1))),"",('5.9.1 (inc. taxes)'!D34/'5.9.1 (inc. taxes)'!D33-1))</calculatedColumnFormula>
    </tableColumn>
    <tableColumn id="5" xr3:uid="{C4F1787B-2261-438F-AC0B-C0B378CBF2CB}" name="Finland" dataDxfId="59">
      <calculatedColumnFormula>IF(OR('5.9.1 (inc. taxes)'!E33=0,'5.9.1 (inc. taxes)'!E34=0,(ISERROR('5.9.1 (inc. taxes)'!E34/'5.9.1 (inc. taxes)'!E33-1))),"",('5.9.1 (inc. taxes)'!E34/'5.9.1 (inc. taxes)'!E33-1))</calculatedColumnFormula>
    </tableColumn>
    <tableColumn id="6" xr3:uid="{E3F66299-D4EF-4FF3-BE1A-E9AB94A98987}" name="France" dataDxfId="58">
      <calculatedColumnFormula>IF(OR('5.9.1 (inc. taxes)'!F33=0,'5.9.1 (inc. taxes)'!F34=0,(ISERROR('5.9.1 (inc. taxes)'!F34/'5.9.1 (inc. taxes)'!F33-1))),"",('5.9.1 (inc. taxes)'!F34/'5.9.1 (inc. taxes)'!F33-1))</calculatedColumnFormula>
    </tableColumn>
    <tableColumn id="7" xr3:uid="{219352C8-B35F-44F6-B264-6E58669CAB50}" name="Germany" dataDxfId="57">
      <calculatedColumnFormula>IF(OR('5.9.1 (inc. taxes)'!G33=0,'5.9.1 (inc. taxes)'!G34=0,(ISERROR('5.9.1 (inc. taxes)'!G34/'5.9.1 (inc. taxes)'!G33-1))),"",('5.9.1 (inc. taxes)'!G34/'5.9.1 (inc. taxes)'!G33-1))</calculatedColumnFormula>
    </tableColumn>
    <tableColumn id="8" xr3:uid="{04321383-D72D-4D59-B23C-FF63CD96E4CF}" name="Greece" dataDxfId="56">
      <calculatedColumnFormula>IF(OR('5.9.1 (inc. taxes)'!H33=0,'5.9.1 (inc. taxes)'!H34=0,(ISERROR('5.9.1 (inc. taxes)'!H34/'5.9.1 (inc. taxes)'!H33-1))),"",('5.9.1 (inc. taxes)'!H34/'5.9.1 (inc. taxes)'!H33-1))</calculatedColumnFormula>
    </tableColumn>
    <tableColumn id="9" xr3:uid="{2772368E-811A-4F8A-80CA-04AC2115C033}" name="Ireland" dataDxfId="55">
      <calculatedColumnFormula>IF(OR('5.9.1 (inc. taxes)'!I33=0,'5.9.1 (inc. taxes)'!I34=0,(ISERROR('5.9.1 (inc. taxes)'!I34/'5.9.1 (inc. taxes)'!I33-1))),"",('5.9.1 (inc. taxes)'!I34/'5.9.1 (inc. taxes)'!I33-1))</calculatedColumnFormula>
    </tableColumn>
    <tableColumn id="10" xr3:uid="{BDEFBB83-119F-4FB5-8639-EF72D58B33F7}" name="Italy" dataDxfId="54">
      <calculatedColumnFormula>IF(OR('5.9.1 (inc. taxes)'!J33=0,'5.9.1 (inc. taxes)'!J34=0,(ISERROR('5.9.1 (inc. taxes)'!J34/'5.9.1 (inc. taxes)'!J33-1))),"",('5.9.1 (inc. taxes)'!J34/'5.9.1 (inc. taxes)'!J33-1))</calculatedColumnFormula>
    </tableColumn>
    <tableColumn id="11" xr3:uid="{5CF10BEE-41D5-4366-BC9F-34FB3F6D8936}" name="Luxembourg" dataDxfId="53">
      <calculatedColumnFormula>IF(OR('5.9.1 (inc. taxes)'!K33=0,'5.9.1 (inc. taxes)'!K34=0,(ISERROR('5.9.1 (inc. taxes)'!K34/'5.9.1 (inc. taxes)'!K33-1))),"",('5.9.1 (inc. taxes)'!K34/'5.9.1 (inc. taxes)'!K33-1))</calculatedColumnFormula>
    </tableColumn>
    <tableColumn id="12" xr3:uid="{18AFE6DA-2A5A-44F6-9236-50D959208945}" name="Netherlands" dataDxfId="52">
      <calculatedColumnFormula>IF(OR('5.9.1 (inc. taxes)'!L33=0,'5.9.1 (inc. taxes)'!L34=0,(ISERROR('5.9.1 (inc. taxes)'!L34/'5.9.1 (inc. taxes)'!L33-1))),"",('5.9.1 (inc. taxes)'!L34/'5.9.1 (inc. taxes)'!L33-1))</calculatedColumnFormula>
    </tableColumn>
    <tableColumn id="13" xr3:uid="{493CC1B0-07EC-44E0-B4CD-B793421B41FE}" name="Portugal" dataDxfId="51">
      <calculatedColumnFormula>IF(OR('5.9.1 (inc. taxes)'!M33=0,'5.9.1 (inc. taxes)'!M34=0,(ISERROR('5.9.1 (inc. taxes)'!M34/'5.9.1 (inc. taxes)'!M33-1))),"",('5.9.1 (inc. taxes)'!M34/'5.9.1 (inc. taxes)'!M33-1))</calculatedColumnFormula>
    </tableColumn>
    <tableColumn id="14" xr3:uid="{82004137-2762-44B5-A34B-75FFB9A0FFB6}" name="Spain" dataDxfId="50">
      <calculatedColumnFormula>IF(OR('5.9.1 (inc. taxes)'!N33=0,'5.9.1 (inc. taxes)'!N34=0,(ISERROR('5.9.1 (inc. taxes)'!N34/'5.9.1 (inc. taxes)'!N33-1))),"",('5.9.1 (inc. taxes)'!N34/'5.9.1 (inc. taxes)'!N33-1))</calculatedColumnFormula>
    </tableColumn>
    <tableColumn id="15" xr3:uid="{C532E69D-013C-4579-A021-B1B5E27590CC}" name="Sweden" dataDxfId="49">
      <calculatedColumnFormula>IF(OR('5.9.1 (inc. taxes)'!O33=0,'5.9.1 (inc. taxes)'!O34=0,(ISERROR('5.9.1 (inc. taxes)'!O34/'5.9.1 (inc. taxes)'!O33-1))),"",('5.9.1 (inc. taxes)'!O34/'5.9.1 (inc. taxes)'!O33-1))</calculatedColumnFormula>
    </tableColumn>
    <tableColumn id="16" xr3:uid="{A2E4A4BC-19A2-4D48-8D38-412E65BF60F7}" name="United Kingdom" dataDxfId="48">
      <calculatedColumnFormula>IF(OR('5.9.1 (inc. taxes)'!P33=0,'5.9.1 (inc. taxes)'!P34=0,(ISERROR('5.9.1 (inc. taxes)'!P34/'5.9.1 (inc. taxes)'!P33-1))),"",('5.9.1 (inc. taxes)'!P34/'5.9.1 (inc. taxes)'!P33-1))</calculatedColumnFormula>
    </tableColumn>
    <tableColumn id="17" xr3:uid="{C57C46DE-2897-4789-B785-AF29BAE93FEE}" name="Australia" dataDxfId="47">
      <calculatedColumnFormula>IF(OR('5.9.1 (inc. taxes)'!Q33=0,'5.9.1 (inc. taxes)'!Q34=0,(ISERROR('5.9.1 (inc. taxes)'!Q34/'5.9.1 (inc. taxes)'!Q33-1))),"",('5.9.1 (inc. taxes)'!Q34/'5.9.1 (inc. taxes)'!Q33-1))</calculatedColumnFormula>
    </tableColumn>
    <tableColumn id="18" xr3:uid="{2351DEE5-F59C-4629-86C1-BC5E6249504F}" name="Canada" dataDxfId="46">
      <calculatedColumnFormula>IF(OR('5.9.1 (inc. taxes)'!R33=0,'5.9.1 (inc. taxes)'!R34=0,(ISERROR('5.9.1 (inc. taxes)'!R34/'5.9.1 (inc. taxes)'!R33-1))),"",('5.9.1 (inc. taxes)'!R34/'5.9.1 (inc. taxes)'!R33-1))</calculatedColumnFormula>
    </tableColumn>
    <tableColumn id="19" xr3:uid="{BE2A7D9F-D77A-4569-9750-A533E8CDB771}" name="Czech Republic" dataDxfId="45">
      <calculatedColumnFormula>IF(OR('5.9.1 (inc. taxes)'!S33=0,'5.9.1 (inc. taxes)'!S34=0,(ISERROR('5.9.1 (inc. taxes)'!S34/'5.9.1 (inc. taxes)'!S33-1))),"",('5.9.1 (inc. taxes)'!S34/'5.9.1 (inc. taxes)'!S33-1))</calculatedColumnFormula>
    </tableColumn>
    <tableColumn id="20" xr3:uid="{2A050AF1-A489-490E-9026-33FC02609BB0}" name="Hungary" dataDxfId="44">
      <calculatedColumnFormula>IF(OR('5.9.1 (inc. taxes)'!T33=0,'5.9.1 (inc. taxes)'!T34=0,(ISERROR('5.9.1 (inc. taxes)'!T34/'5.9.1 (inc. taxes)'!T33-1))),"",('5.9.1 (inc. taxes)'!T34/'5.9.1 (inc. taxes)'!T33-1))</calculatedColumnFormula>
    </tableColumn>
    <tableColumn id="21" xr3:uid="{E7ED0250-302D-4A30-9343-E4ECCA3CEBBB}" name="Japan" dataDxfId="43">
      <calculatedColumnFormula>IF(OR('5.9.1 (inc. taxes)'!U33=0,'5.9.1 (inc. taxes)'!U34=0,(ISERROR('5.9.1 (inc. taxes)'!U34/'5.9.1 (inc. taxes)'!U33-1))),"",('5.9.1 (inc. taxes)'!U34/'5.9.1 (inc. taxes)'!U33-1))</calculatedColumnFormula>
    </tableColumn>
    <tableColumn id="22" xr3:uid="{3C7ED95E-05EA-4076-B53B-560C8BB57E5A}" name="Korea" dataDxfId="42">
      <calculatedColumnFormula>IF(OR('5.9.1 (inc. taxes)'!V33=0,'5.9.1 (inc. taxes)'!V34=0,(ISERROR('5.9.1 (inc. taxes)'!V34/'5.9.1 (inc. taxes)'!V33-1))),"",('5.9.1 (inc. taxes)'!V34/'5.9.1 (inc. taxes)'!V33-1))</calculatedColumnFormula>
    </tableColumn>
    <tableColumn id="23" xr3:uid="{75896782-2238-4C94-AF1B-3A681850F8DC}" name="New Zealand" dataDxfId="41">
      <calculatedColumnFormula>IF(OR('5.9.1 (inc. taxes)'!W33=0,'5.9.1 (inc. taxes)'!W34=0,(ISERROR('5.9.1 (inc. taxes)'!W34/'5.9.1 (inc. taxes)'!W33-1))),"",('5.9.1 (inc. taxes)'!W34/'5.9.1 (inc. taxes)'!W33-1))</calculatedColumnFormula>
    </tableColumn>
    <tableColumn id="24" xr3:uid="{DCB37F20-FBC8-4AB5-ABA6-FA3FD9BA50B7}" name="Norway" dataDxfId="40">
      <calculatedColumnFormula>IF(OR('5.9.1 (inc. taxes)'!X33=0,'5.9.1 (inc. taxes)'!X34=0,(ISERROR('5.9.1 (inc. taxes)'!X34/'5.9.1 (inc. taxes)'!X33-1))),"",('5.9.1 (inc. taxes)'!X34/'5.9.1 (inc. taxes)'!X33-1))</calculatedColumnFormula>
    </tableColumn>
    <tableColumn id="25" xr3:uid="{311142EC-F415-48EC-B448-6AFD09EBB419}" name="Poland" dataDxfId="39">
      <calculatedColumnFormula>IF(OR('5.9.1 (inc. taxes)'!Y33=0,'5.9.1 (inc. taxes)'!Y34=0,(ISERROR('5.9.1 (inc. taxes)'!Y34/'5.9.1 (inc. taxes)'!Y33-1))),"",('5.9.1 (inc. taxes)'!Y34/'5.9.1 (inc. taxes)'!Y33-1))</calculatedColumnFormula>
    </tableColumn>
    <tableColumn id="26" xr3:uid="{958BFD87-93CE-4DB4-84BD-CAC2250D8216}" name="Slovakia" dataDxfId="38">
      <calculatedColumnFormula>IF(OR('5.9.1 (inc. taxes)'!Z33=0,'5.9.1 (inc. taxes)'!Z34=0,(ISERROR('5.9.1 (inc. taxes)'!Z34/'5.9.1 (inc. taxes)'!Z33-1))),"",('5.9.1 (inc. taxes)'!Z34/'5.9.1 (inc. taxes)'!Z33-1))</calculatedColumnFormula>
    </tableColumn>
    <tableColumn id="27" xr3:uid="{B4DE4245-E415-44CD-8FED-25482D7A5640}" name="Switzerland" dataDxfId="37">
      <calculatedColumnFormula>IF(OR('5.9.1 (inc. taxes)'!AA33=0,'5.9.1 (inc. taxes)'!AA34=0,(ISERROR('5.9.1 (inc. taxes)'!AA34/'5.9.1 (inc. taxes)'!AA33-1))),"",('5.9.1 (inc. taxes)'!AA34/'5.9.1 (inc. taxes)'!AA33-1))</calculatedColumnFormula>
    </tableColumn>
    <tableColumn id="28" xr3:uid="{CE60427D-80FC-4444-9F1C-FE515F94F198}" name="Turkey" dataDxfId="36">
      <calculatedColumnFormula>IF(OR('5.9.1 (inc. taxes)'!AB33=0,'5.9.1 (inc. taxes)'!AB34=0,(ISERROR('5.9.1 (inc. taxes)'!AB34/'5.9.1 (inc. taxes)'!AB33-1))),"",('5.9.1 (inc. taxes)'!AB34/'5.9.1 (inc. taxes)'!AB33-1))</calculatedColumnFormula>
    </tableColumn>
    <tableColumn id="29" xr3:uid="{950783EA-522B-4940-855B-0F019EEDD744}" name="USA" dataDxfId="35">
      <calculatedColumnFormula>IF(OR('5.9.1 (inc. taxes)'!AC33=0,'5.9.1 (inc. taxes)'!AC34=0,(ISERROR('5.9.1 (inc. taxes)'!AC34/'5.9.1 (inc. taxes)'!AC33-1))),"",('5.9.1 (inc. taxes)'!AC34/'5.9.1 (inc. taxes)'!AC33-1))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1B3B704-0528-4389-84DB-2F00779EC513}" name="Annual_Average_Exchange_Rates" displayName="Annual_Average_Exchange_Rates" ref="A5:AC50" totalsRowShown="0" headerRowDxfId="34" dataDxfId="33" headerRowCellStyle="Comma" dataCellStyle="Normal_exchange 2">
  <autoFilter ref="A5:AC50" xr:uid="{81B3B704-0528-4389-84DB-2F00779EC51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5CE99E28-309C-4652-8AD9-5C671B8C28E7}" name="Year" dataDxfId="32" dataCellStyle="Normal 3 2 2"/>
    <tableColumn id="2" xr3:uid="{8227B09E-3831-441F-8520-02CF54280434}" name="Australia" dataDxfId="31" dataCellStyle="Normal_exchange 2"/>
    <tableColumn id="3" xr3:uid="{C6F4AE84-8FE8-40AB-8DE9-EA3613FB900E}" name="Austria" dataDxfId="30" dataCellStyle="Normal_exchange 2"/>
    <tableColumn id="4" xr3:uid="{7A2D1A3C-DC1B-49F4-9D24-17D3F644FC04}" name="Belgium" dataDxfId="29" dataCellStyle="Normal_exchange 2"/>
    <tableColumn id="5" xr3:uid="{73614E62-82F5-4DCA-83F5-5116F65064AC}" name="Canada" dataDxfId="28" dataCellStyle="Normal_exchange 2"/>
    <tableColumn id="6" xr3:uid="{00706601-E03D-4D44-953A-389EC727991E}" name="Czech Republic" dataDxfId="27" dataCellStyle="Normal_exchange 2"/>
    <tableColumn id="7" xr3:uid="{F66131F9-0DFB-4C87-92D4-E88FD32EA8BE}" name="Denmark" dataDxfId="26" dataCellStyle="Normal_exchange 2"/>
    <tableColumn id="8" xr3:uid="{87D785EB-1243-469E-AA21-0821DEB029F8}" name="Finland" dataDxfId="25" dataCellStyle="Normal_exchange 2"/>
    <tableColumn id="9" xr3:uid="{B8CDE32F-4247-47AA-BB80-6B35B0FAA429}" name="France" dataDxfId="24" dataCellStyle="Normal_exchange 2"/>
    <tableColumn id="10" xr3:uid="{F301C1AF-3847-4A76-90BF-0FE35E1DC3C9}" name="Germany" dataDxfId="23" dataCellStyle="Normal_exchange 2"/>
    <tableColumn id="11" xr3:uid="{5FB311DB-E7CA-4F85-AB5D-0857A36F11A4}" name="Greece" dataDxfId="22" dataCellStyle="Normal_exchange 2"/>
    <tableColumn id="12" xr3:uid="{8AF06681-94C4-45C9-ACED-1A6013573627}" name="Hungary" dataDxfId="21" dataCellStyle="Normal_exchange 2"/>
    <tableColumn id="13" xr3:uid="{31E5DABB-B934-4F2C-B5AE-239DE8791016}" name="Ireland" dataDxfId="20" dataCellStyle="Normal_exchange 2"/>
    <tableColumn id="14" xr3:uid="{1B319D88-FCB5-459C-9A07-B36DA84F340A}" name="Italy" dataDxfId="19" dataCellStyle="Normal_exchange 2"/>
    <tableColumn id="15" xr3:uid="{1416B5A5-FE63-4FAB-8315-EE671E88E2D5}" name="Japan" dataDxfId="18" dataCellStyle="Normal_exchange 2"/>
    <tableColumn id="16" xr3:uid="{97F716EE-14B4-4DCE-B2FC-1D1168041FF8}" name="Korea" dataDxfId="17" dataCellStyle="Normal_exchange 2"/>
    <tableColumn id="17" xr3:uid="{0B68FF39-E571-4CFB-A5BB-A333D900AAFA}" name="Luxembourg" dataDxfId="16" dataCellStyle="Normal_exchange 2"/>
    <tableColumn id="18" xr3:uid="{4EDFD0FB-596F-444F-8029-880D566B8F02}" name="Netherlands" dataDxfId="15" dataCellStyle="Normal_exchange 2"/>
    <tableColumn id="19" xr3:uid="{D8D39291-62CF-4360-B57D-2CD4E7A4A887}" name="New Zealand" dataDxfId="14" dataCellStyle="Normal_exchange 2"/>
    <tableColumn id="20" xr3:uid="{EFD019D9-2162-4F77-9054-98F3D45F0D8F}" name="Norway" dataDxfId="13" dataCellStyle="Normal_exchange 2"/>
    <tableColumn id="21" xr3:uid="{F91581E0-EB09-45AF-AC07-BE569BA49C13}" name="Poland" dataDxfId="12" dataCellStyle="Normal_exchange 2"/>
    <tableColumn id="22" xr3:uid="{F0118F28-056D-4EC0-8A0F-A8AFE40122F1}" name="Portugal" dataDxfId="11" dataCellStyle="Normal_exchange 2"/>
    <tableColumn id="23" xr3:uid="{B874BC52-FB5C-411B-A2FE-691824053BC8}" name="Slovakia" dataDxfId="10" dataCellStyle="Normal_exchange 2"/>
    <tableColumn id="24" xr3:uid="{EA0C17B4-18BE-4261-931A-931AC4FA12DD}" name="Spain" dataDxfId="9" dataCellStyle="Normal_exchange 2"/>
    <tableColumn id="25" xr3:uid="{5CBC3E59-F30F-4EF7-940D-2547DED16142}" name="Sweden" dataDxfId="8" dataCellStyle="Normal_exchange 2"/>
    <tableColumn id="26" xr3:uid="{003D3831-0028-4488-82BA-F258C2E7C819}" name="Switzerland" dataDxfId="7" dataCellStyle="Normal_exchange 2"/>
    <tableColumn id="27" xr3:uid="{F1FF2D5E-B89E-433E-8A31-EC1B805F2873}" name="Turkey" dataDxfId="6" dataCellStyle="Normal_exchange 2"/>
    <tableColumn id="28" xr3:uid="{136F9E3E-8812-49B1-8522-9A09B227D346}" name="United Kingdom" dataDxfId="5" dataCellStyle="Normal_exchange 2"/>
    <tableColumn id="29" xr3:uid="{A24FF1EA-CFB3-454C-B4C3-24327190C409}" name="USA" dataDxfId="4" dataCellStyle="Normal_exchange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newsdesk@energysecurity.gov.uk" TargetMode="External"/><Relationship Id="rId7" Type="http://schemas.openxmlformats.org/officeDocument/2006/relationships/hyperlink" Target="https://www.gov.uk/government/publications/international-comparisons-data-sources-and-methodologies" TargetMode="External"/><Relationship Id="rId2" Type="http://schemas.openxmlformats.org/officeDocument/2006/relationships/hyperlink" Target="https://www.gov.uk/government/statistical-data-sets/international-domestic-energy-prices" TargetMode="External"/><Relationship Id="rId1" Type="http://schemas.openxmlformats.org/officeDocument/2006/relationships/hyperlink" Target="https://www.gov.uk/government/collections/quarterly-energy-prices" TargetMode="External"/><Relationship Id="rId6" Type="http://schemas.openxmlformats.org/officeDocument/2006/relationships/hyperlink" Target="https://www.gov.uk/government/publications/beis-standards-for-official-statistics" TargetMode="External"/><Relationship Id="rId5" Type="http://schemas.openxmlformats.org/officeDocument/2006/relationships/hyperlink" Target="https://www.gov.uk/government/uploads/system/uploads/attachment_data/file/338757/Annex_B.pdf" TargetMode="External"/><Relationship Id="rId4" Type="http://schemas.openxmlformats.org/officeDocument/2006/relationships/hyperlink" Target="mailto:energyprices.stats@energysecurity.gov.uk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Z21"/>
  <sheetViews>
    <sheetView showGridLines="0" tabSelected="1" zoomScaleNormal="100" workbookViewId="0"/>
  </sheetViews>
  <sheetFormatPr defaultColWidth="8.85546875" defaultRowHeight="12.75" x14ac:dyDescent="0.2"/>
  <cols>
    <col min="1" max="2" width="8.7109375" customWidth="1"/>
    <col min="3" max="3" width="9.7109375" customWidth="1"/>
    <col min="4" max="4" width="16.7109375" customWidth="1"/>
    <col min="5" max="25" width="8.7109375" customWidth="1"/>
  </cols>
  <sheetData>
    <row r="1" spans="1:26" ht="36" customHeight="1" x14ac:dyDescent="0.2">
      <c r="A1" s="216" t="s">
        <v>138</v>
      </c>
      <c r="B1" s="41"/>
      <c r="C1" s="41"/>
      <c r="D1" s="41"/>
      <c r="E1" s="41"/>
      <c r="F1" s="41"/>
      <c r="G1" s="41"/>
      <c r="H1" s="41"/>
      <c r="I1" s="41"/>
      <c r="J1" s="41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6" ht="24" customHeight="1" x14ac:dyDescent="0.2">
      <c r="A2" s="217" t="s">
        <v>79</v>
      </c>
      <c r="B2" s="218"/>
      <c r="C2" s="218"/>
      <c r="D2" s="218"/>
      <c r="E2" s="218"/>
      <c r="F2" s="218"/>
      <c r="G2" s="218"/>
      <c r="H2" s="218"/>
      <c r="I2" s="218"/>
      <c r="J2" s="218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</row>
    <row r="3" spans="1:26" ht="18" customHeight="1" x14ac:dyDescent="0.2">
      <c r="A3" s="220" t="s">
        <v>158</v>
      </c>
      <c r="B3" s="221"/>
      <c r="C3" s="222"/>
      <c r="D3" s="222"/>
      <c r="E3" s="222"/>
      <c r="F3" s="222"/>
      <c r="G3" s="222"/>
      <c r="H3" s="222"/>
      <c r="I3" s="222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26" ht="18" customHeight="1" x14ac:dyDescent="0.2">
      <c r="A4" s="223" t="s">
        <v>159</v>
      </c>
      <c r="B4" s="222"/>
      <c r="C4" s="222"/>
      <c r="D4" s="222"/>
      <c r="E4" s="222"/>
      <c r="F4" s="222"/>
      <c r="G4" s="222"/>
      <c r="H4" s="222"/>
      <c r="I4" s="222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spans="1:26" ht="18" customHeight="1" x14ac:dyDescent="0.2">
      <c r="A5" s="223" t="s">
        <v>160</v>
      </c>
      <c r="B5" s="224"/>
      <c r="C5" s="222"/>
      <c r="D5" s="222"/>
      <c r="E5" s="222"/>
      <c r="F5" s="222"/>
      <c r="G5" s="222"/>
      <c r="H5" s="222"/>
      <c r="I5" s="222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1:26" ht="36" customHeight="1" x14ac:dyDescent="0.25">
      <c r="A6" s="225" t="s">
        <v>86</v>
      </c>
      <c r="B6" s="222"/>
      <c r="C6" s="222"/>
      <c r="D6" s="222"/>
      <c r="E6" s="222"/>
      <c r="F6" s="222"/>
      <c r="G6" s="222"/>
      <c r="H6" s="222"/>
      <c r="I6" s="222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</row>
    <row r="7" spans="1:26" ht="15.95" customHeight="1" x14ac:dyDescent="0.2">
      <c r="A7" s="226" t="s">
        <v>80</v>
      </c>
      <c r="B7" s="222"/>
      <c r="C7" s="222"/>
      <c r="D7" s="222"/>
      <c r="E7" s="222"/>
      <c r="F7" s="222"/>
      <c r="G7" s="222"/>
      <c r="H7" s="222"/>
      <c r="I7" s="222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</row>
    <row r="8" spans="1:26" ht="15.95" customHeight="1" x14ac:dyDescent="0.2">
      <c r="A8" s="226" t="s">
        <v>76</v>
      </c>
      <c r="B8" s="222"/>
      <c r="C8" s="222"/>
      <c r="D8" s="222"/>
      <c r="E8" s="222"/>
      <c r="F8" s="222"/>
      <c r="G8" s="222"/>
      <c r="H8" s="222"/>
      <c r="I8" s="222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spans="1:26" ht="36" customHeight="1" x14ac:dyDescent="0.25">
      <c r="A9" s="225" t="s">
        <v>77</v>
      </c>
      <c r="B9" s="222"/>
      <c r="C9" s="222"/>
      <c r="D9" s="222"/>
      <c r="E9" s="222"/>
      <c r="F9" s="222"/>
      <c r="G9" s="222"/>
      <c r="H9" s="222"/>
      <c r="I9" s="222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spans="1:26" ht="15.95" customHeight="1" x14ac:dyDescent="0.2">
      <c r="A10" s="227" t="s">
        <v>139</v>
      </c>
      <c r="B10" s="227"/>
      <c r="C10" s="222"/>
      <c r="D10" s="222"/>
      <c r="E10" s="222"/>
      <c r="F10" s="222"/>
      <c r="G10" s="222"/>
      <c r="H10" s="222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</row>
    <row r="11" spans="1:26" ht="15.95" customHeight="1" x14ac:dyDescent="0.2">
      <c r="A11" s="227" t="s">
        <v>140</v>
      </c>
      <c r="B11" s="227"/>
      <c r="C11" s="222"/>
      <c r="D11" s="222"/>
      <c r="E11" s="222"/>
      <c r="F11" s="222"/>
      <c r="G11" s="222"/>
      <c r="H11" s="222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</row>
    <row r="12" spans="1:26" ht="15.95" customHeight="1" x14ac:dyDescent="0.2">
      <c r="A12" s="247" t="s">
        <v>141</v>
      </c>
      <c r="B12" s="227"/>
      <c r="C12" s="222"/>
      <c r="D12" s="222"/>
      <c r="E12" s="222"/>
      <c r="F12" s="222"/>
      <c r="G12" s="222"/>
      <c r="H12" s="222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</row>
    <row r="13" spans="1:26" ht="15.95" customHeight="1" x14ac:dyDescent="0.2">
      <c r="A13" s="234" t="s">
        <v>153</v>
      </c>
      <c r="B13" s="227"/>
      <c r="C13" s="222"/>
      <c r="D13" s="222"/>
      <c r="E13" s="222"/>
      <c r="F13" s="222"/>
      <c r="G13" s="222"/>
      <c r="H13" s="222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</row>
    <row r="14" spans="1:26" ht="15.95" customHeight="1" x14ac:dyDescent="0.2">
      <c r="A14" s="235" t="s">
        <v>142</v>
      </c>
      <c r="B14" s="228"/>
      <c r="C14" s="229"/>
      <c r="D14" s="229"/>
    </row>
    <row r="15" spans="1:26" ht="36" customHeight="1" x14ac:dyDescent="0.25">
      <c r="A15" s="225" t="s">
        <v>78</v>
      </c>
      <c r="B15" s="222"/>
      <c r="C15" s="222"/>
      <c r="D15" s="222"/>
      <c r="E15" s="222"/>
      <c r="F15" s="222"/>
      <c r="G15" s="222"/>
      <c r="H15" s="222"/>
      <c r="I15" s="222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spans="1:26" ht="15.95" customHeight="1" x14ac:dyDescent="0.2">
      <c r="A16" s="230" t="s">
        <v>143</v>
      </c>
    </row>
    <row r="17" spans="1:23" ht="15.95" customHeight="1" x14ac:dyDescent="0.2">
      <c r="A17" s="231" t="s">
        <v>157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spans="1:23" ht="15.95" customHeight="1" x14ac:dyDescent="0.2">
      <c r="A18" s="232" t="s">
        <v>150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</row>
    <row r="19" spans="1:23" ht="36" customHeight="1" x14ac:dyDescent="0.2">
      <c r="A19" s="233" t="s">
        <v>151</v>
      </c>
    </row>
    <row r="20" spans="1:23" ht="15.95" customHeight="1" x14ac:dyDescent="0.2">
      <c r="A20" s="231" t="s">
        <v>144</v>
      </c>
    </row>
    <row r="21" spans="1:23" ht="15.95" customHeight="1" x14ac:dyDescent="0.2">
      <c r="A21" s="232" t="s">
        <v>152</v>
      </c>
    </row>
  </sheetData>
  <hyperlinks>
    <hyperlink ref="A10" r:id="rId1" xr:uid="{5484D5B7-7047-44CF-B3E6-7AC72DF22CF9}"/>
    <hyperlink ref="A11" r:id="rId2" xr:uid="{A85DC73C-0571-4088-B4BC-64B08C8E905A}"/>
    <hyperlink ref="A21" r:id="rId3" xr:uid="{BA1262DD-79EC-4979-82B4-5754BEC3A437}"/>
    <hyperlink ref="A18" r:id="rId4" xr:uid="{A59C040D-2F2A-4328-A8EE-CBB4CB057B5C}"/>
    <hyperlink ref="A14" r:id="rId5" xr:uid="{CCBE9379-8628-43F8-A8E9-DD3D1064661A}"/>
    <hyperlink ref="A13" r:id="rId6" display="Revisions policy BEIS standards for official statistics (opens in a new window)" xr:uid="{F13DD4CD-6770-4A78-A01F-9FF0AC1F8953}"/>
    <hyperlink ref="A12" r:id="rId7" xr:uid="{8A89BDF1-6311-4B96-A133-CF486DDD5C55}"/>
  </hyperlinks>
  <pageMargins left="0.7" right="0.7" top="0.75" bottom="0.75" header="0.3" footer="0.3"/>
  <pageSetup paperSize="9" orientation="portrait" verticalDpi="90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  <pageSetUpPr fitToPage="1"/>
  </sheetPr>
  <dimension ref="A1:AK36"/>
  <sheetViews>
    <sheetView showGridLines="0" zoomScaleNormal="100" workbookViewId="0">
      <pane xSplit="1" ySplit="5" topLeftCell="K21" activePane="bottomRight" state="frozen"/>
      <selection activeCell="CE33" sqref="CE33"/>
      <selection pane="topRight" activeCell="CE33" sqref="CE33"/>
      <selection pane="bottomLeft" activeCell="CE33" sqref="CE33"/>
      <selection pane="bottomRight" activeCell="T4" sqref="T4:AK33"/>
    </sheetView>
  </sheetViews>
  <sheetFormatPr defaultColWidth="9.42578125" defaultRowHeight="12.75" x14ac:dyDescent="0.2"/>
  <cols>
    <col min="1" max="1" width="20.42578125" customWidth="1"/>
    <col min="2" max="18" width="8.7109375" customWidth="1"/>
    <col min="19" max="20" width="2.7109375" customWidth="1"/>
    <col min="21" max="37" width="8.7109375" customWidth="1"/>
  </cols>
  <sheetData>
    <row r="1" spans="1:37" s="130" customFormat="1" ht="18" customHeight="1" x14ac:dyDescent="0.2">
      <c r="A1" s="129" t="s">
        <v>60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</row>
    <row r="2" spans="1:37" s="130" customFormat="1" ht="18" customHeight="1" x14ac:dyDescent="0.2">
      <c r="A2" s="129" t="s">
        <v>20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</row>
    <row r="3" spans="1:37" s="115" customFormat="1" ht="18" customHeight="1" x14ac:dyDescent="0.2">
      <c r="B3" s="253" t="s">
        <v>118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131"/>
      <c r="R3" s="131"/>
      <c r="S3" s="132"/>
      <c r="T3" s="132"/>
      <c r="U3" s="253" t="s">
        <v>119</v>
      </c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</row>
    <row r="4" spans="1:37" s="138" customFormat="1" ht="15" customHeight="1" x14ac:dyDescent="0.2">
      <c r="A4" s="133"/>
      <c r="B4" s="134" t="s">
        <v>63</v>
      </c>
      <c r="C4" s="135" t="s">
        <v>43</v>
      </c>
      <c r="D4" s="135" t="s">
        <v>44</v>
      </c>
      <c r="E4" s="135" t="s">
        <v>45</v>
      </c>
      <c r="F4" s="135" t="s">
        <v>34</v>
      </c>
      <c r="G4" s="135" t="s">
        <v>35</v>
      </c>
      <c r="H4" s="135" t="s">
        <v>36</v>
      </c>
      <c r="I4" s="135" t="s">
        <v>39</v>
      </c>
      <c r="J4" s="135" t="s">
        <v>41</v>
      </c>
      <c r="K4" s="135" t="s">
        <v>42</v>
      </c>
      <c r="L4" s="135" t="s">
        <v>65</v>
      </c>
      <c r="M4" s="135" t="s">
        <v>81</v>
      </c>
      <c r="N4" s="135" t="s">
        <v>82</v>
      </c>
      <c r="O4" s="135" t="s">
        <v>83</v>
      </c>
      <c r="P4" s="135" t="s">
        <v>84</v>
      </c>
      <c r="Q4" s="135" t="s">
        <v>85</v>
      </c>
      <c r="R4" s="136" t="s">
        <v>87</v>
      </c>
      <c r="S4" s="137"/>
      <c r="T4" s="200"/>
      <c r="U4" s="134" t="s">
        <v>63</v>
      </c>
      <c r="V4" s="135" t="s">
        <v>43</v>
      </c>
      <c r="W4" s="135" t="s">
        <v>44</v>
      </c>
      <c r="X4" s="135" t="s">
        <v>45</v>
      </c>
      <c r="Y4" s="135" t="s">
        <v>34</v>
      </c>
      <c r="Z4" s="135" t="s">
        <v>35</v>
      </c>
      <c r="AA4" s="135" t="s">
        <v>36</v>
      </c>
      <c r="AB4" s="135" t="s">
        <v>39</v>
      </c>
      <c r="AC4" s="135" t="s">
        <v>41</v>
      </c>
      <c r="AD4" s="135" t="s">
        <v>42</v>
      </c>
      <c r="AE4" s="135" t="s">
        <v>65</v>
      </c>
      <c r="AF4" s="135" t="s">
        <v>81</v>
      </c>
      <c r="AG4" s="135" t="s">
        <v>82</v>
      </c>
      <c r="AH4" s="135" t="s">
        <v>83</v>
      </c>
      <c r="AI4" s="135" t="s">
        <v>84</v>
      </c>
      <c r="AJ4" s="135" t="s">
        <v>85</v>
      </c>
      <c r="AK4" s="136" t="s">
        <v>87</v>
      </c>
    </row>
    <row r="5" spans="1:37" s="115" customFormat="1" ht="15" customHeight="1" x14ac:dyDescent="0.2">
      <c r="A5" s="139"/>
      <c r="B5" s="140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2"/>
      <c r="S5" s="143"/>
      <c r="T5" s="201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5"/>
      <c r="AF5" s="145"/>
      <c r="AG5" s="145"/>
      <c r="AH5" s="145"/>
      <c r="AI5" s="145"/>
      <c r="AJ5" s="145"/>
      <c r="AK5" s="146"/>
    </row>
    <row r="6" spans="1:37" s="27" customFormat="1" ht="18" customHeight="1" x14ac:dyDescent="0.2">
      <c r="A6" s="147" t="s">
        <v>49</v>
      </c>
      <c r="B6" s="148" t="s">
        <v>62</v>
      </c>
      <c r="C6" s="148" t="s">
        <v>62</v>
      </c>
      <c r="D6" s="149" t="s">
        <v>62</v>
      </c>
      <c r="E6" s="149" t="s">
        <v>62</v>
      </c>
      <c r="F6" s="149" t="s">
        <v>62</v>
      </c>
      <c r="G6" s="149" t="s">
        <v>62</v>
      </c>
      <c r="H6" s="149" t="s">
        <v>62</v>
      </c>
      <c r="I6" s="149" t="s">
        <v>62</v>
      </c>
      <c r="J6" s="149" t="s">
        <v>62</v>
      </c>
      <c r="K6" s="149" t="s">
        <v>62</v>
      </c>
      <c r="L6" s="148" t="s">
        <v>62</v>
      </c>
      <c r="M6" s="148" t="s">
        <v>62</v>
      </c>
      <c r="N6" s="148" t="s">
        <v>62</v>
      </c>
      <c r="O6" s="148" t="s">
        <v>62</v>
      </c>
      <c r="P6" s="148" t="s">
        <v>62</v>
      </c>
      <c r="Q6" s="148" t="s">
        <v>62</v>
      </c>
      <c r="R6" s="150" t="s">
        <v>62</v>
      </c>
      <c r="S6" s="150"/>
      <c r="T6" s="147" t="s">
        <v>0</v>
      </c>
      <c r="U6" s="148" t="s">
        <v>62</v>
      </c>
      <c r="V6" s="148" t="s">
        <v>62</v>
      </c>
      <c r="W6" s="149" t="s">
        <v>62</v>
      </c>
      <c r="X6" s="149" t="s">
        <v>62</v>
      </c>
      <c r="Y6" s="149" t="s">
        <v>62</v>
      </c>
      <c r="Z6" s="149" t="s">
        <v>62</v>
      </c>
      <c r="AA6" s="149" t="s">
        <v>62</v>
      </c>
      <c r="AB6" s="149" t="s">
        <v>62</v>
      </c>
      <c r="AC6" s="149" t="s">
        <v>62</v>
      </c>
      <c r="AD6" s="149" t="s">
        <v>62</v>
      </c>
      <c r="AE6" s="148" t="s">
        <v>62</v>
      </c>
      <c r="AF6" s="148" t="s">
        <v>62</v>
      </c>
      <c r="AG6" s="148" t="s">
        <v>62</v>
      </c>
      <c r="AH6" s="148" t="s">
        <v>62</v>
      </c>
      <c r="AI6" s="148" t="s">
        <v>62</v>
      </c>
      <c r="AJ6" s="148" t="s">
        <v>62</v>
      </c>
      <c r="AK6" s="150" t="s">
        <v>62</v>
      </c>
    </row>
    <row r="7" spans="1:37" s="130" customFormat="1" ht="15.75" customHeight="1" x14ac:dyDescent="0.2">
      <c r="A7" s="147" t="s">
        <v>0</v>
      </c>
      <c r="B7" s="148">
        <v>0.33138667092204854</v>
      </c>
      <c r="C7" s="148">
        <v>3.1781212634942259E-3</v>
      </c>
      <c r="D7" s="148">
        <v>7.4357662079701126E-2</v>
      </c>
      <c r="E7" s="148">
        <v>7.6025234208873568E-2</v>
      </c>
      <c r="F7" s="148">
        <v>0.10694614809959561</v>
      </c>
      <c r="G7" s="148">
        <v>2.8244823161104132E-2</v>
      </c>
      <c r="H7" s="149">
        <v>8.0213943512404448E-2</v>
      </c>
      <c r="I7" s="148">
        <v>1.2445312315428064E-2</v>
      </c>
      <c r="J7" s="148">
        <v>0.11838812844817286</v>
      </c>
      <c r="K7" s="148">
        <v>0.11366981992908048</v>
      </c>
      <c r="L7" s="148">
        <v>2.0130524745786575E-2</v>
      </c>
      <c r="M7" s="148">
        <v>-0.12157482367922438</v>
      </c>
      <c r="N7" s="148">
        <v>-3.4131047447593051E-2</v>
      </c>
      <c r="O7" s="148">
        <v>-5.3008712150661073E-2</v>
      </c>
      <c r="P7" s="148">
        <v>3.3976465439593269E-2</v>
      </c>
      <c r="Q7" s="148">
        <v>5.2396271856827766E-3</v>
      </c>
      <c r="R7" s="150">
        <v>-2.0431062456269598E-2</v>
      </c>
      <c r="S7" s="146"/>
      <c r="T7" s="147" t="s">
        <v>1</v>
      </c>
      <c r="U7" s="148">
        <v>0.29895342716793399</v>
      </c>
      <c r="V7" s="148">
        <v>5.6870779582383568E-2</v>
      </c>
      <c r="W7" s="148">
        <v>6.3157877451528274E-2</v>
      </c>
      <c r="X7" s="148">
        <v>6.5254319835521629E-2</v>
      </c>
      <c r="Y7" s="148">
        <v>9.2723150810208294E-2</v>
      </c>
      <c r="Z7" s="148">
        <v>2.4807176961018612E-2</v>
      </c>
      <c r="AA7" s="149">
        <v>7.0687500546755933E-2</v>
      </c>
      <c r="AB7" s="148">
        <v>3.7523354451209003E-2</v>
      </c>
      <c r="AC7" s="148">
        <v>0.10204633949944676</v>
      </c>
      <c r="AD7" s="148">
        <v>0.10551331354004537</v>
      </c>
      <c r="AE7" s="148">
        <v>1.7868664799805013E-2</v>
      </c>
      <c r="AF7" s="148">
        <v>-0.12017267733055506</v>
      </c>
      <c r="AG7" s="148">
        <v>-2.9655971534088998E-2</v>
      </c>
      <c r="AH7" s="148">
        <v>-4.7518507130782393E-2</v>
      </c>
      <c r="AI7" s="148">
        <v>3.1920909965960476E-2</v>
      </c>
      <c r="AJ7" s="148">
        <v>4.9219738385828053E-3</v>
      </c>
      <c r="AK7" s="150">
        <v>-1.8743434430674794E-2</v>
      </c>
    </row>
    <row r="8" spans="1:37" s="130" customFormat="1" ht="15.75" customHeight="1" x14ac:dyDescent="0.2">
      <c r="A8" s="147" t="s">
        <v>1</v>
      </c>
      <c r="B8" s="149" t="s">
        <v>62</v>
      </c>
      <c r="C8" s="149" t="s">
        <v>62</v>
      </c>
      <c r="D8" s="149" t="s">
        <v>62</v>
      </c>
      <c r="E8" s="149" t="s">
        <v>62</v>
      </c>
      <c r="F8" s="149" t="s">
        <v>62</v>
      </c>
      <c r="G8" s="149" t="s">
        <v>62</v>
      </c>
      <c r="H8" s="149">
        <v>-0.1494216576311504</v>
      </c>
      <c r="I8" s="148">
        <v>2.6255004790815485E-3</v>
      </c>
      <c r="J8" s="148">
        <v>0.21175166297117509</v>
      </c>
      <c r="K8" s="148">
        <v>3.5681610247026582E-2</v>
      </c>
      <c r="L8" s="148">
        <v>-7.5971731448763319E-2</v>
      </c>
      <c r="M8" s="148">
        <v>-1.7399617590822116E-2</v>
      </c>
      <c r="N8" s="148">
        <v>-5.8766296944930983E-2</v>
      </c>
      <c r="O8" s="148">
        <v>-0.13748191027496379</v>
      </c>
      <c r="P8" s="148">
        <v>3.413597794822637E-2</v>
      </c>
      <c r="Q8" s="148">
        <v>8.0631783407591667E-2</v>
      </c>
      <c r="R8" s="151">
        <v>-2.9415453245840748E-2</v>
      </c>
      <c r="S8" s="146"/>
      <c r="T8" s="147" t="s">
        <v>17</v>
      </c>
      <c r="U8" s="149" t="s">
        <v>62</v>
      </c>
      <c r="V8" s="149" t="s">
        <v>62</v>
      </c>
      <c r="W8" s="149" t="s">
        <v>62</v>
      </c>
      <c r="X8" s="149" t="s">
        <v>62</v>
      </c>
      <c r="Y8" s="149" t="s">
        <v>62</v>
      </c>
      <c r="Z8" s="149" t="s">
        <v>62</v>
      </c>
      <c r="AA8" s="149">
        <v>-0.14658013178102247</v>
      </c>
      <c r="AB8" s="148">
        <v>1.0351420377530736E-2</v>
      </c>
      <c r="AC8" s="148">
        <v>0.20476610767872908</v>
      </c>
      <c r="AD8" s="148">
        <v>4.2490842490842576E-2</v>
      </c>
      <c r="AE8" s="148">
        <v>-6.7463106113844151E-2</v>
      </c>
      <c r="AF8" s="148">
        <v>-1.2057272042200196E-3</v>
      </c>
      <c r="AG8" s="148">
        <v>-5.6435792968160481E-2</v>
      </c>
      <c r="AH8" s="148">
        <v>-0.12154166000319848</v>
      </c>
      <c r="AI8" s="148">
        <v>-7.9330420535226077E-3</v>
      </c>
      <c r="AJ8" s="148">
        <v>7.6394829119364849E-2</v>
      </c>
      <c r="AK8" s="151">
        <v>-2.5888279647844813E-2</v>
      </c>
    </row>
    <row r="9" spans="1:37" s="130" customFormat="1" ht="15.75" customHeight="1" x14ac:dyDescent="0.2">
      <c r="A9" s="147" t="s">
        <v>17</v>
      </c>
      <c r="B9" s="149" t="s">
        <v>62</v>
      </c>
      <c r="C9" s="149" t="s">
        <v>62</v>
      </c>
      <c r="D9" s="149">
        <v>8.468862297142532E-2</v>
      </c>
      <c r="E9" s="148">
        <v>8.1133086887970371E-2</v>
      </c>
      <c r="F9" s="148">
        <v>-4.923563670997308E-2</v>
      </c>
      <c r="G9" s="149">
        <v>4.8072544705240278E-2</v>
      </c>
      <c r="H9" s="149">
        <v>-0.15770858019907033</v>
      </c>
      <c r="I9" s="148">
        <v>-2.2915296307453939E-2</v>
      </c>
      <c r="J9" s="148">
        <v>-3.7936695356619518E-2</v>
      </c>
      <c r="K9" s="148">
        <v>-6.4689786729225318E-2</v>
      </c>
      <c r="L9" s="148">
        <v>1.4197606465000024E-2</v>
      </c>
      <c r="M9" s="148">
        <v>0.11269426603079297</v>
      </c>
      <c r="N9" s="148">
        <v>-0.11441212971865725</v>
      </c>
      <c r="O9" s="148">
        <v>-5.3436145530351142E-3</v>
      </c>
      <c r="P9" s="148">
        <v>1.539986934741844E-2</v>
      </c>
      <c r="Q9" s="148">
        <v>-2.9686083807853984E-2</v>
      </c>
      <c r="R9" s="150">
        <v>2.6382899374979833E-2</v>
      </c>
      <c r="S9" s="146"/>
      <c r="T9" s="147" t="s">
        <v>26</v>
      </c>
      <c r="U9" s="149">
        <v>0.28340841336518768</v>
      </c>
      <c r="V9" s="149">
        <v>-1.1835362458250133E-2</v>
      </c>
      <c r="W9" s="149">
        <v>8.468858590825197E-2</v>
      </c>
      <c r="X9" s="148">
        <v>7.1029050383475095E-2</v>
      </c>
      <c r="Y9" s="148">
        <v>-4.9235630937779093E-2</v>
      </c>
      <c r="Z9" s="149">
        <v>3.8185048750336507E-2</v>
      </c>
      <c r="AA9" s="149">
        <v>-0.15770856118244223</v>
      </c>
      <c r="AB9" s="148">
        <v>-2.2915289759270877E-2</v>
      </c>
      <c r="AC9" s="148">
        <v>-3.7936704031798461E-2</v>
      </c>
      <c r="AD9" s="148">
        <v>-6.4689797360858128E-2</v>
      </c>
      <c r="AE9" s="148">
        <v>1.4197612393153525E-2</v>
      </c>
      <c r="AF9" s="148">
        <v>0.11269427050003089</v>
      </c>
      <c r="AG9" s="148">
        <v>-0.11441214232729002</v>
      </c>
      <c r="AH9" s="148">
        <v>-5.3435956730176776E-3</v>
      </c>
      <c r="AI9" s="148">
        <v>1.5399856050263266E-2</v>
      </c>
      <c r="AJ9" s="148">
        <v>-2.9686058010370026E-2</v>
      </c>
      <c r="AK9" s="150">
        <v>2.6382869088802417E-2</v>
      </c>
    </row>
    <row r="10" spans="1:37" s="130" customFormat="1" ht="15.75" customHeight="1" x14ac:dyDescent="0.2">
      <c r="A10" s="147" t="s">
        <v>26</v>
      </c>
      <c r="B10" s="149">
        <v>8.4408822694138855E-3</v>
      </c>
      <c r="C10" s="149">
        <v>1.7788694713456524E-2</v>
      </c>
      <c r="D10" s="149">
        <v>0.1418052694684416</v>
      </c>
      <c r="E10" s="149">
        <v>0.19417331951157127</v>
      </c>
      <c r="F10" s="149">
        <v>-4.5455570336632702E-2</v>
      </c>
      <c r="G10" s="149">
        <v>0.23715601747962672</v>
      </c>
      <c r="H10" s="149">
        <v>7.0978520286396091E-2</v>
      </c>
      <c r="I10" s="148">
        <v>-2.8390604804563811E-2</v>
      </c>
      <c r="J10" s="148">
        <v>0.11996330275229357</v>
      </c>
      <c r="K10" s="148">
        <v>0.16871457125069633</v>
      </c>
      <c r="L10" s="148">
        <v>-4.8790232140854636E-2</v>
      </c>
      <c r="M10" s="148">
        <v>-2.6806964800200339E-2</v>
      </c>
      <c r="N10" s="148">
        <v>3.0543714460941992E-2</v>
      </c>
      <c r="O10" s="148">
        <v>-4.7396533609586573E-2</v>
      </c>
      <c r="P10" s="148">
        <v>-2.469611896094279E-2</v>
      </c>
      <c r="Q10" s="148">
        <v>-6.8641561358280985E-3</v>
      </c>
      <c r="R10" s="150">
        <v>4.1788097399391669E-2</v>
      </c>
      <c r="S10" s="146"/>
      <c r="T10" s="147" t="s">
        <v>2</v>
      </c>
      <c r="U10" s="149">
        <v>8.4447663140469857E-3</v>
      </c>
      <c r="V10" s="149">
        <v>-9.8744533784734579E-4</v>
      </c>
      <c r="W10" s="149">
        <v>0.13465636312289797</v>
      </c>
      <c r="X10" s="149">
        <v>0.19416915557969047</v>
      </c>
      <c r="Y10" s="149">
        <v>-4.5454976078821381E-2</v>
      </c>
      <c r="Z10" s="149">
        <v>0.23715473862858155</v>
      </c>
      <c r="AA10" s="149">
        <v>7.0981612810063238E-2</v>
      </c>
      <c r="AB10" s="148">
        <v>-2.0224719101123594E-2</v>
      </c>
      <c r="AC10" s="148">
        <v>0.11996177370030588</v>
      </c>
      <c r="AD10" s="148">
        <v>0.16872026267825316</v>
      </c>
      <c r="AE10" s="148">
        <v>-4.0868656071305513E-2</v>
      </c>
      <c r="AF10" s="148">
        <v>-2.680104743925461E-2</v>
      </c>
      <c r="AG10" s="148">
        <v>3.0542710360492949E-2</v>
      </c>
      <c r="AH10" s="148">
        <v>-4.7398141963689459E-2</v>
      </c>
      <c r="AI10" s="148">
        <v>-2.4699778180056604E-2</v>
      </c>
      <c r="AJ10" s="148">
        <v>-6.8623414308962224E-3</v>
      </c>
      <c r="AK10" s="150">
        <v>4.1785942260741497E-2</v>
      </c>
    </row>
    <row r="11" spans="1:37" s="130" customFormat="1" ht="15.75" customHeight="1" x14ac:dyDescent="0.2">
      <c r="A11" s="147" t="s">
        <v>2</v>
      </c>
      <c r="B11" s="149">
        <v>7.2980018412078379E-2</v>
      </c>
      <c r="C11" s="149">
        <v>0.13491902749035847</v>
      </c>
      <c r="D11" s="149">
        <v>0.34361901612643414</v>
      </c>
      <c r="E11" s="149" t="s">
        <v>62</v>
      </c>
      <c r="F11" s="149" t="s">
        <v>62</v>
      </c>
      <c r="G11" s="148" t="s">
        <v>62</v>
      </c>
      <c r="H11" s="148" t="s">
        <v>62</v>
      </c>
      <c r="I11" s="148">
        <v>0.15399742156097646</v>
      </c>
      <c r="J11" s="148">
        <v>0.11412886449003178</v>
      </c>
      <c r="K11" s="148">
        <v>-0.10347510373443991</v>
      </c>
      <c r="L11" s="148">
        <v>-7.3474110500433842E-2</v>
      </c>
      <c r="M11" s="148">
        <v>-0.17998751170777405</v>
      </c>
      <c r="N11" s="148">
        <v>-3.0078050637730735E-2</v>
      </c>
      <c r="O11" s="149">
        <v>-0.13071638861629054</v>
      </c>
      <c r="P11" s="149">
        <v>0.25297846014901793</v>
      </c>
      <c r="Q11" s="149">
        <v>0.16176952290118704</v>
      </c>
      <c r="R11" s="151">
        <v>-0.21721573954194356</v>
      </c>
      <c r="S11" s="146"/>
      <c r="T11" s="147" t="s">
        <v>3</v>
      </c>
      <c r="U11" s="149">
        <v>3.7044213191433063E-2</v>
      </c>
      <c r="V11" s="149">
        <v>7.0790176114326725E-2</v>
      </c>
      <c r="W11" s="149">
        <v>0.19139513533879693</v>
      </c>
      <c r="X11" s="149" t="s">
        <v>62</v>
      </c>
      <c r="Y11" s="149" t="s">
        <v>62</v>
      </c>
      <c r="Z11" s="148" t="s">
        <v>62</v>
      </c>
      <c r="AA11" s="148" t="s">
        <v>62</v>
      </c>
      <c r="AB11" s="148">
        <v>0.14261365864776082</v>
      </c>
      <c r="AC11" s="148">
        <v>7.8075934912931674E-2</v>
      </c>
      <c r="AD11" s="148">
        <v>-5.6401429895405683E-2</v>
      </c>
      <c r="AE11" s="148">
        <v>2.4554511014452083E-2</v>
      </c>
      <c r="AF11" s="148">
        <v>-8.8520268419611123E-2</v>
      </c>
      <c r="AG11" s="148">
        <v>-0.12235890693961875</v>
      </c>
      <c r="AH11" s="149">
        <v>-7.0725444040231109E-2</v>
      </c>
      <c r="AI11" s="149">
        <v>0.15225581761658022</v>
      </c>
      <c r="AJ11" s="149">
        <v>6.8142967759473511E-2</v>
      </c>
      <c r="AK11" s="151">
        <v>-9.4251957301535724E-2</v>
      </c>
    </row>
    <row r="12" spans="1:37" s="130" customFormat="1" ht="15.75" customHeight="1" x14ac:dyDescent="0.2">
      <c r="A12" s="147" t="s">
        <v>3</v>
      </c>
      <c r="B12" s="149">
        <v>3.7563256313760882E-2</v>
      </c>
      <c r="C12" s="149">
        <v>-2.5181954550041873E-2</v>
      </c>
      <c r="D12" s="149">
        <v>0.1182228175419574</v>
      </c>
      <c r="E12" s="148">
        <v>0.18913990365830236</v>
      </c>
      <c r="F12" s="148">
        <v>-2.8603527965811756E-3</v>
      </c>
      <c r="G12" s="148">
        <v>0.28777793784811601</v>
      </c>
      <c r="H12" s="149">
        <v>-4.4497500665034322E-2</v>
      </c>
      <c r="I12" s="148" t="s">
        <v>62</v>
      </c>
      <c r="J12" s="148" t="s">
        <v>62</v>
      </c>
      <c r="K12" s="148" t="s">
        <v>62</v>
      </c>
      <c r="L12" s="148" t="s">
        <v>62</v>
      </c>
      <c r="M12" s="148" t="s">
        <v>62</v>
      </c>
      <c r="N12" s="148" t="s">
        <v>62</v>
      </c>
      <c r="O12" s="149"/>
      <c r="P12" s="149"/>
      <c r="Q12" s="149"/>
      <c r="R12" s="151"/>
      <c r="S12" s="146"/>
      <c r="T12" s="147" t="s">
        <v>4</v>
      </c>
      <c r="U12" s="149">
        <v>3.8763693909014699E-2</v>
      </c>
      <c r="V12" s="149">
        <v>-2.2430796134871884E-2</v>
      </c>
      <c r="W12" s="149">
        <v>0.1049758954117767</v>
      </c>
      <c r="X12" s="148">
        <v>0.16995683077228479</v>
      </c>
      <c r="Y12" s="148">
        <v>-2.6123891113046713E-3</v>
      </c>
      <c r="Z12" s="148">
        <v>0.27171249432391836</v>
      </c>
      <c r="AA12" s="149">
        <v>-4.1143207402642018E-2</v>
      </c>
      <c r="AB12" s="148" t="s">
        <v>62</v>
      </c>
      <c r="AC12" s="148" t="s">
        <v>62</v>
      </c>
      <c r="AD12" s="148" t="s">
        <v>62</v>
      </c>
      <c r="AE12" s="148" t="s">
        <v>62</v>
      </c>
      <c r="AF12" s="148" t="s">
        <v>62</v>
      </c>
      <c r="AG12" s="148" t="s">
        <v>62</v>
      </c>
      <c r="AH12" s="149"/>
      <c r="AI12" s="149"/>
      <c r="AJ12" s="149"/>
      <c r="AK12" s="151"/>
    </row>
    <row r="13" spans="1:37" s="130" customFormat="1" ht="15.75" customHeight="1" x14ac:dyDescent="0.2">
      <c r="A13" s="147" t="s">
        <v>4</v>
      </c>
      <c r="B13" s="149">
        <v>2.2770593345032685E-2</v>
      </c>
      <c r="C13" s="149">
        <v>-4.9509252803443891E-2</v>
      </c>
      <c r="D13" s="149">
        <v>8.3338551390742241E-2</v>
      </c>
      <c r="E13" s="149">
        <v>0.18178794156110112</v>
      </c>
      <c r="F13" s="149">
        <v>1.7811255566921026E-2</v>
      </c>
      <c r="G13" s="149">
        <v>9.8004837797063662E-2</v>
      </c>
      <c r="H13" s="149">
        <v>-2.7577509016415078E-2</v>
      </c>
      <c r="I13" s="148">
        <v>5.8105848406399319E-2</v>
      </c>
      <c r="J13" s="148">
        <v>0.10133704032985678</v>
      </c>
      <c r="K13" s="148">
        <v>9.0742833563677391E-2</v>
      </c>
      <c r="L13" s="148">
        <v>5.6511111396054997E-2</v>
      </c>
      <c r="M13" s="148">
        <v>4.3854008264889333E-2</v>
      </c>
      <c r="N13" s="148">
        <v>-4.5255283624645967E-2</v>
      </c>
      <c r="O13" s="148">
        <v>-9.8432928971770403E-2</v>
      </c>
      <c r="P13" s="148">
        <v>-2.5837361089095384E-2</v>
      </c>
      <c r="Q13" s="148">
        <v>4.0802539645344658E-2</v>
      </c>
      <c r="R13" s="151">
        <v>8.4967193534381286E-2</v>
      </c>
      <c r="S13" s="146"/>
      <c r="T13" s="147" t="s">
        <v>5</v>
      </c>
      <c r="U13" s="149">
        <v>2.2277203368522243E-2</v>
      </c>
      <c r="V13" s="149">
        <v>-5.0785816892849729E-2</v>
      </c>
      <c r="W13" s="149">
        <v>8.4878929717344259E-2</v>
      </c>
      <c r="X13" s="149">
        <v>0.1852647088889007</v>
      </c>
      <c r="Y13" s="149">
        <v>1.809866100273776E-2</v>
      </c>
      <c r="Z13" s="149">
        <v>9.7549606446857146E-2</v>
      </c>
      <c r="AA13" s="149">
        <v>-3.0232476082819707E-2</v>
      </c>
      <c r="AB13" s="148">
        <v>6.77487012205987E-2</v>
      </c>
      <c r="AC13" s="148">
        <v>0.1162152933202716</v>
      </c>
      <c r="AD13" s="148">
        <v>8.9868925523340901E-2</v>
      </c>
      <c r="AE13" s="148">
        <v>5.7447236237502093E-2</v>
      </c>
      <c r="AF13" s="148">
        <v>5.2284011495155755E-2</v>
      </c>
      <c r="AG13" s="148">
        <v>-1.3173493530563848E-2</v>
      </c>
      <c r="AH13" s="148">
        <v>-6.9824527307335682E-2</v>
      </c>
      <c r="AI13" s="148">
        <v>1.4510935802260082E-2</v>
      </c>
      <c r="AJ13" s="148">
        <v>7.8137855424468841E-2</v>
      </c>
      <c r="AK13" s="151">
        <v>7.6109401508526686E-2</v>
      </c>
    </row>
    <row r="14" spans="1:37" s="130" customFormat="1" ht="15.75" customHeight="1" x14ac:dyDescent="0.2">
      <c r="A14" s="147" t="s">
        <v>5</v>
      </c>
      <c r="B14" s="149">
        <v>-1.1429112155411161E-3</v>
      </c>
      <c r="C14" s="149">
        <v>1.2790216282767495E-2</v>
      </c>
      <c r="D14" s="149">
        <v>0.12573759871565546</v>
      </c>
      <c r="E14" s="149">
        <v>0.20903346755426017</v>
      </c>
      <c r="F14" s="149">
        <v>3.7029153134346205E-3</v>
      </c>
      <c r="G14" s="149">
        <v>0.10088281422719503</v>
      </c>
      <c r="H14" s="149">
        <v>-1.8371985801525187E-2</v>
      </c>
      <c r="I14" s="148">
        <v>-9.8280594882208028E-2</v>
      </c>
      <c r="J14" s="148">
        <v>5.1805649529032161E-2</v>
      </c>
      <c r="K14" s="148">
        <v>6.1567506805917778E-2</v>
      </c>
      <c r="L14" s="148">
        <v>1.5652080964677729E-2</v>
      </c>
      <c r="M14" s="148">
        <v>1.3963129307480472E-3</v>
      </c>
      <c r="N14" s="148">
        <v>-1.1155019479683462E-2</v>
      </c>
      <c r="O14" s="148">
        <v>-3.1188248087997739E-2</v>
      </c>
      <c r="P14" s="148">
        <v>-3.6387531978208432E-2</v>
      </c>
      <c r="Q14" s="148">
        <v>-1.7770154262029422E-2</v>
      </c>
      <c r="R14" s="150">
        <v>4.445954667838295E-2</v>
      </c>
      <c r="S14" s="146"/>
      <c r="T14" s="147" t="s">
        <v>6</v>
      </c>
      <c r="U14" s="149">
        <v>5.0737422467263878E-2</v>
      </c>
      <c r="V14" s="149">
        <v>1.1077488160984375E-2</v>
      </c>
      <c r="W14" s="149">
        <v>0.10908471917023436</v>
      </c>
      <c r="X14" s="149">
        <v>0.18407166443798714</v>
      </c>
      <c r="Y14" s="149">
        <v>2.9277648906842167E-2</v>
      </c>
      <c r="Z14" s="149">
        <v>9.0742412834147176E-2</v>
      </c>
      <c r="AA14" s="149">
        <v>-1.6672316785663294E-2</v>
      </c>
      <c r="AB14" s="148">
        <v>-8.9076119018299371E-2</v>
      </c>
      <c r="AC14" s="148">
        <v>4.6475820291216545E-2</v>
      </c>
      <c r="AD14" s="148">
        <v>5.5514681092290574E-2</v>
      </c>
      <c r="AE14" s="148">
        <v>1.4194235969533299E-2</v>
      </c>
      <c r="AF14" s="148">
        <v>1.2680903671506937E-3</v>
      </c>
      <c r="AG14" s="148">
        <v>-1.0131874804364957E-2</v>
      </c>
      <c r="AH14" s="148">
        <v>-2.8298325269084209E-2</v>
      </c>
      <c r="AI14" s="148">
        <v>-3.2917675600709538E-2</v>
      </c>
      <c r="AJ14" s="148">
        <v>-1.601793196040616E-2</v>
      </c>
      <c r="AK14" s="150">
        <v>4.0004257037616196E-2</v>
      </c>
    </row>
    <row r="15" spans="1:37" s="130" customFormat="1" ht="15.75" customHeight="1" x14ac:dyDescent="0.2">
      <c r="A15" s="147" t="s">
        <v>6</v>
      </c>
      <c r="B15" s="149">
        <v>7.3825483187469232E-2</v>
      </c>
      <c r="C15" s="149">
        <v>-1.2499996819921763E-2</v>
      </c>
      <c r="D15" s="149">
        <v>0.40743673730799856</v>
      </c>
      <c r="E15" s="149" t="s">
        <v>62</v>
      </c>
      <c r="F15" s="149" t="s">
        <v>62</v>
      </c>
      <c r="G15" s="149">
        <v>0.13749011568067523</v>
      </c>
      <c r="H15" s="149">
        <v>-9.7102733749451511E-2</v>
      </c>
      <c r="I15" s="148">
        <v>7.8233566082664116E-2</v>
      </c>
      <c r="J15" s="148">
        <v>4.9351786174574232E-2</v>
      </c>
      <c r="K15" s="148">
        <v>0.33943384225543882</v>
      </c>
      <c r="L15" s="148">
        <v>6.6400803168051775E-2</v>
      </c>
      <c r="M15" s="148">
        <v>-8.1144904416956501E-2</v>
      </c>
      <c r="N15" s="148">
        <v>-3.8197181815853187E-2</v>
      </c>
      <c r="O15" s="148">
        <v>-0.41261762443037225</v>
      </c>
      <c r="P15" s="148">
        <v>9.7934508816120897E-2</v>
      </c>
      <c r="Q15" s="148">
        <v>-4.7168945581352671E-2</v>
      </c>
      <c r="R15" s="151">
        <v>1.1172108253876496E-2</v>
      </c>
      <c r="S15" s="146"/>
      <c r="T15" s="147" t="s">
        <v>27</v>
      </c>
      <c r="U15" s="149">
        <v>7.8175468960847608E-2</v>
      </c>
      <c r="V15" s="149">
        <v>-1.7291061935984745E-2</v>
      </c>
      <c r="W15" s="149">
        <v>0.4183871052015703</v>
      </c>
      <c r="X15" s="149" t="s">
        <v>62</v>
      </c>
      <c r="Y15" s="149" t="s">
        <v>62</v>
      </c>
      <c r="Z15" s="149">
        <v>0.1374901152565389</v>
      </c>
      <c r="AA15" s="149">
        <v>-9.7107077278088802E-2</v>
      </c>
      <c r="AB15" s="148">
        <v>9.2100978385925403E-2</v>
      </c>
      <c r="AC15" s="148">
        <v>0.10293808132389422</v>
      </c>
      <c r="AD15" s="148">
        <v>0.38292469777089505</v>
      </c>
      <c r="AE15" s="148">
        <v>6.262822873375759E-2</v>
      </c>
      <c r="AF15" s="148">
        <v>-7.6806352211907347E-2</v>
      </c>
      <c r="AG15" s="148">
        <v>-3.5985000325024011E-2</v>
      </c>
      <c r="AH15" s="148">
        <v>-0.38782889247371638</v>
      </c>
      <c r="AI15" s="148">
        <v>1.0177192185370337E-2</v>
      </c>
      <c r="AJ15" s="148">
        <v>-4.6235495187550595E-2</v>
      </c>
      <c r="AK15" s="151">
        <v>-2.5955753047017062E-2</v>
      </c>
    </row>
    <row r="16" spans="1:37" s="130" customFormat="1" ht="15.75" customHeight="1" x14ac:dyDescent="0.2">
      <c r="A16" s="147" t="s">
        <v>27</v>
      </c>
      <c r="B16" s="149">
        <v>0.20491234604157538</v>
      </c>
      <c r="C16" s="149">
        <v>-0.18881663042342339</v>
      </c>
      <c r="D16" s="149">
        <v>7.4906811041957858E-2</v>
      </c>
      <c r="E16" s="149">
        <v>0.26544240016836557</v>
      </c>
      <c r="F16" s="149">
        <v>0.74958191410168418</v>
      </c>
      <c r="G16" s="149">
        <v>0.14292857902941972</v>
      </c>
      <c r="H16" s="149">
        <v>9.8929173635436352E-2</v>
      </c>
      <c r="I16" s="148">
        <v>-9.2771131708558163E-2</v>
      </c>
      <c r="J16" s="148">
        <v>0.10852891986110494</v>
      </c>
      <c r="K16" s="148">
        <v>4.615517619515002E-2</v>
      </c>
      <c r="L16" s="148">
        <v>-5.3575285228845172E-2</v>
      </c>
      <c r="M16" s="148">
        <v>-0.11347161287213502</v>
      </c>
      <c r="N16" s="148">
        <v>-2.3651734050127618E-2</v>
      </c>
      <c r="O16" s="148">
        <v>-1.147528599472405E-2</v>
      </c>
      <c r="P16" s="148">
        <v>1.8258259566206695E-2</v>
      </c>
      <c r="Q16" s="148">
        <v>3.5185104892836009E-3</v>
      </c>
      <c r="R16" s="150">
        <v>0</v>
      </c>
      <c r="S16" s="146"/>
      <c r="T16" s="147" t="s">
        <v>7</v>
      </c>
      <c r="U16" s="149">
        <v>0.20491234617968529</v>
      </c>
      <c r="V16" s="149">
        <v>-0.16708850425390914</v>
      </c>
      <c r="W16" s="149">
        <v>7.4906810922475767E-2</v>
      </c>
      <c r="X16" s="149">
        <v>0.28378214482678976</v>
      </c>
      <c r="Y16" s="149">
        <v>0.79956996806782477</v>
      </c>
      <c r="Z16" s="149">
        <v>0.14292858008822731</v>
      </c>
      <c r="AA16" s="149">
        <v>0.12182353131730818</v>
      </c>
      <c r="AB16" s="148">
        <v>-7.4256257562750366E-2</v>
      </c>
      <c r="AC16" s="148">
        <v>0.10852892077539347</v>
      </c>
      <c r="AD16" s="148">
        <v>6.2893659052256856E-2</v>
      </c>
      <c r="AE16" s="148">
        <v>-5.3575285367901231E-2</v>
      </c>
      <c r="AF16" s="148">
        <v>-0.1134716130169036</v>
      </c>
      <c r="AG16" s="148">
        <v>-2.3651734024559799E-2</v>
      </c>
      <c r="AH16" s="148">
        <v>-1.1475286536671337E-2</v>
      </c>
      <c r="AI16" s="148">
        <v>1.8258259818107667E-2</v>
      </c>
      <c r="AJ16" s="148">
        <v>3.5185109923861983E-3</v>
      </c>
      <c r="AK16" s="150">
        <v>0</v>
      </c>
    </row>
    <row r="17" spans="1:37" s="130" customFormat="1" ht="15.75" customHeight="1" x14ac:dyDescent="0.2">
      <c r="A17" s="147" t="s">
        <v>7</v>
      </c>
      <c r="B17" s="149">
        <v>0.10653889531849556</v>
      </c>
      <c r="C17" s="149">
        <v>2.9697646071436008E-2</v>
      </c>
      <c r="D17" s="149">
        <v>0.15396232392462805</v>
      </c>
      <c r="E17" s="149">
        <v>0.38032154145241109</v>
      </c>
      <c r="F17" s="149">
        <v>9.8133308423257626E-2</v>
      </c>
      <c r="G17" s="149">
        <v>-0.11880400817650959</v>
      </c>
      <c r="H17" s="149">
        <v>3.51426916512632E-2</v>
      </c>
      <c r="I17" s="148">
        <v>-0.15145736432067808</v>
      </c>
      <c r="J17" s="148">
        <v>2.6296983210160933E-2</v>
      </c>
      <c r="K17" s="148">
        <v>0.16095526642763533</v>
      </c>
      <c r="L17" s="148">
        <v>8.1928282144884193E-2</v>
      </c>
      <c r="M17" s="148">
        <v>4.2310712280450878E-2</v>
      </c>
      <c r="N17" s="148">
        <v>-4.7532916013913212E-2</v>
      </c>
      <c r="O17" s="148">
        <v>-5.2558065272627482E-3</v>
      </c>
      <c r="P17" s="148">
        <v>-4.0009702554964353E-2</v>
      </c>
      <c r="Q17" s="148">
        <v>7.80783138257478E-2</v>
      </c>
      <c r="R17" s="150">
        <v>1.8719062951430859E-2</v>
      </c>
      <c r="S17" s="146"/>
      <c r="T17" s="147" t="s">
        <v>8</v>
      </c>
      <c r="U17" s="149">
        <v>0.11623247076818982</v>
      </c>
      <c r="V17" s="149">
        <v>2.9693248568310633E-2</v>
      </c>
      <c r="W17" s="149">
        <v>0.15397094690661467</v>
      </c>
      <c r="X17" s="149">
        <v>0.3803198560816104</v>
      </c>
      <c r="Y17" s="149">
        <v>9.8133767923726856E-2</v>
      </c>
      <c r="Z17" s="149">
        <v>-0.11880412867411663</v>
      </c>
      <c r="AA17" s="149">
        <v>3.5142704691650761E-2</v>
      </c>
      <c r="AB17" s="148">
        <v>-0.1139977809945872</v>
      </c>
      <c r="AC17" s="148">
        <v>3.9278006274483003E-2</v>
      </c>
      <c r="AD17" s="148">
        <v>0.16436553042376664</v>
      </c>
      <c r="AE17" s="148">
        <v>8.2470875503844854E-2</v>
      </c>
      <c r="AF17" s="148">
        <v>3.9878505778713456E-2</v>
      </c>
      <c r="AG17" s="148">
        <v>-4.4905301482352236E-2</v>
      </c>
      <c r="AH17" s="148">
        <v>-4.9516092357891738E-3</v>
      </c>
      <c r="AI17" s="148">
        <v>-3.7682467590011814E-2</v>
      </c>
      <c r="AJ17" s="148">
        <v>7.33588960269424E-2</v>
      </c>
      <c r="AK17" s="150">
        <v>1.7664932936572196E-2</v>
      </c>
    </row>
    <row r="18" spans="1:37" s="130" customFormat="1" ht="15.75" customHeight="1" x14ac:dyDescent="0.2">
      <c r="A18" s="147" t="s">
        <v>8</v>
      </c>
      <c r="B18" s="148" t="s">
        <v>62</v>
      </c>
      <c r="C18" s="148" t="s">
        <v>62</v>
      </c>
      <c r="D18" s="148">
        <v>9.8944448895566778E-2</v>
      </c>
      <c r="E18" s="148">
        <v>0.16542433353299327</v>
      </c>
      <c r="F18" s="148">
        <v>8.6555723857274745E-3</v>
      </c>
      <c r="G18" s="149">
        <v>0.11209546557678662</v>
      </c>
      <c r="H18" s="149">
        <v>-5.9823939671412599E-2</v>
      </c>
      <c r="I18" s="148">
        <v>8.5327942773314683E-3</v>
      </c>
      <c r="J18" s="148">
        <v>0.12237946065728519</v>
      </c>
      <c r="K18" s="148">
        <v>0.1252945400345106</v>
      </c>
      <c r="L18" s="148">
        <v>6.7399678457403522E-2</v>
      </c>
      <c r="M18" s="148">
        <v>-2.7428850663062439E-2</v>
      </c>
      <c r="N18" s="148">
        <v>-5.1820804111822105E-2</v>
      </c>
      <c r="O18" s="148">
        <v>-6.8508849495661592E-2</v>
      </c>
      <c r="P18" s="148">
        <v>-2.5444177100903551E-2</v>
      </c>
      <c r="Q18" s="148">
        <v>3.6822037918040049E-2</v>
      </c>
      <c r="R18" s="151">
        <v>5.4331490422052646E-2</v>
      </c>
      <c r="S18" s="146"/>
      <c r="T18" s="147" t="s">
        <v>15</v>
      </c>
      <c r="U18" s="148" t="s">
        <v>62</v>
      </c>
      <c r="V18" s="148" t="s">
        <v>62</v>
      </c>
      <c r="W18" s="148">
        <v>5.7971057269359562E-2</v>
      </c>
      <c r="X18" s="148">
        <v>0.126245095601662</v>
      </c>
      <c r="Y18" s="148">
        <v>-6.2246681374791739E-3</v>
      </c>
      <c r="Z18" s="149">
        <v>6.2799049841197399E-2</v>
      </c>
      <c r="AA18" s="149">
        <v>-3.2732952385065794E-2</v>
      </c>
      <c r="AB18" s="148">
        <v>8.4865815804853112E-2</v>
      </c>
      <c r="AC18" s="148">
        <v>7.9754397703663577E-2</v>
      </c>
      <c r="AD18" s="148">
        <v>8.3432014443373462E-2</v>
      </c>
      <c r="AE18" s="148">
        <v>5.5639901828548381E-2</v>
      </c>
      <c r="AF18" s="148">
        <v>-2.0699652370686099E-2</v>
      </c>
      <c r="AG18" s="148">
        <v>-3.8859521194546116E-2</v>
      </c>
      <c r="AH18" s="148">
        <v>-5.2793851847145197E-2</v>
      </c>
      <c r="AI18" s="148">
        <v>-1.9876472510394438E-2</v>
      </c>
      <c r="AJ18" s="148">
        <v>3.0015192119340315E-2</v>
      </c>
      <c r="AK18" s="151">
        <v>5.739207029516024E-2</v>
      </c>
    </row>
    <row r="19" spans="1:37" s="130" customFormat="1" ht="15.75" customHeight="1" x14ac:dyDescent="0.2">
      <c r="A19" s="147" t="s">
        <v>15</v>
      </c>
      <c r="B19" s="149">
        <v>1.7695292377839837E-2</v>
      </c>
      <c r="C19" s="149">
        <v>-7.7842541375087344E-3</v>
      </c>
      <c r="D19" s="149">
        <v>-2.2917207912925863E-3</v>
      </c>
      <c r="E19" s="149">
        <v>5.114619540867317E-2</v>
      </c>
      <c r="F19" s="149">
        <v>1.0423495467727362E-2</v>
      </c>
      <c r="G19" s="149" t="s">
        <v>62</v>
      </c>
      <c r="H19" s="149" t="s">
        <v>62</v>
      </c>
      <c r="I19" s="148">
        <v>-1.5742812163393818E-2</v>
      </c>
      <c r="J19" s="148">
        <v>5.8338243959929287E-2</v>
      </c>
      <c r="K19" s="148">
        <v>2.5612472160356347E-2</v>
      </c>
      <c r="L19" s="148">
        <v>5.3203040173724216E-2</v>
      </c>
      <c r="M19" s="148">
        <v>3.276877761413844E-2</v>
      </c>
      <c r="N19" s="148">
        <v>-9.2049910873440291E-2</v>
      </c>
      <c r="O19" s="148">
        <v>-0.14072561645987122</v>
      </c>
      <c r="P19" s="148">
        <v>1.9374885761286785E-2</v>
      </c>
      <c r="Q19" s="148">
        <v>7.6654115115653579E-2</v>
      </c>
      <c r="R19" s="151">
        <v>-1.6570905154467484E-2</v>
      </c>
      <c r="S19" s="146"/>
      <c r="T19" s="147" t="s">
        <v>50</v>
      </c>
      <c r="U19" s="149">
        <v>1.7690143339812902E-2</v>
      </c>
      <c r="V19" s="149">
        <v>-7.7817641438305673E-3</v>
      </c>
      <c r="W19" s="149">
        <v>-2.2917257213977324E-3</v>
      </c>
      <c r="X19" s="149">
        <v>5.1146307329595402E-2</v>
      </c>
      <c r="Y19" s="149">
        <v>1.0426638857162253E-2</v>
      </c>
      <c r="Z19" s="149" t="s">
        <v>62</v>
      </c>
      <c r="AA19" s="149" t="s">
        <v>62</v>
      </c>
      <c r="AB19" s="148">
        <v>-1.570391414141414E-2</v>
      </c>
      <c r="AC19" s="148">
        <v>5.8366070712739519E-2</v>
      </c>
      <c r="AD19" s="148">
        <v>2.5604120899931825E-2</v>
      </c>
      <c r="AE19" s="148">
        <v>5.3179703079991134E-2</v>
      </c>
      <c r="AF19" s="148">
        <v>6.2276456974542392E-2</v>
      </c>
      <c r="AG19" s="148">
        <v>-9.2097445038621509E-2</v>
      </c>
      <c r="AH19" s="148">
        <v>-0.1407068062827225</v>
      </c>
      <c r="AI19" s="148">
        <v>1.9378860963019377E-2</v>
      </c>
      <c r="AJ19" s="148">
        <v>7.6622945376058446E-2</v>
      </c>
      <c r="AK19" s="151">
        <v>-1.657799367723032E-2</v>
      </c>
    </row>
    <row r="20" spans="1:37" s="130" customFormat="1" ht="15.75" customHeight="1" x14ac:dyDescent="0.2">
      <c r="A20" s="147" t="s">
        <v>50</v>
      </c>
      <c r="B20" s="149" t="s">
        <v>62</v>
      </c>
      <c r="C20" s="149" t="s">
        <v>62</v>
      </c>
      <c r="D20" s="149">
        <v>3.6113357340496081E-2</v>
      </c>
      <c r="E20" s="149">
        <v>9.3818208303446421E-2</v>
      </c>
      <c r="F20" s="149">
        <v>8.3249494135471239E-2</v>
      </c>
      <c r="G20" s="149">
        <v>5.9499644717147041E-2</v>
      </c>
      <c r="H20" s="149">
        <v>6.2196589467699064E-2</v>
      </c>
      <c r="I20" s="149">
        <v>0.18302587420983391</v>
      </c>
      <c r="J20" s="149">
        <v>0.1524193256251255</v>
      </c>
      <c r="K20" s="148">
        <v>6.1507247619251776E-2</v>
      </c>
      <c r="L20" s="148">
        <v>5.7060327108904796E-2</v>
      </c>
      <c r="M20" s="148">
        <v>4.8255180976029106E-2</v>
      </c>
      <c r="N20" s="148">
        <v>-0.20522314178088275</v>
      </c>
      <c r="O20" s="148">
        <v>-0.11285128470051674</v>
      </c>
      <c r="P20" s="148">
        <v>2.9918630834141601E-2</v>
      </c>
      <c r="Q20" s="148">
        <v>-3.1265943690856723E-2</v>
      </c>
      <c r="R20" s="150">
        <v>3.78697877454603E-2</v>
      </c>
      <c r="S20" s="146"/>
      <c r="T20" s="147" t="s">
        <v>9</v>
      </c>
      <c r="U20" s="149" t="s">
        <v>62</v>
      </c>
      <c r="V20" s="149" t="s">
        <v>62</v>
      </c>
      <c r="W20" s="149">
        <v>3.9168561877624228E-2</v>
      </c>
      <c r="X20" s="149">
        <v>0.12952995442447199</v>
      </c>
      <c r="Y20" s="149">
        <v>8.4728122276707216E-2</v>
      </c>
      <c r="Z20" s="149">
        <v>5.3644861520422964E-2</v>
      </c>
      <c r="AA20" s="149">
        <v>5.724715310942767E-2</v>
      </c>
      <c r="AB20" s="149">
        <v>5.2976823144109023E-2</v>
      </c>
      <c r="AC20" s="149">
        <v>0.15241823216825093</v>
      </c>
      <c r="AD20" s="148">
        <v>6.1507547348718591E-2</v>
      </c>
      <c r="AE20" s="148">
        <v>5.7061326976870497E-2</v>
      </c>
      <c r="AF20" s="148">
        <v>4.8254458487390288E-2</v>
      </c>
      <c r="AG20" s="148">
        <v>-0.2052227227199592</v>
      </c>
      <c r="AH20" s="148">
        <v>-0.11285179344314684</v>
      </c>
      <c r="AI20" s="148">
        <v>2.9919262003022827E-2</v>
      </c>
      <c r="AJ20" s="148">
        <v>-3.1265777356034474E-2</v>
      </c>
      <c r="AK20" s="150">
        <v>3.7869606987447867E-2</v>
      </c>
    </row>
    <row r="21" spans="1:37" s="130" customFormat="1" ht="15.75" customHeight="1" x14ac:dyDescent="0.2">
      <c r="A21" s="147" t="s">
        <v>9</v>
      </c>
      <c r="B21" s="148">
        <v>4.7481249580572267E-2</v>
      </c>
      <c r="C21" s="148">
        <v>-2.3398993688332245E-2</v>
      </c>
      <c r="D21" s="148">
        <v>0.29879666442830188</v>
      </c>
      <c r="E21" s="148">
        <v>0.15838963319143332</v>
      </c>
      <c r="F21" s="148" t="s">
        <v>62</v>
      </c>
      <c r="G21" s="148" t="s">
        <v>62</v>
      </c>
      <c r="H21" s="149">
        <v>-0.14147657548402887</v>
      </c>
      <c r="I21" s="149">
        <v>-9.65674827385859E-3</v>
      </c>
      <c r="J21" s="149">
        <v>0.22606873846460818</v>
      </c>
      <c r="K21" s="148">
        <v>9.2131494365108355E-2</v>
      </c>
      <c r="L21" s="148">
        <v>2.4065416208765653E-2</v>
      </c>
      <c r="M21" s="148">
        <v>-0.1252841994215973</v>
      </c>
      <c r="N21" s="148">
        <v>-8.8540475348817926E-2</v>
      </c>
      <c r="O21" s="148">
        <v>-0.10923276983094922</v>
      </c>
      <c r="P21" s="148">
        <v>-6.5514150339352026E-2</v>
      </c>
      <c r="Q21" s="148">
        <v>6.1254693452462504E-2</v>
      </c>
      <c r="R21" s="151">
        <v>-5.6040493776147605E-3</v>
      </c>
      <c r="S21" s="152"/>
      <c r="T21" s="147" t="s">
        <v>10</v>
      </c>
      <c r="U21" s="148">
        <v>4.7525224260987396E-2</v>
      </c>
      <c r="V21" s="148">
        <v>-2.3393925453721497E-2</v>
      </c>
      <c r="W21" s="148">
        <v>0.29877017405981915</v>
      </c>
      <c r="X21" s="148">
        <v>0.15839859911155632</v>
      </c>
      <c r="Y21" s="148" t="s">
        <v>62</v>
      </c>
      <c r="Z21" s="148" t="s">
        <v>62</v>
      </c>
      <c r="AA21" s="149">
        <v>-0.13832130848227217</v>
      </c>
      <c r="AB21" s="149">
        <v>-9.4139944503395714E-3</v>
      </c>
      <c r="AC21" s="149">
        <v>0.22015489665918145</v>
      </c>
      <c r="AD21" s="148">
        <v>9.0159624413145581E-2</v>
      </c>
      <c r="AE21" s="148">
        <v>2.358271175345816E-2</v>
      </c>
      <c r="AF21" s="148">
        <v>-0.12287108717603504</v>
      </c>
      <c r="AG21" s="148">
        <v>-6.9360501928279555E-2</v>
      </c>
      <c r="AH21" s="148">
        <v>-0.10660976414316345</v>
      </c>
      <c r="AI21" s="148">
        <v>-6.3762028938684101E-2</v>
      </c>
      <c r="AJ21" s="148">
        <v>5.9502095144195251E-2</v>
      </c>
      <c r="AK21" s="151">
        <v>-5.4438860971524694E-3</v>
      </c>
    </row>
    <row r="22" spans="1:37" s="130" customFormat="1" ht="15.75" customHeight="1" x14ac:dyDescent="0.2">
      <c r="A22" s="147" t="s">
        <v>10</v>
      </c>
      <c r="B22" s="148">
        <v>0.11368337291917498</v>
      </c>
      <c r="C22" s="148">
        <v>2.8421058876261812E-2</v>
      </c>
      <c r="D22" s="148">
        <v>0.20641416722706729</v>
      </c>
      <c r="E22" s="148">
        <v>0.14273761652933489</v>
      </c>
      <c r="F22" s="148">
        <v>5.8341908272594618E-2</v>
      </c>
      <c r="G22" s="148">
        <v>3.7197002174555335E-2</v>
      </c>
      <c r="H22" s="149">
        <v>-2.3792788192123996E-2</v>
      </c>
      <c r="I22" s="149">
        <v>-0.14327989821704915</v>
      </c>
      <c r="J22" s="148">
        <v>9.9179823720428759E-2</v>
      </c>
      <c r="K22" s="148">
        <v>0.13122783907068228</v>
      </c>
      <c r="L22" s="148">
        <v>-4.0930395872131722E-2</v>
      </c>
      <c r="M22" s="148">
        <v>-2.1671500784158693E-2</v>
      </c>
      <c r="N22" s="148">
        <v>-6.9430008616183508E-2</v>
      </c>
      <c r="O22" s="148">
        <v>-0.12913988054490994</v>
      </c>
      <c r="P22" s="148">
        <v>-2.5351459778240836E-2</v>
      </c>
      <c r="Q22" s="148">
        <v>5.8372733481327987E-2</v>
      </c>
      <c r="R22" s="150">
        <v>0.11598512637593905</v>
      </c>
      <c r="S22" s="152"/>
      <c r="T22" s="147" t="s">
        <v>51</v>
      </c>
      <c r="U22" s="148">
        <v>9.9280434357400457E-2</v>
      </c>
      <c r="V22" s="148">
        <v>3.0544188424664009E-2</v>
      </c>
      <c r="W22" s="148">
        <v>0.17267999547370497</v>
      </c>
      <c r="X22" s="148">
        <v>0.11284436717570288</v>
      </c>
      <c r="Y22" s="148">
        <v>4.9931353004250688E-2</v>
      </c>
      <c r="Z22" s="148">
        <v>0.12655723297026777</v>
      </c>
      <c r="AA22" s="149">
        <v>-1.3281069323291077E-2</v>
      </c>
      <c r="AB22" s="149">
        <v>-9.6693959601039103E-2</v>
      </c>
      <c r="AC22" s="148">
        <v>7.0795418353997108E-2</v>
      </c>
      <c r="AD22" s="148">
        <v>0.10325447674370573</v>
      </c>
      <c r="AE22" s="148">
        <v>1.713076223154061E-2</v>
      </c>
      <c r="AF22" s="148">
        <v>-1.0126412425716425E-2</v>
      </c>
      <c r="AG22" s="148">
        <v>-4.3158488061524634E-2</v>
      </c>
      <c r="AH22" s="148">
        <v>1.7575653256261866E-2</v>
      </c>
      <c r="AI22" s="148">
        <v>3.4789193289496805E-3</v>
      </c>
      <c r="AJ22" s="148">
        <v>6.5756629462836766E-2</v>
      </c>
      <c r="AK22" s="150">
        <v>0.15220383561850764</v>
      </c>
    </row>
    <row r="23" spans="1:37" s="130" customFormat="1" ht="15.75" customHeight="1" x14ac:dyDescent="0.2">
      <c r="A23" s="147" t="s">
        <v>51</v>
      </c>
      <c r="B23" s="148">
        <v>0.18717857192239526</v>
      </c>
      <c r="C23" s="148">
        <v>0.42198017616184369</v>
      </c>
      <c r="D23" s="148">
        <v>0.17932114516045095</v>
      </c>
      <c r="E23" s="148">
        <v>3.7854434837739342E-2</v>
      </c>
      <c r="F23" s="148">
        <v>0.16946196715897768</v>
      </c>
      <c r="G23" s="148">
        <v>0.19681708481908355</v>
      </c>
      <c r="H23" s="148">
        <v>-0.13840152918821688</v>
      </c>
      <c r="I23" s="148">
        <v>3.4586039858123087E-3</v>
      </c>
      <c r="J23" s="148">
        <v>8.338601548172081E-2</v>
      </c>
      <c r="K23" s="148">
        <v>1.2960446267721313E-2</v>
      </c>
      <c r="L23" s="148">
        <v>2.4970920594776829E-2</v>
      </c>
      <c r="M23" s="148">
        <v>-2.7868353897649654E-2</v>
      </c>
      <c r="N23" s="148">
        <v>2.5868595096472748E-3</v>
      </c>
      <c r="O23" s="149">
        <v>4.2713162025973493E-2</v>
      </c>
      <c r="P23" s="149">
        <v>-7.5493893069752405E-2</v>
      </c>
      <c r="Q23" s="149">
        <v>0.12361840463511652</v>
      </c>
      <c r="R23" s="151">
        <v>5.6739402333885686E-3</v>
      </c>
      <c r="S23" s="152"/>
      <c r="T23" s="147" t="s">
        <v>52</v>
      </c>
      <c r="U23" s="148">
        <v>0.1798482205212448</v>
      </c>
      <c r="V23" s="148">
        <v>0.40797350137566973</v>
      </c>
      <c r="W23" s="148">
        <v>0.17546988331772165</v>
      </c>
      <c r="X23" s="148">
        <v>3.7462899582137908E-2</v>
      </c>
      <c r="Y23" s="148">
        <v>0.16616014314046731</v>
      </c>
      <c r="Z23" s="148">
        <v>0.19342745938389999</v>
      </c>
      <c r="AA23" s="148">
        <v>-0.1364591786996035</v>
      </c>
      <c r="AB23" s="148">
        <v>9.0047000244232369E-3</v>
      </c>
      <c r="AC23" s="148">
        <v>9.9931353299760411E-2</v>
      </c>
      <c r="AD23" s="148">
        <v>1.2745526649841278E-2</v>
      </c>
      <c r="AE23" s="148">
        <v>2.4587741528748638E-2</v>
      </c>
      <c r="AF23" s="148">
        <v>-2.7523018515134407E-2</v>
      </c>
      <c r="AG23" s="148">
        <v>2.4680398277907656E-3</v>
      </c>
      <c r="AH23" s="149">
        <v>4.2048109485570119E-2</v>
      </c>
      <c r="AI23" s="149">
        <v>-7.4389867381417688E-2</v>
      </c>
      <c r="AJ23" s="149">
        <v>0.12170780216174916</v>
      </c>
      <c r="AK23" s="151">
        <v>5.5795449244718433E-3</v>
      </c>
    </row>
    <row r="24" spans="1:37" s="130" customFormat="1" ht="15.75" customHeight="1" x14ac:dyDescent="0.2">
      <c r="A24" s="147" t="s">
        <v>52</v>
      </c>
      <c r="B24" s="148" t="s">
        <v>62</v>
      </c>
      <c r="C24" s="148" t="s">
        <v>62</v>
      </c>
      <c r="D24" s="148" t="s">
        <v>62</v>
      </c>
      <c r="E24" s="148" t="s">
        <v>62</v>
      </c>
      <c r="F24" s="148" t="s">
        <v>62</v>
      </c>
      <c r="G24" s="148" t="s">
        <v>62</v>
      </c>
      <c r="H24" s="149" t="s">
        <v>62</v>
      </c>
      <c r="I24" s="149" t="s">
        <v>62</v>
      </c>
      <c r="J24" s="148" t="s">
        <v>62</v>
      </c>
      <c r="K24" s="148" t="s">
        <v>62</v>
      </c>
      <c r="L24" s="148" t="s">
        <v>62</v>
      </c>
      <c r="M24" s="148" t="s">
        <v>62</v>
      </c>
      <c r="N24" s="148" t="s">
        <v>62</v>
      </c>
      <c r="O24" s="148"/>
      <c r="P24" s="148"/>
      <c r="Q24" s="148"/>
      <c r="R24" s="150"/>
      <c r="S24" s="146"/>
      <c r="T24" s="147" t="s">
        <v>28</v>
      </c>
      <c r="U24" s="148" t="s">
        <v>62</v>
      </c>
      <c r="V24" s="148" t="s">
        <v>62</v>
      </c>
      <c r="W24" s="148" t="s">
        <v>62</v>
      </c>
      <c r="X24" s="148" t="s">
        <v>62</v>
      </c>
      <c r="Y24" s="148" t="s">
        <v>62</v>
      </c>
      <c r="Z24" s="148" t="s">
        <v>62</v>
      </c>
      <c r="AA24" s="149" t="s">
        <v>62</v>
      </c>
      <c r="AB24" s="149" t="s">
        <v>62</v>
      </c>
      <c r="AC24" s="148" t="s">
        <v>62</v>
      </c>
      <c r="AD24" s="148" t="s">
        <v>62</v>
      </c>
      <c r="AE24" s="148" t="s">
        <v>62</v>
      </c>
      <c r="AF24" s="148" t="s">
        <v>62</v>
      </c>
      <c r="AG24" s="148" t="s">
        <v>62</v>
      </c>
      <c r="AH24" s="148"/>
      <c r="AI24" s="148"/>
      <c r="AJ24" s="148"/>
      <c r="AK24" s="150"/>
    </row>
    <row r="25" spans="1:37" s="130" customFormat="1" ht="15.75" customHeight="1" x14ac:dyDescent="0.2">
      <c r="A25" s="147" t="s">
        <v>28</v>
      </c>
      <c r="B25" s="148">
        <v>-3.8821611371981993E-2</v>
      </c>
      <c r="C25" s="148">
        <v>2.0691857326379487E-2</v>
      </c>
      <c r="D25" s="148">
        <v>6.2543525468989031E-2</v>
      </c>
      <c r="E25" s="148">
        <v>0.20027459845963758</v>
      </c>
      <c r="F25" s="148">
        <v>0.10651568570079872</v>
      </c>
      <c r="G25" s="148">
        <v>0.18146703353250745</v>
      </c>
      <c r="H25" s="149">
        <v>0.111875441107713</v>
      </c>
      <c r="I25" s="149">
        <v>-6.8321201430060929E-2</v>
      </c>
      <c r="J25" s="149">
        <v>6.5907790686623502E-2</v>
      </c>
      <c r="K25" s="148">
        <v>6.6891499603068783E-2</v>
      </c>
      <c r="L25" s="148">
        <v>-6.3793867874165952E-2</v>
      </c>
      <c r="M25" s="148">
        <v>6.5168379922096231E-2</v>
      </c>
      <c r="N25" s="148">
        <v>-1.9688840047696023E-2</v>
      </c>
      <c r="O25" s="148">
        <v>-0.11577122140819467</v>
      </c>
      <c r="P25" s="148">
        <v>-3.5252487108219585E-2</v>
      </c>
      <c r="Q25" s="148">
        <v>7.9419377015786004E-3</v>
      </c>
      <c r="R25" s="151">
        <v>2.9141788561960671E-2</v>
      </c>
      <c r="S25" s="152"/>
      <c r="T25" s="147" t="s">
        <v>11</v>
      </c>
      <c r="U25" s="148">
        <v>-3.8822624840176297E-2</v>
      </c>
      <c r="V25" s="148">
        <v>2.0696589406811901E-2</v>
      </c>
      <c r="W25" s="148">
        <v>6.2539377447108663E-2</v>
      </c>
      <c r="X25" s="148">
        <v>0.20027376226914953</v>
      </c>
      <c r="Y25" s="148">
        <v>0.10651568543922404</v>
      </c>
      <c r="Z25" s="148">
        <v>0.18146703504251172</v>
      </c>
      <c r="AA25" s="149">
        <v>0.11187543969465337</v>
      </c>
      <c r="AB25" s="149">
        <v>-6.8320880106689477E-2</v>
      </c>
      <c r="AC25" s="149">
        <v>7.4644366916324395E-2</v>
      </c>
      <c r="AD25" s="148">
        <v>6.6891504493166998E-2</v>
      </c>
      <c r="AE25" s="148">
        <v>-6.3793867598171822E-2</v>
      </c>
      <c r="AF25" s="148">
        <v>6.5179520537589505E-2</v>
      </c>
      <c r="AG25" s="148">
        <v>-1.8675601246247196E-2</v>
      </c>
      <c r="AH25" s="148">
        <v>-0.11669344289680414</v>
      </c>
      <c r="AI25" s="148">
        <v>-3.525248988726068E-2</v>
      </c>
      <c r="AJ25" s="148">
        <v>7.9419399372158191E-3</v>
      </c>
      <c r="AK25" s="151">
        <v>2.9141781368302287E-2</v>
      </c>
    </row>
    <row r="26" spans="1:37" s="130" customFormat="1" ht="15.75" customHeight="1" x14ac:dyDescent="0.2">
      <c r="A26" s="147" t="s">
        <v>11</v>
      </c>
      <c r="B26" s="148">
        <v>1.7120166755433465E-2</v>
      </c>
      <c r="C26" s="148">
        <v>4.1529313625275094E-2</v>
      </c>
      <c r="D26" s="149">
        <v>5.982925393151859E-2</v>
      </c>
      <c r="E26" s="149">
        <v>4.6356189733150317E-2</v>
      </c>
      <c r="F26" s="149">
        <v>-3.3146021091962255E-2</v>
      </c>
      <c r="G26" s="149">
        <v>-7.0506326714524212E-2</v>
      </c>
      <c r="H26" s="149">
        <v>-5.2951810213424558E-2</v>
      </c>
      <c r="I26" s="149">
        <v>2.4789371586523015E-2</v>
      </c>
      <c r="J26" s="149">
        <v>5.5790681404958957E-2</v>
      </c>
      <c r="K26" s="148">
        <v>5.7072195139343349E-2</v>
      </c>
      <c r="L26" s="148">
        <v>9.535624486009843E-2</v>
      </c>
      <c r="M26" s="148">
        <v>0.13130425138526777</v>
      </c>
      <c r="N26" s="148">
        <v>-5.7251910349013051E-2</v>
      </c>
      <c r="O26" s="148">
        <v>-0.12647534690729798</v>
      </c>
      <c r="P26" s="148">
        <v>-0.12822938247290011</v>
      </c>
      <c r="Q26" s="148">
        <v>1.459339063690815E-3</v>
      </c>
      <c r="R26" s="151">
        <v>-7.3403514039099048E-3</v>
      </c>
      <c r="S26" s="146"/>
      <c r="T26" s="147" t="s">
        <v>61</v>
      </c>
      <c r="U26" s="148">
        <v>1.7120896696994074E-2</v>
      </c>
      <c r="V26" s="148">
        <v>4.1528493003420819E-2</v>
      </c>
      <c r="W26" s="149">
        <v>5.9829336507090269E-2</v>
      </c>
      <c r="X26" s="149">
        <v>4.635619051763247E-2</v>
      </c>
      <c r="Y26" s="149">
        <v>-3.3146031123143058E-2</v>
      </c>
      <c r="Z26" s="149">
        <v>-7.0506316329882385E-2</v>
      </c>
      <c r="AA26" s="149">
        <v>-5.2951806982043742E-2</v>
      </c>
      <c r="AB26" s="149">
        <v>2.9789676323013031E-2</v>
      </c>
      <c r="AC26" s="149">
        <v>0.102380741345121</v>
      </c>
      <c r="AD26" s="148">
        <v>0.18019220437726777</v>
      </c>
      <c r="AE26" s="148">
        <v>0.11204931395527208</v>
      </c>
      <c r="AF26" s="148">
        <v>0.17444374482335545</v>
      </c>
      <c r="AG26" s="148">
        <v>-5.8018708073922724E-2</v>
      </c>
      <c r="AH26" s="148">
        <v>-0.11778267526621199</v>
      </c>
      <c r="AI26" s="148">
        <v>-9.0107501012199179E-2</v>
      </c>
      <c r="AJ26" s="148">
        <v>-1.875167349302714E-2</v>
      </c>
      <c r="AK26" s="151">
        <v>-7.267059828578064E-3</v>
      </c>
    </row>
    <row r="27" spans="1:37" s="130" customFormat="1" ht="15.75" customHeight="1" x14ac:dyDescent="0.2">
      <c r="A27" s="147" t="s">
        <v>61</v>
      </c>
      <c r="B27" s="148">
        <v>0.42531191835624566</v>
      </c>
      <c r="C27" s="148">
        <v>0.29020752897768926</v>
      </c>
      <c r="D27" s="148">
        <v>0.14774789935506061</v>
      </c>
      <c r="E27" s="148">
        <v>0.26191118136930497</v>
      </c>
      <c r="F27" s="148">
        <v>-1.2375656768048195E-2</v>
      </c>
      <c r="G27" s="148">
        <v>3.5088716532769862E-2</v>
      </c>
      <c r="H27" s="149">
        <v>8.4053694890726914E-3</v>
      </c>
      <c r="I27" s="149">
        <v>-5.4046032246410775E-2</v>
      </c>
      <c r="J27" s="149">
        <v>7.4886822016403412E-2</v>
      </c>
      <c r="K27" s="148">
        <v>7.4604661064001071E-2</v>
      </c>
      <c r="L27" s="148">
        <v>6.7656099525080233E-8</v>
      </c>
      <c r="M27" s="148">
        <v>2.0860629278811314E-3</v>
      </c>
      <c r="N27" s="148">
        <v>-1.9071708918875448E-2</v>
      </c>
      <c r="O27" s="148">
        <v>-9.7711281237924302E-2</v>
      </c>
      <c r="P27" s="148">
        <v>-4.4862079903580147E-2</v>
      </c>
      <c r="Q27" s="148">
        <v>5.3181998530069781E-2</v>
      </c>
      <c r="R27" s="150">
        <v>2.6318583265506363E-2</v>
      </c>
      <c r="S27" s="152"/>
      <c r="T27" s="147" t="s">
        <v>12</v>
      </c>
      <c r="U27" s="148">
        <v>0.47708948378237376</v>
      </c>
      <c r="V27" s="148">
        <v>0.34679943889977594</v>
      </c>
      <c r="W27" s="148">
        <v>0.14778562112454938</v>
      </c>
      <c r="X27" s="148">
        <v>0.26191276100648181</v>
      </c>
      <c r="Y27" s="148">
        <v>-1.2374883288441857E-2</v>
      </c>
      <c r="Z27" s="148">
        <v>3.5088854596290076E-2</v>
      </c>
      <c r="AA27" s="149">
        <v>8.405432092134962E-3</v>
      </c>
      <c r="AB27" s="149">
        <v>-5.4046880428829921E-2</v>
      </c>
      <c r="AC27" s="149">
        <v>8.3920307354733242E-2</v>
      </c>
      <c r="AD27" s="148">
        <v>7.4607080175566942E-2</v>
      </c>
      <c r="AE27" s="148">
        <v>-2.180024957497983E-6</v>
      </c>
      <c r="AF27" s="148">
        <v>2.0860629121993994E-3</v>
      </c>
      <c r="AG27" s="148">
        <v>-1.907144621648646E-2</v>
      </c>
      <c r="AH27" s="148">
        <v>-9.7711147271250964E-2</v>
      </c>
      <c r="AI27" s="148">
        <v>-4.4862497391068457E-2</v>
      </c>
      <c r="AJ27" s="148">
        <v>5.3182012548688172E-2</v>
      </c>
      <c r="AK27" s="150">
        <v>2.6318161979437881E-2</v>
      </c>
    </row>
    <row r="28" spans="1:37" s="130" customFormat="1" ht="15.75" customHeight="1" x14ac:dyDescent="0.2">
      <c r="A28" s="147" t="s">
        <v>12</v>
      </c>
      <c r="B28" s="148">
        <v>-2.6676434242791595E-3</v>
      </c>
      <c r="C28" s="148">
        <v>-1.5251236811950807E-2</v>
      </c>
      <c r="D28" s="148">
        <v>6.4373618772385316E-2</v>
      </c>
      <c r="E28" s="148">
        <v>9.4471004992286389E-2</v>
      </c>
      <c r="F28" s="148">
        <v>5.0283061014827761E-2</v>
      </c>
      <c r="G28" s="148">
        <v>0.10856926644252768</v>
      </c>
      <c r="H28" s="149">
        <v>-5.1101855210318591E-2</v>
      </c>
      <c r="I28" s="149">
        <v>-3.5266470752512963E-2</v>
      </c>
      <c r="J28" s="148">
        <v>0.14083499062030036</v>
      </c>
      <c r="K28" s="148">
        <v>0.22441993392555423</v>
      </c>
      <c r="L28" s="148">
        <v>9.3491630014179428E-3</v>
      </c>
      <c r="M28" s="148">
        <v>6.7102759883997901E-2</v>
      </c>
      <c r="N28" s="148">
        <v>-1.1052200998403802E-2</v>
      </c>
      <c r="O28" s="148">
        <v>-9.8744365920796107E-2</v>
      </c>
      <c r="P28" s="148">
        <v>3.8000718782935983E-2</v>
      </c>
      <c r="Q28" s="148">
        <v>-1.5448927506496783E-2</v>
      </c>
      <c r="R28" s="151">
        <v>0.10207262858520852</v>
      </c>
      <c r="S28" s="152"/>
      <c r="T28" s="147" t="s">
        <v>13</v>
      </c>
      <c r="U28" s="148">
        <v>-2.6600724216975578E-3</v>
      </c>
      <c r="V28" s="148">
        <v>-1.5252813809173267E-2</v>
      </c>
      <c r="W28" s="148">
        <v>6.4372159637597862E-2</v>
      </c>
      <c r="X28" s="148">
        <v>9.4473370855724506E-2</v>
      </c>
      <c r="Y28" s="148">
        <v>5.0281893296646007E-2</v>
      </c>
      <c r="Z28" s="148">
        <v>0.10856969924861999</v>
      </c>
      <c r="AA28" s="149">
        <v>-5.1101888226905257E-2</v>
      </c>
      <c r="AB28" s="149">
        <v>-2.6697650044251019E-2</v>
      </c>
      <c r="AC28" s="148">
        <v>0.15028791120416451</v>
      </c>
      <c r="AD28" s="148">
        <v>0.23567011222000336</v>
      </c>
      <c r="AE28" s="148">
        <v>6.1302919680406832E-2</v>
      </c>
      <c r="AF28" s="148">
        <v>6.4844554931644982E-2</v>
      </c>
      <c r="AG28" s="148">
        <v>-1.0702905154621151E-2</v>
      </c>
      <c r="AH28" s="148">
        <v>-9.5589937630996019E-2</v>
      </c>
      <c r="AI28" s="148">
        <v>3.665846832503275E-2</v>
      </c>
      <c r="AJ28" s="148">
        <v>-1.4922466680901162E-2</v>
      </c>
      <c r="AK28" s="151">
        <v>9.8542140165952294E-2</v>
      </c>
    </row>
    <row r="29" spans="1:37" s="130" customFormat="1" ht="15.75" customHeight="1" x14ac:dyDescent="0.2">
      <c r="A29" s="147" t="s">
        <v>13</v>
      </c>
      <c r="B29" s="149" t="s">
        <v>62</v>
      </c>
      <c r="C29" s="149" t="s">
        <v>62</v>
      </c>
      <c r="D29" s="149" t="s">
        <v>62</v>
      </c>
      <c r="E29" s="149" t="s">
        <v>62</v>
      </c>
      <c r="F29" s="149" t="s">
        <v>62</v>
      </c>
      <c r="G29" s="148">
        <v>0.11762914848269572</v>
      </c>
      <c r="H29" s="148">
        <v>2.361060661096985E-2</v>
      </c>
      <c r="I29" s="149">
        <v>3.0784244144783573E-2</v>
      </c>
      <c r="J29" s="148">
        <v>1.6696789740941444E-2</v>
      </c>
      <c r="K29" s="148">
        <v>-3.4707525607381697E-2</v>
      </c>
      <c r="L29" s="148">
        <v>2.2801017276155397E-2</v>
      </c>
      <c r="M29" s="148">
        <v>-4.0298379490697469E-3</v>
      </c>
      <c r="N29" s="148">
        <v>1.1880165289256357E-2</v>
      </c>
      <c r="O29" s="148">
        <v>-2.297090352220559E-3</v>
      </c>
      <c r="P29" s="148">
        <v>6.5575168414769222E-2</v>
      </c>
      <c r="Q29" s="148">
        <v>0.11099551856594114</v>
      </c>
      <c r="R29" s="151">
        <v>2.0960887416264597E-2</v>
      </c>
      <c r="S29" s="152"/>
      <c r="T29" s="147" t="s">
        <v>53</v>
      </c>
      <c r="U29" s="149" t="s">
        <v>62</v>
      </c>
      <c r="V29" s="149" t="s">
        <v>62</v>
      </c>
      <c r="W29" s="149" t="s">
        <v>62</v>
      </c>
      <c r="X29" s="149" t="s">
        <v>62</v>
      </c>
      <c r="Y29" s="149" t="s">
        <v>62</v>
      </c>
      <c r="Z29" s="148">
        <v>0.10929350403034606</v>
      </c>
      <c r="AA29" s="148">
        <v>2.8798888651421294E-2</v>
      </c>
      <c r="AB29" s="149">
        <v>2.2695403791223083E-2</v>
      </c>
      <c r="AC29" s="148">
        <v>7.784887263863495E-2</v>
      </c>
      <c r="AD29" s="148">
        <v>7.0671378091872788E-4</v>
      </c>
      <c r="AE29" s="148">
        <v>-1.7419962335215717E-3</v>
      </c>
      <c r="AF29" s="148">
        <v>-3.8202141206434763E-3</v>
      </c>
      <c r="AG29" s="148">
        <v>2.0405264652968644E-2</v>
      </c>
      <c r="AH29" s="148">
        <v>-2.2734654108477197E-3</v>
      </c>
      <c r="AI29" s="148">
        <v>4.7433035714285712E-2</v>
      </c>
      <c r="AJ29" s="148">
        <v>8.2134611969454804E-2</v>
      </c>
      <c r="AK29" s="151">
        <v>2.0923935340937064E-2</v>
      </c>
    </row>
    <row r="30" spans="1:37" s="130" customFormat="1" ht="15.75" customHeight="1" x14ac:dyDescent="0.2">
      <c r="A30" s="147" t="s">
        <v>53</v>
      </c>
      <c r="B30" s="148">
        <v>-1.6868159057986384E-2</v>
      </c>
      <c r="C30" s="148">
        <v>6.8630303100848224E-3</v>
      </c>
      <c r="D30" s="148">
        <v>9.7628515504819741E-2</v>
      </c>
      <c r="E30" s="148">
        <v>0.14790735908692845</v>
      </c>
      <c r="F30" s="148">
        <v>0.10010989761864282</v>
      </c>
      <c r="G30" s="148">
        <v>9.6332334570399566E-2</v>
      </c>
      <c r="H30" s="148">
        <v>-6.0207629837767999E-2</v>
      </c>
      <c r="I30" s="148">
        <v>-9.9696980507636784E-2</v>
      </c>
      <c r="J30" s="148">
        <v>4.6013740573224951E-2</v>
      </c>
      <c r="K30" s="148">
        <v>5.5313578688462275E-2</v>
      </c>
      <c r="L30" s="148">
        <v>3.8759509519410208E-3</v>
      </c>
      <c r="M30" s="148">
        <v>-2.2167924491123075E-2</v>
      </c>
      <c r="N30" s="148">
        <v>-6.9430055191510728E-2</v>
      </c>
      <c r="O30" s="148">
        <v>-6.3088169495357768E-2</v>
      </c>
      <c r="P30" s="148">
        <v>-3.5028019682947636E-2</v>
      </c>
      <c r="Q30" s="148">
        <v>3.8528584087018043E-2</v>
      </c>
      <c r="R30" s="150">
        <v>4.8497946972196698E-2</v>
      </c>
      <c r="S30" s="146"/>
      <c r="T30" s="147" t="s">
        <v>54</v>
      </c>
      <c r="U30" s="148">
        <v>-1.7657743654050824E-2</v>
      </c>
      <c r="V30" s="148">
        <v>6.8728442574531017E-3</v>
      </c>
      <c r="W30" s="148">
        <v>9.6974277929735855E-2</v>
      </c>
      <c r="X30" s="148">
        <v>0.14771890424615011</v>
      </c>
      <c r="Y30" s="148">
        <v>0.1011135332194124</v>
      </c>
      <c r="Z30" s="148">
        <v>0.1219818176221974</v>
      </c>
      <c r="AA30" s="148">
        <v>-5.9054370511143192E-2</v>
      </c>
      <c r="AB30" s="148">
        <v>-5.0000227394949623E-2</v>
      </c>
      <c r="AC30" s="148">
        <v>4.6472687345594309E-2</v>
      </c>
      <c r="AD30" s="148">
        <v>5.0284605094037607E-2</v>
      </c>
      <c r="AE30" s="148">
        <v>3.4965034965035819E-3</v>
      </c>
      <c r="AF30" s="148">
        <v>2.6132404181184669E-2</v>
      </c>
      <c r="AG30" s="148">
        <v>-6.136308513218533E-2</v>
      </c>
      <c r="AH30" s="148">
        <v>-5.6072351421189038E-3</v>
      </c>
      <c r="AI30" s="148">
        <v>-2.8921861601226506E-2</v>
      </c>
      <c r="AJ30" s="148">
        <v>5.4321648381054355E-2</v>
      </c>
      <c r="AK30" s="150">
        <v>3.9086294416243596E-2</v>
      </c>
    </row>
    <row r="31" spans="1:37" s="130" customFormat="1" ht="15.75" customHeight="1" x14ac:dyDescent="0.2">
      <c r="A31" s="147" t="s">
        <v>54</v>
      </c>
      <c r="B31" s="148">
        <v>4.4894937823243046E-2</v>
      </c>
      <c r="C31" s="148">
        <v>-6.9544025493788686E-2</v>
      </c>
      <c r="D31" s="148">
        <v>0.30857733838679652</v>
      </c>
      <c r="E31" s="148">
        <v>0.22346191774933777</v>
      </c>
      <c r="F31" s="148">
        <v>0.1368962318493723</v>
      </c>
      <c r="G31" s="148">
        <v>0.26775951354124827</v>
      </c>
      <c r="H31" s="149">
        <v>2.7954679347032687E-2</v>
      </c>
      <c r="I31" s="149">
        <v>-0.10341646675160657</v>
      </c>
      <c r="J31" s="149">
        <v>4.2810573169872787E-2</v>
      </c>
      <c r="K31" s="148">
        <v>0.27214761894041167</v>
      </c>
      <c r="L31" s="148">
        <v>0.11473462016747164</v>
      </c>
      <c r="M31" s="148">
        <v>3.7093070507133119E-2</v>
      </c>
      <c r="N31" s="148">
        <v>6.6815082135182544E-2</v>
      </c>
      <c r="O31" s="148">
        <v>1.2098520701411266E-2</v>
      </c>
      <c r="P31" s="148">
        <v>-2.6858853182104649E-2</v>
      </c>
      <c r="Q31" s="148">
        <v>0.13470120059355192</v>
      </c>
      <c r="R31" s="150">
        <v>0.21421285519655145</v>
      </c>
      <c r="S31" s="152"/>
      <c r="T31" s="147" t="s">
        <v>14</v>
      </c>
      <c r="U31" s="148">
        <v>3.5656948594831261E-2</v>
      </c>
      <c r="V31" s="148">
        <v>-6.954401363529418E-2</v>
      </c>
      <c r="W31" s="148">
        <v>0.30857733940053911</v>
      </c>
      <c r="X31" s="148">
        <v>0.22346192552111468</v>
      </c>
      <c r="Y31" s="148">
        <v>0.1368962286960532</v>
      </c>
      <c r="Z31" s="148">
        <v>0.26775944004250046</v>
      </c>
      <c r="AA31" s="149">
        <v>2.7953963693779126E-2</v>
      </c>
      <c r="AB31" s="149">
        <v>-0.10341579335670875</v>
      </c>
      <c r="AC31" s="149">
        <v>4.281073528613983E-2</v>
      </c>
      <c r="AD31" s="148">
        <v>0.27214741523545372</v>
      </c>
      <c r="AE31" s="148">
        <v>0.11473462647971083</v>
      </c>
      <c r="AF31" s="148">
        <v>3.7093262813347079E-2</v>
      </c>
      <c r="AG31" s="148">
        <v>6.6812817207835773E-2</v>
      </c>
      <c r="AH31" s="148">
        <v>1.2113091551912489E-2</v>
      </c>
      <c r="AI31" s="148">
        <v>-2.687320333567704E-2</v>
      </c>
      <c r="AJ31" s="148">
        <v>0.13470411508896443</v>
      </c>
      <c r="AK31" s="150">
        <v>0.21421291566672901</v>
      </c>
    </row>
    <row r="32" spans="1:37" s="130" customFormat="1" ht="15.75" customHeight="1" thickBot="1" x14ac:dyDescent="0.25">
      <c r="A32" s="147" t="s">
        <v>14</v>
      </c>
      <c r="B32" s="148">
        <v>1.8375006728719615E-2</v>
      </c>
      <c r="C32" s="148">
        <v>7.3003063863594148E-2</v>
      </c>
      <c r="D32" s="149">
        <v>7.6442128158336842E-2</v>
      </c>
      <c r="E32" s="149">
        <v>0.2908982820221967</v>
      </c>
      <c r="F32" s="149">
        <v>2.1314238573528713E-2</v>
      </c>
      <c r="G32" s="149">
        <v>0.19089001862197391</v>
      </c>
      <c r="H32" s="149">
        <v>0.12935351514165724</v>
      </c>
      <c r="I32" s="149">
        <v>-3.3549592073467395E-2</v>
      </c>
      <c r="J32" s="148">
        <v>0.14641833810888252</v>
      </c>
      <c r="K32" s="148">
        <v>8.4228942764309034E-2</v>
      </c>
      <c r="L32" s="148">
        <v>6.1779621945597038E-2</v>
      </c>
      <c r="M32" s="148">
        <v>5.8619192357794087E-2</v>
      </c>
      <c r="N32" s="148">
        <v>-5.803937653814599E-2</v>
      </c>
      <c r="O32" s="148">
        <v>-8.5129544959721234E-2</v>
      </c>
      <c r="P32" s="148">
        <v>-2.3798191337458353E-2</v>
      </c>
      <c r="Q32" s="148">
        <v>3.6079960994636687E-2</v>
      </c>
      <c r="R32" s="150">
        <v>3.1294117647058785E-2</v>
      </c>
      <c r="S32" s="146"/>
      <c r="T32" s="153" t="s">
        <v>18</v>
      </c>
      <c r="U32" s="148">
        <v>1.8351229843735651E-2</v>
      </c>
      <c r="V32" s="148">
        <v>7.291811607291783E-2</v>
      </c>
      <c r="W32" s="149">
        <v>7.6542324192599459E-2</v>
      </c>
      <c r="X32" s="149">
        <v>0.29089828231986598</v>
      </c>
      <c r="Y32" s="149">
        <v>2.1314231173810531E-2</v>
      </c>
      <c r="Z32" s="149">
        <v>0.19089002394253804</v>
      </c>
      <c r="AA32" s="149">
        <v>0.12935349967133941</v>
      </c>
      <c r="AB32" s="149">
        <v>-3.3549583152489112E-2</v>
      </c>
      <c r="AC32" s="148">
        <v>0.14641833810888244</v>
      </c>
      <c r="AD32" s="148">
        <v>8.4228942764308895E-2</v>
      </c>
      <c r="AE32" s="148">
        <v>6.1779621945597052E-2</v>
      </c>
      <c r="AF32" s="148">
        <v>5.8619192357794198E-2</v>
      </c>
      <c r="AG32" s="148">
        <v>-5.8039376538145997E-2</v>
      </c>
      <c r="AH32" s="148">
        <v>-8.5129544959721304E-2</v>
      </c>
      <c r="AI32" s="148">
        <v>-2.379819133745845E-2</v>
      </c>
      <c r="AJ32" s="148">
        <v>3.6079960994636812E-2</v>
      </c>
      <c r="AK32" s="150">
        <v>3.1294117647058896E-2</v>
      </c>
    </row>
    <row r="33" spans="1:37" s="130" customFormat="1" ht="15.75" customHeight="1" thickTop="1" thickBot="1" x14ac:dyDescent="0.25">
      <c r="A33" s="153" t="s">
        <v>18</v>
      </c>
      <c r="B33" s="154" t="s">
        <v>62</v>
      </c>
      <c r="C33" s="154" t="s">
        <v>62</v>
      </c>
      <c r="D33" s="154" t="s">
        <v>62</v>
      </c>
      <c r="E33" s="154" t="s">
        <v>62</v>
      </c>
      <c r="F33" s="154" t="s">
        <v>62</v>
      </c>
      <c r="G33" s="154" t="s">
        <v>62</v>
      </c>
      <c r="H33" s="154" t="s">
        <v>62</v>
      </c>
      <c r="I33" s="154" t="s">
        <v>62</v>
      </c>
      <c r="J33" s="154" t="s">
        <v>62</v>
      </c>
      <c r="K33" s="154" t="s">
        <v>62</v>
      </c>
      <c r="L33" s="154" t="s">
        <v>62</v>
      </c>
      <c r="M33" s="154" t="s">
        <v>62</v>
      </c>
      <c r="N33" s="154" t="s">
        <v>62</v>
      </c>
      <c r="O33" s="154" t="s">
        <v>62</v>
      </c>
      <c r="P33" s="154"/>
      <c r="Q33" s="154"/>
      <c r="R33" s="155"/>
      <c r="S33" s="156"/>
      <c r="T33" s="202"/>
      <c r="U33" s="154">
        <v>0.20281175464450729</v>
      </c>
      <c r="V33" s="154">
        <v>0.12948150023566299</v>
      </c>
      <c r="W33" s="154">
        <v>0.19225165408233408</v>
      </c>
      <c r="X33" s="154">
        <v>7.3192691648557254E-2</v>
      </c>
      <c r="Y33" s="154">
        <v>-5.206351464247197E-2</v>
      </c>
      <c r="Z33" s="154">
        <v>6.5502477979995866E-2</v>
      </c>
      <c r="AA33" s="154">
        <v>-0.12702199863001812</v>
      </c>
      <c r="AB33" s="154">
        <v>-7.7128384064858488E-2</v>
      </c>
      <c r="AC33" s="154">
        <v>-1.4609390572409007E-2</v>
      </c>
      <c r="AD33" s="154">
        <v>-2.9994836397730682E-2</v>
      </c>
      <c r="AE33" s="154">
        <v>-3.6860190179256451E-2</v>
      </c>
      <c r="AF33" s="154">
        <v>6.2128668059620508E-2</v>
      </c>
      <c r="AG33" s="154">
        <v>-5.2612860559236953E-2</v>
      </c>
      <c r="AH33" s="154">
        <v>-3.1152203610602183E-2</v>
      </c>
      <c r="AI33" s="154">
        <v>8.1642705043856623E-2</v>
      </c>
      <c r="AJ33" s="154">
        <v>-3.6776442988490927E-2</v>
      </c>
      <c r="AK33" s="155">
        <v>9.2150343297823858E-3</v>
      </c>
    </row>
    <row r="34" spans="1:37" s="27" customFormat="1" ht="6" customHeight="1" thickTop="1" x14ac:dyDescent="0.2">
      <c r="A34" s="157"/>
      <c r="B34" s="158"/>
      <c r="C34" s="158"/>
      <c r="D34" s="158"/>
      <c r="E34" s="159"/>
      <c r="F34" s="158"/>
      <c r="G34" s="158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60"/>
      <c r="V34" s="160"/>
      <c r="W34" s="160"/>
      <c r="X34" s="161"/>
      <c r="Y34" s="160"/>
      <c r="Z34" s="161"/>
      <c r="AA34" s="145"/>
      <c r="AB34" s="145"/>
      <c r="AC34" s="145"/>
      <c r="AD34" s="145"/>
      <c r="AE34" s="161"/>
      <c r="AF34" s="161"/>
      <c r="AG34" s="161"/>
      <c r="AH34" s="161"/>
      <c r="AI34" s="161"/>
      <c r="AJ34" s="161"/>
      <c r="AK34" s="161"/>
    </row>
    <row r="35" spans="1:37" s="27" customFormat="1" ht="15" x14ac:dyDescent="0.25">
      <c r="A35" s="53" t="s">
        <v>73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8"/>
      <c r="V35" s="28"/>
      <c r="W35" s="28"/>
      <c r="X35" s="19"/>
      <c r="Y35" s="19"/>
      <c r="Z35" s="19"/>
      <c r="AA35" s="29"/>
      <c r="AB35" s="29"/>
      <c r="AC35" s="29"/>
      <c r="AD35" s="29"/>
      <c r="AE35" s="28"/>
      <c r="AF35" s="28"/>
      <c r="AG35" s="28"/>
      <c r="AH35" s="28"/>
      <c r="AI35" s="28"/>
      <c r="AJ35" s="28"/>
      <c r="AK35" s="28"/>
    </row>
    <row r="36" spans="1:37" s="27" customFormat="1" x14ac:dyDescent="0.2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19"/>
      <c r="T36" s="19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28"/>
      <c r="AF36" s="28"/>
      <c r="AG36" s="28"/>
      <c r="AH36" s="28"/>
      <c r="AI36" s="28"/>
      <c r="AJ36" s="28"/>
      <c r="AK36" s="28"/>
    </row>
  </sheetData>
  <mergeCells count="2">
    <mergeCell ref="B3:P3"/>
    <mergeCell ref="U3:AI3"/>
  </mergeCells>
  <phoneticPr fontId="0" type="noConversion"/>
  <hyperlinks>
    <hyperlink ref="A35" location="Contents!A1" display="Return to Contents Page" xr:uid="{EEA73D4B-BD17-46E7-ADB7-B7A816293F8B}"/>
  </hyperlinks>
  <pageMargins left="0.78740157480314965" right="0.78740157480314965" top="0.78740157480314965" bottom="0.78740157480314965" header="0.51181102362204722" footer="0.51181102362204722"/>
  <pageSetup paperSize="9" scale="24" orientation="portrait" horizontalDpi="4294967292" r:id="rId1"/>
  <headerFooter alignWithMargins="0">
    <oddFooter>&amp;C61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FE37A-66F8-445A-ADCA-FBC0F600DB93}">
  <sheetPr>
    <tabColor theme="4" tint="0.39997558519241921"/>
  </sheetPr>
  <dimension ref="A1:AC50"/>
  <sheetViews>
    <sheetView showGridLines="0" zoomScaleNormal="100" workbookViewId="0">
      <pane ySplit="5" topLeftCell="A32" activePane="bottomLeft" state="frozen"/>
      <selection pane="bottomLeft"/>
    </sheetView>
  </sheetViews>
  <sheetFormatPr defaultColWidth="8.7109375" defaultRowHeight="12.75" x14ac:dyDescent="0.2"/>
  <cols>
    <col min="2" max="2" width="10.5703125" customWidth="1"/>
    <col min="3" max="3" width="9.28515625" customWidth="1"/>
    <col min="4" max="4" width="10" customWidth="1"/>
    <col min="5" max="5" width="9.5703125" customWidth="1"/>
    <col min="6" max="6" width="15.5703125" customWidth="1"/>
    <col min="7" max="7" width="10.85546875" customWidth="1"/>
    <col min="8" max="8" width="9.140625" customWidth="1"/>
    <col min="9" max="9" width="9" customWidth="1"/>
    <col min="10" max="10" width="10.5703125" customWidth="1"/>
    <col min="11" max="11" width="9.28515625" customWidth="1"/>
    <col min="12" max="12" width="10.140625" customWidth="1"/>
    <col min="13" max="13" width="9" customWidth="1"/>
    <col min="14" max="14" width="9.42578125" bestFit="1" customWidth="1"/>
    <col min="15" max="15" width="11.42578125" bestFit="1" customWidth="1"/>
    <col min="16" max="16" width="12.42578125" bestFit="1" customWidth="1"/>
    <col min="17" max="17" width="13.5703125" customWidth="1"/>
    <col min="18" max="18" width="13.140625" customWidth="1"/>
    <col min="19" max="19" width="13.5703125" customWidth="1"/>
    <col min="20" max="20" width="9.5703125" customWidth="1"/>
    <col min="21" max="21" width="9" customWidth="1"/>
    <col min="22" max="23" width="10.28515625" customWidth="1"/>
    <col min="24" max="24" width="9.42578125" bestFit="1" customWidth="1"/>
    <col min="25" max="25" width="10" customWidth="1"/>
    <col min="26" max="26" width="12.85546875" customWidth="1"/>
    <col min="27" max="27" width="9" customWidth="1"/>
    <col min="28" max="28" width="15.85546875" customWidth="1"/>
    <col min="29" max="29" width="9.42578125" bestFit="1" customWidth="1"/>
  </cols>
  <sheetData>
    <row r="1" spans="1:29" s="47" customFormat="1" ht="18" customHeight="1" x14ac:dyDescent="0.2">
      <c r="A1" s="108" t="s">
        <v>25</v>
      </c>
    </row>
    <row r="2" spans="1:29" s="47" customFormat="1" ht="18" customHeight="1" x14ac:dyDescent="0.2">
      <c r="A2" s="41" t="s">
        <v>134</v>
      </c>
    </row>
    <row r="3" spans="1:29" s="47" customFormat="1" ht="18" customHeight="1" x14ac:dyDescent="0.2">
      <c r="A3" s="41" t="s">
        <v>137</v>
      </c>
    </row>
    <row r="4" spans="1:29" s="47" customFormat="1" ht="18" customHeight="1" x14ac:dyDescent="0.2">
      <c r="A4" s="208" t="s">
        <v>59</v>
      </c>
    </row>
    <row r="5" spans="1:29" s="164" customFormat="1" ht="32.1" customHeight="1" x14ac:dyDescent="0.2">
      <c r="A5" s="211" t="s">
        <v>120</v>
      </c>
      <c r="B5" s="236" t="s">
        <v>49</v>
      </c>
      <c r="C5" s="236" t="s">
        <v>0</v>
      </c>
      <c r="D5" s="236" t="s">
        <v>1</v>
      </c>
      <c r="E5" s="236" t="s">
        <v>17</v>
      </c>
      <c r="F5" s="236" t="s">
        <v>26</v>
      </c>
      <c r="G5" s="236" t="s">
        <v>2</v>
      </c>
      <c r="H5" s="236" t="s">
        <v>3</v>
      </c>
      <c r="I5" s="236" t="s">
        <v>4</v>
      </c>
      <c r="J5" s="236" t="s">
        <v>5</v>
      </c>
      <c r="K5" s="236" t="s">
        <v>6</v>
      </c>
      <c r="L5" s="236" t="s">
        <v>27</v>
      </c>
      <c r="M5" s="236" t="s">
        <v>7</v>
      </c>
      <c r="N5" s="236" t="s">
        <v>8</v>
      </c>
      <c r="O5" s="236" t="s">
        <v>15</v>
      </c>
      <c r="P5" s="236" t="s">
        <v>50</v>
      </c>
      <c r="Q5" s="236" t="s">
        <v>9</v>
      </c>
      <c r="R5" s="236" t="s">
        <v>10</v>
      </c>
      <c r="S5" s="236" t="s">
        <v>51</v>
      </c>
      <c r="T5" s="236" t="s">
        <v>52</v>
      </c>
      <c r="U5" s="236" t="s">
        <v>28</v>
      </c>
      <c r="V5" s="236" t="s">
        <v>11</v>
      </c>
      <c r="W5" s="236" t="s">
        <v>61</v>
      </c>
      <c r="X5" s="236" t="s">
        <v>12</v>
      </c>
      <c r="Y5" s="236" t="s">
        <v>13</v>
      </c>
      <c r="Z5" s="236" t="s">
        <v>53</v>
      </c>
      <c r="AA5" s="236" t="s">
        <v>54</v>
      </c>
      <c r="AB5" s="236" t="s">
        <v>117</v>
      </c>
      <c r="AC5" s="236" t="s">
        <v>18</v>
      </c>
    </row>
    <row r="6" spans="1:29" s="47" customFormat="1" ht="14.25" customHeight="1" x14ac:dyDescent="0.2">
      <c r="A6" s="203">
        <v>1979</v>
      </c>
      <c r="B6" s="209">
        <v>1.8949375132387205</v>
      </c>
      <c r="C6" s="209">
        <v>1.5461730565558143</v>
      </c>
      <c r="D6" s="209">
        <v>1.5461730565558143</v>
      </c>
      <c r="E6" s="209">
        <v>2.4805126032620204</v>
      </c>
      <c r="F6" s="209"/>
      <c r="G6" s="209">
        <v>11.142836263503494</v>
      </c>
      <c r="H6" s="209">
        <v>1.5461730565558143</v>
      </c>
      <c r="I6" s="209">
        <v>1.5461730565558143</v>
      </c>
      <c r="J6" s="209">
        <v>1.5461730565558143</v>
      </c>
      <c r="K6" s="209">
        <v>1.5461730565558143</v>
      </c>
      <c r="L6" s="209"/>
      <c r="M6" s="209">
        <v>1.5461730565558143</v>
      </c>
      <c r="N6" s="209">
        <v>1.5461730565558143</v>
      </c>
      <c r="O6" s="209">
        <v>464.30311374708742</v>
      </c>
      <c r="P6" s="209">
        <v>1025.2065240415166</v>
      </c>
      <c r="Q6" s="209">
        <v>1.5461730565558143</v>
      </c>
      <c r="R6" s="209">
        <v>1.5461730565558143</v>
      </c>
      <c r="S6" s="209">
        <v>2.0722658335098494</v>
      </c>
      <c r="T6" s="209">
        <v>10.7241580173692</v>
      </c>
      <c r="U6" s="209"/>
      <c r="V6" s="209">
        <v>1.5461730565558143</v>
      </c>
      <c r="W6" s="209">
        <v>1.5461730565558143</v>
      </c>
      <c r="X6" s="209">
        <v>1.5461730565558143</v>
      </c>
      <c r="Y6" s="209">
        <v>9.0801207371319617</v>
      </c>
      <c r="Z6" s="209">
        <v>3.5229464096589704</v>
      </c>
      <c r="AA6" s="209">
        <v>0</v>
      </c>
      <c r="AB6" s="209">
        <v>1</v>
      </c>
      <c r="AC6" s="209">
        <v>2.1181952976064391</v>
      </c>
    </row>
    <row r="7" spans="1:29" s="47" customFormat="1" ht="14.25" customHeight="1" x14ac:dyDescent="0.2">
      <c r="A7" s="203">
        <v>1980</v>
      </c>
      <c r="B7" s="209">
        <v>2.0387387494180484</v>
      </c>
      <c r="C7" s="209">
        <v>1.6726208780212968</v>
      </c>
      <c r="D7" s="209">
        <v>1.6726208780212968</v>
      </c>
      <c r="E7" s="209">
        <v>2.7180415834850535</v>
      </c>
      <c r="F7" s="209"/>
      <c r="G7" s="209">
        <v>13.099385844842788</v>
      </c>
      <c r="H7" s="209">
        <v>1.6726208780212968</v>
      </c>
      <c r="I7" s="209">
        <v>1.6726208780212968</v>
      </c>
      <c r="J7" s="209">
        <v>1.6726208780212968</v>
      </c>
      <c r="K7" s="209">
        <v>1.6726208780212968</v>
      </c>
      <c r="L7" s="209"/>
      <c r="M7" s="209">
        <v>1.6726208780212968</v>
      </c>
      <c r="N7" s="209">
        <v>1.6726208780212968</v>
      </c>
      <c r="O7" s="209">
        <v>526.91504818432236</v>
      </c>
      <c r="P7" s="209">
        <v>1411.8990789415884</v>
      </c>
      <c r="Q7" s="209">
        <v>1.6726208780212968</v>
      </c>
      <c r="R7" s="209">
        <v>1.6726208780212968</v>
      </c>
      <c r="S7" s="209">
        <v>2.3874256130336726</v>
      </c>
      <c r="T7" s="209">
        <v>11.474897456798439</v>
      </c>
      <c r="U7" s="209"/>
      <c r="V7" s="209">
        <v>1.6726208780212968</v>
      </c>
      <c r="W7" s="209">
        <v>1.6726208780212968</v>
      </c>
      <c r="X7" s="209">
        <v>1.6726208780212968</v>
      </c>
      <c r="Y7" s="209">
        <v>9.8300154822976271</v>
      </c>
      <c r="Z7" s="209">
        <v>3.8957932823888806</v>
      </c>
      <c r="AA7" s="209">
        <v>2.3243203164422655E-4</v>
      </c>
      <c r="AB7" s="209">
        <v>1</v>
      </c>
      <c r="AC7" s="209">
        <v>2.3243203164422654</v>
      </c>
    </row>
    <row r="8" spans="1:29" s="47" customFormat="1" ht="14.25" customHeight="1" x14ac:dyDescent="0.2">
      <c r="A8" s="203">
        <v>1981</v>
      </c>
      <c r="B8" s="209">
        <v>1.7469028091952055</v>
      </c>
      <c r="C8" s="209">
        <v>1.8046088135955543</v>
      </c>
      <c r="D8" s="209">
        <v>1.8046088135955543</v>
      </c>
      <c r="E8" s="209">
        <v>2.4087036169772045</v>
      </c>
      <c r="F8" s="209"/>
      <c r="G8" s="209">
        <v>14.30489983290248</v>
      </c>
      <c r="H8" s="209">
        <v>1.8046088135955543</v>
      </c>
      <c r="I8" s="209">
        <v>1.8046088135955543</v>
      </c>
      <c r="J8" s="209">
        <v>1.8046088135955543</v>
      </c>
      <c r="K8" s="209">
        <v>1.8046088135955543</v>
      </c>
      <c r="L8" s="209"/>
      <c r="M8" s="209">
        <v>1.8046088135955543</v>
      </c>
      <c r="N8" s="209">
        <v>1.8046088135955543</v>
      </c>
      <c r="O8" s="209">
        <v>443.19337283641659</v>
      </c>
      <c r="P8" s="209">
        <v>1368.2594674698275</v>
      </c>
      <c r="Q8" s="209">
        <v>1.8046088135955543</v>
      </c>
      <c r="R8" s="209">
        <v>1.8046088135955543</v>
      </c>
      <c r="S8" s="209">
        <v>2.3173052717188098</v>
      </c>
      <c r="T8" s="209">
        <v>11.515974518883908</v>
      </c>
      <c r="U8" s="209"/>
      <c r="V8" s="209">
        <v>1.8046088135955543</v>
      </c>
      <c r="W8" s="209">
        <v>1.8046088135955543</v>
      </c>
      <c r="X8" s="209">
        <v>1.8046088135955543</v>
      </c>
      <c r="Y8" s="209">
        <v>10.16573534461126</v>
      </c>
      <c r="Z8" s="209">
        <v>3.9504931657174636</v>
      </c>
      <c r="AA8" s="209">
        <v>2.0091080906180079E-4</v>
      </c>
      <c r="AB8" s="209">
        <v>1</v>
      </c>
      <c r="AC8" s="209">
        <v>2.0091080906180077</v>
      </c>
    </row>
    <row r="9" spans="1:29" s="47" customFormat="1" ht="14.25" customHeight="1" x14ac:dyDescent="0.2">
      <c r="A9" s="203">
        <v>1982</v>
      </c>
      <c r="B9" s="209">
        <v>1.72194264636723</v>
      </c>
      <c r="C9" s="209">
        <v>1.7888812962850744</v>
      </c>
      <c r="D9" s="209">
        <v>1.7888812962850744</v>
      </c>
      <c r="E9" s="209">
        <v>2.1539665960746608</v>
      </c>
      <c r="F9" s="209"/>
      <c r="G9" s="209">
        <v>14.552477126286577</v>
      </c>
      <c r="H9" s="209">
        <v>1.7888812962850744</v>
      </c>
      <c r="I9" s="209">
        <v>1.7888812962850744</v>
      </c>
      <c r="J9" s="209">
        <v>1.7888812962850744</v>
      </c>
      <c r="K9" s="209">
        <v>1.7888812962850744</v>
      </c>
      <c r="L9" s="209"/>
      <c r="M9" s="209">
        <v>1.7888812962850744</v>
      </c>
      <c r="N9" s="209">
        <v>1.7888812962850744</v>
      </c>
      <c r="O9" s="209">
        <v>434.96771843341975</v>
      </c>
      <c r="P9" s="209">
        <v>1276.7057032834102</v>
      </c>
      <c r="Q9" s="209">
        <v>1.7888812962850744</v>
      </c>
      <c r="R9" s="209">
        <v>1.7888812962850744</v>
      </c>
      <c r="S9" s="209">
        <v>2.3269551386550518</v>
      </c>
      <c r="T9" s="209">
        <v>11.265572574979485</v>
      </c>
      <c r="U9" s="209"/>
      <c r="V9" s="209">
        <v>1.7888812962850744</v>
      </c>
      <c r="W9" s="209">
        <v>1.7888812962850744</v>
      </c>
      <c r="X9" s="209">
        <v>1.7888812962850744</v>
      </c>
      <c r="Y9" s="209">
        <v>10.97080801972222</v>
      </c>
      <c r="Z9" s="209">
        <v>3.5444882440472809</v>
      </c>
      <c r="AA9" s="209">
        <v>2.7649981235810075E-4</v>
      </c>
      <c r="AB9" s="209">
        <v>1</v>
      </c>
      <c r="AC9" s="209">
        <v>1.7463182808264905</v>
      </c>
    </row>
    <row r="10" spans="1:29" s="47" customFormat="1" ht="14.25" customHeight="1" x14ac:dyDescent="0.2">
      <c r="A10" s="203">
        <v>1983</v>
      </c>
      <c r="B10" s="209">
        <v>1.6809943507209111</v>
      </c>
      <c r="C10" s="209">
        <v>1.7049279665005164</v>
      </c>
      <c r="D10" s="209">
        <v>1.7049279665005164</v>
      </c>
      <c r="E10" s="209">
        <v>1.8678860165148163</v>
      </c>
      <c r="F10" s="209"/>
      <c r="G10" s="209">
        <v>13.860296251814802</v>
      </c>
      <c r="H10" s="209">
        <v>1.7049279665005164</v>
      </c>
      <c r="I10" s="209">
        <v>1.7049279665005164</v>
      </c>
      <c r="J10" s="209">
        <v>1.7049279665005164</v>
      </c>
      <c r="K10" s="209">
        <v>1.7049279665005164</v>
      </c>
      <c r="L10" s="209"/>
      <c r="M10" s="209">
        <v>1.7049279665005164</v>
      </c>
      <c r="N10" s="209">
        <v>1.7049279665005164</v>
      </c>
      <c r="O10" s="209">
        <v>359.93196554080714</v>
      </c>
      <c r="P10" s="209">
        <v>1175.7763495984213</v>
      </c>
      <c r="Q10" s="209">
        <v>1.7049279665005164</v>
      </c>
      <c r="R10" s="209">
        <v>1.7049279665005164</v>
      </c>
      <c r="S10" s="209">
        <v>2.2678158116460359</v>
      </c>
      <c r="T10" s="209">
        <v>11.057973125418604</v>
      </c>
      <c r="U10" s="209"/>
      <c r="V10" s="209">
        <v>1.7049279665005164</v>
      </c>
      <c r="W10" s="209">
        <v>1.7049279665005164</v>
      </c>
      <c r="X10" s="209">
        <v>1.7049279665005164</v>
      </c>
      <c r="Y10" s="209">
        <v>11.620735171684402</v>
      </c>
      <c r="Z10" s="209">
        <v>3.1819159411885694</v>
      </c>
      <c r="AA10" s="209">
        <v>3.2839115509592317E-4</v>
      </c>
      <c r="AB10" s="209">
        <v>1</v>
      </c>
      <c r="AC10" s="209">
        <v>1.5156491532901788</v>
      </c>
    </row>
    <row r="11" spans="1:29" s="47" customFormat="1" ht="14.25" customHeight="1" x14ac:dyDescent="0.2">
      <c r="A11" s="203">
        <v>1984</v>
      </c>
      <c r="B11" s="209">
        <v>1.5177404104972201</v>
      </c>
      <c r="C11" s="209">
        <v>1.6918553858034671</v>
      </c>
      <c r="D11" s="209">
        <v>1.6918553858034671</v>
      </c>
      <c r="E11" s="209">
        <v>1.7231234064951797</v>
      </c>
      <c r="F11" s="209"/>
      <c r="G11" s="209">
        <v>13.778180137329146</v>
      </c>
      <c r="H11" s="209">
        <v>1.6918553858034671</v>
      </c>
      <c r="I11" s="209">
        <v>1.6918553858034671</v>
      </c>
      <c r="J11" s="209">
        <v>1.6918553858034671</v>
      </c>
      <c r="K11" s="209">
        <v>1.6918553858034671</v>
      </c>
      <c r="L11" s="209"/>
      <c r="M11" s="209">
        <v>1.6918553858034671</v>
      </c>
      <c r="N11" s="209">
        <v>1.6918553858034671</v>
      </c>
      <c r="O11" s="209">
        <v>316.07790979535281</v>
      </c>
      <c r="P11" s="209">
        <v>1073.1936464446399</v>
      </c>
      <c r="Q11" s="209">
        <v>1.6918553858034671</v>
      </c>
      <c r="R11" s="209">
        <v>1.6918553858034671</v>
      </c>
      <c r="S11" s="209">
        <v>2.3511116646216053</v>
      </c>
      <c r="T11" s="209">
        <v>10.857842804616384</v>
      </c>
      <c r="U11" s="209"/>
      <c r="V11" s="209">
        <v>1.6918553858034671</v>
      </c>
      <c r="W11" s="209">
        <v>1.6918553858034671</v>
      </c>
      <c r="X11" s="209">
        <v>1.6918553858034671</v>
      </c>
      <c r="Y11" s="209">
        <v>11.007817537394558</v>
      </c>
      <c r="Z11" s="209">
        <v>3.1263922585170763</v>
      </c>
      <c r="AA11" s="209">
        <v>4.6569392519571788E-4</v>
      </c>
      <c r="AB11" s="209">
        <v>1</v>
      </c>
      <c r="AC11" s="209">
        <v>1.3305540719877653</v>
      </c>
    </row>
    <row r="12" spans="1:29" s="47" customFormat="1" ht="14.25" customHeight="1" x14ac:dyDescent="0.2">
      <c r="A12" s="203">
        <v>1985</v>
      </c>
      <c r="B12" s="209">
        <v>1.837117382159505</v>
      </c>
      <c r="C12" s="209">
        <v>1.6961753356936164</v>
      </c>
      <c r="D12" s="209">
        <v>1.6961753356936164</v>
      </c>
      <c r="E12" s="209">
        <v>1.7526114350882849</v>
      </c>
      <c r="F12" s="209"/>
      <c r="G12" s="209">
        <v>13.594192841752577</v>
      </c>
      <c r="H12" s="209">
        <v>1.6961753356936164</v>
      </c>
      <c r="I12" s="209">
        <v>1.6961753356936164</v>
      </c>
      <c r="J12" s="209">
        <v>1.6961753356936164</v>
      </c>
      <c r="K12" s="209">
        <v>1.6961753356936164</v>
      </c>
      <c r="L12" s="209"/>
      <c r="M12" s="209">
        <v>1.6961753356936164</v>
      </c>
      <c r="N12" s="209">
        <v>1.6961753356936164</v>
      </c>
      <c r="O12" s="209">
        <v>306.18563156387393</v>
      </c>
      <c r="P12" s="209">
        <v>1117.4853235089722</v>
      </c>
      <c r="Q12" s="209">
        <v>1.6961753356936164</v>
      </c>
      <c r="R12" s="209">
        <v>1.6961753356936164</v>
      </c>
      <c r="S12" s="209">
        <v>2.5990951849612549</v>
      </c>
      <c r="T12" s="209">
        <v>11.027064383577112</v>
      </c>
      <c r="U12" s="209"/>
      <c r="V12" s="209">
        <v>1.6961753356936164</v>
      </c>
      <c r="W12" s="209">
        <v>1.6961753356936164</v>
      </c>
      <c r="X12" s="209">
        <v>1.6961753356936164</v>
      </c>
      <c r="Y12" s="209">
        <v>11.037842712361305</v>
      </c>
      <c r="Z12" s="209">
        <v>3.1532167665629554</v>
      </c>
      <c r="AA12" s="209">
        <v>6.5225954831616849E-4</v>
      </c>
      <c r="AB12" s="209">
        <v>1</v>
      </c>
      <c r="AC12" s="209">
        <v>1.2831343790707439</v>
      </c>
    </row>
    <row r="13" spans="1:29" s="47" customFormat="1" ht="14.25" customHeight="1" x14ac:dyDescent="0.2">
      <c r="A13" s="203">
        <v>1986</v>
      </c>
      <c r="B13" s="209">
        <v>2.1929739436361637</v>
      </c>
      <c r="C13" s="209">
        <v>1.4937398761314911</v>
      </c>
      <c r="D13" s="209">
        <v>1.4937398761314911</v>
      </c>
      <c r="E13" s="209">
        <v>2.0367940777659692</v>
      </c>
      <c r="F13" s="209"/>
      <c r="G13" s="209">
        <v>11.857819474475024</v>
      </c>
      <c r="H13" s="209">
        <v>1.4937398761314911</v>
      </c>
      <c r="I13" s="209">
        <v>1.4937398761314911</v>
      </c>
      <c r="J13" s="209">
        <v>1.4937398761314911</v>
      </c>
      <c r="K13" s="209">
        <v>1.4937398761314911</v>
      </c>
      <c r="L13" s="209"/>
      <c r="M13" s="209">
        <v>1.4937398761314911</v>
      </c>
      <c r="N13" s="209">
        <v>1.4937398761314911</v>
      </c>
      <c r="O13" s="209">
        <v>247.03221314178916</v>
      </c>
      <c r="P13" s="209">
        <v>1291.5234360684574</v>
      </c>
      <c r="Q13" s="209">
        <v>1.4937398761314911</v>
      </c>
      <c r="R13" s="209">
        <v>1.4937398761314911</v>
      </c>
      <c r="S13" s="209">
        <v>2.8095913805108661</v>
      </c>
      <c r="T13" s="209">
        <v>10.835649210246638</v>
      </c>
      <c r="U13" s="209"/>
      <c r="V13" s="209">
        <v>1.4937398761314911</v>
      </c>
      <c r="W13" s="209">
        <v>1.4937398761314911</v>
      </c>
      <c r="X13" s="209">
        <v>1.4937398761314911</v>
      </c>
      <c r="Y13" s="209">
        <v>10.442470040678712</v>
      </c>
      <c r="Z13" s="209">
        <v>2.6363220581229156</v>
      </c>
      <c r="AA13" s="209">
        <v>1.0016975116355774E-3</v>
      </c>
      <c r="AB13" s="209">
        <v>1</v>
      </c>
      <c r="AC13" s="209">
        <v>1.4658995125884122</v>
      </c>
    </row>
    <row r="14" spans="1:29" s="47" customFormat="1" ht="14.25" customHeight="1" x14ac:dyDescent="0.2">
      <c r="A14" s="203">
        <v>1987</v>
      </c>
      <c r="B14" s="209">
        <v>2.3361488063520395</v>
      </c>
      <c r="C14" s="209">
        <v>1.4182688495234614</v>
      </c>
      <c r="D14" s="209">
        <v>1.4182688495234614</v>
      </c>
      <c r="E14" s="209">
        <v>2.1684352550480428</v>
      </c>
      <c r="F14" s="209"/>
      <c r="G14" s="209">
        <v>11.180930670823139</v>
      </c>
      <c r="H14" s="209">
        <v>1.4182688495234614</v>
      </c>
      <c r="I14" s="209">
        <v>1.4182688495234614</v>
      </c>
      <c r="J14" s="209">
        <v>1.4182688495234614</v>
      </c>
      <c r="K14" s="209">
        <v>1.4182688495234614</v>
      </c>
      <c r="L14" s="209"/>
      <c r="M14" s="209">
        <v>1.4182688495234614</v>
      </c>
      <c r="N14" s="209">
        <v>1.4182688495234614</v>
      </c>
      <c r="O14" s="209">
        <v>236.4618007963594</v>
      </c>
      <c r="P14" s="209">
        <v>1348.9743353711845</v>
      </c>
      <c r="Q14" s="209">
        <v>1.4182688495234614</v>
      </c>
      <c r="R14" s="209">
        <v>1.4182688495234614</v>
      </c>
      <c r="S14" s="209">
        <v>2.7715990773833514</v>
      </c>
      <c r="T14" s="209">
        <v>11.014757320984689</v>
      </c>
      <c r="U14" s="209"/>
      <c r="V14" s="209">
        <v>1.4182688495234614</v>
      </c>
      <c r="W14" s="209">
        <v>1.4182688495234614</v>
      </c>
      <c r="X14" s="209">
        <v>1.4182688495234614</v>
      </c>
      <c r="Y14" s="209">
        <v>10.366520532831226</v>
      </c>
      <c r="Z14" s="209">
        <v>2.4373982498275448</v>
      </c>
      <c r="AA14" s="209">
        <v>1.4170294942040518E-3</v>
      </c>
      <c r="AB14" s="209">
        <v>1</v>
      </c>
      <c r="AC14" s="209">
        <v>1.635033402914905</v>
      </c>
    </row>
    <row r="15" spans="1:29" s="47" customFormat="1" ht="14.25" customHeight="1" x14ac:dyDescent="0.2">
      <c r="A15" s="203">
        <v>1988</v>
      </c>
      <c r="B15" s="209">
        <v>2.2780202658219224</v>
      </c>
      <c r="C15" s="209">
        <v>1.5053441352729293</v>
      </c>
      <c r="D15" s="209">
        <v>1.5053441352729293</v>
      </c>
      <c r="E15" s="209">
        <v>2.1901162003656265</v>
      </c>
      <c r="F15" s="209"/>
      <c r="G15" s="209">
        <v>11.972072635056708</v>
      </c>
      <c r="H15" s="209">
        <v>1.5053441352729293</v>
      </c>
      <c r="I15" s="209">
        <v>1.5053441352729293</v>
      </c>
      <c r="J15" s="209">
        <v>1.5053441352729293</v>
      </c>
      <c r="K15" s="209">
        <v>1.5053441352729293</v>
      </c>
      <c r="L15" s="209"/>
      <c r="M15" s="209">
        <v>1.5053441352729293</v>
      </c>
      <c r="N15" s="209">
        <v>1.5053441352729293</v>
      </c>
      <c r="O15" s="209">
        <v>227.93312844442571</v>
      </c>
      <c r="P15" s="209">
        <v>1298.5876042388772</v>
      </c>
      <c r="Q15" s="209">
        <v>1.5053441352729293</v>
      </c>
      <c r="R15" s="209">
        <v>1.5053441352729293</v>
      </c>
      <c r="S15" s="209">
        <v>2.7201999863739448</v>
      </c>
      <c r="T15" s="209">
        <v>11.592953443896498</v>
      </c>
      <c r="U15" s="209"/>
      <c r="V15" s="209">
        <v>1.5053441352729293</v>
      </c>
      <c r="W15" s="209">
        <v>1.5053441352729293</v>
      </c>
      <c r="X15" s="209">
        <v>1.5053441352729293</v>
      </c>
      <c r="Y15" s="209">
        <v>10.902192496312871</v>
      </c>
      <c r="Z15" s="209">
        <v>2.6026779289748103</v>
      </c>
      <c r="AA15" s="209">
        <v>2.5200499574586019E-3</v>
      </c>
      <c r="AB15" s="209">
        <v>1</v>
      </c>
      <c r="AC15" s="209">
        <v>1.7788583749452778</v>
      </c>
    </row>
    <row r="16" spans="1:29" s="47" customFormat="1" ht="14.25" customHeight="1" x14ac:dyDescent="0.2">
      <c r="A16" s="203">
        <v>1989</v>
      </c>
      <c r="B16" s="209">
        <v>2.0687350713532888</v>
      </c>
      <c r="C16" s="209">
        <v>1.4854637260462893</v>
      </c>
      <c r="D16" s="209">
        <v>1.4854637260462893</v>
      </c>
      <c r="E16" s="209">
        <v>1.9366760417423117</v>
      </c>
      <c r="F16" s="209"/>
      <c r="G16" s="209">
        <v>11.95613766510241</v>
      </c>
      <c r="H16" s="209">
        <v>1.4854637260462893</v>
      </c>
      <c r="I16" s="209">
        <v>1.4854637260462893</v>
      </c>
      <c r="J16" s="209">
        <v>1.4854637260462893</v>
      </c>
      <c r="K16" s="209">
        <v>1.4854637260462893</v>
      </c>
      <c r="L16" s="209"/>
      <c r="M16" s="209">
        <v>1.4854637260462893</v>
      </c>
      <c r="N16" s="209">
        <v>1.4854637260462893</v>
      </c>
      <c r="O16" s="209">
        <v>225.66618319277262</v>
      </c>
      <c r="P16" s="209">
        <v>1094.4707334737304</v>
      </c>
      <c r="Q16" s="209">
        <v>1.4854637260462893</v>
      </c>
      <c r="R16" s="209">
        <v>1.4854637260462893</v>
      </c>
      <c r="S16" s="209">
        <v>2.7380094876027221</v>
      </c>
      <c r="T16" s="209">
        <v>11.290829501197564</v>
      </c>
      <c r="U16" s="209"/>
      <c r="V16" s="209">
        <v>1.4854637260462893</v>
      </c>
      <c r="W16" s="209">
        <v>1.4854637260462893</v>
      </c>
      <c r="X16" s="209">
        <v>1.4854637260462893</v>
      </c>
      <c r="Y16" s="209">
        <v>10.543239183498297</v>
      </c>
      <c r="Z16" s="209">
        <v>2.6749436219718277</v>
      </c>
      <c r="AA16" s="209">
        <v>3.4619527634883658E-3</v>
      </c>
      <c r="AB16" s="209">
        <v>1</v>
      </c>
      <c r="AC16" s="209">
        <v>1.6355679771491527</v>
      </c>
    </row>
    <row r="17" spans="1:29" s="47" customFormat="1" ht="14.25" customHeight="1" x14ac:dyDescent="0.2">
      <c r="A17" s="203">
        <v>1990</v>
      </c>
      <c r="B17" s="209">
        <v>2.276660894276453</v>
      </c>
      <c r="C17" s="209">
        <v>1.3990053727631988</v>
      </c>
      <c r="D17" s="209">
        <v>1.3990053727631988</v>
      </c>
      <c r="E17" s="209">
        <v>2.0728511167354915</v>
      </c>
      <c r="F17" s="209"/>
      <c r="G17" s="209">
        <v>10.98773056258603</v>
      </c>
      <c r="H17" s="209">
        <v>1.3990053727631988</v>
      </c>
      <c r="I17" s="209">
        <v>1.3990053727631988</v>
      </c>
      <c r="J17" s="209">
        <v>1.3990053727631988</v>
      </c>
      <c r="K17" s="209">
        <v>1.3990053727631988</v>
      </c>
      <c r="L17" s="209"/>
      <c r="M17" s="209">
        <v>1.3990053727631988</v>
      </c>
      <c r="N17" s="209">
        <v>1.3990053727631988</v>
      </c>
      <c r="O17" s="209">
        <v>257.17419297544512</v>
      </c>
      <c r="P17" s="209">
        <v>1257.4843035389192</v>
      </c>
      <c r="Q17" s="209">
        <v>1.3990053727631988</v>
      </c>
      <c r="R17" s="209">
        <v>1.3990053727631988</v>
      </c>
      <c r="S17" s="209">
        <v>2.980226455308379</v>
      </c>
      <c r="T17" s="209">
        <v>11.115431819190977</v>
      </c>
      <c r="U17" s="209"/>
      <c r="V17" s="209">
        <v>1.3990053727631988</v>
      </c>
      <c r="W17" s="209">
        <v>1.3990053727631988</v>
      </c>
      <c r="X17" s="209">
        <v>1.3990053727631988</v>
      </c>
      <c r="Y17" s="209">
        <v>10.51174459393455</v>
      </c>
      <c r="Z17" s="209">
        <v>2.4667945473113986</v>
      </c>
      <c r="AA17" s="209">
        <v>4.6327125793703657E-3</v>
      </c>
      <c r="AB17" s="209">
        <v>1</v>
      </c>
      <c r="AC17" s="209">
        <v>1.7761200657164424</v>
      </c>
    </row>
    <row r="18" spans="1:29" s="47" customFormat="1" ht="14.25" customHeight="1" x14ac:dyDescent="0.2">
      <c r="A18" s="203">
        <v>1991</v>
      </c>
      <c r="B18" s="209">
        <v>2.2650605512633728</v>
      </c>
      <c r="C18" s="209">
        <v>1.4271163041846531</v>
      </c>
      <c r="D18" s="209">
        <v>1.4271163041846531</v>
      </c>
      <c r="E18" s="209">
        <v>2.0218447077202661</v>
      </c>
      <c r="F18" s="209">
        <v>51.993875988232503</v>
      </c>
      <c r="G18" s="209">
        <v>11.277086483232088</v>
      </c>
      <c r="H18" s="209">
        <v>1.4271163041846531</v>
      </c>
      <c r="I18" s="209">
        <v>1.4271163041846531</v>
      </c>
      <c r="J18" s="209">
        <v>1.4271163041846531</v>
      </c>
      <c r="K18" s="209">
        <v>1.4271163041846531</v>
      </c>
      <c r="L18" s="209">
        <v>131.89534777263682</v>
      </c>
      <c r="M18" s="209">
        <v>1.4271163041846531</v>
      </c>
      <c r="N18" s="209">
        <v>1.4271163041846531</v>
      </c>
      <c r="O18" s="209">
        <v>237.25571030227914</v>
      </c>
      <c r="P18" s="209">
        <v>1293.4395844788512</v>
      </c>
      <c r="Q18" s="209">
        <v>1.4271163041846531</v>
      </c>
      <c r="R18" s="209">
        <v>1.4271163041846531</v>
      </c>
      <c r="S18" s="209">
        <v>3.0504373651508168</v>
      </c>
      <c r="T18" s="209">
        <v>11.43787795477482</v>
      </c>
      <c r="U18" s="209">
        <v>1.8659184350641482</v>
      </c>
      <c r="V18" s="209">
        <v>1.4271163041846531</v>
      </c>
      <c r="W18" s="209">
        <v>1.4271163041846531</v>
      </c>
      <c r="X18" s="209">
        <v>1.4271163041846531</v>
      </c>
      <c r="Y18" s="209">
        <v>10.664408353535904</v>
      </c>
      <c r="Z18" s="209">
        <v>2.5290478657600253</v>
      </c>
      <c r="AA18" s="209">
        <v>7.3354304139846777E-3</v>
      </c>
      <c r="AB18" s="209">
        <v>1</v>
      </c>
      <c r="AC18" s="209">
        <v>1.7640315034858145</v>
      </c>
    </row>
    <row r="19" spans="1:29" s="47" customFormat="1" ht="14.25" customHeight="1" x14ac:dyDescent="0.2">
      <c r="A19" s="203">
        <v>1992</v>
      </c>
      <c r="B19" s="209">
        <v>2.3911395848874455</v>
      </c>
      <c r="C19" s="209">
        <v>1.3561513010663038</v>
      </c>
      <c r="D19" s="209">
        <v>1.3561513010663038</v>
      </c>
      <c r="E19" s="209">
        <v>2.1218710781517398</v>
      </c>
      <c r="F19" s="209">
        <v>49.610110140857422</v>
      </c>
      <c r="G19" s="209">
        <v>10.598753784720698</v>
      </c>
      <c r="H19" s="209">
        <v>1.3561513010663038</v>
      </c>
      <c r="I19" s="209">
        <v>1.3561513010663038</v>
      </c>
      <c r="J19" s="209">
        <v>1.3561513010663038</v>
      </c>
      <c r="K19" s="209">
        <v>1.3561513010663038</v>
      </c>
      <c r="L19" s="209">
        <v>138.64481986923514</v>
      </c>
      <c r="M19" s="209">
        <v>1.3561513010663038</v>
      </c>
      <c r="N19" s="209">
        <v>1.3561513010663038</v>
      </c>
      <c r="O19" s="209">
        <v>222.34060292246258</v>
      </c>
      <c r="P19" s="209">
        <v>1369.1031638070997</v>
      </c>
      <c r="Q19" s="209">
        <v>1.3561513010663038</v>
      </c>
      <c r="R19" s="209">
        <v>1.3561513010663038</v>
      </c>
      <c r="S19" s="209">
        <v>3.2648067049892489</v>
      </c>
      <c r="T19" s="209">
        <v>10.907850278643204</v>
      </c>
      <c r="U19" s="209">
        <v>2.3921049629207074</v>
      </c>
      <c r="V19" s="209">
        <v>1.3561513010663038</v>
      </c>
      <c r="W19" s="209">
        <v>1.3561513010663038</v>
      </c>
      <c r="X19" s="209">
        <v>1.3561513010663038</v>
      </c>
      <c r="Y19" s="209">
        <v>10.220778445741365</v>
      </c>
      <c r="Z19" s="209">
        <v>2.4674325332397209</v>
      </c>
      <c r="AA19" s="209">
        <v>1.2037970950897363E-2</v>
      </c>
      <c r="AB19" s="209">
        <v>1</v>
      </c>
      <c r="AC19" s="209">
        <v>1.755232787748475</v>
      </c>
    </row>
    <row r="20" spans="1:29" s="47" customFormat="1" ht="14.25" customHeight="1" x14ac:dyDescent="0.2">
      <c r="A20" s="203">
        <v>1993</v>
      </c>
      <c r="B20" s="209">
        <v>2.2116107745205746</v>
      </c>
      <c r="C20" s="209">
        <v>1.281726654652404</v>
      </c>
      <c r="D20" s="209">
        <v>1.281726654652404</v>
      </c>
      <c r="E20" s="209">
        <v>1.9371039380867596</v>
      </c>
      <c r="F20" s="209">
        <v>43.772229276335104</v>
      </c>
      <c r="G20" s="209">
        <v>9.7323981366331882</v>
      </c>
      <c r="H20" s="209">
        <v>1.281726654652404</v>
      </c>
      <c r="I20" s="209">
        <v>1.281726654652404</v>
      </c>
      <c r="J20" s="209">
        <v>1.281726654652404</v>
      </c>
      <c r="K20" s="209">
        <v>1.281726654652404</v>
      </c>
      <c r="L20" s="209">
        <v>137.99329681610027</v>
      </c>
      <c r="M20" s="209">
        <v>1.281726654652404</v>
      </c>
      <c r="N20" s="209">
        <v>1.281726654652404</v>
      </c>
      <c r="O20" s="209">
        <v>166.91987904060665</v>
      </c>
      <c r="P20" s="209">
        <v>1204.7835743617854</v>
      </c>
      <c r="Q20" s="209">
        <v>1.281726654652404</v>
      </c>
      <c r="R20" s="209">
        <v>1.281726654652404</v>
      </c>
      <c r="S20" s="209">
        <v>2.7786428387291666</v>
      </c>
      <c r="T20" s="209">
        <v>10.651585328666359</v>
      </c>
      <c r="U20" s="209">
        <v>2.722877561570094</v>
      </c>
      <c r="V20" s="209">
        <v>1.281726654652404</v>
      </c>
      <c r="W20" s="209">
        <v>1.281726654652404</v>
      </c>
      <c r="X20" s="209">
        <v>1.281726654652404</v>
      </c>
      <c r="Y20" s="209">
        <v>11.689120966449998</v>
      </c>
      <c r="Z20" s="209">
        <v>2.218116373194051</v>
      </c>
      <c r="AA20" s="209">
        <v>1.6465440527222246E-2</v>
      </c>
      <c r="AB20" s="209">
        <v>1</v>
      </c>
      <c r="AC20" s="209">
        <v>1.5014074944556777</v>
      </c>
    </row>
    <row r="21" spans="1:29" s="47" customFormat="1" ht="14.25" customHeight="1" x14ac:dyDescent="0.2">
      <c r="A21" s="203">
        <v>1994</v>
      </c>
      <c r="B21" s="209">
        <v>2.0957636512234137</v>
      </c>
      <c r="C21" s="209">
        <v>1.2905564307411019</v>
      </c>
      <c r="D21" s="209">
        <v>1.2905564307411019</v>
      </c>
      <c r="E21" s="209">
        <v>2.0909033991607915</v>
      </c>
      <c r="F21" s="209">
        <v>44.06423921441182</v>
      </c>
      <c r="G21" s="209">
        <v>9.7361319404590816</v>
      </c>
      <c r="H21" s="209">
        <v>1.2905564307411019</v>
      </c>
      <c r="I21" s="209">
        <v>1.2905564307411019</v>
      </c>
      <c r="J21" s="209">
        <v>1.2905564307411019</v>
      </c>
      <c r="K21" s="209">
        <v>1.2905564307411019</v>
      </c>
      <c r="L21" s="209">
        <v>160.91797073225095</v>
      </c>
      <c r="M21" s="209">
        <v>1.2905564307411019</v>
      </c>
      <c r="N21" s="209">
        <v>1.2905564307411019</v>
      </c>
      <c r="O21" s="209">
        <v>156.49031937290351</v>
      </c>
      <c r="P21" s="209">
        <v>1231.16415053586</v>
      </c>
      <c r="Q21" s="209">
        <v>1.2905564307411019</v>
      </c>
      <c r="R21" s="209">
        <v>1.2905564307411019</v>
      </c>
      <c r="S21" s="209">
        <v>2.582580274908103</v>
      </c>
      <c r="T21" s="209">
        <v>10.802068645740897</v>
      </c>
      <c r="U21" s="209">
        <v>3.4791107897136557</v>
      </c>
      <c r="V21" s="209">
        <v>1.2905564307411019</v>
      </c>
      <c r="W21" s="209">
        <v>1.2905564307411019</v>
      </c>
      <c r="X21" s="209">
        <v>1.2905564307411019</v>
      </c>
      <c r="Y21" s="209">
        <v>11.811101366794729</v>
      </c>
      <c r="Z21" s="209">
        <v>2.0926760517241041</v>
      </c>
      <c r="AA21" s="209">
        <v>4.5604732461876109E-2</v>
      </c>
      <c r="AB21" s="209">
        <v>1</v>
      </c>
      <c r="AC21" s="209">
        <v>1.530788051219556</v>
      </c>
    </row>
    <row r="22" spans="1:29" s="47" customFormat="1" ht="14.25" customHeight="1" x14ac:dyDescent="0.2">
      <c r="A22" s="203">
        <v>1995</v>
      </c>
      <c r="B22" s="209">
        <v>2.1296480984693074</v>
      </c>
      <c r="C22" s="209">
        <v>1.2071241912576929</v>
      </c>
      <c r="D22" s="209">
        <v>1.2071241912576929</v>
      </c>
      <c r="E22" s="209">
        <v>2.1658245226447841</v>
      </c>
      <c r="F22" s="209">
        <v>41.881158276787119</v>
      </c>
      <c r="G22" s="209">
        <v>8.8429067382041975</v>
      </c>
      <c r="H22" s="209">
        <v>1.2071241912576929</v>
      </c>
      <c r="I22" s="209">
        <v>1.2071241912576929</v>
      </c>
      <c r="J22" s="209">
        <v>1.2071241912576929</v>
      </c>
      <c r="K22" s="209">
        <v>1.2071241912576929</v>
      </c>
      <c r="L22" s="209">
        <v>198.39087896480981</v>
      </c>
      <c r="M22" s="209">
        <v>1.2071241912576929</v>
      </c>
      <c r="N22" s="209">
        <v>1.2071241912576929</v>
      </c>
      <c r="O22" s="209">
        <v>148.4383620009468</v>
      </c>
      <c r="P22" s="209">
        <v>1217.2920940508127</v>
      </c>
      <c r="Q22" s="209">
        <v>1.2071241912576929</v>
      </c>
      <c r="R22" s="209">
        <v>1.2071241912576929</v>
      </c>
      <c r="S22" s="209">
        <v>2.4048445636736622</v>
      </c>
      <c r="T22" s="209">
        <v>10.000288780179895</v>
      </c>
      <c r="U22" s="209">
        <v>3.8267839671768975</v>
      </c>
      <c r="V22" s="209">
        <v>1.2071241912576929</v>
      </c>
      <c r="W22" s="209">
        <v>1.2071241912576929</v>
      </c>
      <c r="X22" s="209">
        <v>1.2071241912576929</v>
      </c>
      <c r="Y22" s="209">
        <v>11.257086949660723</v>
      </c>
      <c r="Z22" s="209">
        <v>1.8653810951554362</v>
      </c>
      <c r="AA22" s="209">
        <v>7.2168739151017833E-2</v>
      </c>
      <c r="AB22" s="209">
        <v>1</v>
      </c>
      <c r="AC22" s="209">
        <v>1.5780337699226763</v>
      </c>
    </row>
    <row r="23" spans="1:29" s="47" customFormat="1" ht="14.25" customHeight="1" x14ac:dyDescent="0.2">
      <c r="A23" s="203">
        <v>1996</v>
      </c>
      <c r="B23" s="209">
        <v>1.9925869597343515</v>
      </c>
      <c r="C23" s="209">
        <v>1.229353105185929</v>
      </c>
      <c r="D23" s="209">
        <v>1.229353105185929</v>
      </c>
      <c r="E23" s="209">
        <v>2.1281951609563232</v>
      </c>
      <c r="F23" s="209">
        <v>42.366061933154981</v>
      </c>
      <c r="G23" s="209">
        <v>9.0482067648986053</v>
      </c>
      <c r="H23" s="209">
        <v>1.229353105185929</v>
      </c>
      <c r="I23" s="209">
        <v>1.229353105185929</v>
      </c>
      <c r="J23" s="209">
        <v>1.229353105185929</v>
      </c>
      <c r="K23" s="209">
        <v>1.229353105185929</v>
      </c>
      <c r="L23" s="209">
        <v>238.14766375470552</v>
      </c>
      <c r="M23" s="209">
        <v>1.229353105185929</v>
      </c>
      <c r="N23" s="209">
        <v>1.229353105185929</v>
      </c>
      <c r="O23" s="209">
        <v>169.80986918724182</v>
      </c>
      <c r="P23" s="209">
        <v>1255.3046760485486</v>
      </c>
      <c r="Q23" s="209">
        <v>1.229353105185929</v>
      </c>
      <c r="R23" s="209">
        <v>1.229353105185929</v>
      </c>
      <c r="S23" s="209">
        <v>2.2684068626800769</v>
      </c>
      <c r="T23" s="209">
        <v>10.076762980740046</v>
      </c>
      <c r="U23" s="209">
        <v>4.2063510517126037</v>
      </c>
      <c r="V23" s="209">
        <v>1.229353105185929</v>
      </c>
      <c r="W23" s="209">
        <v>1.229353105185929</v>
      </c>
      <c r="X23" s="209">
        <v>1.229353105185929</v>
      </c>
      <c r="Y23" s="209">
        <v>10.466436033892375</v>
      </c>
      <c r="Z23" s="209">
        <v>1.9289962324639791</v>
      </c>
      <c r="AA23" s="209">
        <v>0.12683034009569349</v>
      </c>
      <c r="AB23" s="209">
        <v>1</v>
      </c>
      <c r="AC23" s="209">
        <v>1.5605086446717134</v>
      </c>
    </row>
    <row r="24" spans="1:29" s="47" customFormat="1" ht="14.25" customHeight="1" x14ac:dyDescent="0.2">
      <c r="A24" s="203">
        <v>1997</v>
      </c>
      <c r="B24" s="209">
        <v>2.2080671580671578</v>
      </c>
      <c r="C24" s="209">
        <v>1.4453405405405404</v>
      </c>
      <c r="D24" s="209">
        <v>1.4453405405405404</v>
      </c>
      <c r="E24" s="209">
        <v>2.2686453726453726</v>
      </c>
      <c r="F24" s="209">
        <v>51.932219492219488</v>
      </c>
      <c r="G24" s="209">
        <v>10.817485667485666</v>
      </c>
      <c r="H24" s="209">
        <v>1.4453405405405404</v>
      </c>
      <c r="I24" s="209">
        <v>1.4453405405405404</v>
      </c>
      <c r="J24" s="209">
        <v>1.4453405405405404</v>
      </c>
      <c r="K24" s="209">
        <v>1.4453405405405404</v>
      </c>
      <c r="L24" s="209">
        <v>305.69795249795249</v>
      </c>
      <c r="M24" s="209">
        <v>1.4453405405405404</v>
      </c>
      <c r="N24" s="209">
        <v>1.4453405405405404</v>
      </c>
      <c r="O24" s="209">
        <v>198.19262899262898</v>
      </c>
      <c r="P24" s="209">
        <v>1556.9326781326779</v>
      </c>
      <c r="Q24" s="209">
        <v>1.4453405405405404</v>
      </c>
      <c r="R24" s="209">
        <v>1.4453405405405404</v>
      </c>
      <c r="S24" s="209">
        <v>2.4775593775593774</v>
      </c>
      <c r="T24" s="209">
        <v>11.584453726453726</v>
      </c>
      <c r="U24" s="209">
        <v>5.3675135135135132</v>
      </c>
      <c r="V24" s="209">
        <v>1.4453405405405404</v>
      </c>
      <c r="W24" s="209">
        <v>1.4453405405405404</v>
      </c>
      <c r="X24" s="209">
        <v>1.4453405405405404</v>
      </c>
      <c r="Y24" s="209">
        <v>12.505500409500408</v>
      </c>
      <c r="Z24" s="209">
        <v>2.3751302211302208</v>
      </c>
      <c r="AA24" s="209">
        <v>0.24830745290745287</v>
      </c>
      <c r="AB24" s="209">
        <v>1</v>
      </c>
      <c r="AC24" s="209">
        <v>1.6380016380016378</v>
      </c>
    </row>
    <row r="25" spans="1:29" s="47" customFormat="1" ht="14.25" customHeight="1" x14ac:dyDescent="0.2">
      <c r="A25" s="203">
        <v>1998</v>
      </c>
      <c r="B25" s="209">
        <v>2.6381512827250551</v>
      </c>
      <c r="C25" s="209">
        <v>1.481398573082076</v>
      </c>
      <c r="D25" s="209">
        <v>1.481398573082076</v>
      </c>
      <c r="E25" s="209">
        <v>2.457876231057186</v>
      </c>
      <c r="F25" s="209">
        <v>53.483310706722349</v>
      </c>
      <c r="G25" s="209">
        <v>11.09953400337262</v>
      </c>
      <c r="H25" s="209">
        <v>1.481398573082076</v>
      </c>
      <c r="I25" s="209">
        <v>1.481398573082076</v>
      </c>
      <c r="J25" s="209">
        <v>1.481398573082076</v>
      </c>
      <c r="K25" s="209">
        <v>1.481398573082076</v>
      </c>
      <c r="L25" s="209">
        <v>354.99164466688518</v>
      </c>
      <c r="M25" s="209">
        <v>1.481398573082076</v>
      </c>
      <c r="N25" s="209">
        <v>1.481398573082076</v>
      </c>
      <c r="O25" s="209">
        <v>216.86836216583225</v>
      </c>
      <c r="P25" s="209">
        <v>2320.3354857608097</v>
      </c>
      <c r="Q25" s="209">
        <v>1.481398573082076</v>
      </c>
      <c r="R25" s="209">
        <v>1.481398573082076</v>
      </c>
      <c r="S25" s="209">
        <v>3.0958190860793162</v>
      </c>
      <c r="T25" s="209">
        <v>12.501105926007172</v>
      </c>
      <c r="U25" s="209">
        <v>5.7855802491390351</v>
      </c>
      <c r="V25" s="209">
        <v>1.481398573082076</v>
      </c>
      <c r="W25" s="209">
        <v>1.481398573082076</v>
      </c>
      <c r="X25" s="209">
        <v>1.481398573082076</v>
      </c>
      <c r="Y25" s="209">
        <v>13.166856814144454</v>
      </c>
      <c r="Z25" s="209">
        <v>2.4018061966980948</v>
      </c>
      <c r="AA25" s="209">
        <v>0.43155966549507552</v>
      </c>
      <c r="AB25" s="209">
        <v>1</v>
      </c>
      <c r="AC25" s="209">
        <v>1.6568179882717169</v>
      </c>
    </row>
    <row r="26" spans="1:29" s="47" customFormat="1" ht="14.25" customHeight="1" x14ac:dyDescent="0.2">
      <c r="A26" s="203">
        <v>1999</v>
      </c>
      <c r="B26" s="209">
        <v>2.5071801655288635</v>
      </c>
      <c r="C26" s="209">
        <v>1.5184776819487598</v>
      </c>
      <c r="D26" s="209">
        <v>1.5184776819487598</v>
      </c>
      <c r="E26" s="209">
        <v>2.4034188460092323</v>
      </c>
      <c r="F26" s="209">
        <v>55.959925680918495</v>
      </c>
      <c r="G26" s="209">
        <v>11.292662770372546</v>
      </c>
      <c r="H26" s="209">
        <v>1.5184776819487598</v>
      </c>
      <c r="I26" s="209">
        <v>1.5184776819487598</v>
      </c>
      <c r="J26" s="209">
        <v>1.5184776819487598</v>
      </c>
      <c r="K26" s="209">
        <v>1.5184776819487598</v>
      </c>
      <c r="L26" s="209">
        <v>383.54056259622359</v>
      </c>
      <c r="M26" s="209">
        <v>1.5184776819487598</v>
      </c>
      <c r="N26" s="209">
        <v>1.5184776819487598</v>
      </c>
      <c r="O26" s="209">
        <v>184.25747898855124</v>
      </c>
      <c r="P26" s="209">
        <v>1919.9516705938083</v>
      </c>
      <c r="Q26" s="209">
        <v>1.5184776819487598</v>
      </c>
      <c r="R26" s="209">
        <v>1.5184776819487598</v>
      </c>
      <c r="S26" s="209">
        <v>3.0606304955446735</v>
      </c>
      <c r="T26" s="209">
        <v>12.614499210149436</v>
      </c>
      <c r="U26" s="209">
        <v>6.4138826672292595</v>
      </c>
      <c r="V26" s="209">
        <v>1.5184776819487598</v>
      </c>
      <c r="W26" s="209">
        <v>1.5184776819487598</v>
      </c>
      <c r="X26" s="209">
        <v>1.5184776819487598</v>
      </c>
      <c r="Y26" s="209">
        <v>13.367517047635012</v>
      </c>
      <c r="Z26" s="209">
        <v>2.4312464366123083</v>
      </c>
      <c r="AA26" s="209">
        <v>0.67786603150730418</v>
      </c>
      <c r="AB26" s="209">
        <v>1</v>
      </c>
      <c r="AC26" s="209">
        <v>1.6178831745974223</v>
      </c>
    </row>
    <row r="27" spans="1:29" s="47" customFormat="1" ht="14.25" customHeight="1" x14ac:dyDescent="0.2">
      <c r="A27" s="203">
        <v>2000</v>
      </c>
      <c r="B27" s="209">
        <v>2.6136699087915831</v>
      </c>
      <c r="C27" s="209">
        <v>1.6426340688036938</v>
      </c>
      <c r="D27" s="209">
        <v>1.6426340688036938</v>
      </c>
      <c r="E27" s="209">
        <v>2.2482049729402416</v>
      </c>
      <c r="F27" s="209">
        <v>58.489346402755174</v>
      </c>
      <c r="G27" s="209">
        <v>12.2439299095485</v>
      </c>
      <c r="H27" s="209">
        <v>1.6426340688036938</v>
      </c>
      <c r="I27" s="209">
        <v>1.6426340688036938</v>
      </c>
      <c r="J27" s="209">
        <v>1.6426340688036938</v>
      </c>
      <c r="K27" s="209">
        <v>1.6426340688036938</v>
      </c>
      <c r="L27" s="209">
        <v>427.33406501911213</v>
      </c>
      <c r="M27" s="209">
        <v>1.6426340688036938</v>
      </c>
      <c r="N27" s="209">
        <v>1.6426340688036938</v>
      </c>
      <c r="O27" s="209">
        <v>163.24368921015781</v>
      </c>
      <c r="P27" s="209">
        <v>1711.5997426484503</v>
      </c>
      <c r="Q27" s="209">
        <v>1.6426340688036938</v>
      </c>
      <c r="R27" s="209">
        <v>1.6426340688036938</v>
      </c>
      <c r="S27" s="209">
        <v>3.3375347235363133</v>
      </c>
      <c r="T27" s="209">
        <v>13.316719524656548</v>
      </c>
      <c r="U27" s="209">
        <v>6.5786125723801225</v>
      </c>
      <c r="V27" s="209">
        <v>1.6426340688036938</v>
      </c>
      <c r="W27" s="209">
        <v>1.6426340688036938</v>
      </c>
      <c r="X27" s="209">
        <v>1.6426340688036938</v>
      </c>
      <c r="Y27" s="209">
        <v>13.867589599969724</v>
      </c>
      <c r="Z27" s="209">
        <v>2.5552480793248304</v>
      </c>
      <c r="AA27" s="209">
        <v>0.94513613140067354</v>
      </c>
      <c r="AB27" s="209">
        <v>1</v>
      </c>
      <c r="AC27" s="209">
        <v>1.5138326458010067</v>
      </c>
    </row>
    <row r="28" spans="1:29" s="47" customFormat="1" ht="14.25" customHeight="1" x14ac:dyDescent="0.2">
      <c r="A28" s="203">
        <v>2001</v>
      </c>
      <c r="B28" s="209">
        <v>2.7875531278855852</v>
      </c>
      <c r="C28" s="209">
        <v>1.6082937474263339</v>
      </c>
      <c r="D28" s="209">
        <v>1.6082937474263339</v>
      </c>
      <c r="E28" s="209">
        <v>2.2301980565229287</v>
      </c>
      <c r="F28" s="209">
        <v>54.754925055275763</v>
      </c>
      <c r="G28" s="209">
        <v>11.984599556641683</v>
      </c>
      <c r="H28" s="209">
        <v>1.6082937474263339</v>
      </c>
      <c r="I28" s="209">
        <v>1.6082937474263339</v>
      </c>
      <c r="J28" s="209">
        <v>1.6082937474263339</v>
      </c>
      <c r="K28" s="209">
        <v>1.6082937474263339</v>
      </c>
      <c r="L28" s="209">
        <v>412.63837663621791</v>
      </c>
      <c r="M28" s="209">
        <v>1.6082937474263339</v>
      </c>
      <c r="N28" s="209">
        <v>1.6082937474263339</v>
      </c>
      <c r="O28" s="209">
        <v>174.97515813598233</v>
      </c>
      <c r="P28" s="209">
        <v>1858.5992026118131</v>
      </c>
      <c r="Q28" s="209">
        <v>1.6082937474263339</v>
      </c>
      <c r="R28" s="209">
        <v>1.6082937474263339</v>
      </c>
      <c r="S28" s="209">
        <v>3.4304025238959359</v>
      </c>
      <c r="T28" s="209">
        <v>12.952768987444328</v>
      </c>
      <c r="U28" s="209">
        <v>5.9012544727237843</v>
      </c>
      <c r="V28" s="209">
        <v>1.6082937474263339</v>
      </c>
      <c r="W28" s="209">
        <v>1.6082937474263339</v>
      </c>
      <c r="X28" s="209">
        <v>1.6082937474263339</v>
      </c>
      <c r="Y28" s="209">
        <v>14.890542404582975</v>
      </c>
      <c r="Z28" s="209">
        <v>2.4297539492406433</v>
      </c>
      <c r="AA28" s="209">
        <v>1.7690935956745559</v>
      </c>
      <c r="AB28" s="209">
        <v>1</v>
      </c>
      <c r="AC28" s="209">
        <v>1.440316800560917</v>
      </c>
    </row>
    <row r="29" spans="1:29" s="47" customFormat="1" ht="14.25" customHeight="1" x14ac:dyDescent="0.2">
      <c r="A29" s="203">
        <v>2002</v>
      </c>
      <c r="B29" s="209">
        <v>2.7624454279498911</v>
      </c>
      <c r="C29" s="209">
        <v>1.5918790788387969</v>
      </c>
      <c r="D29" s="209">
        <v>1.5918790788387969</v>
      </c>
      <c r="E29" s="209">
        <v>2.3554752081614283</v>
      </c>
      <c r="F29" s="209">
        <v>49.10777886130073</v>
      </c>
      <c r="G29" s="209">
        <v>11.828495986797691</v>
      </c>
      <c r="H29" s="209">
        <v>1.5918790788387969</v>
      </c>
      <c r="I29" s="209">
        <v>1.5918790788387969</v>
      </c>
      <c r="J29" s="209">
        <v>1.5918790788387969</v>
      </c>
      <c r="K29" s="209">
        <v>1.5918790788387969</v>
      </c>
      <c r="L29" s="209">
        <v>386.89385642487434</v>
      </c>
      <c r="M29" s="209">
        <v>1.5918790788387969</v>
      </c>
      <c r="N29" s="209">
        <v>1.5918790788387969</v>
      </c>
      <c r="O29" s="209">
        <v>187.9152351661541</v>
      </c>
      <c r="P29" s="209">
        <v>1876.8959567924389</v>
      </c>
      <c r="Q29" s="209">
        <v>1.5918790788387969</v>
      </c>
      <c r="R29" s="209">
        <v>1.5918790788387969</v>
      </c>
      <c r="S29" s="209">
        <v>3.2455554722076365</v>
      </c>
      <c r="T29" s="209">
        <v>11.980435076138326</v>
      </c>
      <c r="U29" s="209">
        <v>6.1234971119945989</v>
      </c>
      <c r="V29" s="209">
        <v>1.5918790788387969</v>
      </c>
      <c r="W29" s="209">
        <v>1.5918790788387969</v>
      </c>
      <c r="X29" s="209">
        <v>1.5918790788387969</v>
      </c>
      <c r="Y29" s="209">
        <v>14.584115220163531</v>
      </c>
      <c r="Z29" s="209">
        <v>2.3355457205010879</v>
      </c>
      <c r="AA29" s="209">
        <v>2.2689100592603708</v>
      </c>
      <c r="AB29" s="209">
        <v>1</v>
      </c>
      <c r="AC29" s="209">
        <v>1.5002625459455405</v>
      </c>
    </row>
    <row r="30" spans="1:29" s="47" customFormat="1" ht="14.25" customHeight="1" x14ac:dyDescent="0.2">
      <c r="A30" s="203">
        <v>2003</v>
      </c>
      <c r="B30" s="209">
        <v>2.5176940151723883</v>
      </c>
      <c r="C30" s="209">
        <v>1.445668042881457</v>
      </c>
      <c r="D30" s="209">
        <v>1.445668042881457</v>
      </c>
      <c r="E30" s="209">
        <v>2.2871079449659986</v>
      </c>
      <c r="F30" s="209">
        <v>45.941004760378085</v>
      </c>
      <c r="G30" s="209">
        <v>10.741759574366965</v>
      </c>
      <c r="H30" s="209">
        <v>1.445668042881457</v>
      </c>
      <c r="I30" s="209">
        <v>1.445668042881457</v>
      </c>
      <c r="J30" s="209">
        <v>1.445668042881457</v>
      </c>
      <c r="K30" s="209">
        <v>1.445668042881457</v>
      </c>
      <c r="L30" s="209">
        <v>366.32911595008392</v>
      </c>
      <c r="M30" s="209">
        <v>1.445668042881457</v>
      </c>
      <c r="N30" s="209">
        <v>1.445668042881457</v>
      </c>
      <c r="O30" s="209">
        <v>189.35074662333597</v>
      </c>
      <c r="P30" s="209">
        <v>1945.1110294858606</v>
      </c>
      <c r="Q30" s="209">
        <v>1.445668042881457</v>
      </c>
      <c r="R30" s="209">
        <v>1.445668042881457</v>
      </c>
      <c r="S30" s="209">
        <v>2.8149142725271128</v>
      </c>
      <c r="T30" s="209">
        <v>11.559232466408933</v>
      </c>
      <c r="U30" s="209">
        <v>6.3506680649300744</v>
      </c>
      <c r="V30" s="209">
        <v>1.445668042881457</v>
      </c>
      <c r="W30" s="209">
        <v>1.445668042881457</v>
      </c>
      <c r="X30" s="209">
        <v>1.445668042881457</v>
      </c>
      <c r="Y30" s="209">
        <v>13.19359355383366</v>
      </c>
      <c r="Z30" s="209">
        <v>2.1963819689349684</v>
      </c>
      <c r="AA30" s="209">
        <v>2.453998010398128</v>
      </c>
      <c r="AB30" s="209">
        <v>1</v>
      </c>
      <c r="AC30" s="209">
        <v>1.6332308916477063</v>
      </c>
    </row>
    <row r="31" spans="1:29" s="47" customFormat="1" ht="14.25" customHeight="1" x14ac:dyDescent="0.2">
      <c r="A31" s="203">
        <v>2004</v>
      </c>
      <c r="B31" s="209">
        <v>2.4905402263236307</v>
      </c>
      <c r="C31" s="209">
        <v>1.4747522850316706</v>
      </c>
      <c r="D31" s="209">
        <v>1.4747522850316706</v>
      </c>
      <c r="E31" s="209">
        <v>2.3840077191679905</v>
      </c>
      <c r="F31" s="209">
        <v>47.080493324609073</v>
      </c>
      <c r="G31" s="209">
        <v>10.971080055035351</v>
      </c>
      <c r="H31" s="209">
        <v>1.4747522850316706</v>
      </c>
      <c r="I31" s="209">
        <v>1.4747522850316706</v>
      </c>
      <c r="J31" s="209">
        <v>1.4747522850316706</v>
      </c>
      <c r="K31" s="209">
        <v>1.4747522850316706</v>
      </c>
      <c r="L31" s="209">
        <v>371.2438271667146</v>
      </c>
      <c r="M31" s="209">
        <v>1.4747522850316706</v>
      </c>
      <c r="N31" s="209">
        <v>1.4747522850316706</v>
      </c>
      <c r="O31" s="209">
        <v>198.15896524157304</v>
      </c>
      <c r="P31" s="209">
        <v>2098.3592920162641</v>
      </c>
      <c r="Q31" s="209">
        <v>1.4747522850316706</v>
      </c>
      <c r="R31" s="209">
        <v>1.4747522850316706</v>
      </c>
      <c r="S31" s="209">
        <v>2.7649455812215775</v>
      </c>
      <c r="T31" s="209">
        <v>12.348583612929019</v>
      </c>
      <c r="U31" s="209">
        <v>6.6895308784126595</v>
      </c>
      <c r="V31" s="209">
        <v>1.4747522850316706</v>
      </c>
      <c r="W31" s="209">
        <v>1.4747522850316706</v>
      </c>
      <c r="X31" s="209">
        <v>1.4747522850316706</v>
      </c>
      <c r="Y31" s="209">
        <v>13.460170921816488</v>
      </c>
      <c r="Z31" s="209">
        <v>2.2770922586060531</v>
      </c>
      <c r="AA31" s="209">
        <v>2.612863606471949</v>
      </c>
      <c r="AB31" s="209">
        <v>1</v>
      </c>
      <c r="AC31" s="209">
        <v>1.8323129487907008</v>
      </c>
    </row>
    <row r="32" spans="1:29" s="47" customFormat="1" ht="14.25" customHeight="1" x14ac:dyDescent="0.2">
      <c r="A32" s="203">
        <v>2005</v>
      </c>
      <c r="B32" s="209">
        <v>2.3863718371029274</v>
      </c>
      <c r="C32" s="209">
        <v>1.4626441989490593</v>
      </c>
      <c r="D32" s="209">
        <v>1.4626441989490593</v>
      </c>
      <c r="E32" s="209">
        <v>2.2026380947897053</v>
      </c>
      <c r="F32" s="209">
        <v>43.544487924107742</v>
      </c>
      <c r="G32" s="209">
        <v>10.899672742165436</v>
      </c>
      <c r="H32" s="209">
        <v>1.4626441989490593</v>
      </c>
      <c r="I32" s="209">
        <v>1.4626441989490593</v>
      </c>
      <c r="J32" s="209">
        <v>1.4626441989490593</v>
      </c>
      <c r="K32" s="209">
        <v>1.4626441989490593</v>
      </c>
      <c r="L32" s="209">
        <v>362.69904185784583</v>
      </c>
      <c r="M32" s="209">
        <v>1.4626441989490593</v>
      </c>
      <c r="N32" s="209">
        <v>1.4626441989490593</v>
      </c>
      <c r="O32" s="209">
        <v>200.1998848607941</v>
      </c>
      <c r="P32" s="209">
        <v>1861.8340435765722</v>
      </c>
      <c r="Q32" s="209">
        <v>1.4626441989490593</v>
      </c>
      <c r="R32" s="209">
        <v>1.4626441989490593</v>
      </c>
      <c r="S32" s="209">
        <v>2.5827701649486374</v>
      </c>
      <c r="T32" s="209">
        <v>11.709182797031975</v>
      </c>
      <c r="U32" s="209">
        <v>5.8787980804800144</v>
      </c>
      <c r="V32" s="209">
        <v>1.4626441989490593</v>
      </c>
      <c r="W32" s="209">
        <v>1.4626441989490593</v>
      </c>
      <c r="X32" s="209">
        <v>1.4626441989490593</v>
      </c>
      <c r="Y32" s="209">
        <v>13.585980938226379</v>
      </c>
      <c r="Z32" s="209">
        <v>2.2648685269870921</v>
      </c>
      <c r="AA32" s="209">
        <v>2.4381953865425281</v>
      </c>
      <c r="AB32" s="209">
        <v>1</v>
      </c>
      <c r="AC32" s="209">
        <v>1.8177961148970754</v>
      </c>
    </row>
    <row r="33" spans="1:29" s="47" customFormat="1" ht="14.25" customHeight="1" x14ac:dyDescent="0.2">
      <c r="A33" s="203">
        <v>2006</v>
      </c>
      <c r="B33" s="209">
        <v>2.4437569517084916</v>
      </c>
      <c r="C33" s="209">
        <v>1.4661617882941143</v>
      </c>
      <c r="D33" s="209">
        <v>1.4661617882941143</v>
      </c>
      <c r="E33" s="209">
        <v>2.0874761405954749</v>
      </c>
      <c r="F33" s="209">
        <v>41.56306427997783</v>
      </c>
      <c r="G33" s="209">
        <v>10.936878670925351</v>
      </c>
      <c r="H33" s="209">
        <v>1.4661617882941143</v>
      </c>
      <c r="I33" s="209">
        <v>1.4661617882941143</v>
      </c>
      <c r="J33" s="209">
        <v>1.4661617882941143</v>
      </c>
      <c r="K33" s="209">
        <v>1.4661617882941143</v>
      </c>
      <c r="L33" s="209">
        <v>387.2006854725027</v>
      </c>
      <c r="M33" s="209">
        <v>1.4661617882941143</v>
      </c>
      <c r="N33" s="209">
        <v>1.4661617882941143</v>
      </c>
      <c r="O33" s="209">
        <v>214.12623971367978</v>
      </c>
      <c r="P33" s="209">
        <v>1757.0164868209226</v>
      </c>
      <c r="Q33" s="209">
        <v>1.4661617882941143</v>
      </c>
      <c r="R33" s="209">
        <v>1.4661617882941143</v>
      </c>
      <c r="S33" s="209">
        <v>2.8370423834302922</v>
      </c>
      <c r="T33" s="209">
        <v>11.805099673973615</v>
      </c>
      <c r="U33" s="209">
        <v>5.7113194241500977</v>
      </c>
      <c r="V33" s="209">
        <v>1.4661617882941143</v>
      </c>
      <c r="W33" s="209">
        <v>1.4661617882941143</v>
      </c>
      <c r="X33" s="209">
        <v>1.4661617882941143</v>
      </c>
      <c r="Y33" s="209">
        <v>13.569096393834576</v>
      </c>
      <c r="Z33" s="209">
        <v>2.3062410239687181</v>
      </c>
      <c r="AA33" s="209">
        <v>2.6315588978556166</v>
      </c>
      <c r="AB33" s="209">
        <v>1</v>
      </c>
      <c r="AC33" s="209">
        <v>1.8402934458316986</v>
      </c>
    </row>
    <row r="34" spans="1:29" s="47" customFormat="1" ht="14.25" customHeight="1" x14ac:dyDescent="0.2">
      <c r="A34" s="203">
        <v>2007</v>
      </c>
      <c r="B34" s="209">
        <v>2.3916195106391962</v>
      </c>
      <c r="C34" s="209">
        <v>1.4617383340233565</v>
      </c>
      <c r="D34" s="209">
        <v>1.4617383340233565</v>
      </c>
      <c r="E34" s="209">
        <v>2.1497605663085548</v>
      </c>
      <c r="F34" s="209">
        <v>40.598913398661743</v>
      </c>
      <c r="G34" s="209">
        <v>10.89114436517905</v>
      </c>
      <c r="H34" s="209">
        <v>1.4617383340233565</v>
      </c>
      <c r="I34" s="209">
        <v>1.4617383340233565</v>
      </c>
      <c r="J34" s="209">
        <v>1.4617383340233565</v>
      </c>
      <c r="K34" s="209">
        <v>1.4617383340233565</v>
      </c>
      <c r="L34" s="209">
        <v>367.37918808856654</v>
      </c>
      <c r="M34" s="209">
        <v>1.4617383340233565</v>
      </c>
      <c r="N34" s="209">
        <v>1.4617383340233565</v>
      </c>
      <c r="O34" s="209">
        <v>235.6319274537226</v>
      </c>
      <c r="P34" s="209">
        <v>1859.8616045048871</v>
      </c>
      <c r="Q34" s="209">
        <v>1.4617383340233565</v>
      </c>
      <c r="R34" s="209">
        <v>1.4617383340233565</v>
      </c>
      <c r="S34" s="209">
        <v>2.723356886167394</v>
      </c>
      <c r="T34" s="209">
        <v>11.722974088414075</v>
      </c>
      <c r="U34" s="209">
        <v>5.5334585847048583</v>
      </c>
      <c r="V34" s="209">
        <v>1.4617383340233565</v>
      </c>
      <c r="W34" s="209">
        <v>1.4617383340233565</v>
      </c>
      <c r="X34" s="209">
        <v>1.4617383340233565</v>
      </c>
      <c r="Y34" s="209">
        <v>13.522451698547469</v>
      </c>
      <c r="Z34" s="209">
        <v>2.4009563340421662</v>
      </c>
      <c r="AA34" s="209">
        <v>2.6010937250183441</v>
      </c>
      <c r="AB34" s="209">
        <v>1</v>
      </c>
      <c r="AC34" s="209">
        <v>2.0010337340269984</v>
      </c>
    </row>
    <row r="35" spans="1:29" s="47" customFormat="1" ht="14.25" customHeight="1" x14ac:dyDescent="0.2">
      <c r="A35" s="203">
        <v>2008</v>
      </c>
      <c r="B35" s="209">
        <v>2.1943624218138131</v>
      </c>
      <c r="C35" s="209">
        <v>1.2533520145804617</v>
      </c>
      <c r="D35" s="209">
        <v>1.2533520145804617</v>
      </c>
      <c r="E35" s="209">
        <v>1.95624981904527</v>
      </c>
      <c r="F35" s="209">
        <v>31.294375139037371</v>
      </c>
      <c r="G35" s="209">
        <v>9.343600689442102</v>
      </c>
      <c r="H35" s="209">
        <v>1.2533520145804617</v>
      </c>
      <c r="I35" s="209">
        <v>1.2533520145804617</v>
      </c>
      <c r="J35" s="209">
        <v>1.2533520145804617</v>
      </c>
      <c r="K35" s="209">
        <v>1.2533520145804617</v>
      </c>
      <c r="L35" s="209">
        <v>316.03308383875435</v>
      </c>
      <c r="M35" s="209">
        <v>1.2533520145804617</v>
      </c>
      <c r="N35" s="209">
        <v>1.2533520145804617</v>
      </c>
      <c r="O35" s="209">
        <v>189.45401331020534</v>
      </c>
      <c r="P35" s="209">
        <v>2017.2778324866792</v>
      </c>
      <c r="Q35" s="209">
        <v>1.2533520145804617</v>
      </c>
      <c r="R35" s="209">
        <v>1.2533520145804617</v>
      </c>
      <c r="S35" s="209">
        <v>2.6121470374916211</v>
      </c>
      <c r="T35" s="209">
        <v>10.349388308876806</v>
      </c>
      <c r="U35" s="209">
        <v>4.4163802237278471</v>
      </c>
      <c r="V35" s="209">
        <v>1.2533520145804617</v>
      </c>
      <c r="W35" s="209">
        <v>1.2533520145804617</v>
      </c>
      <c r="X35" s="209">
        <v>1.2533520145804617</v>
      </c>
      <c r="Y35" s="209">
        <v>12.088890094235726</v>
      </c>
      <c r="Z35" s="209">
        <v>1.9857229924836444</v>
      </c>
      <c r="AA35" s="209">
        <v>2.3799440955250399</v>
      </c>
      <c r="AB35" s="209">
        <v>1</v>
      </c>
      <c r="AC35" s="209">
        <v>1.8324529618486958</v>
      </c>
    </row>
    <row r="36" spans="1:29" s="47" customFormat="1" ht="14.25" customHeight="1" x14ac:dyDescent="0.2">
      <c r="A36" s="203">
        <v>2009</v>
      </c>
      <c r="B36" s="209">
        <v>1.9992334718936318</v>
      </c>
      <c r="C36" s="209">
        <v>1.1223622724720514</v>
      </c>
      <c r="D36" s="209">
        <v>1.1223622724720514</v>
      </c>
      <c r="E36" s="209">
        <v>1.7797033149533947</v>
      </c>
      <c r="F36" s="209">
        <v>29.70439863328475</v>
      </c>
      <c r="G36" s="209">
        <v>8.356665715003416</v>
      </c>
      <c r="H36" s="209">
        <v>1.1223622724720514</v>
      </c>
      <c r="I36" s="209">
        <v>1.1223622724720514</v>
      </c>
      <c r="J36" s="209">
        <v>1.1223622724720514</v>
      </c>
      <c r="K36" s="209">
        <v>1.1223622724720514</v>
      </c>
      <c r="L36" s="209">
        <v>315.06581679136258</v>
      </c>
      <c r="M36" s="209">
        <v>1.1223622724720514</v>
      </c>
      <c r="N36" s="209">
        <v>1.1223622724720514</v>
      </c>
      <c r="O36" s="209">
        <v>145.90159282232813</v>
      </c>
      <c r="P36" s="209">
        <v>1987.9632010375883</v>
      </c>
      <c r="Q36" s="209">
        <v>1.1223622724720514</v>
      </c>
      <c r="R36" s="209">
        <v>1.1223622724720514</v>
      </c>
      <c r="S36" s="209">
        <v>2.4948416057609983</v>
      </c>
      <c r="T36" s="209">
        <v>9.8078487426116805</v>
      </c>
      <c r="U36" s="209">
        <v>4.8635007725312249</v>
      </c>
      <c r="V36" s="209">
        <v>1.1223622724720514</v>
      </c>
      <c r="W36" s="209">
        <v>1.1223622724720514</v>
      </c>
      <c r="X36" s="209">
        <v>1.1223622724720514</v>
      </c>
      <c r="Y36" s="209">
        <v>11.93234157652503</v>
      </c>
      <c r="Z36" s="209">
        <v>1.6935032065230358</v>
      </c>
      <c r="AA36" s="209">
        <v>2.4119549070662636</v>
      </c>
      <c r="AB36" s="209">
        <v>1</v>
      </c>
      <c r="AC36" s="209">
        <v>1.5592516402937444</v>
      </c>
    </row>
    <row r="37" spans="1:29" s="47" customFormat="1" ht="14.25" customHeight="1" x14ac:dyDescent="0.2">
      <c r="A37" s="203">
        <v>2010</v>
      </c>
      <c r="B37" s="209">
        <v>1.6837669026067286</v>
      </c>
      <c r="C37" s="209">
        <v>1.1661475408696695</v>
      </c>
      <c r="D37" s="209">
        <v>1.1661475408696695</v>
      </c>
      <c r="E37" s="209">
        <v>1.5911891684931445</v>
      </c>
      <c r="F37" s="209">
        <v>29.467924759682624</v>
      </c>
      <c r="G37" s="209">
        <v>8.68268592037243</v>
      </c>
      <c r="H37" s="209">
        <v>1.1661475408696695</v>
      </c>
      <c r="I37" s="209">
        <v>1.1661475408696695</v>
      </c>
      <c r="J37" s="209">
        <v>1.1661475408696695</v>
      </c>
      <c r="K37" s="209">
        <v>1.1661475408696695</v>
      </c>
      <c r="L37" s="209">
        <v>320.88785415527934</v>
      </c>
      <c r="M37" s="209">
        <v>1.1661475408696695</v>
      </c>
      <c r="N37" s="209">
        <v>1.1661475408696695</v>
      </c>
      <c r="O37" s="209">
        <v>135.54465426561705</v>
      </c>
      <c r="P37" s="209">
        <v>1784.5411972538514</v>
      </c>
      <c r="Q37" s="209">
        <v>1.1661475408696695</v>
      </c>
      <c r="R37" s="209">
        <v>1.1661475408696695</v>
      </c>
      <c r="S37" s="209">
        <v>2.1430831886798196</v>
      </c>
      <c r="T37" s="209">
        <v>9.3356276083387773</v>
      </c>
      <c r="U37" s="209">
        <v>4.6558502545381879</v>
      </c>
      <c r="V37" s="209">
        <v>1.1661475408696695</v>
      </c>
      <c r="W37" s="209">
        <v>1.1661475408696695</v>
      </c>
      <c r="X37" s="209">
        <v>1.1661475408696695</v>
      </c>
      <c r="Y37" s="209">
        <v>11.123648521228969</v>
      </c>
      <c r="Z37" s="209">
        <v>1.6104303124778465</v>
      </c>
      <c r="AA37" s="209">
        <v>2.3151260134304978</v>
      </c>
      <c r="AB37" s="209">
        <v>1</v>
      </c>
      <c r="AC37" s="209">
        <v>1.5444809748516797</v>
      </c>
    </row>
    <row r="38" spans="1:29" s="47" customFormat="1" ht="14.25" customHeight="1" x14ac:dyDescent="0.2">
      <c r="A38" s="203">
        <v>2011</v>
      </c>
      <c r="B38" s="209">
        <v>1.5536482110850831</v>
      </c>
      <c r="C38" s="209">
        <v>1.1528493866868266</v>
      </c>
      <c r="D38" s="209">
        <v>1.1528493866868266</v>
      </c>
      <c r="E38" s="209">
        <v>1.5856019885328496</v>
      </c>
      <c r="F38" s="209">
        <v>28.329203113671049</v>
      </c>
      <c r="G38" s="209">
        <v>8.5873382357349524</v>
      </c>
      <c r="H38" s="209">
        <v>1.1528493866868266</v>
      </c>
      <c r="I38" s="209">
        <v>1.1528493866868266</v>
      </c>
      <c r="J38" s="209">
        <v>1.1528493866868266</v>
      </c>
      <c r="K38" s="209">
        <v>1.1528493866868266</v>
      </c>
      <c r="L38" s="209">
        <v>322.06063095136761</v>
      </c>
      <c r="M38" s="209">
        <v>1.1528493866868266</v>
      </c>
      <c r="N38" s="209">
        <v>1.1528493866868266</v>
      </c>
      <c r="O38" s="209">
        <v>127.77269348512151</v>
      </c>
      <c r="P38" s="209">
        <v>1775.0438550298509</v>
      </c>
      <c r="Q38" s="209">
        <v>1.1528493866868266</v>
      </c>
      <c r="R38" s="209">
        <v>1.1528493866868266</v>
      </c>
      <c r="S38" s="209">
        <v>2.0301636682698621</v>
      </c>
      <c r="T38" s="209">
        <v>8.9843426763021892</v>
      </c>
      <c r="U38" s="209">
        <v>4.7483371317247522</v>
      </c>
      <c r="V38" s="209">
        <v>1.1528493866868266</v>
      </c>
      <c r="W38" s="209">
        <v>1.1528493866868266</v>
      </c>
      <c r="X38" s="209">
        <v>1.1528493866868266</v>
      </c>
      <c r="Y38" s="209">
        <v>10.402387432077402</v>
      </c>
      <c r="Z38" s="209">
        <v>1.4222259519503084</v>
      </c>
      <c r="AA38" s="209">
        <v>2.6797406994714956</v>
      </c>
      <c r="AB38" s="209">
        <v>1</v>
      </c>
      <c r="AC38" s="209">
        <v>1.6030349940936175</v>
      </c>
    </row>
    <row r="39" spans="1:29" s="47" customFormat="1" ht="14.25" customHeight="1" x14ac:dyDescent="0.2">
      <c r="A39" s="203">
        <v>2012</v>
      </c>
      <c r="B39" s="209">
        <v>1.530675600534777</v>
      </c>
      <c r="C39" s="209">
        <v>1.2328596961303775</v>
      </c>
      <c r="D39" s="209">
        <v>1.2328596961303775</v>
      </c>
      <c r="E39" s="209">
        <v>1.5834432398350287</v>
      </c>
      <c r="F39" s="209">
        <v>30.960752643104129</v>
      </c>
      <c r="G39" s="209">
        <v>9.1748352432476636</v>
      </c>
      <c r="H39" s="209">
        <v>1.2328596961303775</v>
      </c>
      <c r="I39" s="209">
        <v>1.2328596961303775</v>
      </c>
      <c r="J39" s="209">
        <v>1.2328596961303775</v>
      </c>
      <c r="K39" s="209">
        <v>1.2328596961303775</v>
      </c>
      <c r="L39" s="209">
        <v>356.2583796609772</v>
      </c>
      <c r="M39" s="209">
        <v>1.2328596961303775</v>
      </c>
      <c r="N39" s="209">
        <v>1.2328596961303775</v>
      </c>
      <c r="O39" s="209">
        <v>126.47407952281432</v>
      </c>
      <c r="P39" s="209">
        <v>1784.1774886870119</v>
      </c>
      <c r="Q39" s="209">
        <v>1.2328596961303775</v>
      </c>
      <c r="R39" s="209">
        <v>1.2328596961303775</v>
      </c>
      <c r="S39" s="209">
        <v>1.9568454491419056</v>
      </c>
      <c r="T39" s="209">
        <v>9.2144253531362068</v>
      </c>
      <c r="U39" s="209">
        <v>5.1529418364176092</v>
      </c>
      <c r="V39" s="209">
        <v>1.2328596961303775</v>
      </c>
      <c r="W39" s="209">
        <v>1.2328596961303775</v>
      </c>
      <c r="X39" s="209">
        <v>1.2328596961303775</v>
      </c>
      <c r="Y39" s="209">
        <v>10.726176805082568</v>
      </c>
      <c r="Z39" s="209">
        <v>1.4855798919511995</v>
      </c>
      <c r="AA39" s="209">
        <v>2.8390295352297943</v>
      </c>
      <c r="AB39" s="209">
        <v>1</v>
      </c>
      <c r="AC39" s="209">
        <v>1.5846185514146127</v>
      </c>
    </row>
    <row r="40" spans="1:29" s="47" customFormat="1" ht="14.25" customHeight="1" x14ac:dyDescent="0.2">
      <c r="A40" s="203">
        <v>2013</v>
      </c>
      <c r="B40" s="209">
        <v>1.6187499999999999</v>
      </c>
      <c r="C40" s="209">
        <v>1.1765625</v>
      </c>
      <c r="D40" s="209">
        <v>1.1765625</v>
      </c>
      <c r="E40" s="209">
        <v>1.609375</v>
      </c>
      <c r="F40" s="209">
        <v>30.562499999999996</v>
      </c>
      <c r="G40" s="209">
        <v>8.7781250000000011</v>
      </c>
      <c r="H40" s="209">
        <v>1.1765625</v>
      </c>
      <c r="I40" s="209">
        <v>1.1765625</v>
      </c>
      <c r="J40" s="209">
        <v>1.1765625</v>
      </c>
      <c r="K40" s="209">
        <v>1.1765625</v>
      </c>
      <c r="L40" s="209">
        <v>349.34687499999995</v>
      </c>
      <c r="M40" s="209">
        <v>1.1765625</v>
      </c>
      <c r="N40" s="209">
        <v>1.1765625</v>
      </c>
      <c r="O40" s="209">
        <v>152.49687499999999</v>
      </c>
      <c r="P40" s="209">
        <v>1710.8218749999999</v>
      </c>
      <c r="Q40" s="209">
        <v>1.1765625</v>
      </c>
      <c r="R40" s="209">
        <v>1.1765625</v>
      </c>
      <c r="S40" s="209">
        <v>1.90625</v>
      </c>
      <c r="T40" s="209">
        <v>9.1828124999999989</v>
      </c>
      <c r="U40" s="209">
        <v>4.9375</v>
      </c>
      <c r="V40" s="209">
        <v>1.1765625</v>
      </c>
      <c r="W40" s="209">
        <v>1.1765625</v>
      </c>
      <c r="X40" s="209">
        <v>1.1765625</v>
      </c>
      <c r="Y40" s="209">
        <v>10.176562499999999</v>
      </c>
      <c r="Z40" s="209">
        <v>1.4484375</v>
      </c>
      <c r="AA40" s="209">
        <v>2.9765625</v>
      </c>
      <c r="AB40" s="209">
        <v>1</v>
      </c>
      <c r="AC40" s="209">
        <v>1.5625</v>
      </c>
    </row>
    <row r="41" spans="1:29" s="47" customFormat="1" ht="14.25" customHeight="1" x14ac:dyDescent="0.2">
      <c r="A41" s="203">
        <v>2014</v>
      </c>
      <c r="B41" s="209">
        <v>1.827018121911038</v>
      </c>
      <c r="C41" s="209">
        <v>1.242174629324547</v>
      </c>
      <c r="D41" s="209">
        <v>1.242174629324547</v>
      </c>
      <c r="E41" s="209">
        <v>1.8204283360790774</v>
      </c>
      <c r="F41" s="209">
        <v>34.197693574958812</v>
      </c>
      <c r="G41" s="209">
        <v>9.257001647446458</v>
      </c>
      <c r="H41" s="209">
        <v>1.242174629324547</v>
      </c>
      <c r="I41" s="209">
        <v>1.242174629324547</v>
      </c>
      <c r="J41" s="209">
        <v>1.242174629324547</v>
      </c>
      <c r="K41" s="209">
        <v>1.242174629324547</v>
      </c>
      <c r="L41" s="209">
        <v>383.22734761120262</v>
      </c>
      <c r="M41" s="209">
        <v>1.242174629324547</v>
      </c>
      <c r="N41" s="209">
        <v>1.242174629324547</v>
      </c>
      <c r="O41" s="209">
        <v>174.37891268533772</v>
      </c>
      <c r="P41" s="209">
        <v>1734.8665568369029</v>
      </c>
      <c r="Q41" s="209">
        <v>1.242174629324547</v>
      </c>
      <c r="R41" s="209">
        <v>1.242174629324547</v>
      </c>
      <c r="S41" s="209">
        <v>1.9868204283360791</v>
      </c>
      <c r="T41" s="209">
        <v>10.382207578253706</v>
      </c>
      <c r="U41" s="209">
        <v>5.1960461285008241</v>
      </c>
      <c r="V41" s="209">
        <v>1.242174629324547</v>
      </c>
      <c r="W41" s="209">
        <v>1.242174629324547</v>
      </c>
      <c r="X41" s="209">
        <v>1.242174629324547</v>
      </c>
      <c r="Y41" s="209">
        <v>11.301482701812192</v>
      </c>
      <c r="Z41" s="209">
        <v>1.5074135090609557</v>
      </c>
      <c r="AA41" s="209">
        <v>3.6062602965403627</v>
      </c>
      <c r="AB41" s="209">
        <v>1</v>
      </c>
      <c r="AC41" s="209">
        <v>1.6474464579901154</v>
      </c>
    </row>
    <row r="42" spans="1:29" s="47" customFormat="1" ht="14.25" customHeight="1" x14ac:dyDescent="0.2">
      <c r="A42" s="203">
        <v>2015</v>
      </c>
      <c r="B42" s="209">
        <v>2.0351681957186543</v>
      </c>
      <c r="C42" s="209">
        <v>1.3776758409785932</v>
      </c>
      <c r="D42" s="209">
        <v>1.3776758409785932</v>
      </c>
      <c r="E42" s="209">
        <v>1.9541284403669725</v>
      </c>
      <c r="F42" s="209">
        <v>37.603975535168196</v>
      </c>
      <c r="G42" s="209">
        <v>10.282874617737003</v>
      </c>
      <c r="H42" s="209">
        <v>1.3776758409785932</v>
      </c>
      <c r="I42" s="209">
        <v>1.3776758409785932</v>
      </c>
      <c r="J42" s="209">
        <v>1.3776758409785932</v>
      </c>
      <c r="K42" s="209">
        <v>1.3776758409785932</v>
      </c>
      <c r="L42" s="209">
        <v>426.90214067278288</v>
      </c>
      <c r="M42" s="209">
        <v>1.3776758409785932</v>
      </c>
      <c r="N42" s="209">
        <v>1.3776758409785932</v>
      </c>
      <c r="O42" s="209">
        <v>185.0183486238532</v>
      </c>
      <c r="P42" s="209">
        <v>1729.8302752293578</v>
      </c>
      <c r="Q42" s="209">
        <v>1.3776758409785932</v>
      </c>
      <c r="R42" s="209">
        <v>1.3776758409785932</v>
      </c>
      <c r="S42" s="209">
        <v>2.1926605504587156</v>
      </c>
      <c r="T42" s="209">
        <v>12.330275229357797</v>
      </c>
      <c r="U42" s="209">
        <v>5.7645259938837921</v>
      </c>
      <c r="V42" s="209">
        <v>1.3776758409785932</v>
      </c>
      <c r="W42" s="209">
        <v>1.3776758409785932</v>
      </c>
      <c r="X42" s="209">
        <v>1.3776758409785932</v>
      </c>
      <c r="Y42" s="209">
        <v>12.888379204892967</v>
      </c>
      <c r="Z42" s="209">
        <v>1.4709480122324159</v>
      </c>
      <c r="AA42" s="209">
        <v>4.163608562691131</v>
      </c>
      <c r="AB42" s="209">
        <v>1</v>
      </c>
      <c r="AC42" s="209">
        <v>1.5290519877675841</v>
      </c>
    </row>
    <row r="43" spans="1:29" s="47" customFormat="1" ht="14.25" customHeight="1" x14ac:dyDescent="0.2">
      <c r="A43" s="203">
        <v>2016</v>
      </c>
      <c r="B43" s="210">
        <v>1.8151147098515519</v>
      </c>
      <c r="C43" s="210">
        <v>1.2199730094466936</v>
      </c>
      <c r="D43" s="210">
        <v>1.2199730094466936</v>
      </c>
      <c r="E43" s="210">
        <v>1.7881241565452091</v>
      </c>
      <c r="F43" s="210">
        <v>33.1889338731444</v>
      </c>
      <c r="G43" s="210">
        <v>9.0836707152496619</v>
      </c>
      <c r="H43" s="210">
        <v>1.2199730094466936</v>
      </c>
      <c r="I43" s="210">
        <v>1.2199730094466936</v>
      </c>
      <c r="J43" s="210">
        <v>1.2199730094466936</v>
      </c>
      <c r="K43" s="210">
        <v>1.2199730094466936</v>
      </c>
      <c r="L43" s="210">
        <v>379.92037786774631</v>
      </c>
      <c r="M43" s="210">
        <v>1.2199730094466936</v>
      </c>
      <c r="N43" s="210">
        <v>1.2199730094466936</v>
      </c>
      <c r="O43" s="210">
        <v>146.83265856950067</v>
      </c>
      <c r="P43" s="210">
        <v>1566.2469635627531</v>
      </c>
      <c r="Q43" s="210">
        <v>1.2199730094466936</v>
      </c>
      <c r="R43" s="210">
        <v>1.2199730094466936</v>
      </c>
      <c r="S43" s="210">
        <v>1.9392712550607289</v>
      </c>
      <c r="T43" s="210">
        <v>11.336032388663968</v>
      </c>
      <c r="U43" s="210">
        <v>5.3225371120107958</v>
      </c>
      <c r="V43" s="210">
        <v>1.2199730094466936</v>
      </c>
      <c r="W43" s="210">
        <v>1.2199730094466936</v>
      </c>
      <c r="X43" s="210">
        <v>1.2199730094466936</v>
      </c>
      <c r="Y43" s="210">
        <v>11.546558704453441</v>
      </c>
      <c r="Z43" s="210">
        <v>1.3292847503373819</v>
      </c>
      <c r="AA43" s="210">
        <v>4.0782726045883937</v>
      </c>
      <c r="AB43" s="210">
        <v>1</v>
      </c>
      <c r="AC43" s="210">
        <v>1.3495276653171391</v>
      </c>
    </row>
    <row r="44" spans="1:29" s="47" customFormat="1" ht="14.25" customHeight="1" x14ac:dyDescent="0.2">
      <c r="A44" s="203">
        <v>2017</v>
      </c>
      <c r="B44" s="210">
        <v>1.6803281221750572</v>
      </c>
      <c r="C44" s="210">
        <v>1.142348528982271</v>
      </c>
      <c r="D44" s="210">
        <v>1.142348528982271</v>
      </c>
      <c r="E44" s="210">
        <v>1.6715934956585699</v>
      </c>
      <c r="F44" s="210">
        <v>30.114012437345828</v>
      </c>
      <c r="G44" s="210">
        <v>8.5012820572253887</v>
      </c>
      <c r="H44" s="210">
        <v>1.142348528982271</v>
      </c>
      <c r="I44" s="210">
        <v>1.142348528982271</v>
      </c>
      <c r="J44" s="210">
        <v>1.142348528982271</v>
      </c>
      <c r="K44" s="210">
        <v>1.142348528982271</v>
      </c>
      <c r="L44" s="210">
        <v>353.44963019164925</v>
      </c>
      <c r="M44" s="210">
        <v>1.142348528982271</v>
      </c>
      <c r="N44" s="210">
        <v>1.142348528982271</v>
      </c>
      <c r="O44" s="210">
        <v>144.46078135953695</v>
      </c>
      <c r="P44" s="210">
        <v>1455.9449287142186</v>
      </c>
      <c r="Q44" s="210">
        <v>1.142348528982271</v>
      </c>
      <c r="R44" s="210">
        <v>1.142348528982271</v>
      </c>
      <c r="S44" s="210">
        <v>1.8123429299617646</v>
      </c>
      <c r="T44" s="210">
        <v>10.650770238759334</v>
      </c>
      <c r="U44" s="210">
        <v>4.8667283743627703</v>
      </c>
      <c r="V44" s="210">
        <v>1.142348528982271</v>
      </c>
      <c r="W44" s="210">
        <v>1.142348528982271</v>
      </c>
      <c r="X44" s="210">
        <v>1.142348528982271</v>
      </c>
      <c r="Y44" s="210">
        <v>11.006208886217291</v>
      </c>
      <c r="Z44" s="210">
        <v>1.2680809215565378</v>
      </c>
      <c r="AA44" s="210">
        <v>4.698348263196201</v>
      </c>
      <c r="AB44" s="210">
        <v>1</v>
      </c>
      <c r="AC44" s="210">
        <v>1.2877232075021723</v>
      </c>
    </row>
    <row r="45" spans="1:29" s="47" customFormat="1" ht="14.25" customHeight="1" x14ac:dyDescent="0.2">
      <c r="A45" s="203">
        <v>2018</v>
      </c>
      <c r="B45" s="210">
        <v>1.7854832544130408</v>
      </c>
      <c r="C45" s="210">
        <v>1.130152059943677</v>
      </c>
      <c r="D45" s="210">
        <v>1.130152059943677</v>
      </c>
      <c r="E45" s="210">
        <v>1.728767880441292</v>
      </c>
      <c r="F45" s="210">
        <v>28.982980586168239</v>
      </c>
      <c r="G45" s="210">
        <v>8.4209272554171175</v>
      </c>
      <c r="H45" s="210">
        <v>1.130152059943677</v>
      </c>
      <c r="I45" s="210">
        <v>1.130152059943677</v>
      </c>
      <c r="J45" s="210">
        <v>1.130152059943677</v>
      </c>
      <c r="K45" s="210">
        <v>1.130152059943677</v>
      </c>
      <c r="L45" s="210">
        <v>360.41805213994439</v>
      </c>
      <c r="M45" s="210">
        <v>1.130152059943677</v>
      </c>
      <c r="N45" s="210">
        <v>1.130152059943677</v>
      </c>
      <c r="O45" s="210">
        <v>147.30071792524328</v>
      </c>
      <c r="P45" s="210">
        <v>1467.4159359503874</v>
      </c>
      <c r="Q45" s="210">
        <v>1.130152059943677</v>
      </c>
      <c r="R45" s="210">
        <v>1.130152059943677</v>
      </c>
      <c r="S45" s="210">
        <v>1.9281546576310469</v>
      </c>
      <c r="T45" s="210">
        <v>10.850138407279928</v>
      </c>
      <c r="U45" s="210">
        <v>4.8168454344003919</v>
      </c>
      <c r="V45" s="210">
        <v>1.130152059943677</v>
      </c>
      <c r="W45" s="210">
        <v>1.130152059943677</v>
      </c>
      <c r="X45" s="210">
        <v>1.130152059943677</v>
      </c>
      <c r="Y45" s="210">
        <v>11.591175545566367</v>
      </c>
      <c r="Z45" s="210">
        <v>1.3043176882556415</v>
      </c>
      <c r="AA45" s="210">
        <v>6.4550917260002691</v>
      </c>
      <c r="AB45" s="210">
        <v>1</v>
      </c>
      <c r="AC45" s="210">
        <v>1.3337889556405802</v>
      </c>
    </row>
    <row r="46" spans="1:29" s="47" customFormat="1" ht="14.25" customHeight="1" x14ac:dyDescent="0.2">
      <c r="A46" s="203">
        <v>2019</v>
      </c>
      <c r="B46" s="210">
        <v>1.8359528586262865</v>
      </c>
      <c r="C46" s="210">
        <v>1.1400437131329162</v>
      </c>
      <c r="D46" s="210">
        <v>1.1400437131329162</v>
      </c>
      <c r="E46" s="210">
        <v>1.6933881174652303</v>
      </c>
      <c r="F46" s="210">
        <v>29.263488457060657</v>
      </c>
      <c r="G46" s="210">
        <v>8.5109166064857096</v>
      </c>
      <c r="H46" s="210">
        <v>1.1400437131329162</v>
      </c>
      <c r="I46" s="210">
        <v>1.1400437131329162</v>
      </c>
      <c r="J46" s="210">
        <v>1.1400437131329162</v>
      </c>
      <c r="K46" s="210">
        <v>1.1400437131329162</v>
      </c>
      <c r="L46" s="210">
        <v>370.85158170102454</v>
      </c>
      <c r="M46" s="210">
        <v>1.1400437131329162</v>
      </c>
      <c r="N46" s="210">
        <v>1.1400437131329162</v>
      </c>
      <c r="O46" s="210">
        <v>139.15857770374993</v>
      </c>
      <c r="P46" s="210">
        <v>1487.086223752691</v>
      </c>
      <c r="Q46" s="210">
        <v>1.1400437131329162</v>
      </c>
      <c r="R46" s="210">
        <v>1.1400437131329162</v>
      </c>
      <c r="S46" s="210">
        <v>1.9372151082000215</v>
      </c>
      <c r="T46" s="210">
        <v>11.228247918062186</v>
      </c>
      <c r="U46" s="210">
        <v>4.8997350591602515</v>
      </c>
      <c r="V46" s="210">
        <v>1.1400437131329162</v>
      </c>
      <c r="W46" s="210">
        <v>1.1400437131329162</v>
      </c>
      <c r="X46" s="210">
        <v>1.1400437131329162</v>
      </c>
      <c r="Y46" s="210">
        <v>12.067097502338219</v>
      </c>
      <c r="Z46" s="210">
        <v>1.268209945037633</v>
      </c>
      <c r="AA46" s="210">
        <v>7.2440410005552511</v>
      </c>
      <c r="AB46" s="210">
        <v>1</v>
      </c>
      <c r="AC46" s="210">
        <v>1.2761468125234412</v>
      </c>
    </row>
    <row r="47" spans="1:29" s="47" customFormat="1" ht="14.25" customHeight="1" x14ac:dyDescent="0.2">
      <c r="A47" s="203">
        <v>2020</v>
      </c>
      <c r="B47" s="210">
        <v>1.8641767747027485</v>
      </c>
      <c r="C47" s="210">
        <v>1.1254602465840531</v>
      </c>
      <c r="D47" s="210">
        <v>1.1254602465840531</v>
      </c>
      <c r="E47" s="210">
        <v>1.7201221108300837</v>
      </c>
      <c r="F47" s="210">
        <v>29.770331038956527</v>
      </c>
      <c r="G47" s="210">
        <v>8.3902229254965164</v>
      </c>
      <c r="H47" s="210">
        <v>1.1254602465840531</v>
      </c>
      <c r="I47" s="210">
        <v>1.1254602465840531</v>
      </c>
      <c r="J47" s="210">
        <v>1.1254602465840531</v>
      </c>
      <c r="K47" s="210">
        <v>1.1254602465840531</v>
      </c>
      <c r="L47" s="210">
        <v>395.00350062503378</v>
      </c>
      <c r="M47" s="210">
        <v>1.1254602465840531</v>
      </c>
      <c r="N47" s="210">
        <v>1.1254602465840531</v>
      </c>
      <c r="O47" s="210">
        <v>136.92439278359521</v>
      </c>
      <c r="P47" s="210">
        <v>1513.5320094613705</v>
      </c>
      <c r="Q47" s="210">
        <v>1.1254602465840531</v>
      </c>
      <c r="R47" s="210">
        <v>1.1254602465840531</v>
      </c>
      <c r="S47" s="210">
        <v>1.9766751539242593</v>
      </c>
      <c r="T47" s="210">
        <v>12.072579069943117</v>
      </c>
      <c r="U47" s="210">
        <v>5.0011010392348316</v>
      </c>
      <c r="V47" s="210">
        <v>1.1254602465840531</v>
      </c>
      <c r="W47" s="210">
        <v>1.1254602465840531</v>
      </c>
      <c r="X47" s="210">
        <v>1.1254602465840531</v>
      </c>
      <c r="Y47" s="210">
        <v>11.811618022364243</v>
      </c>
      <c r="Z47" s="210">
        <v>1.2042786243588868</v>
      </c>
      <c r="AA47" s="210">
        <v>8.9989046038317184</v>
      </c>
      <c r="AB47" s="210">
        <v>1</v>
      </c>
      <c r="AC47" s="239">
        <v>1.2825151250214981</v>
      </c>
    </row>
    <row r="48" spans="1:29" s="47" customFormat="1" ht="14.25" customHeight="1" x14ac:dyDescent="0.2">
      <c r="A48" s="203">
        <v>2021</v>
      </c>
      <c r="B48" s="100">
        <v>1.8315536397184089</v>
      </c>
      <c r="C48" s="100">
        <v>1.1631205537177134</v>
      </c>
      <c r="D48" s="100">
        <v>1.1631205537177134</v>
      </c>
      <c r="E48" s="100">
        <v>1.72433321498819</v>
      </c>
      <c r="F48" s="100">
        <v>29.825479658918383</v>
      </c>
      <c r="G48" s="100">
        <v>8.6497924191338367</v>
      </c>
      <c r="H48" s="100">
        <v>1.1631205537177134</v>
      </c>
      <c r="I48" s="100">
        <v>1.1631205537177134</v>
      </c>
      <c r="J48" s="100">
        <v>1.1631205537177134</v>
      </c>
      <c r="K48" s="100">
        <v>1.1631205537177134</v>
      </c>
      <c r="L48" s="100">
        <v>417.01504202994983</v>
      </c>
      <c r="M48" s="100">
        <v>1.1631205537177134</v>
      </c>
      <c r="N48" s="100">
        <v>1.1631205537177134</v>
      </c>
      <c r="O48" s="100">
        <v>150.99019945397998</v>
      </c>
      <c r="P48" s="100">
        <v>1574.2829446674323</v>
      </c>
      <c r="Q48" s="100">
        <v>1.1631205537177134</v>
      </c>
      <c r="R48" s="100">
        <v>1.1631205537177134</v>
      </c>
      <c r="S48" s="100">
        <v>1.9451099543763652</v>
      </c>
      <c r="T48" s="100">
        <v>11.818232589336255</v>
      </c>
      <c r="U48" s="100">
        <v>5.3109132333851052</v>
      </c>
      <c r="V48" s="100">
        <v>1.1631205537177134</v>
      </c>
      <c r="W48" s="100">
        <v>1.1631205537177134</v>
      </c>
      <c r="X48" s="100">
        <v>1.1631205537177134</v>
      </c>
      <c r="Y48" s="100">
        <v>11.798216624434277</v>
      </c>
      <c r="Z48" s="100">
        <v>1.2573097613284294</v>
      </c>
      <c r="AA48" s="100">
        <v>12.189608452731935</v>
      </c>
      <c r="AB48" s="100">
        <v>1</v>
      </c>
      <c r="AC48" s="240">
        <v>1.3755731497475066</v>
      </c>
    </row>
    <row r="49" spans="1:29" s="47" customFormat="1" ht="14.25" customHeight="1" x14ac:dyDescent="0.2">
      <c r="A49" s="203">
        <v>2022</v>
      </c>
      <c r="B49" s="210">
        <v>1.7773186888937567</v>
      </c>
      <c r="C49" s="210">
        <v>1.172163097989535</v>
      </c>
      <c r="D49" s="210">
        <v>1.172163097989535</v>
      </c>
      <c r="E49" s="210">
        <v>1.604654124163313</v>
      </c>
      <c r="F49" s="210">
        <v>28.784499105853246</v>
      </c>
      <c r="G49" s="210">
        <v>8.7220931231627219</v>
      </c>
      <c r="H49" s="210">
        <v>1.172163097989535</v>
      </c>
      <c r="I49" s="210">
        <v>1.172163097989535</v>
      </c>
      <c r="J49" s="210">
        <v>1.172163097989535</v>
      </c>
      <c r="K49" s="210">
        <v>1.172163097989535</v>
      </c>
      <c r="L49" s="210">
        <v>459.27635193547303</v>
      </c>
      <c r="M49" s="210">
        <v>1.172163097989535</v>
      </c>
      <c r="N49" s="210">
        <v>1.172163097989535</v>
      </c>
      <c r="O49" s="210">
        <v>162.01308078705625</v>
      </c>
      <c r="P49" s="210">
        <v>1591.9337817359849</v>
      </c>
      <c r="Q49" s="210">
        <v>1.172163097989535</v>
      </c>
      <c r="R49" s="210">
        <v>1.172163097989535</v>
      </c>
      <c r="S49" s="210">
        <v>1.9449661207935747</v>
      </c>
      <c r="T49" s="210">
        <v>11.849943843860908</v>
      </c>
      <c r="U49" s="210">
        <v>5.4951127332489094</v>
      </c>
      <c r="V49" s="210">
        <v>1.172163097989535</v>
      </c>
      <c r="W49" s="210">
        <v>1.172163097989535</v>
      </c>
      <c r="X49" s="210">
        <v>1.172163097989535</v>
      </c>
      <c r="Y49" s="210">
        <v>12.459870641797302</v>
      </c>
      <c r="Z49" s="210">
        <v>1.1768157182457095</v>
      </c>
      <c r="AA49" s="210">
        <v>20.417622685231123</v>
      </c>
      <c r="AB49" s="210">
        <v>1</v>
      </c>
      <c r="AC49" s="239">
        <v>1.2327107691954948</v>
      </c>
    </row>
    <row r="50" spans="1:29" x14ac:dyDescent="0.2">
      <c r="A50" s="203">
        <v>2023</v>
      </c>
      <c r="B50" s="210">
        <v>1.8707793229614524</v>
      </c>
      <c r="C50" s="210">
        <v>1.1495471717719379</v>
      </c>
      <c r="D50" s="210">
        <v>1.1495471717719379</v>
      </c>
      <c r="E50" s="210">
        <v>1.6771983939768413</v>
      </c>
      <c r="F50" s="210">
        <v>27.590216991120432</v>
      </c>
      <c r="G50" s="210">
        <v>8.5630748914820654</v>
      </c>
      <c r="H50" s="210">
        <v>1.1495471717719379</v>
      </c>
      <c r="I50" s="210">
        <v>1.1495471717719379</v>
      </c>
      <c r="J50" s="210">
        <v>1.1495471717719379</v>
      </c>
      <c r="K50" s="210">
        <v>1.1495471717719379</v>
      </c>
      <c r="L50" s="210">
        <v>438.95811845402744</v>
      </c>
      <c r="M50" s="210">
        <v>1.1495471717719379</v>
      </c>
      <c r="N50" s="210">
        <v>1.1495471717719379</v>
      </c>
      <c r="O50" s="210">
        <v>174.64557188907591</v>
      </c>
      <c r="P50" s="210">
        <v>1623.3390435605565</v>
      </c>
      <c r="Q50" s="210">
        <v>1.1495471717719379</v>
      </c>
      <c r="R50" s="210">
        <v>1.1495471717719379</v>
      </c>
      <c r="S50" s="210">
        <v>2.024586294410565</v>
      </c>
      <c r="T50" s="210">
        <v>13.125182251211713</v>
      </c>
      <c r="U50" s="210">
        <v>5.2225919658569673</v>
      </c>
      <c r="V50" s="210">
        <v>1.1495471717719379</v>
      </c>
      <c r="W50" s="210">
        <v>1.1495471717719379</v>
      </c>
      <c r="X50" s="210">
        <v>1.1495471717719379</v>
      </c>
      <c r="Y50" s="210">
        <v>13.179438110658086</v>
      </c>
      <c r="Z50" s="210">
        <v>1.1167971417540914</v>
      </c>
      <c r="AA50" s="210">
        <v>29.564260192457279</v>
      </c>
      <c r="AB50" s="210">
        <v>1</v>
      </c>
      <c r="AC50" s="241">
        <v>1.2429750159535842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A32"/>
  <sheetViews>
    <sheetView zoomScaleNormal="100" workbookViewId="0"/>
  </sheetViews>
  <sheetFormatPr defaultColWidth="8.42578125" defaultRowHeight="12.75" x14ac:dyDescent="0.2"/>
  <cols>
    <col min="1" max="16384" width="8.42578125" style="26"/>
  </cols>
  <sheetData>
    <row r="1" spans="1:1" ht="15.75" x14ac:dyDescent="0.25">
      <c r="A1" s="49" t="s">
        <v>147</v>
      </c>
    </row>
    <row r="32" spans="1:1" ht="15" x14ac:dyDescent="0.25">
      <c r="A32" s="48" t="s">
        <v>73</v>
      </c>
    </row>
  </sheetData>
  <hyperlinks>
    <hyperlink ref="A32" location="Contents!A1" display="Return to Contents Page" xr:uid="{D370C45D-5E69-4385-A595-6A79150F6B1C}"/>
  </hyperlink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 tint="0.499984740745262"/>
    <pageSetUpPr fitToPage="1"/>
  </sheetPr>
  <dimension ref="A1:V44"/>
  <sheetViews>
    <sheetView zoomScale="70" zoomScaleNormal="70" workbookViewId="0">
      <selection activeCell="A25" sqref="A25"/>
    </sheetView>
  </sheetViews>
  <sheetFormatPr defaultRowHeight="12.75" x14ac:dyDescent="0.2"/>
  <cols>
    <col min="1" max="1" width="17.42578125" customWidth="1"/>
    <col min="2" max="2" width="13.42578125" customWidth="1"/>
    <col min="3" max="3" width="11.42578125" customWidth="1"/>
    <col min="4" max="4" width="9" customWidth="1"/>
    <col min="5" max="5" width="9.42578125" customWidth="1"/>
    <col min="6" max="11" width="5.42578125" customWidth="1"/>
    <col min="12" max="12" width="14.42578125" customWidth="1"/>
    <col min="13" max="13" width="10" bestFit="1" customWidth="1"/>
    <col min="14" max="15" width="4.42578125" customWidth="1"/>
    <col min="16" max="16" width="6.42578125" customWidth="1"/>
    <col min="17" max="17" width="5" bestFit="1" customWidth="1"/>
    <col min="18" max="18" width="5.42578125" customWidth="1"/>
    <col min="19" max="19" width="7.42578125" customWidth="1"/>
  </cols>
  <sheetData>
    <row r="1" spans="1:22" x14ac:dyDescent="0.2">
      <c r="A1" s="15" t="s">
        <v>37</v>
      </c>
      <c r="B1" s="15"/>
    </row>
    <row r="2" spans="1:22" ht="12.75" customHeight="1" x14ac:dyDescent="0.2">
      <c r="A2" s="18">
        <v>2021</v>
      </c>
      <c r="B2" s="40"/>
      <c r="C2" s="2" t="s">
        <v>40</v>
      </c>
      <c r="D2" s="39">
        <v>5.9899253157647117</v>
      </c>
      <c r="E2" s="14" t="s">
        <v>72</v>
      </c>
      <c r="G2" s="1"/>
      <c r="L2" s="25" t="s">
        <v>68</v>
      </c>
      <c r="M2" s="25" t="s">
        <v>69</v>
      </c>
    </row>
    <row r="3" spans="1:22" ht="12.75" customHeight="1" x14ac:dyDescent="0.2">
      <c r="A3" s="18"/>
      <c r="B3" s="40"/>
      <c r="C3" s="2"/>
      <c r="D3" s="3"/>
      <c r="G3" s="1"/>
      <c r="L3" s="2" t="s">
        <v>67</v>
      </c>
      <c r="M3" s="2" t="s">
        <v>18</v>
      </c>
    </row>
    <row r="4" spans="1:22" ht="13.35" customHeight="1" x14ac:dyDescent="0.2">
      <c r="A4" s="2"/>
      <c r="B4" s="2" t="s">
        <v>21</v>
      </c>
      <c r="C4" s="2" t="s">
        <v>22</v>
      </c>
      <c r="D4" s="2" t="s">
        <v>64</v>
      </c>
      <c r="E4" s="2" t="s">
        <v>46</v>
      </c>
      <c r="L4" s="2" t="s">
        <v>70</v>
      </c>
      <c r="M4" s="2" t="s">
        <v>14</v>
      </c>
    </row>
    <row r="5" spans="1:22" ht="13.35" customHeight="1" x14ac:dyDescent="0.25">
      <c r="A5" t="s">
        <v>54</v>
      </c>
      <c r="B5">
        <v>1.4072464317880118</v>
      </c>
      <c r="D5">
        <v>1.6605510733581834</v>
      </c>
      <c r="E5" s="45">
        <f t="shared" ref="E5:E32" si="0">$D$2</f>
        <v>5.9899253157647117</v>
      </c>
      <c r="L5" s="2" t="s">
        <v>26</v>
      </c>
      <c r="M5" s="2" t="s">
        <v>71</v>
      </c>
    </row>
    <row r="6" spans="1:22" ht="13.5" customHeight="1" x14ac:dyDescent="0.25">
      <c r="A6" s="51" t="s">
        <v>17</v>
      </c>
      <c r="B6" s="44">
        <v>2.0742342424950024</v>
      </c>
      <c r="C6" s="50">
        <f t="shared" ref="C6:C32" si="1">D6-B6</f>
        <v>0.10371174112146564</v>
      </c>
      <c r="D6" s="44">
        <v>2.1779459836164681</v>
      </c>
      <c r="E6" s="45">
        <f t="shared" si="0"/>
        <v>5.9899253157647117</v>
      </c>
      <c r="L6" s="2" t="s">
        <v>66</v>
      </c>
      <c r="M6" s="2" t="s">
        <v>61</v>
      </c>
      <c r="S6" s="20"/>
      <c r="T6" s="22"/>
      <c r="V6" s="24"/>
    </row>
    <row r="7" spans="1:22" ht="13.35" customHeight="1" x14ac:dyDescent="0.25">
      <c r="A7" s="50" t="s">
        <v>27</v>
      </c>
      <c r="B7" s="42">
        <v>2.070112244387579</v>
      </c>
      <c r="C7" s="50">
        <f t="shared" si="1"/>
        <v>0.55893030684312839</v>
      </c>
      <c r="D7" s="42">
        <v>2.6290425512307074</v>
      </c>
      <c r="E7" s="45">
        <f t="shared" si="0"/>
        <v>5.9899253157647117</v>
      </c>
      <c r="S7" s="21"/>
      <c r="T7" s="22"/>
      <c r="V7" s="22"/>
    </row>
    <row r="8" spans="1:22" ht="12.75" customHeight="1" x14ac:dyDescent="0.25">
      <c r="A8" t="s">
        <v>18</v>
      </c>
      <c r="B8">
        <v>3.4847715372620818</v>
      </c>
      <c r="C8" s="50">
        <f t="shared" si="1"/>
        <v>0</v>
      </c>
      <c r="D8">
        <v>3.4847715372620818</v>
      </c>
      <c r="E8" s="45">
        <f t="shared" si="0"/>
        <v>5.9899253157647117</v>
      </c>
      <c r="S8" s="20"/>
      <c r="T8" s="24"/>
      <c r="V8" s="21"/>
    </row>
    <row r="9" spans="1:22" ht="12.2" customHeight="1" x14ac:dyDescent="0.25">
      <c r="A9" s="50" t="s">
        <v>28</v>
      </c>
      <c r="B9" s="42">
        <v>2.9524477262087854</v>
      </c>
      <c r="C9" s="50">
        <f t="shared" si="1"/>
        <v>0.67906249669631702</v>
      </c>
      <c r="D9" s="42">
        <v>3.6315102229051024</v>
      </c>
      <c r="E9" s="45">
        <f t="shared" si="0"/>
        <v>5.9899253157647117</v>
      </c>
      <c r="H9" s="17"/>
      <c r="I9" s="1"/>
      <c r="K9" s="17"/>
      <c r="S9" s="20"/>
      <c r="T9" s="22"/>
      <c r="V9" s="24"/>
    </row>
    <row r="10" spans="1:22" ht="13.35" customHeight="1" x14ac:dyDescent="0.25">
      <c r="A10" s="51" t="s">
        <v>50</v>
      </c>
      <c r="B10" s="42">
        <v>3.5043001759543397</v>
      </c>
      <c r="C10" s="50">
        <f t="shared" si="1"/>
        <v>0.35042620633646093</v>
      </c>
      <c r="D10" s="42">
        <v>3.8547263822908007</v>
      </c>
      <c r="E10" s="45">
        <f t="shared" si="0"/>
        <v>5.9899253157647117</v>
      </c>
      <c r="H10" s="17"/>
      <c r="I10" s="1"/>
      <c r="K10" s="17"/>
      <c r="S10" s="21"/>
      <c r="T10" s="22"/>
      <c r="V10" s="22"/>
    </row>
    <row r="11" spans="1:22" ht="13.35" customHeight="1" x14ac:dyDescent="0.25">
      <c r="A11" s="50" t="s">
        <v>61</v>
      </c>
      <c r="B11" s="44">
        <v>3.4326901775041647</v>
      </c>
      <c r="C11" s="50">
        <f t="shared" si="1"/>
        <v>0.68653846537888663</v>
      </c>
      <c r="D11" s="44">
        <v>4.1192286428830514</v>
      </c>
      <c r="E11" s="45">
        <f t="shared" si="0"/>
        <v>5.9899253157647117</v>
      </c>
      <c r="S11" s="20"/>
      <c r="T11" s="22"/>
      <c r="V11" s="22"/>
    </row>
    <row r="12" spans="1:22" ht="13.35" customHeight="1" x14ac:dyDescent="0.25">
      <c r="A12" s="51" t="s">
        <v>14</v>
      </c>
      <c r="B12" s="42">
        <v>3.9873254999999999</v>
      </c>
      <c r="C12" s="50">
        <f t="shared" si="1"/>
        <v>0.19936629999999944</v>
      </c>
      <c r="D12" s="42">
        <v>4.1866917999999993</v>
      </c>
      <c r="E12" s="45">
        <f t="shared" si="0"/>
        <v>5.9899253157647117</v>
      </c>
      <c r="S12" s="21"/>
      <c r="T12" s="33"/>
      <c r="V12" s="33"/>
    </row>
    <row r="13" spans="1:22" ht="14.85" customHeight="1" x14ac:dyDescent="0.25">
      <c r="A13" s="51" t="s">
        <v>9</v>
      </c>
      <c r="B13" s="42">
        <v>3.8360168133378685</v>
      </c>
      <c r="C13" s="50">
        <f t="shared" si="1"/>
        <v>0.40696555355936104</v>
      </c>
      <c r="D13" s="42">
        <v>4.2429823668972295</v>
      </c>
      <c r="E13" s="45">
        <f t="shared" si="0"/>
        <v>5.9899253157647117</v>
      </c>
      <c r="S13" s="20"/>
      <c r="T13" s="22"/>
      <c r="V13" s="24"/>
    </row>
    <row r="14" spans="1:22" ht="14.85" customHeight="1" x14ac:dyDescent="0.25">
      <c r="A14" s="51" t="s">
        <v>1</v>
      </c>
      <c r="B14" s="42">
        <v>3.9412057377438021</v>
      </c>
      <c r="C14" s="50">
        <f t="shared" si="1"/>
        <v>1.045396108007477</v>
      </c>
      <c r="D14" s="42">
        <v>4.9866018457512791</v>
      </c>
      <c r="E14" s="45">
        <f t="shared" si="0"/>
        <v>5.9899253157647117</v>
      </c>
      <c r="S14" s="20"/>
      <c r="T14" s="22"/>
      <c r="V14" s="24"/>
    </row>
    <row r="15" spans="1:22" ht="13.35" customHeight="1" x14ac:dyDescent="0.25">
      <c r="A15" s="51" t="s">
        <v>71</v>
      </c>
      <c r="B15" s="42">
        <v>4.3313972307355977</v>
      </c>
      <c r="C15" s="50">
        <f t="shared" si="1"/>
        <v>0.75039866100888286</v>
      </c>
      <c r="D15" s="42">
        <v>5.0817958917444805</v>
      </c>
      <c r="E15" s="45">
        <f t="shared" si="0"/>
        <v>5.9899253157647117</v>
      </c>
      <c r="H15" s="1"/>
      <c r="I15" s="1"/>
      <c r="K15" s="1"/>
      <c r="S15" s="20"/>
      <c r="T15" s="33"/>
      <c r="V15" s="24"/>
    </row>
    <row r="16" spans="1:22" ht="12.75" customHeight="1" x14ac:dyDescent="0.25">
      <c r="A16" s="50" t="s">
        <v>0</v>
      </c>
      <c r="B16" s="42">
        <v>4.2726501428553654</v>
      </c>
      <c r="C16" s="50">
        <f t="shared" si="1"/>
        <v>1.5694190031853106</v>
      </c>
      <c r="D16" s="42">
        <v>5.842069146040676</v>
      </c>
      <c r="E16" s="45">
        <f t="shared" si="0"/>
        <v>5.9899253157647117</v>
      </c>
      <c r="S16" s="20"/>
      <c r="T16" s="22"/>
      <c r="V16" s="24"/>
    </row>
    <row r="17" spans="1:22" ht="13.35" customHeight="1" x14ac:dyDescent="0.25">
      <c r="A17" s="50" t="s">
        <v>5</v>
      </c>
      <c r="B17" s="42">
        <v>4.2937446888347797</v>
      </c>
      <c r="C17" s="50">
        <f t="shared" si="1"/>
        <v>1.8440367966539668</v>
      </c>
      <c r="D17" s="42">
        <v>6.1377814854887465</v>
      </c>
      <c r="E17" s="45">
        <f t="shared" si="0"/>
        <v>5.9899253157647117</v>
      </c>
      <c r="S17" s="20"/>
      <c r="T17" s="22"/>
      <c r="V17" s="24"/>
    </row>
    <row r="18" spans="1:22" ht="13.35" customHeight="1" x14ac:dyDescent="0.25">
      <c r="A18" s="50" t="s">
        <v>7</v>
      </c>
      <c r="B18" s="42">
        <v>5.2089351190937787</v>
      </c>
      <c r="C18" s="50">
        <f t="shared" si="1"/>
        <v>1.1218182808561004</v>
      </c>
      <c r="D18" s="42">
        <v>6.3307533999498791</v>
      </c>
      <c r="E18" s="45">
        <f t="shared" si="0"/>
        <v>5.9899253157647117</v>
      </c>
      <c r="S18" s="20"/>
      <c r="T18" s="33"/>
      <c r="V18" s="34"/>
    </row>
    <row r="19" spans="1:22" ht="14.45" customHeight="1" x14ac:dyDescent="0.25">
      <c r="A19" s="51" t="s">
        <v>6</v>
      </c>
      <c r="B19" s="42">
        <v>5.9909954971797177</v>
      </c>
      <c r="C19" s="50">
        <f t="shared" si="1"/>
        <v>0.45975457856949031</v>
      </c>
      <c r="D19" s="42">
        <v>6.450750075749208</v>
      </c>
      <c r="E19" s="45">
        <f t="shared" si="0"/>
        <v>5.9899253157647117</v>
      </c>
      <c r="S19" s="21"/>
      <c r="T19" s="34"/>
      <c r="V19" s="24"/>
    </row>
    <row r="20" spans="1:22" ht="14.45" customHeight="1" x14ac:dyDescent="0.25">
      <c r="A20" s="50" t="s">
        <v>11</v>
      </c>
      <c r="B20" s="42">
        <v>4.7497085167500002</v>
      </c>
      <c r="C20" s="50">
        <f t="shared" si="1"/>
        <v>1.8471046643729192</v>
      </c>
      <c r="D20" s="42">
        <v>6.5968131811229194</v>
      </c>
      <c r="E20" s="45">
        <f t="shared" si="0"/>
        <v>5.9899253157647117</v>
      </c>
      <c r="S20" s="20"/>
      <c r="T20" s="22"/>
      <c r="V20" s="24"/>
    </row>
    <row r="21" spans="1:22" ht="14.45" customHeight="1" x14ac:dyDescent="0.25">
      <c r="A21" s="51" t="s">
        <v>4</v>
      </c>
      <c r="B21" s="42">
        <v>4.8118132571134238</v>
      </c>
      <c r="C21" s="50">
        <f t="shared" si="1"/>
        <v>1.8502015058726986</v>
      </c>
      <c r="D21" s="42">
        <v>6.6620147629861224</v>
      </c>
      <c r="E21" s="45">
        <f t="shared" si="0"/>
        <v>5.9899253157647117</v>
      </c>
      <c r="S21" s="20"/>
      <c r="T21" s="33"/>
      <c r="V21" s="34"/>
    </row>
    <row r="22" spans="1:22" ht="14.45" customHeight="1" x14ac:dyDescent="0.25">
      <c r="A22" s="50" t="s">
        <v>51</v>
      </c>
      <c r="B22" s="42">
        <v>6.3522782206733917</v>
      </c>
      <c r="C22" s="50">
        <f t="shared" si="1"/>
        <v>1.0552832735145365</v>
      </c>
      <c r="D22" s="42">
        <v>7.4075614941879282</v>
      </c>
      <c r="E22" s="45">
        <f t="shared" si="0"/>
        <v>5.9899253157647117</v>
      </c>
      <c r="S22" s="21"/>
      <c r="T22" s="22"/>
      <c r="V22" s="22"/>
    </row>
    <row r="23" spans="1:22" ht="14.45" customHeight="1" x14ac:dyDescent="0.25">
      <c r="A23" s="50" t="s">
        <v>8</v>
      </c>
      <c r="B23" s="51">
        <v>5.408283930581014</v>
      </c>
      <c r="C23" s="50">
        <f t="shared" si="1"/>
        <v>2.3548038861883356</v>
      </c>
      <c r="D23" s="42">
        <v>7.7630878167693496</v>
      </c>
      <c r="E23" s="45">
        <f t="shared" si="0"/>
        <v>5.9899253157647117</v>
      </c>
      <c r="S23" s="21"/>
      <c r="T23" s="22"/>
      <c r="V23" s="22"/>
    </row>
    <row r="24" spans="1:22" ht="14.45" customHeight="1" x14ac:dyDescent="0.25">
      <c r="A24" s="50" t="s">
        <v>12</v>
      </c>
      <c r="B24" s="42">
        <v>6.1795118975641401</v>
      </c>
      <c r="C24" s="50">
        <f t="shared" si="1"/>
        <v>1.6068216609415913</v>
      </c>
      <c r="D24" s="42">
        <v>7.7863335585057314</v>
      </c>
      <c r="E24" s="45">
        <f t="shared" si="0"/>
        <v>5.9899253157647117</v>
      </c>
      <c r="S24" s="21"/>
      <c r="T24" s="22"/>
      <c r="V24" s="22"/>
    </row>
    <row r="25" spans="1:22" ht="13.35" customHeight="1" x14ac:dyDescent="0.25">
      <c r="A25" t="s">
        <v>53</v>
      </c>
      <c r="B25">
        <v>5.8790679332593996</v>
      </c>
      <c r="C25" s="50">
        <f t="shared" si="1"/>
        <v>1.9730145874147906</v>
      </c>
      <c r="D25" s="22">
        <v>7.8520825206741902</v>
      </c>
      <c r="E25" s="45">
        <f t="shared" si="0"/>
        <v>5.9899253157647117</v>
      </c>
      <c r="S25" s="21"/>
      <c r="T25" s="22"/>
      <c r="V25" s="22"/>
    </row>
    <row r="26" spans="1:22" ht="14.45" customHeight="1" x14ac:dyDescent="0.25">
      <c r="A26" s="50" t="s">
        <v>2</v>
      </c>
      <c r="B26" s="44">
        <v>4.6147932303787194</v>
      </c>
      <c r="C26" s="50">
        <f t="shared" si="1"/>
        <v>4.5973958070986978</v>
      </c>
      <c r="D26" s="44">
        <v>9.2121890374774171</v>
      </c>
      <c r="E26" s="45">
        <f t="shared" si="0"/>
        <v>5.9899253157647117</v>
      </c>
      <c r="S26" s="21"/>
      <c r="T26" s="22"/>
      <c r="V26" s="22"/>
    </row>
    <row r="27" spans="1:22" ht="14.45" customHeight="1" x14ac:dyDescent="0.25">
      <c r="A27" s="50" t="s">
        <v>10</v>
      </c>
      <c r="B27" s="42">
        <v>3.8806605089840573</v>
      </c>
      <c r="C27" s="50">
        <f t="shared" si="1"/>
        <v>5.429703808271567</v>
      </c>
      <c r="D27" s="42">
        <v>9.3103643172556243</v>
      </c>
      <c r="E27" s="45">
        <f t="shared" si="0"/>
        <v>5.9899253157647117</v>
      </c>
      <c r="S27" s="21"/>
      <c r="T27" s="22"/>
      <c r="V27" s="22"/>
    </row>
    <row r="28" spans="1:22" ht="14.45" customHeight="1" x14ac:dyDescent="0.25">
      <c r="A28" s="51" t="s">
        <v>13</v>
      </c>
      <c r="B28" s="42">
        <v>9.541696307461887</v>
      </c>
      <c r="C28" s="50">
        <f t="shared" si="1"/>
        <v>3.7433623577086799</v>
      </c>
      <c r="D28" s="42">
        <v>13.285058665170567</v>
      </c>
      <c r="E28" s="45">
        <f t="shared" si="0"/>
        <v>5.9899253157647117</v>
      </c>
      <c r="S28" s="21"/>
      <c r="T28" s="22"/>
      <c r="V28" s="22"/>
    </row>
    <row r="29" spans="1:22" ht="14.45" customHeight="1" x14ac:dyDescent="0.25">
      <c r="A29" s="52" t="s">
        <v>3</v>
      </c>
      <c r="B29" s="214" t="s">
        <v>145</v>
      </c>
      <c r="C29" s="52" t="e">
        <f t="shared" si="1"/>
        <v>#VALUE!</v>
      </c>
      <c r="D29" s="43" t="s">
        <v>145</v>
      </c>
      <c r="E29" s="45">
        <f t="shared" si="0"/>
        <v>5.9899253157647117</v>
      </c>
    </row>
    <row r="30" spans="1:22" ht="15" x14ac:dyDescent="0.25">
      <c r="A30" s="50" t="s">
        <v>49</v>
      </c>
      <c r="B30" s="42" t="s">
        <v>145</v>
      </c>
      <c r="C30" s="50" t="e">
        <f t="shared" si="1"/>
        <v>#VALUE!</v>
      </c>
      <c r="D30" s="42" t="s">
        <v>145</v>
      </c>
      <c r="E30" s="45">
        <f t="shared" si="0"/>
        <v>5.9899253157647117</v>
      </c>
    </row>
    <row r="31" spans="1:22" ht="15" x14ac:dyDescent="0.25">
      <c r="A31" s="51" t="s">
        <v>15</v>
      </c>
      <c r="B31" s="42" t="s">
        <v>145</v>
      </c>
      <c r="C31" s="50" t="e">
        <f t="shared" si="1"/>
        <v>#VALUE!</v>
      </c>
      <c r="D31" s="42" t="s">
        <v>145</v>
      </c>
      <c r="E31" s="45">
        <f t="shared" si="0"/>
        <v>5.9899253157647117</v>
      </c>
    </row>
    <row r="32" spans="1:22" ht="15" x14ac:dyDescent="0.25">
      <c r="A32" s="50" t="s">
        <v>52</v>
      </c>
      <c r="B32" s="51" t="s">
        <v>145</v>
      </c>
      <c r="C32" s="50" t="e">
        <f t="shared" si="1"/>
        <v>#VALUE!</v>
      </c>
      <c r="D32" s="42" t="s">
        <v>145</v>
      </c>
      <c r="E32" s="45">
        <f t="shared" si="0"/>
        <v>5.9899253157647117</v>
      </c>
    </row>
    <row r="33" spans="1:5" x14ac:dyDescent="0.2">
      <c r="E33" s="23"/>
    </row>
    <row r="36" spans="1:5" x14ac:dyDescent="0.2">
      <c r="A36" s="2"/>
      <c r="B36" s="2"/>
      <c r="C36" s="2"/>
      <c r="D36" s="2"/>
    </row>
    <row r="38" spans="1:5" x14ac:dyDescent="0.2">
      <c r="A38" s="37" t="s">
        <v>3</v>
      </c>
      <c r="B38" s="22" t="s">
        <v>62</v>
      </c>
      <c r="C38" s="22" t="s">
        <v>62</v>
      </c>
      <c r="D38" s="22" t="s">
        <v>62</v>
      </c>
    </row>
    <row r="39" spans="1:5" x14ac:dyDescent="0.2">
      <c r="A39" s="37" t="s">
        <v>49</v>
      </c>
      <c r="B39" s="22" t="s">
        <v>62</v>
      </c>
      <c r="C39" s="22" t="s">
        <v>62</v>
      </c>
      <c r="D39" s="22" t="s">
        <v>62</v>
      </c>
    </row>
    <row r="40" spans="1:5" x14ac:dyDescent="0.2">
      <c r="A40" s="37" t="s">
        <v>52</v>
      </c>
      <c r="B40" s="22" t="s">
        <v>62</v>
      </c>
      <c r="C40" s="22" t="s">
        <v>62</v>
      </c>
      <c r="D40" s="22" t="s">
        <v>62</v>
      </c>
    </row>
    <row r="41" spans="1:5" x14ac:dyDescent="0.2">
      <c r="A41" s="37"/>
      <c r="B41" s="32"/>
      <c r="C41" s="36"/>
      <c r="D41" s="32"/>
    </row>
    <row r="42" spans="1:5" x14ac:dyDescent="0.2">
      <c r="A42" s="37"/>
      <c r="B42" s="32"/>
      <c r="C42" s="36"/>
      <c r="D42" s="32"/>
    </row>
    <row r="43" spans="1:5" x14ac:dyDescent="0.2">
      <c r="A43" s="37"/>
      <c r="B43" s="32"/>
      <c r="C43" s="36"/>
      <c r="D43" s="32"/>
    </row>
    <row r="44" spans="1:5" x14ac:dyDescent="0.2">
      <c r="A44" s="37"/>
      <c r="B44" s="32"/>
      <c r="C44" s="36"/>
      <c r="D44" s="32"/>
    </row>
  </sheetData>
  <autoFilter ref="A4:E32" xr:uid="{00000000-0001-0000-0800-000000000000}">
    <sortState xmlns:xlrd2="http://schemas.microsoft.com/office/spreadsheetml/2017/richdata2" ref="A5:E32">
      <sortCondition ref="D4:D32"/>
    </sortState>
  </autoFilter>
  <sortState xmlns:xlrd2="http://schemas.microsoft.com/office/spreadsheetml/2017/richdata2" ref="A5:D29">
    <sortCondition ref="D29"/>
  </sortState>
  <phoneticPr fontId="0" type="noConversion"/>
  <pageMargins left="0.75" right="0.75" top="1" bottom="1" header="0.5" footer="0.5"/>
  <pageSetup paperSize="9" scale="47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82F4B-DBD1-4139-A9B8-71E95C49F5A8}">
  <sheetPr>
    <tabColor theme="3"/>
  </sheetPr>
  <dimension ref="A1:K8"/>
  <sheetViews>
    <sheetView showGridLines="0" zoomScaleNormal="100" workbookViewId="0"/>
  </sheetViews>
  <sheetFormatPr defaultColWidth="8.7109375" defaultRowHeight="12.75" x14ac:dyDescent="0.2"/>
  <sheetData>
    <row r="1" spans="1:11" ht="18" customHeight="1" x14ac:dyDescent="0.2">
      <c r="A1" s="169" t="s">
        <v>74</v>
      </c>
      <c r="B1" s="212"/>
      <c r="C1" s="212"/>
      <c r="D1" s="41"/>
      <c r="E1" s="41"/>
      <c r="F1" s="41"/>
      <c r="G1" s="41"/>
      <c r="H1" s="41"/>
      <c r="I1" s="41"/>
      <c r="J1" s="41"/>
      <c r="K1" s="41"/>
    </row>
    <row r="2" spans="1:11" ht="18" customHeight="1" x14ac:dyDescent="0.2">
      <c r="A2" s="41" t="s">
        <v>148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8" customHeight="1" x14ac:dyDescent="0.2">
      <c r="A3" s="238" t="s">
        <v>149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8" customHeight="1" x14ac:dyDescent="0.2">
      <c r="A4" s="238" t="s">
        <v>128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8" customHeight="1" x14ac:dyDescent="0.2">
      <c r="A5" s="238" t="s">
        <v>126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8" customHeight="1" x14ac:dyDescent="0.2">
      <c r="A6" s="238" t="s">
        <v>129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8" customHeight="1" x14ac:dyDescent="0.2">
      <c r="A7" s="215" t="s">
        <v>75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</row>
  </sheetData>
  <hyperlinks>
    <hyperlink ref="A7" location="'Exchange rates'!A1" display="Exchange rates" xr:uid="{00000000-0004-0000-0000-00000A000000}"/>
    <hyperlink ref="A3" location="'5.9.1 (excl. taxes)'!A1" display="Table 5.9.1 Domestic gas prices in the IEA excluding taxes" xr:uid="{7CC5C128-2B86-48B6-831C-9A0EAB13DDFE}"/>
    <hyperlink ref="A4" location="'5.9.1 (% change excl. taxes)'!A1" display="Annual percentage movements in domestic gas prices in the IEA excluding taxes" xr:uid="{C20A2FE1-1298-41B2-92B1-E3279A9384B0}"/>
    <hyperlink ref="A5" location="'5.9.1 (inc. taxes)'!A1" display="Table 5.9.1 Domestic gas prices in the IEA including taxes " xr:uid="{B3BD07F7-E633-4CAA-A571-73C96E2207AF}"/>
    <hyperlink ref="A6" location="'5.9.1 (% change inc. taxes)'!A1" display="Annual percentage movements in domestic gas prices in the IEA including taxes" xr:uid="{D488EBFD-7B0D-4DA5-97AC-DCFA7A994A94}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AB52"/>
  <sheetViews>
    <sheetView showGridLines="0" zoomScale="85" zoomScaleNormal="85" workbookViewId="0">
      <pane xSplit="1" ySplit="5" topLeftCell="E12" activePane="bottomRight" state="frozen"/>
      <selection activeCell="B1" sqref="B1:AJ1"/>
      <selection pane="topRight" activeCell="B1" sqref="B1:AJ1"/>
      <selection pane="bottomLeft" activeCell="B1" sqref="B1:AJ1"/>
      <selection pane="bottomRight" activeCell="Q33" sqref="Q33"/>
    </sheetView>
  </sheetViews>
  <sheetFormatPr defaultColWidth="9.42578125" defaultRowHeight="12.75" x14ac:dyDescent="0.2"/>
  <cols>
    <col min="1" max="1" width="20.42578125" customWidth="1"/>
    <col min="2" max="8" width="8.7109375" customWidth="1"/>
    <col min="9" max="9" width="3.7109375" customWidth="1"/>
    <col min="10" max="16" width="8.7109375" customWidth="1"/>
    <col min="17" max="17" width="12" bestFit="1" customWidth="1"/>
    <col min="18" max="19" width="8.42578125" bestFit="1" customWidth="1"/>
    <col min="20" max="22" width="6" bestFit="1" customWidth="1"/>
  </cols>
  <sheetData>
    <row r="1" spans="1:28" ht="18" customHeight="1" x14ac:dyDescent="0.25">
      <c r="A1" s="5" t="s">
        <v>47</v>
      </c>
      <c r="C1" s="9"/>
      <c r="D1" s="2"/>
      <c r="E1" s="2"/>
      <c r="F1" s="2"/>
      <c r="G1" s="2"/>
      <c r="H1" s="2"/>
      <c r="K1" s="9"/>
      <c r="L1" s="2"/>
      <c r="Q1" s="35"/>
      <c r="R1" s="7"/>
      <c r="S1" s="7"/>
      <c r="T1" s="7"/>
      <c r="U1" s="7"/>
      <c r="V1" s="7"/>
    </row>
    <row r="2" spans="1:28" ht="18" customHeight="1" thickBot="1" x14ac:dyDescent="0.25">
      <c r="A2" s="4"/>
      <c r="B2" s="4"/>
      <c r="C2" s="11"/>
      <c r="D2" s="6"/>
      <c r="E2" s="6"/>
      <c r="F2" s="6"/>
      <c r="G2" s="6"/>
      <c r="H2" s="6"/>
      <c r="I2" s="4"/>
      <c r="J2" s="4"/>
      <c r="K2" s="16"/>
      <c r="L2" s="31"/>
      <c r="M2" s="31"/>
      <c r="N2" s="31"/>
      <c r="O2" s="31"/>
      <c r="P2" s="31" t="s">
        <v>33</v>
      </c>
      <c r="Q2" s="35"/>
      <c r="R2" s="7"/>
      <c r="S2" s="7"/>
      <c r="T2" s="7"/>
      <c r="U2" s="7"/>
      <c r="V2" s="7"/>
    </row>
    <row r="3" spans="1:28" ht="18" customHeight="1" thickTop="1" x14ac:dyDescent="0.2">
      <c r="A3" s="47"/>
      <c r="B3" s="251" t="s">
        <v>23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35"/>
      <c r="R3" s="7"/>
      <c r="S3" s="7"/>
      <c r="T3" s="7"/>
      <c r="U3" s="7"/>
      <c r="V3" s="7"/>
    </row>
    <row r="4" spans="1:28" ht="15" customHeight="1" x14ac:dyDescent="0.2">
      <c r="A4" s="47"/>
      <c r="B4" s="250" t="s">
        <v>38</v>
      </c>
      <c r="C4" s="250"/>
      <c r="D4" s="250"/>
      <c r="E4" s="250"/>
      <c r="F4" s="250"/>
      <c r="G4" s="250"/>
      <c r="H4" s="250"/>
      <c r="I4" s="79"/>
      <c r="J4" s="250" t="s">
        <v>88</v>
      </c>
      <c r="K4" s="250"/>
      <c r="L4" s="250"/>
      <c r="M4" s="250"/>
      <c r="N4" s="250"/>
      <c r="O4" s="250"/>
      <c r="P4" s="250"/>
      <c r="Q4" s="35"/>
      <c r="R4" s="7"/>
      <c r="S4" s="7"/>
      <c r="T4" s="7"/>
      <c r="U4" s="7"/>
      <c r="V4" s="7"/>
    </row>
    <row r="5" spans="1:28" ht="15" customHeight="1" x14ac:dyDescent="0.2">
      <c r="A5" s="47"/>
      <c r="B5" s="72">
        <v>2005</v>
      </c>
      <c r="C5" s="73">
        <v>2010</v>
      </c>
      <c r="D5" s="74">
        <v>2015</v>
      </c>
      <c r="E5" s="74">
        <v>2016</v>
      </c>
      <c r="F5" s="74">
        <v>2017</v>
      </c>
      <c r="G5" s="74">
        <v>2018</v>
      </c>
      <c r="H5" s="74">
        <v>2019</v>
      </c>
      <c r="I5" s="73"/>
      <c r="J5" s="72">
        <v>2005</v>
      </c>
      <c r="K5" s="73">
        <v>2010</v>
      </c>
      <c r="L5" s="74">
        <v>2015</v>
      </c>
      <c r="M5" s="74">
        <v>2016</v>
      </c>
      <c r="N5" s="74">
        <v>2017</v>
      </c>
      <c r="O5" s="74">
        <v>2018</v>
      </c>
      <c r="P5" s="74">
        <v>2019</v>
      </c>
      <c r="Q5" s="35"/>
      <c r="R5" s="12"/>
      <c r="S5" s="8"/>
      <c r="T5" s="8"/>
      <c r="U5" s="8"/>
      <c r="V5" s="8"/>
    </row>
    <row r="6" spans="1:28" s="47" customFormat="1" ht="18" customHeight="1" x14ac:dyDescent="0.2">
      <c r="A6" s="75" t="s">
        <v>29</v>
      </c>
      <c r="B6" s="70"/>
      <c r="C6" s="70"/>
      <c r="D6" s="70"/>
      <c r="E6" s="70"/>
      <c r="F6" s="70"/>
      <c r="G6" s="70"/>
      <c r="H6" s="70"/>
      <c r="I6" s="70"/>
      <c r="J6" s="57"/>
      <c r="K6" s="70"/>
      <c r="L6" s="70"/>
      <c r="M6" s="71"/>
      <c r="N6" s="71"/>
      <c r="O6" s="71"/>
      <c r="P6" s="71"/>
      <c r="Q6" s="94"/>
      <c r="R6" s="94"/>
      <c r="S6" s="95"/>
      <c r="T6" s="95"/>
      <c r="U6" s="95"/>
      <c r="V6" s="96"/>
    </row>
    <row r="7" spans="1:28" s="47" customFormat="1" ht="15.95" customHeight="1" x14ac:dyDescent="0.2">
      <c r="A7" s="89" t="s">
        <v>102</v>
      </c>
      <c r="B7" s="55">
        <v>2.4695878208763213</v>
      </c>
      <c r="C7" s="56">
        <v>4.1489337587521717</v>
      </c>
      <c r="D7" s="56">
        <v>3.7859134528301888</v>
      </c>
      <c r="E7" s="56">
        <v>4.0486803082964595</v>
      </c>
      <c r="F7" s="56">
        <v>4.4707021284913484</v>
      </c>
      <c r="G7" s="56">
        <v>4.5426270339726269</v>
      </c>
      <c r="H7" s="56">
        <v>4.4112072564130518</v>
      </c>
      <c r="I7" s="57"/>
      <c r="J7" s="55">
        <v>3.4526519187841673</v>
      </c>
      <c r="K7" s="55">
        <v>5.7385769514287492</v>
      </c>
      <c r="L7" s="55">
        <v>5.1426791334073254</v>
      </c>
      <c r="M7" s="55">
        <v>5.5314984411504424</v>
      </c>
      <c r="N7" s="56">
        <v>6.0959416704497498</v>
      </c>
      <c r="O7" s="56">
        <v>6.1920562267954953</v>
      </c>
      <c r="P7" s="56">
        <v>6.0232771084975134</v>
      </c>
      <c r="Q7" s="94"/>
      <c r="S7" s="97"/>
      <c r="T7" s="98"/>
      <c r="U7" s="98"/>
      <c r="V7" s="96"/>
      <c r="Z7" s="98"/>
      <c r="AA7" s="99"/>
      <c r="AB7" s="100"/>
    </row>
    <row r="8" spans="1:28" s="47" customFormat="1" ht="15.95" customHeight="1" x14ac:dyDescent="0.2">
      <c r="A8" s="89" t="s">
        <v>103</v>
      </c>
      <c r="B8" s="58" t="s">
        <v>62</v>
      </c>
      <c r="C8" s="56">
        <v>3.8674351588793039</v>
      </c>
      <c r="D8" s="56">
        <v>3.5109855715871254</v>
      </c>
      <c r="E8" s="56">
        <v>3.419747787610619</v>
      </c>
      <c r="F8" s="56">
        <v>3.776794201191604</v>
      </c>
      <c r="G8" s="56">
        <v>4.1253690235563107</v>
      </c>
      <c r="H8" s="60">
        <v>3.9692783249201766</v>
      </c>
      <c r="I8" s="57"/>
      <c r="J8" s="58" t="s">
        <v>62</v>
      </c>
      <c r="K8" s="55">
        <v>4.8578758702996137</v>
      </c>
      <c r="L8" s="55">
        <v>4.5388035516093233</v>
      </c>
      <c r="M8" s="55">
        <v>4.5025586283185843</v>
      </c>
      <c r="N8" s="56">
        <v>4.7703688162971973</v>
      </c>
      <c r="O8" s="56">
        <v>5.190214492280206</v>
      </c>
      <c r="P8" s="60">
        <v>5.0119814127985345</v>
      </c>
      <c r="Q8" s="94"/>
      <c r="S8" s="97"/>
      <c r="T8" s="101"/>
      <c r="U8" s="59"/>
      <c r="V8" s="96"/>
      <c r="Z8" s="98"/>
      <c r="AA8" s="99"/>
      <c r="AB8" s="100"/>
    </row>
    <row r="9" spans="1:28" s="47" customFormat="1" ht="15.95" customHeight="1" x14ac:dyDescent="0.2">
      <c r="A9" s="89" t="s">
        <v>104</v>
      </c>
      <c r="B9" s="56">
        <v>2.9712883373749683</v>
      </c>
      <c r="C9" s="56">
        <v>3.9860937407390944</v>
      </c>
      <c r="D9" s="56">
        <v>2.4774200743494426</v>
      </c>
      <c r="E9" s="56">
        <v>2.4378911008765414</v>
      </c>
      <c r="F9" s="56">
        <v>3.2638851191176705</v>
      </c>
      <c r="G9" s="56">
        <v>3.8280654400930638</v>
      </c>
      <c r="H9" s="56">
        <v>2.9648656504013613</v>
      </c>
      <c r="I9" s="57"/>
      <c r="J9" s="55">
        <v>5.9249295944613793</v>
      </c>
      <c r="K9" s="55">
        <v>8.0689317386934682</v>
      </c>
      <c r="L9" s="55">
        <v>5.6805613382899631</v>
      </c>
      <c r="M9" s="55">
        <v>5.9756954761551038</v>
      </c>
      <c r="N9" s="56">
        <v>7.3572298482722562</v>
      </c>
      <c r="O9" s="56">
        <v>7.9335619906968038</v>
      </c>
      <c r="P9" s="56">
        <v>7.1098297983424841</v>
      </c>
      <c r="Q9" s="94"/>
      <c r="S9" s="97"/>
      <c r="T9" s="102"/>
      <c r="U9" s="102"/>
      <c r="V9" s="96"/>
      <c r="Z9" s="98"/>
      <c r="AA9" s="99"/>
      <c r="AB9" s="100"/>
    </row>
    <row r="10" spans="1:28" s="47" customFormat="1" ht="15.95" customHeight="1" x14ac:dyDescent="0.2">
      <c r="A10" s="90" t="s">
        <v>105</v>
      </c>
      <c r="B10" s="56">
        <v>1.0390194697329316</v>
      </c>
      <c r="C10" s="55" t="s">
        <v>62</v>
      </c>
      <c r="D10" s="59" t="s">
        <v>62</v>
      </c>
      <c r="E10" s="57" t="s">
        <v>62</v>
      </c>
      <c r="F10" s="57" t="s">
        <v>62</v>
      </c>
      <c r="G10" s="57" t="s">
        <v>62</v>
      </c>
      <c r="H10" s="57" t="s">
        <v>62</v>
      </c>
      <c r="I10" s="57"/>
      <c r="J10" s="55">
        <v>1.410679098500196</v>
      </c>
      <c r="K10" s="55" t="s">
        <v>62</v>
      </c>
      <c r="L10" s="57" t="s">
        <v>62</v>
      </c>
      <c r="M10" s="57" t="s">
        <v>62</v>
      </c>
      <c r="N10" s="56" t="s">
        <v>62</v>
      </c>
      <c r="O10" s="56" t="s">
        <v>62</v>
      </c>
      <c r="P10" s="56" t="s">
        <v>62</v>
      </c>
      <c r="Q10" s="94"/>
      <c r="S10" s="97"/>
      <c r="T10" s="101"/>
      <c r="U10" s="102"/>
      <c r="V10" s="96"/>
      <c r="Z10" s="98"/>
      <c r="AA10" s="99"/>
      <c r="AB10" s="100"/>
    </row>
    <row r="11" spans="1:28" s="47" customFormat="1" ht="15.95" customHeight="1" x14ac:dyDescent="0.2">
      <c r="A11" s="89" t="s">
        <v>106</v>
      </c>
      <c r="B11" s="56">
        <v>2.3811084763487962</v>
      </c>
      <c r="C11" s="56">
        <v>4.0584438367639954</v>
      </c>
      <c r="D11" s="56">
        <v>4.3451993726970031</v>
      </c>
      <c r="E11" s="56">
        <v>4.4238925436946905</v>
      </c>
      <c r="F11" s="56">
        <v>4.6024346918746692</v>
      </c>
      <c r="G11" s="56">
        <v>4.8419212723221614</v>
      </c>
      <c r="H11" s="56">
        <v>5.2077449589056304</v>
      </c>
      <c r="I11" s="57"/>
      <c r="J11" s="55">
        <v>2.7943622946282556</v>
      </c>
      <c r="K11" s="55">
        <v>4.8065556060083825</v>
      </c>
      <c r="L11" s="55">
        <v>5.4349449829078802</v>
      </c>
      <c r="M11" s="55">
        <v>5.7089581048672571</v>
      </c>
      <c r="N11" s="55">
        <v>6.1853628912141394</v>
      </c>
      <c r="O11" s="55">
        <v>6.7406414322508539</v>
      </c>
      <c r="P11" s="56">
        <v>7.1907307637108433</v>
      </c>
      <c r="Q11" s="94"/>
      <c r="S11" s="97"/>
      <c r="T11" s="101"/>
      <c r="U11" s="59"/>
      <c r="V11" s="96"/>
      <c r="Z11" s="98"/>
      <c r="AA11" s="99"/>
      <c r="AB11" s="100"/>
    </row>
    <row r="12" spans="1:28" s="47" customFormat="1" ht="15.95" customHeight="1" x14ac:dyDescent="0.2">
      <c r="A12" s="89" t="s">
        <v>107</v>
      </c>
      <c r="B12" s="56">
        <v>2.7729067006960135</v>
      </c>
      <c r="C12" s="56">
        <v>4.1126657064536962</v>
      </c>
      <c r="D12" s="56">
        <v>3.9092383271920093</v>
      </c>
      <c r="E12" s="56">
        <v>4.2768928161504425</v>
      </c>
      <c r="F12" s="56">
        <v>4.4013141982853039</v>
      </c>
      <c r="G12" s="56">
        <v>4.3697565796996543</v>
      </c>
      <c r="H12" s="56">
        <v>4.5244338796670593</v>
      </c>
      <c r="I12" s="57"/>
      <c r="J12" s="55">
        <v>3.6527681194365949</v>
      </c>
      <c r="K12" s="55">
        <v>5.4553218842751861</v>
      </c>
      <c r="L12" s="55">
        <v>5.1270690752497234</v>
      </c>
      <c r="M12" s="55">
        <v>5.6259897939159291</v>
      </c>
      <c r="N12" s="56">
        <v>5.8105063661381173</v>
      </c>
      <c r="O12" s="56">
        <v>5.7791359512502227</v>
      </c>
      <c r="P12" s="56">
        <v>5.958177060889648</v>
      </c>
      <c r="Q12" s="94"/>
      <c r="S12" s="97"/>
      <c r="T12" s="98"/>
      <c r="U12" s="98"/>
      <c r="V12" s="96"/>
      <c r="Z12" s="98"/>
      <c r="AA12" s="99"/>
      <c r="AB12" s="100"/>
    </row>
    <row r="13" spans="1:28" s="47" customFormat="1" ht="15.95" customHeight="1" x14ac:dyDescent="0.2">
      <c r="A13" s="89" t="s">
        <v>108</v>
      </c>
      <c r="B13" s="56">
        <v>2.6145536301636043</v>
      </c>
      <c r="C13" s="56">
        <v>5.4692804953681362</v>
      </c>
      <c r="D13" s="56">
        <v>6.1324295227524974</v>
      </c>
      <c r="E13" s="56">
        <v>4.0677129424778764</v>
      </c>
      <c r="F13" s="56">
        <v>4.7695601314023834</v>
      </c>
      <c r="G13" s="56">
        <v>4.5936296397661103</v>
      </c>
      <c r="H13" s="56">
        <v>4.6046479968509484</v>
      </c>
      <c r="I13" s="57"/>
      <c r="J13" s="55">
        <v>2.8433527463399471</v>
      </c>
      <c r="K13" s="55">
        <v>6.0381591121384144</v>
      </c>
      <c r="L13" s="55">
        <v>7.3725652275249729</v>
      </c>
      <c r="M13" s="55">
        <v>5.0966906249999999</v>
      </c>
      <c r="N13" s="55">
        <v>5.4984138733875687</v>
      </c>
      <c r="O13" s="55">
        <v>5.3007866926319247</v>
      </c>
      <c r="P13" s="55">
        <v>5.1184019812402415</v>
      </c>
      <c r="Q13" s="94"/>
      <c r="S13" s="97"/>
      <c r="T13" s="98"/>
      <c r="U13" s="98"/>
      <c r="V13" s="96"/>
      <c r="Z13" s="98"/>
      <c r="AA13" s="99"/>
      <c r="AB13" s="100"/>
    </row>
    <row r="14" spans="1:28" s="47" customFormat="1" ht="15.95" customHeight="1" x14ac:dyDescent="0.2">
      <c r="A14" s="89" t="s">
        <v>109</v>
      </c>
      <c r="B14" s="56">
        <v>2.7424154164643157</v>
      </c>
      <c r="C14" s="56">
        <v>4.0355261534834828</v>
      </c>
      <c r="D14" s="56">
        <v>4.3716039875693671</v>
      </c>
      <c r="E14" s="56">
        <v>4.9107638067477879</v>
      </c>
      <c r="F14" s="56">
        <v>5.034629146959106</v>
      </c>
      <c r="G14" s="56">
        <v>5.4862998703988612</v>
      </c>
      <c r="H14" s="56">
        <v>5.5405050062879271</v>
      </c>
      <c r="I14" s="57"/>
      <c r="J14" s="55">
        <v>3.1126444170572753</v>
      </c>
      <c r="K14" s="55">
        <v>4.7825241700040673</v>
      </c>
      <c r="L14" s="55">
        <v>5.2665955112097667</v>
      </c>
      <c r="M14" s="56">
        <v>5.9179458431415934</v>
      </c>
      <c r="N14" s="56">
        <v>6.0819238820132693</v>
      </c>
      <c r="O14" s="56">
        <v>6.5985374573149471</v>
      </c>
      <c r="P14" s="56">
        <v>6.6568362358182656</v>
      </c>
      <c r="Q14" s="94"/>
      <c r="S14" s="97"/>
      <c r="T14" s="101"/>
      <c r="U14" s="59"/>
      <c r="V14" s="96"/>
      <c r="Z14" s="98"/>
      <c r="AA14" s="99"/>
      <c r="AB14" s="100"/>
    </row>
    <row r="15" spans="1:28" s="47" customFormat="1" ht="15.95" customHeight="1" x14ac:dyDescent="0.2">
      <c r="A15" s="90" t="s">
        <v>110</v>
      </c>
      <c r="B15" s="56">
        <v>2.4213147001469379</v>
      </c>
      <c r="C15" s="56">
        <v>3.7644773462594179</v>
      </c>
      <c r="D15" s="56">
        <v>3.9614660703662601</v>
      </c>
      <c r="E15" s="56">
        <v>4.1670766981194696</v>
      </c>
      <c r="F15" s="56">
        <v>4.3370038778041708</v>
      </c>
      <c r="G15" s="56">
        <v>4.5452290732063094</v>
      </c>
      <c r="H15" s="56">
        <v>4.7505985407496114</v>
      </c>
      <c r="I15" s="57"/>
      <c r="J15" s="55">
        <v>3.8965190605446018</v>
      </c>
      <c r="K15" s="55">
        <v>6.1003773113432</v>
      </c>
      <c r="L15" s="55">
        <v>6.0021711596004446</v>
      </c>
      <c r="M15" s="56">
        <v>6.4202169550884962</v>
      </c>
      <c r="N15" s="56">
        <v>6.7201987005133548</v>
      </c>
      <c r="O15" s="56">
        <v>6.996607164874848</v>
      </c>
      <c r="P15" s="56">
        <v>7.3339664117117902</v>
      </c>
      <c r="Q15" s="94"/>
      <c r="S15" s="97"/>
      <c r="T15" s="101"/>
      <c r="U15" s="59"/>
      <c r="V15" s="96"/>
      <c r="Z15" s="98"/>
      <c r="AA15" s="99"/>
      <c r="AB15" s="100"/>
    </row>
    <row r="16" spans="1:28" s="47" customFormat="1" ht="15.95" customHeight="1" x14ac:dyDescent="0.2">
      <c r="A16" s="89" t="s">
        <v>111</v>
      </c>
      <c r="B16" s="56">
        <v>2.1319119866885692</v>
      </c>
      <c r="C16" s="56">
        <v>3.4381584314879561</v>
      </c>
      <c r="D16" s="56">
        <v>3.1816628190899001</v>
      </c>
      <c r="E16" s="56">
        <v>3.2004806415929203</v>
      </c>
      <c r="F16" s="56">
        <v>3.1940339637419251</v>
      </c>
      <c r="G16" s="56">
        <v>3.4262646038914246</v>
      </c>
      <c r="H16" s="56">
        <v>3.3775020691255504</v>
      </c>
      <c r="I16" s="57"/>
      <c r="J16" s="55">
        <v>2.259832570610782</v>
      </c>
      <c r="K16" s="55">
        <v>3.7424080976454674</v>
      </c>
      <c r="L16" s="55">
        <v>3.5207120976692563</v>
      </c>
      <c r="M16" s="56">
        <v>3.551963827433628</v>
      </c>
      <c r="N16" s="56">
        <v>3.5514555296135577</v>
      </c>
      <c r="O16" s="56">
        <v>3.8033819981836943</v>
      </c>
      <c r="P16" s="56">
        <v>3.7498562123131358</v>
      </c>
      <c r="Q16" s="94"/>
      <c r="S16" s="97"/>
      <c r="T16" s="98"/>
      <c r="U16" s="98"/>
      <c r="V16" s="96"/>
      <c r="Z16" s="98"/>
      <c r="AA16" s="99"/>
      <c r="AB16" s="100"/>
    </row>
    <row r="17" spans="1:28" s="47" customFormat="1" ht="15.95" customHeight="1" x14ac:dyDescent="0.2">
      <c r="A17" s="89" t="s">
        <v>112</v>
      </c>
      <c r="B17" s="56">
        <v>2.4736645471261398</v>
      </c>
      <c r="C17" s="56">
        <v>3.2549231267677263</v>
      </c>
      <c r="D17" s="56">
        <v>2.9912306490566043</v>
      </c>
      <c r="E17" s="56">
        <v>2.9416779487831857</v>
      </c>
      <c r="F17" s="56">
        <v>3.0619264710011147</v>
      </c>
      <c r="G17" s="56">
        <v>3.2756323075538121</v>
      </c>
      <c r="H17" s="56">
        <v>3.6238392900275862</v>
      </c>
      <c r="I17" s="57"/>
      <c r="J17" s="55">
        <v>3.7877989082927699</v>
      </c>
      <c r="K17" s="55">
        <v>5.5737704468790126</v>
      </c>
      <c r="L17" s="55">
        <v>5.3695052783573818</v>
      </c>
      <c r="M17" s="56">
        <v>6.1701795381637172</v>
      </c>
      <c r="N17" s="56">
        <v>6.6123776661485341</v>
      </c>
      <c r="O17" s="56">
        <v>7.1232377352842251</v>
      </c>
      <c r="P17" s="56">
        <v>8.1362096848987822</v>
      </c>
      <c r="Q17" s="94"/>
      <c r="S17" s="97"/>
      <c r="T17" s="98"/>
      <c r="U17" s="98"/>
      <c r="V17" s="96"/>
      <c r="Z17" s="98"/>
      <c r="AA17" s="99"/>
      <c r="AB17" s="100"/>
    </row>
    <row r="18" spans="1:28" s="47" customFormat="1" ht="15.95" customHeight="1" x14ac:dyDescent="0.2">
      <c r="A18" s="91" t="s">
        <v>113</v>
      </c>
      <c r="B18" s="56">
        <v>4.3424860978245396</v>
      </c>
      <c r="C18" s="56">
        <v>4.970695899831969</v>
      </c>
      <c r="D18" s="56">
        <v>5.4857573713651497</v>
      </c>
      <c r="E18" s="56">
        <v>5.4113868494469033</v>
      </c>
      <c r="F18" s="56">
        <v>5.0380492065126301</v>
      </c>
      <c r="G18" s="56">
        <v>5.099850811480394</v>
      </c>
      <c r="H18" s="60">
        <v>5.0184917771946527</v>
      </c>
      <c r="I18" s="57"/>
      <c r="J18" s="55">
        <v>4.5596103992973003</v>
      </c>
      <c r="K18" s="55">
        <v>5.2446971636529343</v>
      </c>
      <c r="L18" s="55">
        <v>7.1057475995560493</v>
      </c>
      <c r="M18" s="56">
        <v>7.0791673529867252</v>
      </c>
      <c r="N18" s="56">
        <v>6.8789770377705421</v>
      </c>
      <c r="O18" s="56">
        <v>6.8228297530018072</v>
      </c>
      <c r="P18" s="60">
        <v>6.7144793763776818</v>
      </c>
      <c r="Q18" s="94"/>
      <c r="S18" s="97"/>
      <c r="T18" s="103"/>
      <c r="U18" s="59"/>
      <c r="V18" s="96"/>
      <c r="Z18" s="98"/>
      <c r="AA18" s="99"/>
      <c r="AB18" s="100"/>
    </row>
    <row r="19" spans="1:28" s="47" customFormat="1" ht="15.95" customHeight="1" x14ac:dyDescent="0.2">
      <c r="A19" s="91" t="s">
        <v>114</v>
      </c>
      <c r="B19" s="56">
        <v>2.7931486023295573</v>
      </c>
      <c r="C19" s="56">
        <v>4.0867649529542929</v>
      </c>
      <c r="D19" s="56">
        <v>5.1470736359600444</v>
      </c>
      <c r="E19" s="56">
        <v>5.2384788438053098</v>
      </c>
      <c r="F19" s="56">
        <v>5.8070350087551548</v>
      </c>
      <c r="G19" s="56">
        <v>5.779023223056809</v>
      </c>
      <c r="H19" s="56">
        <v>6.3136431674359965</v>
      </c>
      <c r="I19" s="57"/>
      <c r="J19" s="55">
        <v>3.240047718648936</v>
      </c>
      <c r="K19" s="55">
        <v>4.7827539007976503</v>
      </c>
      <c r="L19" s="55">
        <v>6.4334791511653719</v>
      </c>
      <c r="M19" s="56">
        <v>6.5706465126106197</v>
      </c>
      <c r="N19" s="56">
        <v>7.2743702024139152</v>
      </c>
      <c r="O19" s="56">
        <v>7.2431513334656543</v>
      </c>
      <c r="P19" s="56">
        <v>7.8878684180345759</v>
      </c>
      <c r="Q19" s="94"/>
      <c r="S19" s="97"/>
      <c r="T19" s="98"/>
      <c r="U19" s="98"/>
      <c r="V19" s="96"/>
      <c r="Z19" s="98"/>
      <c r="AA19" s="99"/>
      <c r="AB19" s="100"/>
    </row>
    <row r="20" spans="1:28" s="47" customFormat="1" ht="15.95" customHeight="1" x14ac:dyDescent="0.2">
      <c r="A20" s="91" t="s">
        <v>115</v>
      </c>
      <c r="B20" s="58" t="s">
        <v>62</v>
      </c>
      <c r="C20" s="56">
        <v>5.2226569267384155</v>
      </c>
      <c r="D20" s="56">
        <v>4.5599216988966669</v>
      </c>
      <c r="E20" s="56">
        <v>5.0781363955119216</v>
      </c>
      <c r="F20" s="56">
        <v>5.676795765546629</v>
      </c>
      <c r="G20" s="56">
        <v>5.9886074304647456</v>
      </c>
      <c r="H20" s="56">
        <v>5.8729947268817257</v>
      </c>
      <c r="I20" s="57"/>
      <c r="J20" s="58" t="s">
        <v>62</v>
      </c>
      <c r="K20" s="55">
        <v>8.8514123591817615</v>
      </c>
      <c r="L20" s="55">
        <v>8.3614082334796542</v>
      </c>
      <c r="M20" s="56">
        <v>9.3118653576437591</v>
      </c>
      <c r="N20" s="56">
        <v>10.23240619583645</v>
      </c>
      <c r="O20" s="56">
        <v>10.514032810642348</v>
      </c>
      <c r="P20" s="56">
        <v>10.310681584854301</v>
      </c>
      <c r="Q20" s="94"/>
      <c r="S20" s="97"/>
      <c r="T20" s="101"/>
      <c r="U20" s="59"/>
      <c r="V20" s="96"/>
      <c r="Z20" s="98"/>
      <c r="AA20" s="99"/>
      <c r="AB20" s="100"/>
    </row>
    <row r="21" spans="1:28" s="47" customFormat="1" ht="15.95" customHeight="1" thickBot="1" x14ac:dyDescent="0.25">
      <c r="A21" s="92" t="s">
        <v>116</v>
      </c>
      <c r="B21" s="61">
        <v>2.0365397000000001</v>
      </c>
      <c r="C21" s="62">
        <v>3.4899999999999998</v>
      </c>
      <c r="D21" s="62">
        <v>4.593</v>
      </c>
      <c r="E21" s="62">
        <v>4.202</v>
      </c>
      <c r="F21" s="60">
        <v>4.1020000000000003</v>
      </c>
      <c r="G21" s="60">
        <v>4.25</v>
      </c>
      <c r="H21" s="60">
        <v>4.383</v>
      </c>
      <c r="I21" s="63"/>
      <c r="J21" s="61">
        <v>2.1383666999999997</v>
      </c>
      <c r="K21" s="61">
        <v>3.6645000000000003</v>
      </c>
      <c r="L21" s="61">
        <v>4.8226500000000003</v>
      </c>
      <c r="M21" s="61">
        <v>4.4121000000000006</v>
      </c>
      <c r="N21" s="60">
        <v>4.3071000000000002</v>
      </c>
      <c r="O21" s="60">
        <v>4.4625000000000004</v>
      </c>
      <c r="P21" s="60">
        <v>4.60215</v>
      </c>
      <c r="Q21" s="94"/>
      <c r="S21" s="97"/>
      <c r="T21" s="98"/>
      <c r="U21" s="98"/>
      <c r="V21" s="96"/>
      <c r="Z21" s="98"/>
      <c r="AA21" s="99"/>
      <c r="AB21" s="100"/>
    </row>
    <row r="22" spans="1:28" s="47" customFormat="1" ht="18" customHeight="1" thickTop="1" thickBot="1" x14ac:dyDescent="0.25">
      <c r="A22" s="86" t="s">
        <v>48</v>
      </c>
      <c r="B22" s="87"/>
      <c r="C22" s="87"/>
      <c r="D22" s="87"/>
      <c r="E22" s="87"/>
      <c r="F22" s="69"/>
      <c r="G22" s="69"/>
      <c r="H22" s="69"/>
      <c r="I22" s="69"/>
      <c r="J22" s="87"/>
      <c r="K22" s="87"/>
      <c r="L22" s="87"/>
      <c r="M22" s="87"/>
      <c r="N22" s="88"/>
      <c r="O22" s="88"/>
      <c r="P22" s="88"/>
      <c r="Q22" s="94"/>
      <c r="S22" s="97"/>
      <c r="T22" s="98"/>
      <c r="U22" s="98"/>
      <c r="V22" s="96"/>
      <c r="Z22" s="98"/>
      <c r="AA22" s="99"/>
      <c r="AB22" s="100"/>
    </row>
    <row r="23" spans="1:28" s="47" customFormat="1" ht="15.95" customHeight="1" thickTop="1" x14ac:dyDescent="0.2">
      <c r="A23" s="89" t="s">
        <v>89</v>
      </c>
      <c r="B23" s="58" t="s">
        <v>62</v>
      </c>
      <c r="C23" s="58" t="s">
        <v>62</v>
      </c>
      <c r="D23" s="58" t="s">
        <v>62</v>
      </c>
      <c r="E23" s="58" t="s">
        <v>62</v>
      </c>
      <c r="F23" s="58" t="s">
        <v>62</v>
      </c>
      <c r="G23" s="58" t="s">
        <v>62</v>
      </c>
      <c r="H23" s="58" t="s">
        <v>62</v>
      </c>
      <c r="I23" s="57"/>
      <c r="J23" s="58" t="s">
        <v>62</v>
      </c>
      <c r="K23" s="58" t="s">
        <v>62</v>
      </c>
      <c r="L23" s="58" t="s">
        <v>62</v>
      </c>
      <c r="M23" s="58" t="s">
        <v>62</v>
      </c>
      <c r="N23" s="64" t="s">
        <v>62</v>
      </c>
      <c r="O23" s="64" t="s">
        <v>62</v>
      </c>
      <c r="P23" s="64" t="s">
        <v>62</v>
      </c>
      <c r="Q23" s="94"/>
      <c r="S23" s="97"/>
      <c r="T23" s="101"/>
      <c r="U23" s="59"/>
      <c r="V23" s="96"/>
      <c r="Z23" s="98"/>
      <c r="AA23" s="99"/>
      <c r="AB23" s="100"/>
    </row>
    <row r="24" spans="1:28" s="47" customFormat="1" ht="15.95" customHeight="1" x14ac:dyDescent="0.2">
      <c r="A24" s="89" t="s">
        <v>90</v>
      </c>
      <c r="B24" s="56">
        <v>1.8608897256865684</v>
      </c>
      <c r="C24" s="56">
        <v>2.2839151195589964</v>
      </c>
      <c r="D24" s="56">
        <v>1.6723920150234743</v>
      </c>
      <c r="E24" s="56">
        <v>1.817885792830189</v>
      </c>
      <c r="F24" s="56">
        <v>1.9745616434691935</v>
      </c>
      <c r="G24" s="56">
        <v>1.852579884340789</v>
      </c>
      <c r="H24" s="56">
        <v>1.9411832208439328</v>
      </c>
      <c r="I24" s="57"/>
      <c r="J24" s="56">
        <v>1.991151978336563</v>
      </c>
      <c r="K24" s="56">
        <v>2.3981109069599857</v>
      </c>
      <c r="L24" s="56">
        <v>1.7560115953051643</v>
      </c>
      <c r="M24" s="56">
        <v>1.9087800964528303</v>
      </c>
      <c r="N24" s="56">
        <v>2.073289713678022</v>
      </c>
      <c r="O24" s="56">
        <v>1.9452089190490944</v>
      </c>
      <c r="P24" s="56">
        <v>2.0382423641701672</v>
      </c>
      <c r="Q24" s="94"/>
      <c r="S24" s="97"/>
      <c r="T24" s="98"/>
      <c r="U24" s="98"/>
      <c r="V24" s="96"/>
      <c r="Z24" s="98"/>
      <c r="AA24" s="99"/>
      <c r="AB24" s="100"/>
    </row>
    <row r="25" spans="1:28" s="47" customFormat="1" ht="15.95" customHeight="1" x14ac:dyDescent="0.2">
      <c r="A25" s="89" t="s">
        <v>91</v>
      </c>
      <c r="B25" s="56">
        <v>1.7058186590564213</v>
      </c>
      <c r="C25" s="56">
        <v>3.698937094787599</v>
      </c>
      <c r="D25" s="56">
        <v>3.6194843248078721</v>
      </c>
      <c r="E25" s="56">
        <v>3.9066033424145084</v>
      </c>
      <c r="F25" s="56">
        <v>4.1991747284788374</v>
      </c>
      <c r="G25" s="56">
        <v>4.3330947149008656</v>
      </c>
      <c r="H25" s="56">
        <v>4.4708955390597849</v>
      </c>
      <c r="I25" s="57"/>
      <c r="J25" s="56">
        <v>2.0299239746269495</v>
      </c>
      <c r="K25" s="56">
        <v>4.438724513745119</v>
      </c>
      <c r="L25" s="56">
        <v>4.3795901272719879</v>
      </c>
      <c r="M25" s="56">
        <v>4.726997275647542</v>
      </c>
      <c r="N25" s="56">
        <v>5.0809901310343557</v>
      </c>
      <c r="O25" s="56">
        <v>5.2430425348495904</v>
      </c>
      <c r="P25" s="56">
        <v>5.4097702750747576</v>
      </c>
      <c r="Q25" s="94"/>
      <c r="S25" s="97"/>
      <c r="T25" s="101"/>
      <c r="U25" s="59"/>
      <c r="V25" s="96"/>
      <c r="Z25" s="98"/>
      <c r="AA25" s="99"/>
      <c r="AB25" s="100"/>
    </row>
    <row r="26" spans="1:28" s="47" customFormat="1" ht="15.95" customHeight="1" x14ac:dyDescent="0.2">
      <c r="A26" s="89" t="s">
        <v>92</v>
      </c>
      <c r="B26" s="56">
        <v>1.0081554479080028</v>
      </c>
      <c r="C26" s="56">
        <v>2.8747689775556533</v>
      </c>
      <c r="D26" s="56">
        <v>2.0528372074192136</v>
      </c>
      <c r="E26" s="56">
        <v>2.2802254373982755</v>
      </c>
      <c r="F26" s="56">
        <v>2.4957483039993327</v>
      </c>
      <c r="G26" s="56">
        <v>2.4561063546736048</v>
      </c>
      <c r="H26" s="56">
        <v>2.3870063170275388</v>
      </c>
      <c r="I26" s="57"/>
      <c r="J26" s="56">
        <v>1.1593787652320584</v>
      </c>
      <c r="K26" s="56">
        <v>3.59346122038639</v>
      </c>
      <c r="L26" s="56">
        <v>2.6071032537948522</v>
      </c>
      <c r="M26" s="56">
        <v>2.8958863043218801</v>
      </c>
      <c r="N26" s="56">
        <v>3.1696003455783739</v>
      </c>
      <c r="O26" s="56">
        <v>3.1192550715064562</v>
      </c>
      <c r="P26" s="56">
        <v>3.0314980236658218</v>
      </c>
      <c r="Q26" s="94"/>
      <c r="S26" s="97"/>
      <c r="T26" s="101"/>
      <c r="U26" s="59"/>
      <c r="Z26" s="98"/>
      <c r="AA26" s="99"/>
      <c r="AB26" s="100"/>
    </row>
    <row r="27" spans="1:28" s="99" customFormat="1" ht="15.95" customHeight="1" x14ac:dyDescent="0.2">
      <c r="A27" s="89" t="s">
        <v>93</v>
      </c>
      <c r="B27" s="56">
        <v>5.6094410797532044</v>
      </c>
      <c r="C27" s="56">
        <v>8.7639015085918341</v>
      </c>
      <c r="D27" s="56">
        <v>6.8825606188327466</v>
      </c>
      <c r="E27" s="56">
        <v>7.4520206244313112</v>
      </c>
      <c r="F27" s="56">
        <v>7.7211267272878006</v>
      </c>
      <c r="G27" s="56">
        <v>8.1527097553555024</v>
      </c>
      <c r="H27" s="60">
        <v>8.4867208294855647</v>
      </c>
      <c r="I27" s="57"/>
      <c r="J27" s="56">
        <v>5.8899002490431451</v>
      </c>
      <c r="K27" s="56">
        <v>9.2021334722338555</v>
      </c>
      <c r="L27" s="56">
        <v>7.4327763177468142</v>
      </c>
      <c r="M27" s="56">
        <v>8.0479370973226843</v>
      </c>
      <c r="N27" s="56">
        <v>8.3385953520628338</v>
      </c>
      <c r="O27" s="56">
        <v>8.8044377397956133</v>
      </c>
      <c r="P27" s="60">
        <v>9.1650836121303048</v>
      </c>
      <c r="Q27" s="94"/>
      <c r="R27" s="47"/>
      <c r="S27" s="97"/>
      <c r="T27" s="98"/>
      <c r="U27" s="98"/>
      <c r="Y27" s="47"/>
      <c r="Z27" s="98"/>
      <c r="AB27" s="100"/>
    </row>
    <row r="28" spans="1:28" s="99" customFormat="1" ht="15.95" customHeight="1" x14ac:dyDescent="0.2">
      <c r="A28" s="89" t="s">
        <v>94</v>
      </c>
      <c r="B28" s="58" t="s">
        <v>62</v>
      </c>
      <c r="C28" s="56">
        <v>3.4032164734250676</v>
      </c>
      <c r="D28" s="56">
        <v>3.7823190481115239</v>
      </c>
      <c r="E28" s="56">
        <v>3.7059353569609912</v>
      </c>
      <c r="F28" s="56">
        <v>4.1059726107081413</v>
      </c>
      <c r="G28" s="60">
        <v>3.9465020503878434</v>
      </c>
      <c r="H28" s="60">
        <v>4.0417763973580909</v>
      </c>
      <c r="I28" s="57"/>
      <c r="J28" s="56">
        <v>2.496662044362723</v>
      </c>
      <c r="K28" s="56">
        <v>3.7435392415038193</v>
      </c>
      <c r="L28" s="56">
        <v>4.1605526871968666</v>
      </c>
      <c r="M28" s="56">
        <v>4.0765282541881751</v>
      </c>
      <c r="N28" s="56">
        <v>4.5165719322964533</v>
      </c>
      <c r="O28" s="60">
        <v>4.3411549813067971</v>
      </c>
      <c r="P28" s="60">
        <v>4.4459560544617922</v>
      </c>
      <c r="Q28" s="94"/>
      <c r="R28" s="47"/>
      <c r="S28" s="97"/>
      <c r="T28" s="101"/>
      <c r="U28" s="59"/>
      <c r="Y28" s="47"/>
      <c r="Z28" s="98"/>
      <c r="AB28" s="100"/>
    </row>
    <row r="29" spans="1:28" s="99" customFormat="1" ht="15.95" customHeight="1" x14ac:dyDescent="0.2">
      <c r="A29" s="89" t="s">
        <v>95</v>
      </c>
      <c r="B29" s="56">
        <v>3.1999102406250524</v>
      </c>
      <c r="C29" s="56">
        <v>4.8432761989020126</v>
      </c>
      <c r="D29" s="56">
        <v>5.1896875225941423</v>
      </c>
      <c r="E29" s="56">
        <v>6.1184146720250521</v>
      </c>
      <c r="F29" s="56">
        <v>6.0526682994986079</v>
      </c>
      <c r="G29" s="56">
        <v>6.3924042354275183</v>
      </c>
      <c r="H29" s="56">
        <v>6.3986071281042998</v>
      </c>
      <c r="I29" s="57"/>
      <c r="J29" s="56">
        <v>3.6747750259801948</v>
      </c>
      <c r="K29" s="56">
        <v>5.5716053222159445</v>
      </c>
      <c r="L29" s="56">
        <v>6.0591667949790793</v>
      </c>
      <c r="M29" s="56">
        <v>7.1389365277661785</v>
      </c>
      <c r="N29" s="56">
        <v>7.0706575384551256</v>
      </c>
      <c r="O29" s="56">
        <v>7.4548353489756662</v>
      </c>
      <c r="P29" s="56">
        <v>7.4613687653046981</v>
      </c>
      <c r="Q29" s="94"/>
      <c r="R29" s="47"/>
      <c r="S29" s="97"/>
      <c r="T29" s="98"/>
      <c r="U29" s="98"/>
      <c r="Y29" s="47"/>
      <c r="Z29" s="98"/>
      <c r="AB29" s="100"/>
    </row>
    <row r="30" spans="1:28" s="99" customFormat="1" ht="15.95" customHeight="1" x14ac:dyDescent="0.2">
      <c r="A30" s="89" t="s">
        <v>96</v>
      </c>
      <c r="B30" s="58" t="s">
        <v>62</v>
      </c>
      <c r="C30" s="58" t="s">
        <v>62</v>
      </c>
      <c r="D30" s="57" t="s">
        <v>62</v>
      </c>
      <c r="E30" s="57" t="s">
        <v>62</v>
      </c>
      <c r="F30" s="57" t="s">
        <v>62</v>
      </c>
      <c r="G30" s="57" t="s">
        <v>62</v>
      </c>
      <c r="H30" s="57" t="s">
        <v>62</v>
      </c>
      <c r="I30" s="57"/>
      <c r="J30" s="58" t="s">
        <v>62</v>
      </c>
      <c r="K30" s="58" t="s">
        <v>62</v>
      </c>
      <c r="L30" s="57" t="s">
        <v>62</v>
      </c>
      <c r="M30" s="57" t="s">
        <v>62</v>
      </c>
      <c r="N30" s="64" t="s">
        <v>62</v>
      </c>
      <c r="O30" s="64" t="s">
        <v>62</v>
      </c>
      <c r="P30" s="64" t="s">
        <v>62</v>
      </c>
      <c r="Q30" s="94"/>
      <c r="R30" s="47"/>
      <c r="S30" s="97"/>
      <c r="T30" s="101"/>
      <c r="U30" s="59"/>
      <c r="Y30" s="47"/>
      <c r="Z30" s="98"/>
      <c r="AB30" s="100"/>
    </row>
    <row r="31" spans="1:28" s="99" customFormat="1" ht="15.95" customHeight="1" x14ac:dyDescent="0.2">
      <c r="A31" s="89" t="s">
        <v>97</v>
      </c>
      <c r="B31" s="56">
        <v>1.7185062935815432</v>
      </c>
      <c r="C31" s="56">
        <v>3.527140952180146</v>
      </c>
      <c r="D31" s="56">
        <v>3.1670272663129975</v>
      </c>
      <c r="E31" s="56">
        <v>3.0329227697768766</v>
      </c>
      <c r="F31" s="56">
        <v>3.2000488628131349</v>
      </c>
      <c r="G31" s="56">
        <v>3.2588661425367165</v>
      </c>
      <c r="H31" s="56">
        <v>3.2970979461017493</v>
      </c>
      <c r="I31" s="57"/>
      <c r="J31" s="56">
        <v>2.0965791359504578</v>
      </c>
      <c r="K31" s="56">
        <v>4.3031134389409669</v>
      </c>
      <c r="L31" s="56">
        <v>3.8995106143766578</v>
      </c>
      <c r="M31" s="56">
        <v>3.730495021855984</v>
      </c>
      <c r="N31" s="56">
        <v>3.9360601057806468</v>
      </c>
      <c r="O31" s="60">
        <v>4.0084053688144703</v>
      </c>
      <c r="P31" s="60">
        <v>4.0554304590104797</v>
      </c>
      <c r="Q31" s="94"/>
      <c r="R31" s="47"/>
      <c r="S31" s="97"/>
      <c r="T31" s="102"/>
      <c r="U31" s="102"/>
      <c r="Y31" s="47"/>
      <c r="Z31" s="98"/>
      <c r="AB31" s="100"/>
    </row>
    <row r="32" spans="1:28" s="47" customFormat="1" ht="15.95" customHeight="1" x14ac:dyDescent="0.2">
      <c r="A32" s="91" t="s">
        <v>98</v>
      </c>
      <c r="B32" s="56">
        <v>2.1328526118939259</v>
      </c>
      <c r="C32" s="56">
        <v>3.2919205035900658</v>
      </c>
      <c r="D32" s="56">
        <v>3.1638039735849057</v>
      </c>
      <c r="E32" s="56">
        <v>3.223679925331858</v>
      </c>
      <c r="F32" s="56">
        <v>3.2882861094473363</v>
      </c>
      <c r="G32" s="56">
        <v>3.500537795061986</v>
      </c>
      <c r="H32" s="56">
        <v>3.5614950139430483</v>
      </c>
      <c r="I32" s="57"/>
      <c r="J32" s="56">
        <v>2.5380893061124374</v>
      </c>
      <c r="K32" s="56">
        <v>3.9173824408129114</v>
      </c>
      <c r="L32" s="56">
        <v>3.7965658135405107</v>
      </c>
      <c r="M32" s="56">
        <v>3.8684175497787612</v>
      </c>
      <c r="N32" s="56">
        <v>3.9459432788134294</v>
      </c>
      <c r="O32" s="56">
        <v>4.2006453540743829</v>
      </c>
      <c r="P32" s="56">
        <v>4.2737922624129627</v>
      </c>
      <c r="Q32" s="94"/>
      <c r="S32" s="97"/>
      <c r="T32" s="104"/>
      <c r="U32" s="104"/>
      <c r="V32" s="96"/>
      <c r="Z32" s="98"/>
      <c r="AA32" s="99"/>
      <c r="AB32" s="100"/>
    </row>
    <row r="33" spans="1:28" s="47" customFormat="1" ht="15.95" customHeight="1" x14ac:dyDescent="0.2">
      <c r="A33" s="91" t="s">
        <v>99</v>
      </c>
      <c r="B33" s="56">
        <v>2.9344633566175551</v>
      </c>
      <c r="C33" s="56">
        <v>4.8343212616392535</v>
      </c>
      <c r="D33" s="56">
        <v>5.3369408264033265</v>
      </c>
      <c r="E33" s="56">
        <v>5.5331241091370549</v>
      </c>
      <c r="F33" s="56">
        <v>5.5970111050074323</v>
      </c>
      <c r="G33" s="56">
        <v>5.6511678606901841</v>
      </c>
      <c r="H33" s="56">
        <v>6.093937861188012</v>
      </c>
      <c r="I33" s="57"/>
      <c r="J33" s="56">
        <v>3.1725954572554098</v>
      </c>
      <c r="K33" s="56">
        <v>5.6553207732329529</v>
      </c>
      <c r="L33" s="56">
        <v>6.5773908523908533</v>
      </c>
      <c r="M33" s="56">
        <v>7.23753883248731</v>
      </c>
      <c r="N33" s="56">
        <v>7.3674320314923687</v>
      </c>
      <c r="O33" s="56">
        <v>7.5518411570214301</v>
      </c>
      <c r="P33" s="56">
        <v>8.070430325868708</v>
      </c>
      <c r="Q33" s="94"/>
      <c r="S33" s="97"/>
      <c r="T33" s="98"/>
      <c r="U33" s="98"/>
      <c r="V33" s="96"/>
      <c r="Z33" s="98"/>
      <c r="AA33" s="99"/>
      <c r="AB33" s="100"/>
    </row>
    <row r="34" spans="1:28" s="47" customFormat="1" ht="15.95" customHeight="1" x14ac:dyDescent="0.2">
      <c r="A34" s="91" t="s">
        <v>100</v>
      </c>
      <c r="B34" s="56">
        <v>1.4511178716555606</v>
      </c>
      <c r="C34" s="56">
        <v>2.4837589689035848</v>
      </c>
      <c r="D34" s="56">
        <v>2.2596204370179951</v>
      </c>
      <c r="E34" s="56">
        <v>2.3348120450033094</v>
      </c>
      <c r="F34" s="56">
        <v>1.9722356626020605</v>
      </c>
      <c r="G34" s="56">
        <v>1.628857566446231</v>
      </c>
      <c r="H34" s="56">
        <v>1.76237958882638</v>
      </c>
      <c r="I34" s="57"/>
      <c r="J34" s="56">
        <v>1.7123190877332823</v>
      </c>
      <c r="K34" s="56">
        <v>2.9308355833062301</v>
      </c>
      <c r="L34" s="56">
        <v>2.6663469518912963</v>
      </c>
      <c r="M34" s="56">
        <v>2.7551125413633359</v>
      </c>
      <c r="N34" s="56">
        <v>2.3272327608515115</v>
      </c>
      <c r="O34" s="56">
        <v>1.9220524706141848</v>
      </c>
      <c r="P34" s="56">
        <v>2.0796086050376155</v>
      </c>
      <c r="Q34" s="94"/>
      <c r="S34" s="97"/>
      <c r="T34" s="96"/>
      <c r="U34" s="96"/>
      <c r="V34" s="96"/>
      <c r="Z34" s="98"/>
      <c r="AA34" s="99"/>
      <c r="AB34" s="100"/>
    </row>
    <row r="35" spans="1:28" s="47" customFormat="1" ht="15.95" customHeight="1" thickBot="1" x14ac:dyDescent="0.25">
      <c r="A35" s="93" t="s">
        <v>101</v>
      </c>
      <c r="B35" s="62">
        <v>2.2170499369413332</v>
      </c>
      <c r="C35" s="62">
        <v>2.2787363584837523</v>
      </c>
      <c r="D35" s="62">
        <v>2.1322140885714287</v>
      </c>
      <c r="E35" s="62">
        <v>2.3405979702857143</v>
      </c>
      <c r="F35" s="62">
        <v>2.6531995748480002</v>
      </c>
      <c r="G35" s="62">
        <v>2.4673594334301714</v>
      </c>
      <c r="H35" s="62">
        <v>2.6025711340965718</v>
      </c>
      <c r="I35" s="63"/>
      <c r="J35" s="62">
        <v>2.3279024337883998</v>
      </c>
      <c r="K35" s="62">
        <v>2.3926731764079401</v>
      </c>
      <c r="L35" s="62">
        <v>2.238824793</v>
      </c>
      <c r="M35" s="62">
        <v>2.4576278687999999</v>
      </c>
      <c r="N35" s="62">
        <v>2.7858595535904005</v>
      </c>
      <c r="O35" s="62">
        <v>2.59072740510168</v>
      </c>
      <c r="P35" s="62">
        <v>2.7326996908014003</v>
      </c>
      <c r="Q35" s="94"/>
      <c r="S35" s="97"/>
      <c r="T35" s="96"/>
      <c r="U35" s="96"/>
      <c r="V35" s="95"/>
      <c r="W35" s="105"/>
      <c r="Z35" s="98"/>
      <c r="AA35" s="99"/>
      <c r="AB35" s="100"/>
    </row>
    <row r="36" spans="1:28" s="47" customFormat="1" ht="18" customHeight="1" thickTop="1" x14ac:dyDescent="0.2">
      <c r="A36" s="54" t="s">
        <v>55</v>
      </c>
      <c r="B36" s="55">
        <f t="shared" ref="B36:G36" si="0">MEDIAN(B7:B21,B23:B35)</f>
        <v>2.4213147001469379</v>
      </c>
      <c r="C36" s="55">
        <f t="shared" si="0"/>
        <v>3.8674351588793039</v>
      </c>
      <c r="D36" s="55">
        <f t="shared" si="0"/>
        <v>3.7859134528301888</v>
      </c>
      <c r="E36" s="55">
        <f t="shared" si="0"/>
        <v>4.0486803082964595</v>
      </c>
      <c r="F36" s="55">
        <f t="shared" si="0"/>
        <v>4.1991747284788374</v>
      </c>
      <c r="G36" s="55">
        <f t="shared" si="0"/>
        <v>4.3330947149008656</v>
      </c>
      <c r="H36" s="55">
        <f t="shared" ref="H36" si="1">MEDIAN(H7:H21,H23:H35)</f>
        <v>4.4112072564130518</v>
      </c>
      <c r="I36" s="57"/>
      <c r="J36" s="55">
        <f t="shared" ref="J36:O36" si="2">MEDIAN(J7:J21,J23:J35)</f>
        <v>2.8188575204841015</v>
      </c>
      <c r="K36" s="55">
        <f t="shared" si="2"/>
        <v>4.8065556060083825</v>
      </c>
      <c r="L36" s="55">
        <f t="shared" si="2"/>
        <v>5.1426791334073254</v>
      </c>
      <c r="M36" s="55">
        <f t="shared" si="2"/>
        <v>5.5314984411504424</v>
      </c>
      <c r="N36" s="55">
        <f t="shared" si="2"/>
        <v>5.8105063661381173</v>
      </c>
      <c r="O36" s="55">
        <f t="shared" si="2"/>
        <v>5.7791359512502227</v>
      </c>
      <c r="P36" s="55">
        <f t="shared" ref="P36" si="3">MEDIAN(P7:P21,P23:P35)</f>
        <v>5.958177060889648</v>
      </c>
      <c r="Q36" s="94"/>
      <c r="R36" s="94"/>
      <c r="S36" s="97"/>
      <c r="T36" s="95"/>
      <c r="U36" s="95"/>
      <c r="V36" s="95"/>
    </row>
    <row r="37" spans="1:28" s="47" customFormat="1" ht="15" customHeight="1" x14ac:dyDescent="0.2">
      <c r="A37" s="76" t="s">
        <v>30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106"/>
      <c r="R37" s="97"/>
      <c r="S37" s="97"/>
      <c r="T37" s="107"/>
      <c r="U37" s="107"/>
      <c r="V37" s="107"/>
    </row>
    <row r="38" spans="1:28" s="47" customFormat="1" ht="18" customHeight="1" x14ac:dyDescent="0.2">
      <c r="A38" s="54" t="s">
        <v>58</v>
      </c>
      <c r="B38" s="65">
        <f t="shared" ref="B38:G38" si="4">(B21-B36)/B36*100</f>
        <v>-15.891160290877835</v>
      </c>
      <c r="C38" s="65">
        <f t="shared" si="4"/>
        <v>-9.7593144648526273</v>
      </c>
      <c r="D38" s="65">
        <f t="shared" si="4"/>
        <v>21.318145732213384</v>
      </c>
      <c r="E38" s="65">
        <f t="shared" si="4"/>
        <v>3.7869053624550535</v>
      </c>
      <c r="F38" s="65">
        <f t="shared" si="4"/>
        <v>-2.3141387239687199</v>
      </c>
      <c r="G38" s="65">
        <f t="shared" si="4"/>
        <v>-1.917675942210894</v>
      </c>
      <c r="H38" s="65">
        <f t="shared" ref="H38" si="5">(H21-H36)/H36*100</f>
        <v>-0.63944527593990996</v>
      </c>
      <c r="I38" s="66"/>
      <c r="J38" s="65">
        <f t="shared" ref="J38:O38" si="6">(J21-J36)/J36*100</f>
        <v>-24.140660375315335</v>
      </c>
      <c r="K38" s="65">
        <f t="shared" si="6"/>
        <v>-23.760374364144838</v>
      </c>
      <c r="L38" s="65">
        <f t="shared" si="6"/>
        <v>-6.2230041016633892</v>
      </c>
      <c r="M38" s="65">
        <f t="shared" si="6"/>
        <v>-20.236802975897234</v>
      </c>
      <c r="N38" s="65">
        <f t="shared" si="6"/>
        <v>-25.873930280836056</v>
      </c>
      <c r="O38" s="65">
        <f t="shared" si="6"/>
        <v>-22.782574460207837</v>
      </c>
      <c r="P38" s="65">
        <f t="shared" ref="P38" si="7">(P21-P36)/P36*100</f>
        <v>-22.759093041910578</v>
      </c>
      <c r="Q38" s="106"/>
      <c r="R38" s="97"/>
      <c r="S38" s="97"/>
      <c r="T38" s="107"/>
      <c r="U38" s="107"/>
      <c r="V38" s="107"/>
    </row>
    <row r="39" spans="1:28" s="47" customFormat="1" ht="18" customHeight="1" thickBot="1" x14ac:dyDescent="0.25">
      <c r="A39" s="77" t="s">
        <v>57</v>
      </c>
      <c r="B39" s="67">
        <f>_xlfn.RANK.AVG(B21,(B7:B21,B23:B35),1)</f>
        <v>7</v>
      </c>
      <c r="C39" s="67">
        <f>_xlfn.RANK.AVG(C21,(C7:C21,C23:C35),1)</f>
        <v>9</v>
      </c>
      <c r="D39" s="67">
        <f>_xlfn.RANK.AVG(D21,(D7:D21,D23:D35),1)</f>
        <v>19</v>
      </c>
      <c r="E39" s="67">
        <f>_xlfn.RANK.AVG(E21,(E7:E21,E23:E35),1)</f>
        <v>16</v>
      </c>
      <c r="F39" s="67">
        <f>_xlfn.RANK.AVG(F21,(F7:F21,F23:F35),1)</f>
        <v>11</v>
      </c>
      <c r="G39" s="67">
        <f>_xlfn.RANK.AVG(G21,(G7:G21,G23:G35),1)</f>
        <v>12</v>
      </c>
      <c r="H39" s="67">
        <f>_xlfn.RANK.AVG(H21,(H7:H21,H23:H35),1)</f>
        <v>12</v>
      </c>
      <c r="I39" s="68"/>
      <c r="J39" s="67">
        <f>_xlfn.RANK.AVG(J21,(J7:J21,J23:J35),1)</f>
        <v>7</v>
      </c>
      <c r="K39" s="67">
        <f>_xlfn.RANK.AVG(K21,(K7:K21,K23:K35),1)</f>
        <v>5</v>
      </c>
      <c r="L39" s="67">
        <f>_xlfn.RANK.AVG(L21,(L7:L21,L23:L35),1)</f>
        <v>11</v>
      </c>
      <c r="M39" s="67">
        <f>_xlfn.RANK.AVG(M21,(M7:M21,M23:M35),1)</f>
        <v>9</v>
      </c>
      <c r="N39" s="67">
        <f>_xlfn.RANK.AVG(N21,(N7:N21,N23:N35),1)</f>
        <v>8</v>
      </c>
      <c r="O39" s="67">
        <f>_xlfn.RANK.AVG(O21,(O7:O21,O23:O35),1)</f>
        <v>9</v>
      </c>
      <c r="P39" s="67">
        <f>_xlfn.RANK.AVG(P21,(P7:P21,P23:P35),1)</f>
        <v>9</v>
      </c>
      <c r="Q39" s="106"/>
      <c r="R39" s="97"/>
      <c r="S39" s="97"/>
      <c r="T39" s="96"/>
      <c r="U39" s="96"/>
      <c r="V39" s="96"/>
    </row>
    <row r="40" spans="1:28" s="47" customFormat="1" ht="18" customHeight="1" thickTop="1" thickBot="1" x14ac:dyDescent="0.25">
      <c r="A40" s="78" t="s">
        <v>31</v>
      </c>
      <c r="B40" s="67">
        <f>_xlfn.RANK.AVG(B21,(B11,B12,B15,B21,B24,B27,B35),1)</f>
        <v>2</v>
      </c>
      <c r="C40" s="67">
        <f>_xlfn.RANK.AVG(C21,(C11,C12,C15,C21,C24,C27,C35),1)</f>
        <v>3</v>
      </c>
      <c r="D40" s="67">
        <f>_xlfn.RANK.AVG(D21,(D11,D12,D15,D21,D24,D27,D35),1)</f>
        <v>6</v>
      </c>
      <c r="E40" s="67">
        <f>_xlfn.RANK.AVG(E21,(E11,E12,E15,E21,E24,E27,E35),1)</f>
        <v>4</v>
      </c>
      <c r="F40" s="67">
        <f>_xlfn.RANK.AVG(F21,(F11,F12,F15,F21,F24,F27,F35),1)</f>
        <v>3</v>
      </c>
      <c r="G40" s="67">
        <f>_xlfn.RANK.AVG(G21,(G11,G12,G15,G21,G24,G27,G35),1)</f>
        <v>3</v>
      </c>
      <c r="H40" s="67">
        <f>_xlfn.RANK.AVG(H21,(H11,H12,H15,H21,H24,H27,H35),1)</f>
        <v>3</v>
      </c>
      <c r="I40" s="69"/>
      <c r="J40" s="67">
        <f>_xlfn.RANK.AVG(J21,(J11,J12,J15,J21,J24,J27,J35),1)</f>
        <v>2</v>
      </c>
      <c r="K40" s="67">
        <f>_xlfn.RANK.AVG(K21,(K11,K12,K15,K21,K24,K27,K35),1)</f>
        <v>3</v>
      </c>
      <c r="L40" s="67">
        <f>_xlfn.RANK.AVG(L21,(L11,L12,L15,L21,L24,L27,L35),1)</f>
        <v>3</v>
      </c>
      <c r="M40" s="67">
        <f>_xlfn.RANK.AVG(M21,(M11,M12,M15,M21,M24,M27,M35),1)</f>
        <v>3</v>
      </c>
      <c r="N40" s="67">
        <f>_xlfn.RANK.AVG(N21,(N11,N12,N15,N21,N24,N27,N35),1)</f>
        <v>3</v>
      </c>
      <c r="O40" s="67">
        <f>_xlfn.RANK.AVG(O21,(O11,O12,O15,O21,O24,O27,O35),1)</f>
        <v>3</v>
      </c>
      <c r="P40" s="67">
        <f>_xlfn.RANK.AVG(P21,(P11,P12,P15,P21,P24,P27,P35),1)</f>
        <v>3</v>
      </c>
      <c r="Q40" s="106"/>
      <c r="R40" s="97"/>
      <c r="S40" s="97"/>
      <c r="T40" s="96"/>
      <c r="U40" s="96"/>
      <c r="V40" s="96"/>
    </row>
    <row r="41" spans="1:28" ht="6.75" customHeight="1" thickTop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80"/>
    </row>
    <row r="42" spans="1:28" x14ac:dyDescent="0.2">
      <c r="A42" s="81" t="s">
        <v>32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80"/>
    </row>
    <row r="43" spans="1:28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80"/>
    </row>
    <row r="44" spans="1:28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35"/>
    </row>
    <row r="45" spans="1:28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35"/>
    </row>
    <row r="46" spans="1:28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35"/>
    </row>
    <row r="47" spans="1:28" ht="5.25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35"/>
    </row>
    <row r="48" spans="1:28" x14ac:dyDescent="0.2">
      <c r="A48" s="9"/>
      <c r="B48" s="1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35"/>
    </row>
    <row r="49" spans="1:17" x14ac:dyDescent="0.2">
      <c r="A49" s="82"/>
      <c r="B49" s="83"/>
      <c r="C49" s="83"/>
      <c r="D49" s="83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35"/>
    </row>
    <row r="50" spans="1:17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35"/>
    </row>
    <row r="51" spans="1:17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35"/>
    </row>
    <row r="52" spans="1:17" ht="15" x14ac:dyDescent="0.25">
      <c r="A52" s="53" t="s">
        <v>73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35"/>
    </row>
  </sheetData>
  <mergeCells count="3">
    <mergeCell ref="J4:P4"/>
    <mergeCell ref="B4:H4"/>
    <mergeCell ref="B3:P3"/>
  </mergeCells>
  <phoneticPr fontId="0" type="noConversion"/>
  <hyperlinks>
    <hyperlink ref="A52" location="Contents!A1" display="Return to Contents Page" xr:uid="{8B828119-4A36-4586-9730-B25C71A48D64}"/>
  </hyperlinks>
  <printOptions horizontalCentered="1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  <pageSetUpPr fitToPage="1"/>
  </sheetPr>
  <dimension ref="A1:CF53"/>
  <sheetViews>
    <sheetView showGridLines="0" zoomScale="75" zoomScaleNormal="75" workbookViewId="0">
      <pane xSplit="1" ySplit="5" topLeftCell="Z6" activePane="bottomRight" state="frozen"/>
      <selection activeCell="CE33" sqref="CE33"/>
      <selection pane="topRight" activeCell="CE33" sqref="CE33"/>
      <selection pane="bottomLeft" activeCell="CE33" sqref="CE33"/>
      <selection pane="bottomRight" activeCell="AR1" sqref="AR1:AR1048576"/>
    </sheetView>
  </sheetViews>
  <sheetFormatPr defaultColWidth="8.85546875" defaultRowHeight="12.75" x14ac:dyDescent="0.2"/>
  <cols>
    <col min="1" max="1" width="20.42578125" customWidth="1"/>
    <col min="2" max="42" width="8.7109375" customWidth="1"/>
    <col min="43" max="43" width="3" customWidth="1"/>
    <col min="44" max="84" width="8.7109375" customWidth="1"/>
  </cols>
  <sheetData>
    <row r="1" spans="1:84" ht="18" customHeight="1" x14ac:dyDescent="0.2">
      <c r="A1" s="169" t="s">
        <v>47</v>
      </c>
      <c r="B1" s="169"/>
      <c r="C1" s="169"/>
      <c r="D1" s="169"/>
      <c r="E1" s="169"/>
      <c r="F1" s="169"/>
      <c r="G1" s="169"/>
      <c r="H1" s="164"/>
      <c r="I1" s="164"/>
      <c r="J1" s="164"/>
      <c r="K1" s="164"/>
      <c r="L1" s="164"/>
      <c r="M1" s="169"/>
      <c r="N1" s="169"/>
      <c r="O1" s="169"/>
      <c r="P1" s="169"/>
      <c r="Q1" s="169"/>
      <c r="R1" s="169"/>
      <c r="S1" s="169"/>
      <c r="T1" s="169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  <c r="CF1" s="164"/>
    </row>
    <row r="2" spans="1:84" ht="18" customHeight="1" thickBot="1" x14ac:dyDescent="0.2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1"/>
      <c r="BS2" s="171"/>
      <c r="BT2" s="164"/>
      <c r="BU2" s="171"/>
      <c r="BV2" s="164"/>
      <c r="BW2" s="171"/>
      <c r="BX2" s="171"/>
      <c r="BY2" s="171"/>
      <c r="BZ2" s="171"/>
      <c r="CA2" s="171"/>
      <c r="CB2" s="171"/>
      <c r="CC2" s="171"/>
      <c r="CD2" s="171"/>
      <c r="CE2" s="171"/>
      <c r="CF2" s="171" t="s">
        <v>33</v>
      </c>
    </row>
    <row r="3" spans="1:84" ht="18" customHeight="1" thickTop="1" x14ac:dyDescent="0.2">
      <c r="A3" s="9"/>
      <c r="B3" s="173" t="s">
        <v>23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62"/>
      <c r="AP3" s="162"/>
      <c r="AR3" s="173" t="s">
        <v>24</v>
      </c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9"/>
      <c r="CF3" s="9"/>
    </row>
    <row r="4" spans="1:84" ht="15" customHeight="1" x14ac:dyDescent="0.2">
      <c r="A4" s="9"/>
      <c r="B4" s="172" t="s">
        <v>16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63"/>
      <c r="AP4" s="163"/>
      <c r="AR4" s="172" t="s">
        <v>19</v>
      </c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3"/>
      <c r="CF4" s="13"/>
    </row>
    <row r="5" spans="1:84" ht="15" customHeight="1" x14ac:dyDescent="0.2">
      <c r="A5" s="164"/>
      <c r="B5" s="165">
        <v>1979</v>
      </c>
      <c r="C5" s="165">
        <v>1980</v>
      </c>
      <c r="D5" s="165">
        <v>1981</v>
      </c>
      <c r="E5" s="165">
        <v>1982</v>
      </c>
      <c r="F5" s="165">
        <v>1983</v>
      </c>
      <c r="G5" s="165">
        <v>1984</v>
      </c>
      <c r="H5" s="166">
        <v>1985</v>
      </c>
      <c r="I5" s="166">
        <v>1986</v>
      </c>
      <c r="J5" s="166">
        <v>1987</v>
      </c>
      <c r="K5" s="166">
        <v>1988</v>
      </c>
      <c r="L5" s="166">
        <v>1989</v>
      </c>
      <c r="M5" s="166">
        <v>1990</v>
      </c>
      <c r="N5" s="166">
        <v>1991</v>
      </c>
      <c r="O5" s="166">
        <v>1992</v>
      </c>
      <c r="P5" s="166">
        <v>1993</v>
      </c>
      <c r="Q5" s="166">
        <v>1994</v>
      </c>
      <c r="R5" s="166">
        <v>1995</v>
      </c>
      <c r="S5" s="166">
        <v>1996</v>
      </c>
      <c r="T5" s="166">
        <v>1997</v>
      </c>
      <c r="U5" s="166">
        <v>1998</v>
      </c>
      <c r="V5" s="166">
        <v>1999</v>
      </c>
      <c r="W5" s="167">
        <v>2000</v>
      </c>
      <c r="X5" s="167">
        <v>2001</v>
      </c>
      <c r="Y5" s="167">
        <v>2002</v>
      </c>
      <c r="Z5" s="167">
        <v>2003</v>
      </c>
      <c r="AA5" s="167">
        <v>2004</v>
      </c>
      <c r="AB5" s="165">
        <v>2005</v>
      </c>
      <c r="AC5" s="165">
        <v>2006</v>
      </c>
      <c r="AD5" s="165">
        <v>2007</v>
      </c>
      <c r="AE5" s="167">
        <v>2008</v>
      </c>
      <c r="AF5" s="167">
        <v>2009</v>
      </c>
      <c r="AG5" s="167">
        <v>2010</v>
      </c>
      <c r="AH5" s="167">
        <v>2011</v>
      </c>
      <c r="AI5" s="167">
        <v>2012</v>
      </c>
      <c r="AJ5" s="167">
        <v>2013</v>
      </c>
      <c r="AK5" s="167">
        <v>2014</v>
      </c>
      <c r="AL5" s="167">
        <v>2015</v>
      </c>
      <c r="AM5" s="167">
        <v>2016</v>
      </c>
      <c r="AN5" s="167">
        <v>2017</v>
      </c>
      <c r="AO5" s="167">
        <v>2018</v>
      </c>
      <c r="AP5" s="167">
        <v>2019</v>
      </c>
      <c r="AR5" s="165">
        <v>1979</v>
      </c>
      <c r="AS5" s="166">
        <v>1980</v>
      </c>
      <c r="AT5" s="166">
        <v>1981</v>
      </c>
      <c r="AU5" s="166">
        <v>1982</v>
      </c>
      <c r="AV5" s="166">
        <v>1983</v>
      </c>
      <c r="AW5" s="166">
        <v>1984</v>
      </c>
      <c r="AX5" s="166">
        <v>1985</v>
      </c>
      <c r="AY5" s="166">
        <v>1986</v>
      </c>
      <c r="AZ5" s="166">
        <v>1987</v>
      </c>
      <c r="BA5" s="166">
        <v>1988</v>
      </c>
      <c r="BB5" s="166">
        <v>1989</v>
      </c>
      <c r="BC5" s="166">
        <v>1990</v>
      </c>
      <c r="BD5" s="166">
        <v>1991</v>
      </c>
      <c r="BE5" s="166">
        <v>1992</v>
      </c>
      <c r="BF5" s="166">
        <v>1993</v>
      </c>
      <c r="BG5" s="166">
        <v>1994</v>
      </c>
      <c r="BH5" s="166">
        <v>1995</v>
      </c>
      <c r="BI5" s="166">
        <v>1996</v>
      </c>
      <c r="BJ5" s="166">
        <v>1997</v>
      </c>
      <c r="BK5" s="166">
        <v>1998</v>
      </c>
      <c r="BL5" s="166">
        <v>1999</v>
      </c>
      <c r="BM5" s="167">
        <v>2000</v>
      </c>
      <c r="BN5" s="167">
        <v>2001</v>
      </c>
      <c r="BO5" s="167">
        <v>2002</v>
      </c>
      <c r="BP5" s="167">
        <v>2003</v>
      </c>
      <c r="BQ5" s="167">
        <v>2004</v>
      </c>
      <c r="BR5" s="165">
        <v>2005</v>
      </c>
      <c r="BS5" s="165">
        <v>2006</v>
      </c>
      <c r="BT5" s="165">
        <v>2007</v>
      </c>
      <c r="BU5" s="167">
        <v>2008</v>
      </c>
      <c r="BV5" s="167">
        <v>2009</v>
      </c>
      <c r="BW5" s="167">
        <v>2010</v>
      </c>
      <c r="BX5" s="168">
        <v>2011</v>
      </c>
      <c r="BY5" s="168">
        <v>2012</v>
      </c>
      <c r="BZ5" s="168">
        <v>2013</v>
      </c>
      <c r="CA5" s="168">
        <v>2014</v>
      </c>
      <c r="CB5" s="168">
        <v>2015</v>
      </c>
      <c r="CC5" s="168">
        <v>2016</v>
      </c>
      <c r="CD5" s="168">
        <v>2017</v>
      </c>
      <c r="CE5" s="168">
        <v>2018</v>
      </c>
      <c r="CF5" s="168">
        <v>2019</v>
      </c>
    </row>
    <row r="6" spans="1:84" ht="18" customHeight="1" x14ac:dyDescent="0.2">
      <c r="A6" s="104" t="s">
        <v>29</v>
      </c>
      <c r="B6" s="104"/>
      <c r="C6" s="104"/>
      <c r="D6" s="104"/>
      <c r="E6" s="104"/>
      <c r="F6" s="104"/>
      <c r="G6" s="10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82"/>
      <c r="BO6" s="164"/>
      <c r="BP6" s="164"/>
      <c r="BQ6" s="164"/>
      <c r="BR6" s="164"/>
      <c r="BS6" s="164"/>
      <c r="BT6" s="164"/>
      <c r="BU6" s="164"/>
      <c r="BV6" s="164"/>
      <c r="BW6" s="183"/>
      <c r="BX6" s="183"/>
      <c r="BY6" s="183"/>
      <c r="BZ6" s="183"/>
      <c r="CA6" s="164"/>
      <c r="CB6" s="164"/>
      <c r="CC6" s="164"/>
      <c r="CD6" s="164"/>
      <c r="CE6" s="164"/>
      <c r="CF6" s="164"/>
    </row>
    <row r="7" spans="1:84" ht="15.95" customHeight="1" x14ac:dyDescent="0.2">
      <c r="A7" s="164" t="s">
        <v>0</v>
      </c>
      <c r="B7" s="179">
        <v>1.8085315147250842</v>
      </c>
      <c r="C7" s="179">
        <v>1.7999668302368677</v>
      </c>
      <c r="D7" s="179">
        <v>2.0131887158200623</v>
      </c>
      <c r="E7" s="179">
        <v>2.2331503539647861</v>
      </c>
      <c r="F7" s="179">
        <v>2.343114183410159</v>
      </c>
      <c r="G7" s="179">
        <v>2.3608123563723886</v>
      </c>
      <c r="H7" s="180">
        <v>2.3787774854950596</v>
      </c>
      <c r="I7" s="180">
        <v>2.5153989392924578</v>
      </c>
      <c r="J7" s="180">
        <v>1.7429481024211888</v>
      </c>
      <c r="K7" s="180">
        <v>1.5707294728134056</v>
      </c>
      <c r="L7" s="180">
        <v>1.5375137473594758</v>
      </c>
      <c r="M7" s="180">
        <v>1.6584070691719301</v>
      </c>
      <c r="N7" s="180">
        <v>1.6940643120052155</v>
      </c>
      <c r="O7" s="180">
        <v>1.7730744335896476</v>
      </c>
      <c r="P7" s="180">
        <v>1.8726083219755705</v>
      </c>
      <c r="Q7" s="180">
        <v>1.8699233466406393</v>
      </c>
      <c r="R7" s="179">
        <v>1.9991659660847847</v>
      </c>
      <c r="S7" s="179">
        <v>1.9564428558841442</v>
      </c>
      <c r="T7" s="179">
        <v>1.64016246241417</v>
      </c>
      <c r="U7" s="179">
        <v>1.558158987015652</v>
      </c>
      <c r="V7" s="180">
        <v>1.5002919878784726</v>
      </c>
      <c r="W7" s="180">
        <v>1.4256824112418127</v>
      </c>
      <c r="X7" s="180">
        <v>1.6063551848872273</v>
      </c>
      <c r="Y7" s="180">
        <v>1.5813279623200043</v>
      </c>
      <c r="Z7" s="180">
        <v>2.3182894001861927</v>
      </c>
      <c r="AA7" s="180">
        <v>2.2797918905599781</v>
      </c>
      <c r="AB7" s="180">
        <v>2.4695878208763213</v>
      </c>
      <c r="AC7" s="180">
        <v>2.6509633732319822</v>
      </c>
      <c r="AD7" s="180">
        <v>2.9433538820575622</v>
      </c>
      <c r="AE7" s="180">
        <v>3.5296820434607405</v>
      </c>
      <c r="AF7" s="180">
        <v>4.2578010836683742</v>
      </c>
      <c r="AG7" s="180">
        <v>4.1489337587521717</v>
      </c>
      <c r="AH7" s="177">
        <v>4.6936421725919031</v>
      </c>
      <c r="AI7" s="177">
        <v>4.8879341411796169</v>
      </c>
      <c r="AJ7" s="177">
        <v>5.2249211580345287</v>
      </c>
      <c r="AK7" s="177">
        <v>4.3472724949602117</v>
      </c>
      <c r="AL7" s="177">
        <v>3.7859134528301888</v>
      </c>
      <c r="AM7" s="177">
        <v>4.0486803082964595</v>
      </c>
      <c r="AN7" s="177">
        <v>4.4707021284913484</v>
      </c>
      <c r="AO7" s="177">
        <v>4.5426270339726269</v>
      </c>
      <c r="AP7" s="177">
        <v>4.4112072564130518</v>
      </c>
      <c r="AR7" s="180">
        <v>1.9532318114036298</v>
      </c>
      <c r="AS7" s="180">
        <v>1.9438037888455697</v>
      </c>
      <c r="AT7" s="180">
        <v>2.2749622904812536</v>
      </c>
      <c r="AU7" s="180">
        <v>2.523421486587357</v>
      </c>
      <c r="AV7" s="180">
        <v>2.647678722324855</v>
      </c>
      <c r="AW7" s="180">
        <v>2.8332085828503657</v>
      </c>
      <c r="AX7" s="180">
        <v>2.8547357682334815</v>
      </c>
      <c r="AY7" s="180">
        <v>3.0182139287035623</v>
      </c>
      <c r="AZ7" s="180">
        <v>2.0914892835703718</v>
      </c>
      <c r="BA7" s="180">
        <v>1.8850009997783848</v>
      </c>
      <c r="BB7" s="180">
        <v>1.8449933525435658</v>
      </c>
      <c r="BC7" s="180">
        <v>1.9898671972228397</v>
      </c>
      <c r="BD7" s="180">
        <v>2.0329736206451505</v>
      </c>
      <c r="BE7" s="180">
        <v>2.1273722907846455</v>
      </c>
      <c r="BF7" s="180">
        <v>2.2470092117894289</v>
      </c>
      <c r="BG7" s="180">
        <v>2.2437614745270329</v>
      </c>
      <c r="BH7" s="180">
        <v>2.3988424894235552</v>
      </c>
      <c r="BI7" s="180">
        <v>2.5185739450600924</v>
      </c>
      <c r="BJ7" s="180">
        <v>2.2723716023157361</v>
      </c>
      <c r="BK7" s="180">
        <v>2.1672601542475767</v>
      </c>
      <c r="BL7" s="180">
        <v>2.0896499419917545</v>
      </c>
      <c r="BM7" s="180">
        <v>1.9785033451588494</v>
      </c>
      <c r="BN7" s="180">
        <v>2.2009193318474507</v>
      </c>
      <c r="BO7" s="180">
        <v>2.173542730722942</v>
      </c>
      <c r="BP7" s="180">
        <v>3.1088749745355857</v>
      </c>
      <c r="BQ7" s="180">
        <v>3.2208807866997091</v>
      </c>
      <c r="BR7" s="180">
        <v>3.4526519187841673</v>
      </c>
      <c r="BS7" s="180">
        <v>3.6691282933100537</v>
      </c>
      <c r="BT7" s="180">
        <v>4.0214743385843725</v>
      </c>
      <c r="BU7" s="180">
        <v>4.8064456193629592</v>
      </c>
      <c r="BV7" s="180">
        <v>5.7468090813437556</v>
      </c>
      <c r="BW7" s="180">
        <v>5.7385769514287492</v>
      </c>
      <c r="BX7" s="177">
        <v>6.3971273135641713</v>
      </c>
      <c r="BY7" s="177">
        <v>6.6131426192212839</v>
      </c>
      <c r="BZ7" s="64">
        <v>7.0533963134130149</v>
      </c>
      <c r="CA7" s="64">
        <v>5.8779796557029176</v>
      </c>
      <c r="CB7" s="64">
        <v>5.1426791334073254</v>
      </c>
      <c r="CC7" s="64">
        <v>5.5314984411504424</v>
      </c>
      <c r="CD7" s="64">
        <v>6.0959416704497498</v>
      </c>
      <c r="CE7" s="177">
        <v>6.1920562267954953</v>
      </c>
      <c r="CF7" s="177">
        <v>6.0232771084975134</v>
      </c>
    </row>
    <row r="8" spans="1:84" ht="15.95" customHeight="1" x14ac:dyDescent="0.2">
      <c r="A8" s="164" t="s">
        <v>1</v>
      </c>
      <c r="B8" s="179">
        <v>0.97614319018209927</v>
      </c>
      <c r="C8" s="179">
        <v>1.1034525661209043</v>
      </c>
      <c r="D8" s="179">
        <v>1.3100116114859166</v>
      </c>
      <c r="E8" s="179">
        <v>1.6488590417516178</v>
      </c>
      <c r="F8" s="179">
        <v>1.8556798657563938</v>
      </c>
      <c r="G8" s="179">
        <v>2.0457629115601375</v>
      </c>
      <c r="H8" s="180">
        <v>2.1189749811626895</v>
      </c>
      <c r="I8" s="180">
        <v>1.993300271069351</v>
      </c>
      <c r="J8" s="180">
        <v>1.6611631150127906</v>
      </c>
      <c r="K8" s="180">
        <v>1.571129314939798</v>
      </c>
      <c r="L8" s="180">
        <v>1.6474353813495555</v>
      </c>
      <c r="M8" s="180">
        <v>1.8088025602088424</v>
      </c>
      <c r="N8" s="180">
        <v>1.8252899867808914</v>
      </c>
      <c r="O8" s="180">
        <v>1.8295033880432026</v>
      </c>
      <c r="P8" s="180">
        <v>1.914938876468653</v>
      </c>
      <c r="Q8" s="180">
        <v>1.9019704536208821</v>
      </c>
      <c r="R8" s="179">
        <v>2.0046507372855853</v>
      </c>
      <c r="S8" s="179">
        <v>1.9063637535169782</v>
      </c>
      <c r="T8" s="179">
        <v>1.7169056221670385</v>
      </c>
      <c r="U8" s="103">
        <v>1.6867818326577768</v>
      </c>
      <c r="V8" s="180">
        <v>1.6012552103364066</v>
      </c>
      <c r="W8" s="180">
        <v>1.8392642995651023</v>
      </c>
      <c r="X8" s="180" t="s">
        <v>62</v>
      </c>
      <c r="Y8" s="180" t="s">
        <v>62</v>
      </c>
      <c r="Z8" s="180" t="s">
        <v>62</v>
      </c>
      <c r="AA8" s="180" t="s">
        <v>62</v>
      </c>
      <c r="AB8" s="180" t="s">
        <v>62</v>
      </c>
      <c r="AC8" s="180" t="s">
        <v>62</v>
      </c>
      <c r="AD8" s="180" t="s">
        <v>62</v>
      </c>
      <c r="AE8" s="180">
        <v>4.2193972152110817</v>
      </c>
      <c r="AF8" s="180">
        <v>4.0077879578868432</v>
      </c>
      <c r="AG8" s="180">
        <v>3.8674351588793039</v>
      </c>
      <c r="AH8" s="177">
        <v>4.7404284229233635</v>
      </c>
      <c r="AI8" s="177">
        <v>4.5909522533385205</v>
      </c>
      <c r="AJ8" s="177">
        <v>4.4451527224435585</v>
      </c>
      <c r="AK8" s="177">
        <v>4.1370994694960208</v>
      </c>
      <c r="AL8" s="177">
        <v>3.5109855715871254</v>
      </c>
      <c r="AM8" s="177">
        <v>3.419747787610619</v>
      </c>
      <c r="AN8" s="177">
        <v>3.776794201191604</v>
      </c>
      <c r="AO8" s="177">
        <v>4.1253690235563107</v>
      </c>
      <c r="AP8" s="184">
        <v>3.9692783249201766</v>
      </c>
      <c r="AR8" s="180">
        <v>1.0347573922701101</v>
      </c>
      <c r="AS8" s="180">
        <v>1.1972704193248158</v>
      </c>
      <c r="AT8" s="180">
        <v>1.5261392271007939</v>
      </c>
      <c r="AU8" s="180">
        <v>1.929084287015804</v>
      </c>
      <c r="AV8" s="180">
        <v>2.1710874434171461</v>
      </c>
      <c r="AW8" s="180">
        <v>2.3934912723506261</v>
      </c>
      <c r="AX8" s="180">
        <v>2.4792514143476505</v>
      </c>
      <c r="AY8" s="180">
        <v>2.3322326434922944</v>
      </c>
      <c r="AZ8" s="180">
        <v>1.9435608424497102</v>
      </c>
      <c r="BA8" s="180">
        <v>1.8382201352903906</v>
      </c>
      <c r="BB8" s="180">
        <v>1.9275358595399159</v>
      </c>
      <c r="BC8" s="180">
        <v>2.11623140099343</v>
      </c>
      <c r="BD8" s="180">
        <v>2.1356405158171659</v>
      </c>
      <c r="BE8" s="180">
        <v>2.1752418020618576</v>
      </c>
      <c r="BF8" s="180">
        <v>2.3356954379729884</v>
      </c>
      <c r="BG8" s="180">
        <v>2.4057290530233613</v>
      </c>
      <c r="BH8" s="180">
        <v>2.537386560705694</v>
      </c>
      <c r="BI8" s="180">
        <v>2.4266689427272499</v>
      </c>
      <c r="BJ8" s="180">
        <v>2.1795064288599342</v>
      </c>
      <c r="BK8" s="180">
        <v>2.1405604525476423</v>
      </c>
      <c r="BL8" s="180">
        <v>2.0346666511653462</v>
      </c>
      <c r="BM8" s="180">
        <v>2.3153467179515301</v>
      </c>
      <c r="BN8" s="180" t="s">
        <v>62</v>
      </c>
      <c r="BO8" s="180" t="s">
        <v>62</v>
      </c>
      <c r="BP8" s="180" t="s">
        <v>62</v>
      </c>
      <c r="BQ8" s="180" t="s">
        <v>62</v>
      </c>
      <c r="BR8" s="180" t="s">
        <v>62</v>
      </c>
      <c r="BS8" s="180" t="s">
        <v>62</v>
      </c>
      <c r="BT8" s="180" t="s">
        <v>62</v>
      </c>
      <c r="BU8" s="180">
        <v>5.2419351655162831</v>
      </c>
      <c r="BV8" s="180">
        <v>4.9956775432681182</v>
      </c>
      <c r="BW8" s="180">
        <v>4.8578758702996137</v>
      </c>
      <c r="BX8" s="177">
        <v>5.9201141786737335</v>
      </c>
      <c r="BY8" s="177">
        <v>5.7711352089228933</v>
      </c>
      <c r="BZ8" s="64">
        <v>5.6393094289508632</v>
      </c>
      <c r="CA8" s="64">
        <v>5.3349986737400519</v>
      </c>
      <c r="CB8" s="64">
        <v>4.5388035516093233</v>
      </c>
      <c r="CC8" s="64">
        <v>4.5025586283185843</v>
      </c>
      <c r="CD8" s="64">
        <v>4.7703688162971973</v>
      </c>
      <c r="CE8" s="177">
        <v>5.190214492280206</v>
      </c>
      <c r="CF8" s="184">
        <v>5.0119814127985345</v>
      </c>
    </row>
    <row r="9" spans="1:84" ht="15.95" customHeight="1" x14ac:dyDescent="0.2">
      <c r="A9" s="164" t="s">
        <v>2</v>
      </c>
      <c r="B9" s="180" t="s">
        <v>62</v>
      </c>
      <c r="C9" s="180" t="s">
        <v>62</v>
      </c>
      <c r="D9" s="180" t="s">
        <v>62</v>
      </c>
      <c r="E9" s="180" t="s">
        <v>62</v>
      </c>
      <c r="F9" s="180" t="s">
        <v>62</v>
      </c>
      <c r="G9" s="180">
        <v>1.9183696276686715</v>
      </c>
      <c r="H9" s="180">
        <v>2.0480648482849246</v>
      </c>
      <c r="I9" s="180">
        <v>2.3689974080368321</v>
      </c>
      <c r="J9" s="180">
        <v>2.8538640779936859</v>
      </c>
      <c r="K9" s="180">
        <v>2.4778216190516362</v>
      </c>
      <c r="L9" s="180">
        <v>2.4271865390696328</v>
      </c>
      <c r="M9" s="180">
        <v>2.6700617596046277</v>
      </c>
      <c r="N9" s="180">
        <v>2.6495869961118101</v>
      </c>
      <c r="O9" s="180">
        <v>2.6293264629068256</v>
      </c>
      <c r="P9" s="180">
        <v>2.9375959962413054</v>
      </c>
      <c r="Q9" s="180">
        <v>2.8622849372238455</v>
      </c>
      <c r="R9" s="180">
        <v>3.0143032024572833</v>
      </c>
      <c r="S9" s="180">
        <v>3.0399889740260857</v>
      </c>
      <c r="T9" s="180">
        <v>2.6628013186630985</v>
      </c>
      <c r="U9" s="180">
        <v>2.4061183822568659</v>
      </c>
      <c r="V9" s="180">
        <v>1.4961890781267526</v>
      </c>
      <c r="W9" s="180">
        <v>2.0632470935903582</v>
      </c>
      <c r="X9" s="180">
        <v>1.8230619301661857</v>
      </c>
      <c r="Y9" s="180">
        <v>1.6733857898833933</v>
      </c>
      <c r="Z9" s="180">
        <v>1.9771599757902429</v>
      </c>
      <c r="AA9" s="180">
        <v>2.1970135282111323</v>
      </c>
      <c r="AB9" s="180">
        <v>2.9712883373749683</v>
      </c>
      <c r="AC9" s="180" t="s">
        <v>62</v>
      </c>
      <c r="AD9" s="180" t="s">
        <v>62</v>
      </c>
      <c r="AE9" s="180" t="s">
        <v>62</v>
      </c>
      <c r="AF9" s="180">
        <v>3.5889196149313412</v>
      </c>
      <c r="AG9" s="180">
        <v>3.9860937407390944</v>
      </c>
      <c r="AH9" s="177">
        <v>4.4903320378762075</v>
      </c>
      <c r="AI9" s="177">
        <v>3.7679150724196631</v>
      </c>
      <c r="AJ9" s="177">
        <v>3.6488430046279809</v>
      </c>
      <c r="AK9" s="177">
        <v>2.8373117992525358</v>
      </c>
      <c r="AL9" s="177">
        <v>2.4774200743494426</v>
      </c>
      <c r="AM9" s="177">
        <v>2.4378911008765414</v>
      </c>
      <c r="AN9" s="177">
        <v>3.2638851191176705</v>
      </c>
      <c r="AO9" s="177">
        <v>3.8280654400930638</v>
      </c>
      <c r="AP9" s="177">
        <v>2.9648656504013613</v>
      </c>
      <c r="AR9" s="180">
        <v>2.4538705903413214</v>
      </c>
      <c r="AS9" s="180" t="s">
        <v>62</v>
      </c>
      <c r="AT9" s="180" t="s">
        <v>62</v>
      </c>
      <c r="AU9" s="180" t="s">
        <v>62</v>
      </c>
      <c r="AV9" s="180" t="s">
        <v>62</v>
      </c>
      <c r="AW9" s="180">
        <v>2.340236205262042</v>
      </c>
      <c r="AX9" s="180">
        <v>2.4984114095899015</v>
      </c>
      <c r="AY9" s="180">
        <v>2.8903653722993932</v>
      </c>
      <c r="AZ9" s="180">
        <v>3.4813911870123717</v>
      </c>
      <c r="BA9" s="180">
        <v>3.0229423678925564</v>
      </c>
      <c r="BB9" s="180">
        <v>2.9615271663649509</v>
      </c>
      <c r="BC9" s="180">
        <v>3.2577570587583962</v>
      </c>
      <c r="BD9" s="180">
        <v>3.2328773707826577</v>
      </c>
      <c r="BE9" s="180">
        <v>3.2864552670536362</v>
      </c>
      <c r="BF9" s="180">
        <v>3.6717741299023934</v>
      </c>
      <c r="BG9" s="180">
        <v>3.5776353908323855</v>
      </c>
      <c r="BH9" s="180">
        <v>3.7678790002444793</v>
      </c>
      <c r="BI9" s="180">
        <v>4.0729580410304624</v>
      </c>
      <c r="BJ9" s="180">
        <v>3.5570256418877739</v>
      </c>
      <c r="BK9" s="180">
        <v>3.3465651610881424</v>
      </c>
      <c r="BL9" s="180">
        <v>3.4789251480236971</v>
      </c>
      <c r="BM9" s="180">
        <v>4.1763548205320973</v>
      </c>
      <c r="BN9" s="180">
        <v>4.2337223417599263</v>
      </c>
      <c r="BO9" s="180">
        <v>4.1267641849380361</v>
      </c>
      <c r="BP9" s="180">
        <v>4.7126048343884337</v>
      </c>
      <c r="BQ9" s="180">
        <v>4.9407336951407688</v>
      </c>
      <c r="BR9" s="180">
        <v>5.9249295944613793</v>
      </c>
      <c r="BS9" s="180" t="s">
        <v>62</v>
      </c>
      <c r="BT9" s="180" t="s">
        <v>62</v>
      </c>
      <c r="BU9" s="180" t="s">
        <v>62</v>
      </c>
      <c r="BV9" s="180">
        <v>7.3373239149575014</v>
      </c>
      <c r="BW9" s="180">
        <v>8.0689317386934682</v>
      </c>
      <c r="BX9" s="177">
        <v>8.7955077495018124</v>
      </c>
      <c r="BY9" s="177">
        <v>7.767986902266399</v>
      </c>
      <c r="BZ9" s="64">
        <v>8.3184051263794938</v>
      </c>
      <c r="CA9" s="64">
        <v>7.1898280387969393</v>
      </c>
      <c r="CB9" s="64">
        <v>5.6805613382899631</v>
      </c>
      <c r="CC9" s="64">
        <v>5.9756954761551038</v>
      </c>
      <c r="CD9" s="64">
        <v>7.3572298482722562</v>
      </c>
      <c r="CE9" s="177">
        <v>7.9335619906968038</v>
      </c>
      <c r="CF9" s="177">
        <v>7.1098297983424841</v>
      </c>
    </row>
    <row r="10" spans="1:84" ht="15.95" customHeight="1" x14ac:dyDescent="0.2">
      <c r="A10" s="164" t="s">
        <v>3</v>
      </c>
      <c r="B10" s="179">
        <v>0.38477381136444871</v>
      </c>
      <c r="C10" s="179">
        <v>0.64335936143103578</v>
      </c>
      <c r="D10" s="179">
        <v>0.8022355809708801</v>
      </c>
      <c r="E10" s="179">
        <v>0.79808928796161172</v>
      </c>
      <c r="F10" s="179">
        <v>0.89997573513293361</v>
      </c>
      <c r="G10" s="179">
        <v>0.88060351523038949</v>
      </c>
      <c r="H10" s="180">
        <v>0.86340625829294182</v>
      </c>
      <c r="I10" s="180">
        <v>0.6618047196813126</v>
      </c>
      <c r="J10" s="180">
        <v>0.52951088945677149</v>
      </c>
      <c r="K10" s="180">
        <v>0.40377783774325937</v>
      </c>
      <c r="L10" s="180">
        <v>0.42619956913055679</v>
      </c>
      <c r="M10" s="180">
        <v>0.4775533482622909</v>
      </c>
      <c r="N10" s="180">
        <v>0.48549883283398543</v>
      </c>
      <c r="O10" s="180">
        <v>0.50633907843475034</v>
      </c>
      <c r="P10" s="180">
        <v>0.56975221459995595</v>
      </c>
      <c r="Q10" s="180">
        <v>0.55266207893785868</v>
      </c>
      <c r="R10" s="179">
        <v>0.69279160011587615</v>
      </c>
      <c r="S10" s="179">
        <v>0.73426056044612154</v>
      </c>
      <c r="T10" s="179">
        <v>0.66599993081215314</v>
      </c>
      <c r="U10" s="179">
        <v>0.62575941198010054</v>
      </c>
      <c r="V10" s="180">
        <v>0.57276666647073493</v>
      </c>
      <c r="W10" s="180">
        <v>0.64290758365258704</v>
      </c>
      <c r="X10" s="180">
        <v>0.98035461651399536</v>
      </c>
      <c r="Y10" s="180">
        <v>0.84408427616257975</v>
      </c>
      <c r="Z10" s="180">
        <v>0.96436599457591987</v>
      </c>
      <c r="AA10" s="180">
        <v>0.92154161332309048</v>
      </c>
      <c r="AB10" s="179">
        <v>1.0390194697329316</v>
      </c>
      <c r="AC10" s="179">
        <v>1.2325752276647672</v>
      </c>
      <c r="AD10" s="179">
        <v>1.2327689286495835</v>
      </c>
      <c r="AE10" s="179">
        <v>1.8514808872563766</v>
      </c>
      <c r="AF10" s="179">
        <v>1.975563821399934</v>
      </c>
      <c r="AG10" s="179" t="s">
        <v>62</v>
      </c>
      <c r="AH10" s="177" t="s">
        <v>62</v>
      </c>
      <c r="AI10" s="177" t="s">
        <v>62</v>
      </c>
      <c r="AJ10" s="177" t="s">
        <v>62</v>
      </c>
      <c r="AK10" s="177" t="s">
        <v>62</v>
      </c>
      <c r="AL10" s="177" t="s">
        <v>62</v>
      </c>
      <c r="AM10" s="177" t="s">
        <v>62</v>
      </c>
      <c r="AN10" s="177" t="s">
        <v>62</v>
      </c>
      <c r="AO10" s="177" t="s">
        <v>62</v>
      </c>
      <c r="AP10" s="177" t="s">
        <v>62</v>
      </c>
      <c r="AR10" s="179">
        <v>0.39105790741618279</v>
      </c>
      <c r="AS10" s="179">
        <v>0.65379501976184007</v>
      </c>
      <c r="AT10" s="179">
        <v>0.8152909311512101</v>
      </c>
      <c r="AU10" s="179">
        <v>0.81246106324563416</v>
      </c>
      <c r="AV10" s="179">
        <v>0.91455083771102408</v>
      </c>
      <c r="AW10" s="179">
        <v>0.89615525813984909</v>
      </c>
      <c r="AX10" s="179">
        <v>0.88013501233321723</v>
      </c>
      <c r="AY10" s="179">
        <v>0.71274819465707284</v>
      </c>
      <c r="AZ10" s="179">
        <v>0.63033260605024066</v>
      </c>
      <c r="BA10" s="179">
        <v>0.48071778608204963</v>
      </c>
      <c r="BB10" s="179">
        <v>0.50966825155339257</v>
      </c>
      <c r="BC10" s="179">
        <v>0.58849080641762153</v>
      </c>
      <c r="BD10" s="179">
        <v>0.60232463008059001</v>
      </c>
      <c r="BE10" s="179">
        <v>0.63137048154344377</v>
      </c>
      <c r="BF10" s="179">
        <v>0.72525502736938541</v>
      </c>
      <c r="BG10" s="179">
        <v>0.76739743912730751</v>
      </c>
      <c r="BH10" s="179">
        <v>0.93098763833827525</v>
      </c>
      <c r="BI10" s="179">
        <v>0.98003990466008728</v>
      </c>
      <c r="BJ10" s="179">
        <v>0.88409337741409499</v>
      </c>
      <c r="BK10" s="179">
        <v>0.88161209530720996</v>
      </c>
      <c r="BL10" s="179">
        <v>0.83024275890710242</v>
      </c>
      <c r="BM10" s="179">
        <v>0.9058914753203211</v>
      </c>
      <c r="BN10" s="179">
        <v>1.3201666694269427</v>
      </c>
      <c r="BO10" s="179">
        <v>1.1551536950541292</v>
      </c>
      <c r="BP10" s="179">
        <v>1.3212896345088745</v>
      </c>
      <c r="BQ10" s="179">
        <v>1.2661788145389443</v>
      </c>
      <c r="BR10" s="179">
        <v>1.410679098500196</v>
      </c>
      <c r="BS10" s="179">
        <v>1.6464739561987198</v>
      </c>
      <c r="BT10" s="179">
        <v>1.6471422031964913</v>
      </c>
      <c r="BU10" s="179">
        <v>2.4429614061975364</v>
      </c>
      <c r="BV10" s="179">
        <v>2.6158350757224946</v>
      </c>
      <c r="BW10" s="179" t="s">
        <v>62</v>
      </c>
      <c r="BX10" s="177" t="s">
        <v>62</v>
      </c>
      <c r="BY10" s="177" t="s">
        <v>62</v>
      </c>
      <c r="BZ10" s="64" t="s">
        <v>62</v>
      </c>
      <c r="CA10" s="64" t="s">
        <v>62</v>
      </c>
      <c r="CB10" s="64" t="s">
        <v>62</v>
      </c>
      <c r="CC10" s="64" t="s">
        <v>62</v>
      </c>
      <c r="CD10" s="64" t="s">
        <v>62</v>
      </c>
      <c r="CE10" s="64" t="s">
        <v>62</v>
      </c>
      <c r="CF10" s="64" t="s">
        <v>62</v>
      </c>
    </row>
    <row r="11" spans="1:84" ht="15.95" customHeight="1" x14ac:dyDescent="0.2">
      <c r="A11" s="164" t="s">
        <v>4</v>
      </c>
      <c r="B11" s="179">
        <v>0.98259408515644198</v>
      </c>
      <c r="C11" s="179">
        <v>1.1662205856880159</v>
      </c>
      <c r="D11" s="179">
        <v>1.3594693661680364</v>
      </c>
      <c r="E11" s="179">
        <v>1.6617407237546971</v>
      </c>
      <c r="F11" s="179">
        <v>1.8962279718103392</v>
      </c>
      <c r="G11" s="179">
        <v>2.0301095642219291</v>
      </c>
      <c r="H11" s="180">
        <v>2.1876642242782052</v>
      </c>
      <c r="I11" s="180">
        <v>2.3330385401676366</v>
      </c>
      <c r="J11" s="180">
        <v>2.0440794430294953</v>
      </c>
      <c r="K11" s="180">
        <v>1.8903702703728027</v>
      </c>
      <c r="L11" s="180">
        <v>1.9278831584950864</v>
      </c>
      <c r="M11" s="180">
        <v>2.0413716455993907</v>
      </c>
      <c r="N11" s="180">
        <v>2.0181519835172046</v>
      </c>
      <c r="O11" s="180">
        <v>2.1572352566411519</v>
      </c>
      <c r="P11" s="180">
        <v>2.2289633984203743</v>
      </c>
      <c r="Q11" s="180">
        <v>2.1853971146231848</v>
      </c>
      <c r="R11" s="179">
        <v>2.2680625737004521</v>
      </c>
      <c r="S11" s="179">
        <v>2.127663068459412</v>
      </c>
      <c r="T11" s="179">
        <v>1.9212334547548882</v>
      </c>
      <c r="U11" s="179">
        <v>1.8913852429131257</v>
      </c>
      <c r="V11" s="180">
        <v>1.7330674867889186</v>
      </c>
      <c r="W11" s="180">
        <v>1.6796157783390764</v>
      </c>
      <c r="X11" s="180">
        <v>2.0486049922611622</v>
      </c>
      <c r="Y11" s="180">
        <v>2.077387311611802</v>
      </c>
      <c r="Z11" s="180">
        <v>2.3395762371966189</v>
      </c>
      <c r="AA11" s="180">
        <v>2.1798900958685148</v>
      </c>
      <c r="AB11" s="179">
        <v>2.3811084763487962</v>
      </c>
      <c r="AC11" s="179">
        <v>2.8072140693209486</v>
      </c>
      <c r="AD11" s="179">
        <v>2.8658604638694958</v>
      </c>
      <c r="AE11" s="179">
        <v>3.6699138362494828</v>
      </c>
      <c r="AF11" s="179">
        <v>3.9852068353548304</v>
      </c>
      <c r="AG11" s="179">
        <v>4.0584438367639954</v>
      </c>
      <c r="AH11" s="177">
        <v>4.5212728220984371</v>
      </c>
      <c r="AI11" s="177">
        <v>4.6114977380189774</v>
      </c>
      <c r="AJ11" s="177">
        <v>5.1052230544488708</v>
      </c>
      <c r="AK11" s="177">
        <v>5.0476220911140581</v>
      </c>
      <c r="AL11" s="177">
        <v>4.3451993726970031</v>
      </c>
      <c r="AM11" s="177">
        <v>4.4238925436946905</v>
      </c>
      <c r="AN11" s="177">
        <v>4.6024346918746692</v>
      </c>
      <c r="AO11" s="177">
        <v>4.8419212723221614</v>
      </c>
      <c r="AP11" s="177">
        <v>5.2077449589056304</v>
      </c>
      <c r="AR11" s="179">
        <v>1.1555449064543342</v>
      </c>
      <c r="AS11" s="179">
        <v>1.3714889788496301</v>
      </c>
      <c r="AT11" s="179">
        <v>1.598753523901723</v>
      </c>
      <c r="AU11" s="179">
        <v>1.9625383234151332</v>
      </c>
      <c r="AV11" s="179">
        <v>2.248855069149831</v>
      </c>
      <c r="AW11" s="179">
        <v>2.4077216257259928</v>
      </c>
      <c r="AX11" s="179">
        <v>2.5945783477628259</v>
      </c>
      <c r="AY11" s="179">
        <v>2.7670078746938152</v>
      </c>
      <c r="AZ11" s="179">
        <v>2.4242675153975619</v>
      </c>
      <c r="BA11" s="179">
        <v>2.2419979730336501</v>
      </c>
      <c r="BB11" s="179">
        <v>2.2864742776587734</v>
      </c>
      <c r="BC11" s="179">
        <v>2.4210173641508232</v>
      </c>
      <c r="BD11" s="179">
        <v>2.393573032543828</v>
      </c>
      <c r="BE11" s="179">
        <v>2.55845162503027</v>
      </c>
      <c r="BF11" s="179">
        <v>2.6436152261489094</v>
      </c>
      <c r="BG11" s="179">
        <v>2.5918819358244969</v>
      </c>
      <c r="BH11" s="179">
        <v>2.7126145128351409</v>
      </c>
      <c r="BI11" s="179">
        <v>2.5659952268334711</v>
      </c>
      <c r="BJ11" s="179">
        <v>2.3143728458270383</v>
      </c>
      <c r="BK11" s="179">
        <v>2.2810106350850274</v>
      </c>
      <c r="BL11" s="179">
        <v>2.0610052667903527</v>
      </c>
      <c r="BM11" s="179">
        <v>1.973636101655357</v>
      </c>
      <c r="BN11" s="179">
        <v>2.4048685796293925</v>
      </c>
      <c r="BO11" s="179">
        <v>2.4389177869163774</v>
      </c>
      <c r="BP11" s="179">
        <v>2.7454107597821813</v>
      </c>
      <c r="BQ11" s="179">
        <v>2.5545890914955218</v>
      </c>
      <c r="BR11" s="179">
        <v>2.7943622946282556</v>
      </c>
      <c r="BS11" s="179">
        <v>3.3041127784652189</v>
      </c>
      <c r="BT11" s="179">
        <v>3.3740925343490331</v>
      </c>
      <c r="BU11" s="179">
        <v>4.3189454654620416</v>
      </c>
      <c r="BV11" s="179">
        <v>4.6771937446166438</v>
      </c>
      <c r="BW11" s="179">
        <v>4.8065556060083825</v>
      </c>
      <c r="BX11" s="177">
        <v>5.427038060869962</v>
      </c>
      <c r="BY11" s="177">
        <v>5.5309031687892043</v>
      </c>
      <c r="BZ11" s="64">
        <v>6.1284890517928288</v>
      </c>
      <c r="CA11" s="64">
        <v>6.1082771462864711</v>
      </c>
      <c r="CB11" s="64">
        <v>5.4349449829078802</v>
      </c>
      <c r="CC11" s="64">
        <v>5.7089581048672571</v>
      </c>
      <c r="CD11" s="177">
        <v>6.1853628912141394</v>
      </c>
      <c r="CE11" s="177">
        <v>6.7406414322508539</v>
      </c>
      <c r="CF11" s="177">
        <v>7.1907307637108433</v>
      </c>
    </row>
    <row r="12" spans="1:84" ht="15.95" customHeight="1" x14ac:dyDescent="0.2">
      <c r="A12" s="164" t="s">
        <v>5</v>
      </c>
      <c r="B12" s="179">
        <v>1.2795022469262549</v>
      </c>
      <c r="C12" s="179">
        <v>1.4180123727774014</v>
      </c>
      <c r="D12" s="179">
        <v>1.5820293453580823</v>
      </c>
      <c r="E12" s="179">
        <v>1.877365204149807</v>
      </c>
      <c r="F12" s="179">
        <v>1.9390959412706654</v>
      </c>
      <c r="G12" s="179">
        <v>1.9538247936186142</v>
      </c>
      <c r="H12" s="180">
        <v>2.0077034067986985</v>
      </c>
      <c r="I12" s="180">
        <v>2.0949569265730252</v>
      </c>
      <c r="J12" s="180">
        <v>1.5681622710301293</v>
      </c>
      <c r="K12" s="180">
        <v>1.4330714482166385</v>
      </c>
      <c r="L12" s="180">
        <v>1.4318176625295274</v>
      </c>
      <c r="M12" s="180">
        <v>1.6714982983813118</v>
      </c>
      <c r="N12" s="180">
        <v>1.7922727058053785</v>
      </c>
      <c r="O12" s="180">
        <v>1.8857421719753731</v>
      </c>
      <c r="P12" s="180">
        <v>1.9533785077435144</v>
      </c>
      <c r="Q12" s="180">
        <v>1.9546715199050919</v>
      </c>
      <c r="R12" s="179">
        <v>2.0114888903602908</v>
      </c>
      <c r="S12" s="179">
        <v>1.904265414163445</v>
      </c>
      <c r="T12" s="179">
        <v>1.7833568821338281</v>
      </c>
      <c r="U12" s="179">
        <v>1.7028596799250704</v>
      </c>
      <c r="V12" s="180">
        <v>1.5480839316539419</v>
      </c>
      <c r="W12" s="180">
        <v>1.6165341084967693</v>
      </c>
      <c r="X12" s="103" t="s">
        <v>62</v>
      </c>
      <c r="Y12" s="103">
        <v>2.2371950529042932</v>
      </c>
      <c r="Z12" s="103">
        <v>2.4606435187636584</v>
      </c>
      <c r="AA12" s="103">
        <v>2.4429675658530203</v>
      </c>
      <c r="AB12" s="179">
        <v>2.7729067006960135</v>
      </c>
      <c r="AC12" s="179">
        <v>3.344493656259671</v>
      </c>
      <c r="AD12" s="179">
        <v>3.3670364835087909</v>
      </c>
      <c r="AE12" s="179">
        <v>4.3230025060546655</v>
      </c>
      <c r="AF12" s="179">
        <v>4.7388442488229163</v>
      </c>
      <c r="AG12" s="179">
        <v>4.1126657064536962</v>
      </c>
      <c r="AH12" s="177">
        <v>4.3756223998151187</v>
      </c>
      <c r="AI12" s="177">
        <v>4.3435654655659182</v>
      </c>
      <c r="AJ12" s="177">
        <v>4.6226390863213815</v>
      </c>
      <c r="AK12" s="177">
        <v>4.3845832714854112</v>
      </c>
      <c r="AL12" s="177">
        <v>3.9092383271920093</v>
      </c>
      <c r="AM12" s="177">
        <v>4.2768928161504425</v>
      </c>
      <c r="AN12" s="177">
        <v>4.4013141982853039</v>
      </c>
      <c r="AO12" s="177">
        <v>4.3697565796996543</v>
      </c>
      <c r="AP12" s="177">
        <v>4.5244338796670593</v>
      </c>
      <c r="AR12" s="179">
        <v>1.4396068347991222</v>
      </c>
      <c r="AS12" s="179">
        <v>1.6022552601222984</v>
      </c>
      <c r="AT12" s="179">
        <v>1.7876745783881656</v>
      </c>
      <c r="AU12" s="179">
        <v>2.1218774034267205</v>
      </c>
      <c r="AV12" s="179">
        <v>2.2010950455007761</v>
      </c>
      <c r="AW12" s="179">
        <v>2.2274537951778393</v>
      </c>
      <c r="AX12" s="179">
        <v>2.2888985108443296</v>
      </c>
      <c r="AY12" s="179">
        <v>2.3880690051860078</v>
      </c>
      <c r="AZ12" s="179">
        <v>1.7876297578219211</v>
      </c>
      <c r="BA12" s="179">
        <v>1.6337322758122059</v>
      </c>
      <c r="BB12" s="179">
        <v>1.7343192262641083</v>
      </c>
      <c r="BC12" s="179">
        <v>2.0137141392357254</v>
      </c>
      <c r="BD12" s="179">
        <v>2.1699230755893018</v>
      </c>
      <c r="BE12" s="179">
        <v>2.3045845972662584</v>
      </c>
      <c r="BF12" s="179">
        <v>2.4116355767277655</v>
      </c>
      <c r="BG12" s="179">
        <v>2.4121917692605814</v>
      </c>
      <c r="BH12" s="179">
        <v>2.4885934038569086</v>
      </c>
      <c r="BI12" s="179">
        <v>2.3623913973526447</v>
      </c>
      <c r="BJ12" s="179">
        <v>2.1973536415246757</v>
      </c>
      <c r="BK12" s="179">
        <v>2.1147894678216534</v>
      </c>
      <c r="BL12" s="179">
        <v>2.0301365878777693</v>
      </c>
      <c r="BM12" s="179">
        <v>2.1207784290856093</v>
      </c>
      <c r="BN12" s="179" t="s">
        <v>62</v>
      </c>
      <c r="BO12" s="179">
        <v>2.8484418573473684</v>
      </c>
      <c r="BP12" s="179">
        <v>3.2956649512039311</v>
      </c>
      <c r="BQ12" s="179">
        <v>3.2664573900941938</v>
      </c>
      <c r="BR12" s="179">
        <v>3.6527681194365949</v>
      </c>
      <c r="BS12" s="179">
        <v>4.314762429704631</v>
      </c>
      <c r="BT12" s="179">
        <v>4.454527974290615</v>
      </c>
      <c r="BU12" s="179">
        <v>5.6665726925706057</v>
      </c>
      <c r="BV12" s="179">
        <v>6.2224115789440049</v>
      </c>
      <c r="BW12" s="179">
        <v>5.4553218842751861</v>
      </c>
      <c r="BX12" s="177">
        <v>5.7747143528719125</v>
      </c>
      <c r="BY12" s="177">
        <v>5.699722378836598</v>
      </c>
      <c r="BZ12" s="64">
        <v>6.0572220345285528</v>
      </c>
      <c r="CA12" s="64">
        <v>5.7445526832891245</v>
      </c>
      <c r="CB12" s="64">
        <v>5.1270690752497234</v>
      </c>
      <c r="CC12" s="64">
        <v>5.6259897939159291</v>
      </c>
      <c r="CD12" s="64">
        <v>5.8105063661381173</v>
      </c>
      <c r="CE12" s="64">
        <v>5.7791359512502227</v>
      </c>
      <c r="CF12" s="64">
        <v>5.958177060889648</v>
      </c>
    </row>
    <row r="13" spans="1:84" ht="15.95" customHeight="1" x14ac:dyDescent="0.2">
      <c r="A13" s="164" t="s">
        <v>6</v>
      </c>
      <c r="B13" s="180" t="s">
        <v>62</v>
      </c>
      <c r="C13" s="180" t="s">
        <v>62</v>
      </c>
      <c r="D13" s="180" t="s">
        <v>62</v>
      </c>
      <c r="E13" s="180" t="s">
        <v>62</v>
      </c>
      <c r="F13" s="180" t="s">
        <v>62</v>
      </c>
      <c r="G13" s="180" t="s">
        <v>62</v>
      </c>
      <c r="H13" s="180" t="s">
        <v>62</v>
      </c>
      <c r="I13" s="180" t="s">
        <v>62</v>
      </c>
      <c r="J13" s="180" t="s">
        <v>62</v>
      </c>
      <c r="K13" s="180" t="s">
        <v>62</v>
      </c>
      <c r="L13" s="180" t="s">
        <v>62</v>
      </c>
      <c r="M13" s="180" t="s">
        <v>62</v>
      </c>
      <c r="N13" s="180" t="s">
        <v>62</v>
      </c>
      <c r="O13" s="180" t="s">
        <v>62</v>
      </c>
      <c r="P13" s="180" t="s">
        <v>62</v>
      </c>
      <c r="Q13" s="180" t="s">
        <v>62</v>
      </c>
      <c r="R13" s="180" t="s">
        <v>62</v>
      </c>
      <c r="S13" s="180" t="s">
        <v>62</v>
      </c>
      <c r="T13" s="180" t="s">
        <v>62</v>
      </c>
      <c r="U13" s="180">
        <v>1.5555470633441248</v>
      </c>
      <c r="V13" s="180">
        <v>1.4496122176620037</v>
      </c>
      <c r="W13" s="180">
        <v>1.3400451395745763</v>
      </c>
      <c r="X13" s="180">
        <v>1.4274673415063786</v>
      </c>
      <c r="Y13" s="180">
        <v>1.6096315568573896</v>
      </c>
      <c r="Z13" s="180">
        <v>1.9032755918957669</v>
      </c>
      <c r="AA13" s="180">
        <v>1.8424185048417467</v>
      </c>
      <c r="AB13" s="180">
        <v>2.6145536301636043</v>
      </c>
      <c r="AC13" s="180" t="s">
        <v>62</v>
      </c>
      <c r="AD13" s="180">
        <v>3.9401725780477284</v>
      </c>
      <c r="AE13" s="179">
        <v>5.2270836315629658</v>
      </c>
      <c r="AF13" s="179">
        <v>5.2703297723750762</v>
      </c>
      <c r="AG13" s="179">
        <v>5.4692804953681362</v>
      </c>
      <c r="AH13" s="177">
        <v>5.8054011020765692</v>
      </c>
      <c r="AI13" s="177">
        <v>7.2713059143203465</v>
      </c>
      <c r="AJ13" s="177">
        <v>8.1251527224435591</v>
      </c>
      <c r="AK13" s="177">
        <v>7.0714896220159149</v>
      </c>
      <c r="AL13" s="177">
        <v>6.1324295227524974</v>
      </c>
      <c r="AM13" s="177">
        <v>4.0677129424778764</v>
      </c>
      <c r="AN13" s="177">
        <v>4.7695601314023834</v>
      </c>
      <c r="AO13" s="177">
        <v>4.5936296397661103</v>
      </c>
      <c r="AP13" s="177">
        <v>4.6046479968509484</v>
      </c>
      <c r="AR13" s="179" t="s">
        <v>62</v>
      </c>
      <c r="AS13" s="179" t="s">
        <v>62</v>
      </c>
      <c r="AT13" s="179" t="s">
        <v>62</v>
      </c>
      <c r="AU13" s="179" t="s">
        <v>62</v>
      </c>
      <c r="AV13" s="179" t="s">
        <v>62</v>
      </c>
      <c r="AW13" s="179" t="s">
        <v>62</v>
      </c>
      <c r="AX13" s="179" t="s">
        <v>62</v>
      </c>
      <c r="AY13" s="179" t="s">
        <v>62</v>
      </c>
      <c r="AZ13" s="179" t="s">
        <v>62</v>
      </c>
      <c r="BA13" s="179" t="s">
        <v>62</v>
      </c>
      <c r="BB13" s="179" t="s">
        <v>62</v>
      </c>
      <c r="BC13" s="179" t="s">
        <v>62</v>
      </c>
      <c r="BD13" s="179" t="s">
        <v>62</v>
      </c>
      <c r="BE13" s="179" t="s">
        <v>62</v>
      </c>
      <c r="BF13" s="179" t="s">
        <v>62</v>
      </c>
      <c r="BG13" s="179" t="s">
        <v>62</v>
      </c>
      <c r="BH13" s="179" t="s">
        <v>62</v>
      </c>
      <c r="BI13" s="179" t="s">
        <v>62</v>
      </c>
      <c r="BJ13" s="179" t="s">
        <v>62</v>
      </c>
      <c r="BK13" s="179">
        <v>1.8355455104447072</v>
      </c>
      <c r="BL13" s="179">
        <v>1.5655811924407466</v>
      </c>
      <c r="BM13" s="179">
        <v>1.4472487483054293</v>
      </c>
      <c r="BN13" s="179">
        <v>1.5416647014687026</v>
      </c>
      <c r="BO13" s="179">
        <v>1.7384020788932273</v>
      </c>
      <c r="BP13" s="179">
        <v>2.0638644636932439</v>
      </c>
      <c r="BQ13" s="179">
        <v>1.9881794588553787</v>
      </c>
      <c r="BR13" s="179">
        <v>2.8433527463399471</v>
      </c>
      <c r="BS13" s="179" t="s">
        <v>62</v>
      </c>
      <c r="BT13" s="179">
        <v>4.2947880984420355</v>
      </c>
      <c r="BU13" s="179">
        <v>5.6975211408507045</v>
      </c>
      <c r="BV13" s="179">
        <v>5.7446317986072124</v>
      </c>
      <c r="BW13" s="179">
        <v>6.0381591121384144</v>
      </c>
      <c r="BX13" s="177">
        <v>6.7365356565087051</v>
      </c>
      <c r="BY13" s="177">
        <v>8.7115225144518114</v>
      </c>
      <c r="BZ13" s="64">
        <v>9.7000520584329344</v>
      </c>
      <c r="CA13" s="64">
        <v>8.4820185916445627</v>
      </c>
      <c r="CB13" s="64">
        <v>7.3725652275249729</v>
      </c>
      <c r="CC13" s="64">
        <v>5.0966906249999999</v>
      </c>
      <c r="CD13" s="64">
        <v>5.4984138733875687</v>
      </c>
      <c r="CE13" s="64">
        <v>5.3007866926319247</v>
      </c>
      <c r="CF13" s="64">
        <v>5.1184019812402415</v>
      </c>
    </row>
    <row r="14" spans="1:84" ht="15.95" customHeight="1" x14ac:dyDescent="0.2">
      <c r="A14" s="164" t="s">
        <v>7</v>
      </c>
      <c r="B14" s="180">
        <v>1.4178628910294058</v>
      </c>
      <c r="C14" s="180">
        <v>1.8616038702587292</v>
      </c>
      <c r="D14" s="179">
        <v>2.9342087105569954</v>
      </c>
      <c r="E14" s="179">
        <v>2.9600057371029598</v>
      </c>
      <c r="F14" s="179">
        <v>2.4660697006630552</v>
      </c>
      <c r="G14" s="179">
        <v>2.3179688600498136</v>
      </c>
      <c r="H14" s="180">
        <v>2.3860773204469323</v>
      </c>
      <c r="I14" s="180">
        <v>2.7489330408948254</v>
      </c>
      <c r="J14" s="180">
        <v>2.6527077720589558</v>
      </c>
      <c r="K14" s="180">
        <v>1.9197867997645826</v>
      </c>
      <c r="L14" s="180">
        <v>1.9454798857269069</v>
      </c>
      <c r="M14" s="180">
        <v>2.0657102940870287</v>
      </c>
      <c r="N14" s="180">
        <v>2.0204414955845946</v>
      </c>
      <c r="O14" s="180">
        <v>2.1253433873740626</v>
      </c>
      <c r="P14" s="180">
        <v>2.2376843686517622</v>
      </c>
      <c r="Q14" s="180">
        <v>2.2223744980705677</v>
      </c>
      <c r="R14" s="179">
        <v>2.3759773192945048</v>
      </c>
      <c r="S14" s="179">
        <v>2.3330153784955256</v>
      </c>
      <c r="T14" s="179">
        <v>1.9843764286355412</v>
      </c>
      <c r="U14" s="179">
        <v>1.9360756464297573</v>
      </c>
      <c r="V14" s="180">
        <v>2.055618029231812</v>
      </c>
      <c r="W14" s="180">
        <v>1.7453564092262988</v>
      </c>
      <c r="X14" s="180">
        <v>1.8738849820331354</v>
      </c>
      <c r="Y14" s="180">
        <v>1.9164338174639302</v>
      </c>
      <c r="Z14" s="180">
        <v>2.3350812910490597</v>
      </c>
      <c r="AA14" s="180">
        <v>2.357008926367151</v>
      </c>
      <c r="AB14" s="179">
        <v>2.7424154164643157</v>
      </c>
      <c r="AC14" s="179">
        <v>3.7763331742822137</v>
      </c>
      <c r="AD14" s="103">
        <v>4.1594664780152435</v>
      </c>
      <c r="AE14" s="180">
        <v>4.27471056628365</v>
      </c>
      <c r="AF14" s="180">
        <v>4.941365044091059</v>
      </c>
      <c r="AG14" s="180">
        <v>4.0355261534834828</v>
      </c>
      <c r="AH14" s="177">
        <v>4.1894223614762751</v>
      </c>
      <c r="AI14" s="177">
        <v>4.5480847639024713</v>
      </c>
      <c r="AJ14" s="177">
        <v>5.156151585657371</v>
      </c>
      <c r="AK14" s="177">
        <v>5.0904388567639254</v>
      </c>
      <c r="AL14" s="177">
        <v>4.3716039875693671</v>
      </c>
      <c r="AM14" s="177">
        <v>4.9107638067477879</v>
      </c>
      <c r="AN14" s="177">
        <v>5.034629146959106</v>
      </c>
      <c r="AO14" s="177">
        <v>5.4862998703988612</v>
      </c>
      <c r="AP14" s="177">
        <v>5.5405050062879271</v>
      </c>
      <c r="AR14" s="180">
        <v>1.4178628910294058</v>
      </c>
      <c r="AS14" s="180">
        <v>1.8616038702587292</v>
      </c>
      <c r="AT14" s="180">
        <v>2.3570584206141989</v>
      </c>
      <c r="AU14" s="180">
        <v>2.6878074637959513</v>
      </c>
      <c r="AV14" s="180">
        <v>2.5595219186632296</v>
      </c>
      <c r="AW14" s="180">
        <v>2.434149357301151</v>
      </c>
      <c r="AX14" s="180">
        <v>2.6055788024961037</v>
      </c>
      <c r="AY14" s="180">
        <v>3.0237399912609719</v>
      </c>
      <c r="AZ14" s="180">
        <v>2.9183119980324523</v>
      </c>
      <c r="BA14" s="180">
        <v>2.1119939457721242</v>
      </c>
      <c r="BB14" s="180">
        <v>2.1402593979605053</v>
      </c>
      <c r="BC14" s="180">
        <v>2.2725271552893007</v>
      </c>
      <c r="BD14" s="180">
        <v>2.2652394135788088</v>
      </c>
      <c r="BE14" s="180">
        <v>2.3910033470826333</v>
      </c>
      <c r="BF14" s="180">
        <v>2.5170930855572569</v>
      </c>
      <c r="BG14" s="180">
        <v>2.4998715462192851</v>
      </c>
      <c r="BH14" s="180">
        <v>2.6726540014400859</v>
      </c>
      <c r="BI14" s="180">
        <v>2.6243276129457218</v>
      </c>
      <c r="BJ14" s="180">
        <v>2.23215582038087</v>
      </c>
      <c r="BK14" s="180">
        <v>2.1778239554313741</v>
      </c>
      <c r="BL14" s="180">
        <v>2.3123013540073112</v>
      </c>
      <c r="BM14" s="180">
        <v>1.9640560008289689</v>
      </c>
      <c r="BN14" s="180">
        <v>2.1081607171735275</v>
      </c>
      <c r="BO14" s="180">
        <v>2.156258063585994</v>
      </c>
      <c r="BP14" s="180">
        <v>2.6503112653463949</v>
      </c>
      <c r="BQ14" s="180">
        <v>2.6751876501857903</v>
      </c>
      <c r="BR14" s="180">
        <v>3.1126444170572753</v>
      </c>
      <c r="BS14" s="180">
        <v>4.2861369394380819</v>
      </c>
      <c r="BT14" s="180">
        <v>4.7209950915125507</v>
      </c>
      <c r="BU14" s="180">
        <v>4.8517964859501301</v>
      </c>
      <c r="BV14" s="180">
        <v>5.608449387857295</v>
      </c>
      <c r="BW14" s="180">
        <v>4.7825241700040673</v>
      </c>
      <c r="BX14" s="177">
        <v>5.0277055849052932</v>
      </c>
      <c r="BY14" s="177">
        <v>5.4741676779466157</v>
      </c>
      <c r="BZ14" s="64">
        <v>6.2091616892430288</v>
      </c>
      <c r="CA14" s="64">
        <v>6.1157245693633948</v>
      </c>
      <c r="CB14" s="64">
        <v>5.2665955112097667</v>
      </c>
      <c r="CC14" s="64">
        <v>5.9179458431415934</v>
      </c>
      <c r="CD14" s="64">
        <v>6.0819238820132693</v>
      </c>
      <c r="CE14" s="177">
        <v>6.5985374573149471</v>
      </c>
      <c r="CF14" s="177">
        <v>6.6568362358182656</v>
      </c>
    </row>
    <row r="15" spans="1:84" ht="15.95" customHeight="1" x14ac:dyDescent="0.2">
      <c r="A15" s="164" t="s">
        <v>8</v>
      </c>
      <c r="B15" s="179">
        <v>0.38071417523679418</v>
      </c>
      <c r="C15" s="179">
        <v>0.36334509988835728</v>
      </c>
      <c r="D15" s="179">
        <v>0.45812765280292361</v>
      </c>
      <c r="E15" s="179">
        <v>0.81745994160529423</v>
      </c>
      <c r="F15" s="179">
        <v>1.1766003839549268</v>
      </c>
      <c r="G15" s="179">
        <v>1.2567925827716111</v>
      </c>
      <c r="H15" s="180">
        <v>1.3823523728112563</v>
      </c>
      <c r="I15" s="180">
        <v>1.3169896120700653</v>
      </c>
      <c r="J15" s="180">
        <v>1.3325680815982248</v>
      </c>
      <c r="K15" s="180">
        <v>1.2667394486871069</v>
      </c>
      <c r="L15" s="180">
        <v>1.4077379092694429</v>
      </c>
      <c r="M15" s="180">
        <v>1.6553340287936014</v>
      </c>
      <c r="N15" s="180">
        <v>1.740999519600835</v>
      </c>
      <c r="O15" s="180">
        <v>1.8415500527384725</v>
      </c>
      <c r="P15" s="180">
        <v>2.0063756111067286</v>
      </c>
      <c r="Q15" s="180">
        <v>2.1217027282004262</v>
      </c>
      <c r="R15" s="179">
        <v>2.2196967962412413</v>
      </c>
      <c r="S15" s="179">
        <v>2.2468457502958405</v>
      </c>
      <c r="T15" s="179">
        <v>2.0696862892126799</v>
      </c>
      <c r="U15" s="179">
        <v>1.9422282107467574</v>
      </c>
      <c r="V15" s="103">
        <v>1.8174512755816234</v>
      </c>
      <c r="W15" s="103" t="s">
        <v>62</v>
      </c>
      <c r="X15" s="103" t="s">
        <v>62</v>
      </c>
      <c r="Y15" s="103" t="s">
        <v>62</v>
      </c>
      <c r="Z15" s="103" t="s">
        <v>62</v>
      </c>
      <c r="AA15" s="180">
        <v>2.1852197367036412</v>
      </c>
      <c r="AB15" s="179">
        <v>2.4213147001469379</v>
      </c>
      <c r="AC15" s="179">
        <v>2.8150889164845987</v>
      </c>
      <c r="AD15" s="180">
        <v>2.8480477682632079</v>
      </c>
      <c r="AE15" s="180">
        <v>3.6939066169289516</v>
      </c>
      <c r="AF15" s="180">
        <v>3.8782437781098809</v>
      </c>
      <c r="AG15" s="180">
        <v>3.7644773462594179</v>
      </c>
      <c r="AH15" s="185">
        <v>4.2739095469879231</v>
      </c>
      <c r="AI15" s="177">
        <v>4.4972854716581265</v>
      </c>
      <c r="AJ15" s="177">
        <v>5.0300948738379816</v>
      </c>
      <c r="AK15" s="177">
        <v>4.6337212692307688</v>
      </c>
      <c r="AL15" s="177">
        <v>3.9614660703662601</v>
      </c>
      <c r="AM15" s="177">
        <v>4.1670766981194696</v>
      </c>
      <c r="AN15" s="177">
        <v>4.3370038778041708</v>
      </c>
      <c r="AO15" s="177">
        <v>4.5452290732063094</v>
      </c>
      <c r="AP15" s="177">
        <v>4.7505985407496114</v>
      </c>
      <c r="AR15" s="180">
        <v>0.50400419066665414</v>
      </c>
      <c r="AS15" s="180">
        <v>0.47803426975387753</v>
      </c>
      <c r="AT15" s="180">
        <v>0.58248679275019011</v>
      </c>
      <c r="AU15" s="180">
        <v>0.97131945177602308</v>
      </c>
      <c r="AV15" s="180">
        <v>1.3636057039828584</v>
      </c>
      <c r="AW15" s="180">
        <v>1.4506300128213776</v>
      </c>
      <c r="AX15" s="180">
        <v>1.600941331274317</v>
      </c>
      <c r="AY15" s="180">
        <v>1.5424073071991735</v>
      </c>
      <c r="AZ15" s="180">
        <v>1.5650703325718651</v>
      </c>
      <c r="BA15" s="180">
        <v>1.6923940116444509</v>
      </c>
      <c r="BB15" s="180">
        <v>1.926725472871502</v>
      </c>
      <c r="BC15" s="180">
        <v>2.4425287897578318</v>
      </c>
      <c r="BD15" s="180">
        <v>2.9364906614210806</v>
      </c>
      <c r="BE15" s="180">
        <v>3.2024393565712224</v>
      </c>
      <c r="BF15" s="180">
        <v>3.4646004152923551</v>
      </c>
      <c r="BG15" s="180">
        <v>3.6983387834185244</v>
      </c>
      <c r="BH15" s="180">
        <v>3.9984031758747514</v>
      </c>
      <c r="BI15" s="180">
        <v>4.086833700428274</v>
      </c>
      <c r="BJ15" s="180">
        <v>3.6531540158870266</v>
      </c>
      <c r="BK15" s="180">
        <v>3.5958676461509365</v>
      </c>
      <c r="BL15" s="180">
        <v>3.3941877192330829</v>
      </c>
      <c r="BM15" s="180" t="s">
        <v>62</v>
      </c>
      <c r="BN15" s="180" t="s">
        <v>62</v>
      </c>
      <c r="BO15" s="180" t="s">
        <v>62</v>
      </c>
      <c r="BP15" s="180" t="s">
        <v>62</v>
      </c>
      <c r="BQ15" s="180">
        <v>3.6527725738592869</v>
      </c>
      <c r="BR15" s="180">
        <v>3.8965190605446018</v>
      </c>
      <c r="BS15" s="180">
        <v>4.3779068253226061</v>
      </c>
      <c r="BT15" s="180">
        <v>4.3638215893557293</v>
      </c>
      <c r="BU15" s="180">
        <v>5.4089717981338792</v>
      </c>
      <c r="BV15" s="180">
        <v>5.8425321848684018</v>
      </c>
      <c r="BW15" s="180">
        <v>6.1003773113432</v>
      </c>
      <c r="BX15" s="186">
        <v>6.6628894361260036</v>
      </c>
      <c r="BY15" s="177">
        <v>6.7503017789624566</v>
      </c>
      <c r="BZ15" s="64">
        <v>7.4668536520584325</v>
      </c>
      <c r="CA15" s="64">
        <v>6.9260543541114057</v>
      </c>
      <c r="CB15" s="64">
        <v>6.0021711596004446</v>
      </c>
      <c r="CC15" s="64">
        <v>6.4202169550884962</v>
      </c>
      <c r="CD15" s="64">
        <v>6.7201987005133548</v>
      </c>
      <c r="CE15" s="177">
        <v>6.996607164874848</v>
      </c>
      <c r="CF15" s="177">
        <v>7.3339664117117902</v>
      </c>
    </row>
    <row r="16" spans="1:84" ht="15.95" customHeight="1" x14ac:dyDescent="0.2">
      <c r="A16" s="164" t="s">
        <v>9</v>
      </c>
      <c r="B16" s="179">
        <v>0.71421448932753184</v>
      </c>
      <c r="C16" s="179">
        <v>0.70165499870381087</v>
      </c>
      <c r="D16" s="179">
        <v>0.874849877771809</v>
      </c>
      <c r="E16" s="179">
        <v>1.2756258924160342</v>
      </c>
      <c r="F16" s="180">
        <v>1.3581085215891429</v>
      </c>
      <c r="G16" s="180">
        <v>1.4405163233514739</v>
      </c>
      <c r="H16" s="180">
        <v>1.6390626260716847</v>
      </c>
      <c r="I16" s="180">
        <v>1.8069680291258421</v>
      </c>
      <c r="J16" s="180">
        <v>1.0966707761526355</v>
      </c>
      <c r="K16" s="180">
        <v>0.98354088298325415</v>
      </c>
      <c r="L16" s="180">
        <v>0.94906538293757592</v>
      </c>
      <c r="M16" s="180">
        <v>1.1861393332053194</v>
      </c>
      <c r="N16" s="180">
        <v>1.2486321505646791</v>
      </c>
      <c r="O16" s="180">
        <v>1.2789087756183952</v>
      </c>
      <c r="P16" s="180">
        <v>1.3513584926340843</v>
      </c>
      <c r="Q16" s="180">
        <v>1.3632331435439093</v>
      </c>
      <c r="R16" s="180">
        <v>1.4643644894219865</v>
      </c>
      <c r="S16" s="180">
        <v>1.6183388577353484</v>
      </c>
      <c r="T16" s="180">
        <v>1.4760867353807952</v>
      </c>
      <c r="U16" s="180">
        <v>1.3523972794383139</v>
      </c>
      <c r="V16" s="180">
        <v>1.2257150843411646</v>
      </c>
      <c r="W16" s="180">
        <v>1.4765622155678413</v>
      </c>
      <c r="X16" s="180">
        <v>1.6910408961995747</v>
      </c>
      <c r="Y16" s="180">
        <v>1.474325236884193</v>
      </c>
      <c r="Z16" s="180">
        <v>1.7005172882565991</v>
      </c>
      <c r="AA16" s="180">
        <v>1.6279749652657369</v>
      </c>
      <c r="AB16" s="180">
        <v>2.1319119866885692</v>
      </c>
      <c r="AC16" s="180">
        <v>2.4636597603615913</v>
      </c>
      <c r="AD16" s="180" t="s">
        <v>62</v>
      </c>
      <c r="AE16" s="180">
        <v>3.7624299838688842</v>
      </c>
      <c r="AF16" s="180">
        <v>3.6071199106532807</v>
      </c>
      <c r="AG16" s="180">
        <v>3.4381584314879561</v>
      </c>
      <c r="AH16" s="177">
        <v>4.2640435574394635</v>
      </c>
      <c r="AI16" s="177">
        <v>4.3546723255297728</v>
      </c>
      <c r="AJ16" s="177">
        <v>4.672849933598938</v>
      </c>
      <c r="AK16" s="177">
        <v>3.8715168435013263</v>
      </c>
      <c r="AL16" s="177">
        <v>3.1816628190899001</v>
      </c>
      <c r="AM16" s="177">
        <v>3.2004806415929203</v>
      </c>
      <c r="AN16" s="177">
        <v>3.1940339637419251</v>
      </c>
      <c r="AO16" s="177">
        <v>3.4262646038914246</v>
      </c>
      <c r="AP16" s="177">
        <v>3.3775020691255504</v>
      </c>
      <c r="AR16" s="180">
        <v>0.7499168964843127</v>
      </c>
      <c r="AS16" s="180">
        <v>0.73671458738320883</v>
      </c>
      <c r="AT16" s="180">
        <v>0.91858999441389177</v>
      </c>
      <c r="AU16" s="180">
        <v>1.3394095544381881</v>
      </c>
      <c r="AV16" s="180">
        <v>1.4259912722237957</v>
      </c>
      <c r="AW16" s="180">
        <v>1.52696561519242</v>
      </c>
      <c r="AX16" s="180">
        <v>1.7374580551808758</v>
      </c>
      <c r="AY16" s="180">
        <v>1.9154171658119008</v>
      </c>
      <c r="AZ16" s="180">
        <v>1.1625110433427213</v>
      </c>
      <c r="BA16" s="180">
        <v>1.0425453311481223</v>
      </c>
      <c r="BB16" s="180">
        <v>1.0060232194141319</v>
      </c>
      <c r="BC16" s="180">
        <v>1.257249925013489</v>
      </c>
      <c r="BD16" s="180">
        <v>1.3235837853307828</v>
      </c>
      <c r="BE16" s="180">
        <v>1.3556268379158651</v>
      </c>
      <c r="BF16" s="180">
        <v>1.4325312603395475</v>
      </c>
      <c r="BG16" s="180">
        <v>1.4449831526771133</v>
      </c>
      <c r="BH16" s="180">
        <v>1.5521209943178329</v>
      </c>
      <c r="BI16" s="180">
        <v>1.7154895457648363</v>
      </c>
      <c r="BJ16" s="180">
        <v>1.5647280599727738</v>
      </c>
      <c r="BK16" s="180">
        <v>1.4335410730021951</v>
      </c>
      <c r="BL16" s="180">
        <v>1.2992715819622924</v>
      </c>
      <c r="BM16" s="180">
        <v>1.5651831706330301</v>
      </c>
      <c r="BN16" s="180">
        <v>1.7925140258819838</v>
      </c>
      <c r="BO16" s="180">
        <v>1.5627469655639088</v>
      </c>
      <c r="BP16" s="180">
        <v>1.8025804145230615</v>
      </c>
      <c r="BQ16" s="180">
        <v>1.7256931389974732</v>
      </c>
      <c r="BR16" s="180">
        <v>2.259832570610782</v>
      </c>
      <c r="BS16" s="180">
        <v>2.6115063361833561</v>
      </c>
      <c r="BT16" s="180" t="s">
        <v>62</v>
      </c>
      <c r="BU16" s="180">
        <v>4.0793788500922101</v>
      </c>
      <c r="BV16" s="180">
        <v>3.925359135866453</v>
      </c>
      <c r="BW16" s="180">
        <v>3.7424080976454674</v>
      </c>
      <c r="BX16" s="177">
        <v>4.6189901833608253</v>
      </c>
      <c r="BY16" s="177">
        <v>4.7086460999744606</v>
      </c>
      <c r="BZ16" s="64">
        <v>5.0503054448871181</v>
      </c>
      <c r="CA16" s="64">
        <v>4.1957868700265255</v>
      </c>
      <c r="CB16" s="64">
        <v>3.5207120976692563</v>
      </c>
      <c r="CC16" s="64">
        <v>3.551963827433628</v>
      </c>
      <c r="CD16" s="64">
        <v>3.5514555296135577</v>
      </c>
      <c r="CE16" s="177">
        <v>3.8033819981836943</v>
      </c>
      <c r="CF16" s="177">
        <v>3.7498562123131358</v>
      </c>
    </row>
    <row r="17" spans="1:84" ht="15.95" customHeight="1" x14ac:dyDescent="0.2">
      <c r="A17" s="164" t="s">
        <v>10</v>
      </c>
      <c r="B17" s="179">
        <v>0.76387529519556385</v>
      </c>
      <c r="C17" s="179">
        <v>0.89155266420213408</v>
      </c>
      <c r="D17" s="179">
        <v>1.0681068303991954</v>
      </c>
      <c r="E17" s="179">
        <v>1.2593795377471388</v>
      </c>
      <c r="F17" s="179">
        <v>1.403094703707692</v>
      </c>
      <c r="G17" s="179">
        <v>1.4969802509433898</v>
      </c>
      <c r="H17" s="180">
        <v>1.5704747286109386</v>
      </c>
      <c r="I17" s="180">
        <v>1.7553337377526028</v>
      </c>
      <c r="J17" s="180">
        <v>1.3188665185930655</v>
      </c>
      <c r="K17" s="180">
        <v>1.1982531155063501</v>
      </c>
      <c r="L17" s="180">
        <v>1.1722659863494616</v>
      </c>
      <c r="M17" s="180">
        <v>1.4226419274351731</v>
      </c>
      <c r="N17" s="180">
        <v>1.5545843695391917</v>
      </c>
      <c r="O17" s="180">
        <v>1.5550937408988199</v>
      </c>
      <c r="P17" s="180">
        <v>1.6162097374512261</v>
      </c>
      <c r="Q17" s="180">
        <v>1.6390644760766377</v>
      </c>
      <c r="R17" s="179">
        <v>1.7105384143189675</v>
      </c>
      <c r="S17" s="179">
        <v>1.6686278265753061</v>
      </c>
      <c r="T17" s="179">
        <v>1.5694278520352447</v>
      </c>
      <c r="U17" s="179">
        <v>1.5037728808967716</v>
      </c>
      <c r="V17" s="180">
        <v>1.3090677746734751</v>
      </c>
      <c r="W17" s="180">
        <v>1.3205725737685503</v>
      </c>
      <c r="X17" s="180">
        <v>1.4896450376890722</v>
      </c>
      <c r="Y17" s="180">
        <v>1.6449030173259558</v>
      </c>
      <c r="Z17" s="180">
        <v>2.0171747686886663</v>
      </c>
      <c r="AA17" s="103">
        <v>2.0335927805906704</v>
      </c>
      <c r="AB17" s="103">
        <v>2.4736645471261398</v>
      </c>
      <c r="AC17" s="103">
        <v>2.8199676413682435</v>
      </c>
      <c r="AD17" s="180">
        <v>2.9935214792896594</v>
      </c>
      <c r="AE17" s="180">
        <v>3.6210973830198769</v>
      </c>
      <c r="AF17" s="180">
        <v>3.9475007389918546</v>
      </c>
      <c r="AG17" s="180">
        <v>3.2549231267677263</v>
      </c>
      <c r="AH17" s="177">
        <v>3.619015240135075</v>
      </c>
      <c r="AI17" s="177">
        <v>3.8282422686164956</v>
      </c>
      <c r="AJ17" s="177">
        <v>3.8472303851261622</v>
      </c>
      <c r="AK17" s="177">
        <v>3.5650468907161801</v>
      </c>
      <c r="AL17" s="177">
        <v>2.9912306490566043</v>
      </c>
      <c r="AM17" s="177">
        <v>2.9416779487831857</v>
      </c>
      <c r="AN17" s="177">
        <v>3.0619264710011147</v>
      </c>
      <c r="AO17" s="177">
        <v>3.2756323075538121</v>
      </c>
      <c r="AP17" s="177">
        <v>3.6238392900275862</v>
      </c>
      <c r="AR17" s="180">
        <v>0.90256960181974544</v>
      </c>
      <c r="AS17" s="180">
        <v>1.0528680008366949</v>
      </c>
      <c r="AT17" s="180">
        <v>1.2613638384402532</v>
      </c>
      <c r="AU17" s="180">
        <v>1.4876453823551579</v>
      </c>
      <c r="AV17" s="180">
        <v>1.657276703484202</v>
      </c>
      <c r="AW17" s="180">
        <v>1.7830607895410455</v>
      </c>
      <c r="AX17" s="180">
        <v>1.8712880875030788</v>
      </c>
      <c r="AY17" s="180">
        <v>2.0959930507501534</v>
      </c>
      <c r="AZ17" s="180">
        <v>1.5856226418253567</v>
      </c>
      <c r="BA17" s="180">
        <v>1.4403827332192565</v>
      </c>
      <c r="BB17" s="180">
        <v>1.3916461666163777</v>
      </c>
      <c r="BC17" s="180">
        <v>1.7037039645475609</v>
      </c>
      <c r="BD17" s="180">
        <v>1.8778284517820585</v>
      </c>
      <c r="BE17" s="180">
        <v>1.9407762230737404</v>
      </c>
      <c r="BF17" s="180">
        <v>1.9875247899021464</v>
      </c>
      <c r="BG17" s="180">
        <v>2.0137687419895247</v>
      </c>
      <c r="BH17" s="180">
        <v>2.1072231990892005</v>
      </c>
      <c r="BI17" s="180">
        <v>2.141511734012199</v>
      </c>
      <c r="BJ17" s="180">
        <v>2.070400238604575</v>
      </c>
      <c r="BK17" s="180">
        <v>2.0568627210572998</v>
      </c>
      <c r="BL17" s="180">
        <v>1.9616763785274496</v>
      </c>
      <c r="BM17" s="180">
        <v>2.0410038752219872</v>
      </c>
      <c r="BN17" s="180">
        <v>2.3972757502600426</v>
      </c>
      <c r="BO17" s="180">
        <v>2.6197563341570325</v>
      </c>
      <c r="BP17" s="180">
        <v>3.1711069650973203</v>
      </c>
      <c r="BQ17" s="180">
        <v>3.203516853610803</v>
      </c>
      <c r="BR17" s="180">
        <v>3.7877989082927699</v>
      </c>
      <c r="BS17" s="180">
        <v>4.205117572442977</v>
      </c>
      <c r="BT17" s="180">
        <v>4.4284455359276134</v>
      </c>
      <c r="BU17" s="180">
        <v>5.8183673981176209</v>
      </c>
      <c r="BV17" s="180">
        <v>6.4111303243928148</v>
      </c>
      <c r="BW17" s="180">
        <v>5.5737704468790126</v>
      </c>
      <c r="BX17" s="177">
        <v>6.0372131697119027</v>
      </c>
      <c r="BY17" s="177">
        <v>6.2283229990413824</v>
      </c>
      <c r="BZ17" s="64">
        <v>6.6381424701195213</v>
      </c>
      <c r="CA17" s="64">
        <v>6.223843344960212</v>
      </c>
      <c r="CB17" s="64">
        <v>5.3695052783573818</v>
      </c>
      <c r="CC17" s="64">
        <v>6.1701795381637172</v>
      </c>
      <c r="CD17" s="64">
        <v>6.6123776661485341</v>
      </c>
      <c r="CE17" s="177">
        <v>7.1232377352842251</v>
      </c>
      <c r="CF17" s="177">
        <v>8.1362096848987822</v>
      </c>
    </row>
    <row r="18" spans="1:84" ht="15.95" customHeight="1" x14ac:dyDescent="0.2">
      <c r="A18" s="164" t="s">
        <v>11</v>
      </c>
      <c r="B18" s="180" t="s">
        <v>62</v>
      </c>
      <c r="C18" s="180" t="s">
        <v>62</v>
      </c>
      <c r="D18" s="180" t="s">
        <v>62</v>
      </c>
      <c r="E18" s="180" t="s">
        <v>62</v>
      </c>
      <c r="F18" s="180" t="s">
        <v>62</v>
      </c>
      <c r="G18" s="180" t="s">
        <v>62</v>
      </c>
      <c r="H18" s="180" t="s">
        <v>62</v>
      </c>
      <c r="I18" s="180" t="s">
        <v>62</v>
      </c>
      <c r="J18" s="180" t="s">
        <v>62</v>
      </c>
      <c r="K18" s="180" t="s">
        <v>62</v>
      </c>
      <c r="L18" s="180" t="s">
        <v>62</v>
      </c>
      <c r="M18" s="180" t="s">
        <v>62</v>
      </c>
      <c r="N18" s="180" t="s">
        <v>62</v>
      </c>
      <c r="O18" s="180" t="s">
        <v>62</v>
      </c>
      <c r="P18" s="180" t="s">
        <v>62</v>
      </c>
      <c r="Q18" s="180" t="s">
        <v>62</v>
      </c>
      <c r="R18" s="180" t="s">
        <v>62</v>
      </c>
      <c r="S18" s="180" t="s">
        <v>62</v>
      </c>
      <c r="T18" s="180" t="s">
        <v>62</v>
      </c>
      <c r="U18" s="180" t="s">
        <v>62</v>
      </c>
      <c r="V18" s="180" t="s">
        <v>62</v>
      </c>
      <c r="W18" s="180" t="s">
        <v>62</v>
      </c>
      <c r="X18" s="180" t="s">
        <v>62</v>
      </c>
      <c r="Y18" s="180">
        <v>3.5537542236729629</v>
      </c>
      <c r="Z18" s="180">
        <v>3.980165659974972</v>
      </c>
      <c r="AA18" s="180">
        <v>4.0637047732197953</v>
      </c>
      <c r="AB18" s="179">
        <v>4.3424860978245396</v>
      </c>
      <c r="AC18" s="180">
        <v>4.5328858336518136</v>
      </c>
      <c r="AD18" s="179">
        <v>4.3959012707245098</v>
      </c>
      <c r="AE18" s="179">
        <v>4.7653076155139296</v>
      </c>
      <c r="AF18" s="179">
        <v>5.0396807151595091</v>
      </c>
      <c r="AG18" s="180">
        <v>4.970695899831969</v>
      </c>
      <c r="AH18" s="177">
        <v>5.3085504235623944</v>
      </c>
      <c r="AI18" s="177">
        <v>5.2473437328718253</v>
      </c>
      <c r="AJ18" s="177">
        <v>6.0227322390438252</v>
      </c>
      <c r="AK18" s="177">
        <v>6.4536487147214858</v>
      </c>
      <c r="AL18" s="177">
        <v>5.4857573713651497</v>
      </c>
      <c r="AM18" s="177">
        <v>5.4113868494469033</v>
      </c>
      <c r="AN18" s="177">
        <v>5.0380492065126301</v>
      </c>
      <c r="AO18" s="177">
        <v>5.099850811480394</v>
      </c>
      <c r="AP18" s="184">
        <v>5.0184917771946527</v>
      </c>
      <c r="AR18" s="180" t="s">
        <v>62</v>
      </c>
      <c r="AS18" s="180" t="s">
        <v>62</v>
      </c>
      <c r="AT18" s="180" t="s">
        <v>62</v>
      </c>
      <c r="AU18" s="180" t="s">
        <v>62</v>
      </c>
      <c r="AV18" s="180" t="s">
        <v>62</v>
      </c>
      <c r="AW18" s="180" t="s">
        <v>62</v>
      </c>
      <c r="AX18" s="180" t="s">
        <v>62</v>
      </c>
      <c r="AY18" s="180" t="s">
        <v>62</v>
      </c>
      <c r="AZ18" s="180" t="s">
        <v>62</v>
      </c>
      <c r="BA18" s="180" t="s">
        <v>62</v>
      </c>
      <c r="BB18" s="180" t="s">
        <v>62</v>
      </c>
      <c r="BC18" s="180" t="s">
        <v>62</v>
      </c>
      <c r="BD18" s="180" t="s">
        <v>62</v>
      </c>
      <c r="BE18" s="180" t="s">
        <v>62</v>
      </c>
      <c r="BF18" s="180" t="s">
        <v>62</v>
      </c>
      <c r="BG18" s="180" t="s">
        <v>62</v>
      </c>
      <c r="BH18" s="180" t="s">
        <v>62</v>
      </c>
      <c r="BI18" s="180" t="s">
        <v>62</v>
      </c>
      <c r="BJ18" s="180" t="s">
        <v>62</v>
      </c>
      <c r="BK18" s="180" t="s">
        <v>62</v>
      </c>
      <c r="BL18" s="180" t="s">
        <v>62</v>
      </c>
      <c r="BM18" s="180" t="s">
        <v>62</v>
      </c>
      <c r="BN18" s="180" t="s">
        <v>62</v>
      </c>
      <c r="BO18" s="180">
        <v>3.7314419034471902</v>
      </c>
      <c r="BP18" s="180">
        <v>4.1791769070013345</v>
      </c>
      <c r="BQ18" s="180">
        <v>4.2668896762311954</v>
      </c>
      <c r="BR18" s="180">
        <v>4.5596103992973003</v>
      </c>
      <c r="BS18" s="180">
        <v>4.759530125334404</v>
      </c>
      <c r="BT18" s="180">
        <v>4.6156962863725468</v>
      </c>
      <c r="BU18" s="180">
        <v>5.0035730002789283</v>
      </c>
      <c r="BV18" s="180">
        <v>5.2916647731919326</v>
      </c>
      <c r="BW18" s="180">
        <v>5.2446971636529343</v>
      </c>
      <c r="BX18" s="177">
        <v>5.8483446995418715</v>
      </c>
      <c r="BY18" s="177">
        <v>6.454232728164806</v>
      </c>
      <c r="BZ18" s="177">
        <v>7.5208568180610893</v>
      </c>
      <c r="CA18" s="64">
        <v>8.3662702124668424</v>
      </c>
      <c r="CB18" s="177">
        <v>7.1057475995560493</v>
      </c>
      <c r="CC18" s="64">
        <v>7.0791673529867252</v>
      </c>
      <c r="CD18" s="64">
        <v>6.8789770377705421</v>
      </c>
      <c r="CE18" s="177">
        <v>6.8228297530018072</v>
      </c>
      <c r="CF18" s="184">
        <v>6.7144793763776818</v>
      </c>
    </row>
    <row r="19" spans="1:84" ht="15.95" customHeight="1" x14ac:dyDescent="0.2">
      <c r="A19" s="164" t="s">
        <v>12</v>
      </c>
      <c r="B19" s="179">
        <v>0.76554360780071695</v>
      </c>
      <c r="C19" s="179">
        <v>1.1285391835076484</v>
      </c>
      <c r="D19" s="179">
        <v>1.2727515141765005</v>
      </c>
      <c r="E19" s="179">
        <v>1.3646923387648642</v>
      </c>
      <c r="F19" s="179">
        <v>1.7436178879168498</v>
      </c>
      <c r="G19" s="179">
        <v>1.9132683130968382</v>
      </c>
      <c r="H19" s="180">
        <v>2.1465013217581963</v>
      </c>
      <c r="I19" s="180">
        <v>2.3394280730123493</v>
      </c>
      <c r="J19" s="180">
        <v>1.8511662304944174</v>
      </c>
      <c r="K19" s="180">
        <v>1.7254662499675331</v>
      </c>
      <c r="L19" s="180">
        <v>1.7818997889939165</v>
      </c>
      <c r="M19" s="180">
        <v>2.0580276216618527</v>
      </c>
      <c r="N19" s="180">
        <v>2.218304276054563</v>
      </c>
      <c r="O19" s="180">
        <v>2.3548635004729932</v>
      </c>
      <c r="P19" s="180">
        <v>2.4699324060312522</v>
      </c>
      <c r="Q19" s="180">
        <v>2.5236570229863662</v>
      </c>
      <c r="R19" s="179">
        <v>2.8052146784266676</v>
      </c>
      <c r="S19" s="179">
        <v>2.8162509090310364</v>
      </c>
      <c r="T19" s="179">
        <v>2.4729747071671131</v>
      </c>
      <c r="U19" s="179">
        <v>2.3957166318961813</v>
      </c>
      <c r="V19" s="180">
        <v>2.2026744546600883</v>
      </c>
      <c r="W19" s="180">
        <v>2.4058521462897309</v>
      </c>
      <c r="X19" s="180">
        <v>2.6148848782940557</v>
      </c>
      <c r="Y19" s="180">
        <v>2.4550661868430552</v>
      </c>
      <c r="Z19" s="180">
        <v>2.6961534628870605</v>
      </c>
      <c r="AA19" s="180">
        <v>2.6026726921922156</v>
      </c>
      <c r="AB19" s="179">
        <v>2.7931486023295573</v>
      </c>
      <c r="AC19" s="180">
        <v>3.0496858093692478</v>
      </c>
      <c r="AD19" s="179">
        <v>3.2127262388159834</v>
      </c>
      <c r="AE19" s="179">
        <v>4.153680880899711</v>
      </c>
      <c r="AF19" s="179">
        <v>4.4014191506272438</v>
      </c>
      <c r="AG19" s="179">
        <v>4.0867649529542929</v>
      </c>
      <c r="AH19" s="177">
        <v>4.7161045170221865</v>
      </c>
      <c r="AI19" s="177">
        <v>5.3997385273400944</v>
      </c>
      <c r="AJ19" s="177">
        <v>5.7110085524568399</v>
      </c>
      <c r="AK19" s="177">
        <v>5.7723333183023868</v>
      </c>
      <c r="AL19" s="177">
        <v>5.1470736359600444</v>
      </c>
      <c r="AM19" s="177">
        <v>5.2384788438053098</v>
      </c>
      <c r="AN19" s="177">
        <v>5.8070350087551548</v>
      </c>
      <c r="AO19" s="177">
        <v>5.779023223056809</v>
      </c>
      <c r="AP19" s="177">
        <v>6.3136431674359965</v>
      </c>
      <c r="AR19" s="179">
        <v>0.76554360780071695</v>
      </c>
      <c r="AS19" s="179">
        <v>1.1285391835076484</v>
      </c>
      <c r="AT19" s="179">
        <v>1.2727515141765005</v>
      </c>
      <c r="AU19" s="179">
        <v>1.3646923387648642</v>
      </c>
      <c r="AV19" s="179">
        <v>1.7436178879168498</v>
      </c>
      <c r="AW19" s="179">
        <v>1.9132683130968382</v>
      </c>
      <c r="AX19" s="179">
        <v>2.1465013217581963</v>
      </c>
      <c r="AY19" s="179">
        <v>2.6201640342735764</v>
      </c>
      <c r="AZ19" s="179">
        <v>2.0733013356304117</v>
      </c>
      <c r="BA19" s="179">
        <v>1.9325244851553876</v>
      </c>
      <c r="BB19" s="179">
        <v>1.9957231859780999</v>
      </c>
      <c r="BC19" s="179">
        <v>2.3049787104326023</v>
      </c>
      <c r="BD19" s="179">
        <v>2.4844911305429465</v>
      </c>
      <c r="BE19" s="179">
        <v>2.6845608577283686</v>
      </c>
      <c r="BF19" s="179">
        <v>2.8404423726268893</v>
      </c>
      <c r="BG19" s="179">
        <v>2.9022255135710378</v>
      </c>
      <c r="BH19" s="179">
        <v>3.2540404942986156</v>
      </c>
      <c r="BI19" s="179">
        <v>3.2668230820408617</v>
      </c>
      <c r="BJ19" s="179">
        <v>2.8686483106945717</v>
      </c>
      <c r="BK19" s="179">
        <v>2.7789732451510285</v>
      </c>
      <c r="BL19" s="179">
        <v>2.555111376428465</v>
      </c>
      <c r="BM19" s="179">
        <v>2.7908009988728972</v>
      </c>
      <c r="BN19" s="179">
        <v>3.0332878603841307</v>
      </c>
      <c r="BO19" s="179">
        <v>2.8478595266839886</v>
      </c>
      <c r="BP19" s="179">
        <v>3.1275428147309112</v>
      </c>
      <c r="BQ19" s="179">
        <v>3.0191001195189764</v>
      </c>
      <c r="BR19" s="179">
        <v>3.240047718648936</v>
      </c>
      <c r="BS19" s="179">
        <v>3.5376380979310653</v>
      </c>
      <c r="BT19" s="179">
        <v>3.7267609894350322</v>
      </c>
      <c r="BU19" s="179">
        <v>4.8182698314179904</v>
      </c>
      <c r="BV19" s="179">
        <v>5.1056460472237548</v>
      </c>
      <c r="BW19" s="179">
        <v>4.7827539007976503</v>
      </c>
      <c r="BX19" s="177">
        <v>5.5650044785449602</v>
      </c>
      <c r="BY19" s="177">
        <v>6.430236972530281</v>
      </c>
      <c r="BZ19" s="177">
        <v>7.1509705604249678</v>
      </c>
      <c r="CA19" s="177">
        <v>7.2124622323607426</v>
      </c>
      <c r="CB19" s="177">
        <v>6.4334791511653719</v>
      </c>
      <c r="CC19" s="177">
        <v>6.5706465126106197</v>
      </c>
      <c r="CD19" s="64">
        <v>7.2743702024139152</v>
      </c>
      <c r="CE19" s="64">
        <v>7.2431513334656543</v>
      </c>
      <c r="CF19" s="64">
        <v>7.8878684180345759</v>
      </c>
    </row>
    <row r="20" spans="1:84" ht="15.95" customHeight="1" x14ac:dyDescent="0.2">
      <c r="A20" s="164" t="s">
        <v>13</v>
      </c>
      <c r="B20" s="180" t="s">
        <v>62</v>
      </c>
      <c r="C20" s="180" t="s">
        <v>62</v>
      </c>
      <c r="D20" s="180" t="s">
        <v>62</v>
      </c>
      <c r="E20" s="180" t="s">
        <v>62</v>
      </c>
      <c r="F20" s="180" t="s">
        <v>62</v>
      </c>
      <c r="G20" s="180" t="s">
        <v>62</v>
      </c>
      <c r="H20" s="180" t="s">
        <v>62</v>
      </c>
      <c r="I20" s="180" t="s">
        <v>62</v>
      </c>
      <c r="J20" s="180" t="s">
        <v>62</v>
      </c>
      <c r="K20" s="180" t="s">
        <v>62</v>
      </c>
      <c r="L20" s="180" t="s">
        <v>62</v>
      </c>
      <c r="M20" s="180" t="s">
        <v>62</v>
      </c>
      <c r="N20" s="180" t="s">
        <v>62</v>
      </c>
      <c r="O20" s="180" t="s">
        <v>62</v>
      </c>
      <c r="P20" s="180" t="s">
        <v>62</v>
      </c>
      <c r="Q20" s="180" t="s">
        <v>62</v>
      </c>
      <c r="R20" s="180" t="s">
        <v>62</v>
      </c>
      <c r="S20" s="180" t="s">
        <v>62</v>
      </c>
      <c r="T20" s="180" t="s">
        <v>62</v>
      </c>
      <c r="U20" s="180" t="s">
        <v>62</v>
      </c>
      <c r="V20" s="180" t="s">
        <v>62</v>
      </c>
      <c r="W20" s="180" t="s">
        <v>62</v>
      </c>
      <c r="X20" s="180" t="s">
        <v>62</v>
      </c>
      <c r="Y20" s="180" t="s">
        <v>62</v>
      </c>
      <c r="Z20" s="180" t="s">
        <v>62</v>
      </c>
      <c r="AA20" s="180" t="s">
        <v>62</v>
      </c>
      <c r="AB20" s="180" t="s">
        <v>62</v>
      </c>
      <c r="AC20" s="180" t="s">
        <v>62</v>
      </c>
      <c r="AD20" s="180">
        <v>3.6432002937227614</v>
      </c>
      <c r="AE20" s="180">
        <v>4.5545951341102802</v>
      </c>
      <c r="AF20" s="180">
        <v>4.7232975722786268</v>
      </c>
      <c r="AG20" s="180">
        <v>5.2226569267384155</v>
      </c>
      <c r="AH20" s="177">
        <v>5.6780234715988138</v>
      </c>
      <c r="AI20" s="177">
        <v>5.3155006705635888</v>
      </c>
      <c r="AJ20" s="177">
        <v>5.7303239674497162</v>
      </c>
      <c r="AK20" s="177">
        <v>5.1391486880466459</v>
      </c>
      <c r="AL20" s="177">
        <v>4.5599216988966669</v>
      </c>
      <c r="AM20" s="177">
        <v>5.0781363955119216</v>
      </c>
      <c r="AN20" s="177">
        <v>5.676795765546629</v>
      </c>
      <c r="AO20" s="177">
        <v>5.9886074304647456</v>
      </c>
      <c r="AP20" s="177">
        <v>5.8729947268817257</v>
      </c>
      <c r="AR20" s="180" t="s">
        <v>62</v>
      </c>
      <c r="AS20" s="180" t="s">
        <v>62</v>
      </c>
      <c r="AT20" s="180" t="s">
        <v>62</v>
      </c>
      <c r="AU20" s="180" t="s">
        <v>62</v>
      </c>
      <c r="AV20" s="180" t="s">
        <v>62</v>
      </c>
      <c r="AW20" s="180" t="s">
        <v>62</v>
      </c>
      <c r="AX20" s="180" t="s">
        <v>62</v>
      </c>
      <c r="AY20" s="180" t="s">
        <v>62</v>
      </c>
      <c r="AZ20" s="180" t="s">
        <v>62</v>
      </c>
      <c r="BA20" s="180" t="s">
        <v>62</v>
      </c>
      <c r="BB20" s="180" t="s">
        <v>62</v>
      </c>
      <c r="BC20" s="180" t="s">
        <v>62</v>
      </c>
      <c r="BD20" s="180" t="s">
        <v>62</v>
      </c>
      <c r="BE20" s="180" t="s">
        <v>62</v>
      </c>
      <c r="BF20" s="180" t="s">
        <v>62</v>
      </c>
      <c r="BG20" s="180" t="s">
        <v>62</v>
      </c>
      <c r="BH20" s="180" t="s">
        <v>62</v>
      </c>
      <c r="BI20" s="180" t="s">
        <v>62</v>
      </c>
      <c r="BJ20" s="180" t="s">
        <v>62</v>
      </c>
      <c r="BK20" s="180" t="s">
        <v>62</v>
      </c>
      <c r="BL20" s="180" t="s">
        <v>62</v>
      </c>
      <c r="BM20" s="180" t="s">
        <v>62</v>
      </c>
      <c r="BN20" s="180" t="s">
        <v>62</v>
      </c>
      <c r="BO20" s="180" t="s">
        <v>62</v>
      </c>
      <c r="BP20" s="180" t="s">
        <v>62</v>
      </c>
      <c r="BQ20" s="180" t="s">
        <v>62</v>
      </c>
      <c r="BR20" s="180" t="s">
        <v>62</v>
      </c>
      <c r="BS20" s="180" t="s">
        <v>62</v>
      </c>
      <c r="BT20" s="180">
        <v>6.2385136867644819</v>
      </c>
      <c r="BU20" s="180">
        <v>7.7409918752277509</v>
      </c>
      <c r="BV20" s="180">
        <v>8.068407980325139</v>
      </c>
      <c r="BW20" s="180">
        <v>8.8514123591817615</v>
      </c>
      <c r="BX20" s="177">
        <v>10.201984947488768</v>
      </c>
      <c r="BY20" s="177">
        <v>9.9010115094949249</v>
      </c>
      <c r="BZ20" s="177">
        <v>10.417564870259483</v>
      </c>
      <c r="CA20" s="177">
        <v>9.3447915451895032</v>
      </c>
      <c r="CB20" s="177">
        <v>8.3614082334796542</v>
      </c>
      <c r="CC20" s="177">
        <v>9.3118653576437591</v>
      </c>
      <c r="CD20" s="64">
        <v>10.23240619583645</v>
      </c>
      <c r="CE20" s="177">
        <v>10.514032810642348</v>
      </c>
      <c r="CF20" s="177">
        <v>10.310681584854301</v>
      </c>
    </row>
    <row r="21" spans="1:84" ht="15.95" customHeight="1" thickBot="1" x14ac:dyDescent="0.25">
      <c r="A21" s="170" t="s">
        <v>14</v>
      </c>
      <c r="B21" s="187">
        <v>0.6361135</v>
      </c>
      <c r="C21" s="187">
        <v>0.74153049999999998</v>
      </c>
      <c r="D21" s="187">
        <v>0.93447980000000008</v>
      </c>
      <c r="E21" s="187">
        <v>1.1651763000000002</v>
      </c>
      <c r="F21" s="187">
        <v>1.3045572000000001</v>
      </c>
      <c r="G21" s="187">
        <v>1.3523646</v>
      </c>
      <c r="H21" s="188">
        <v>1.4073087</v>
      </c>
      <c r="I21" s="188">
        <v>1.4325881</v>
      </c>
      <c r="J21" s="188">
        <v>1.4185726999999999</v>
      </c>
      <c r="K21" s="188">
        <v>1.4297506</v>
      </c>
      <c r="L21" s="188">
        <v>1.4917454999999999</v>
      </c>
      <c r="M21" s="188">
        <v>1.5930352999999999</v>
      </c>
      <c r="N21" s="188">
        <v>1.7028375</v>
      </c>
      <c r="O21" s="188">
        <v>1.6999140000000001</v>
      </c>
      <c r="P21" s="188">
        <v>1.6344798</v>
      </c>
      <c r="Q21" s="188">
        <v>1.6360275000000002</v>
      </c>
      <c r="R21" s="187">
        <v>1.6595873000000001</v>
      </c>
      <c r="S21" s="187">
        <v>1.6620808</v>
      </c>
      <c r="T21" s="187">
        <v>1.6607050999999999</v>
      </c>
      <c r="U21" s="187">
        <v>1.6350817</v>
      </c>
      <c r="V21" s="188">
        <v>1.6245056000000002</v>
      </c>
      <c r="W21" s="188">
        <v>1.5849527000000001</v>
      </c>
      <c r="X21" s="188">
        <v>1.6282029000000002</v>
      </c>
      <c r="Y21" s="188">
        <v>1.7313844</v>
      </c>
      <c r="Z21" s="188">
        <v>1.7631986000000002</v>
      </c>
      <c r="AA21" s="188">
        <v>1.8919174999999999</v>
      </c>
      <c r="AB21" s="187">
        <v>2.0365397000000001</v>
      </c>
      <c r="AC21" s="188">
        <v>2.6289655999999999</v>
      </c>
      <c r="AD21" s="187">
        <v>2.6850000000000001</v>
      </c>
      <c r="AE21" s="187">
        <v>3.1975397000000001</v>
      </c>
      <c r="AF21" s="187">
        <v>3.6111527000000003</v>
      </c>
      <c r="AG21" s="187">
        <v>3.4899999999999998</v>
      </c>
      <c r="AH21" s="189">
        <v>4.0009999999999994</v>
      </c>
      <c r="AI21" s="189">
        <v>4.3380000000000001</v>
      </c>
      <c r="AJ21" s="189">
        <v>4.6059999999999999</v>
      </c>
      <c r="AK21" s="189">
        <v>4.8759999999999994</v>
      </c>
      <c r="AL21" s="189">
        <v>4.593</v>
      </c>
      <c r="AM21" s="189">
        <v>4.202</v>
      </c>
      <c r="AN21" s="194">
        <v>4.1020000000000003</v>
      </c>
      <c r="AO21" s="194">
        <v>4.25</v>
      </c>
      <c r="AP21" s="194">
        <v>4.383</v>
      </c>
      <c r="AR21" s="187">
        <v>0.6361135</v>
      </c>
      <c r="AS21" s="187">
        <v>0.74153049999999998</v>
      </c>
      <c r="AT21" s="187">
        <v>0.93447980000000008</v>
      </c>
      <c r="AU21" s="187">
        <v>1.1651763000000002</v>
      </c>
      <c r="AV21" s="187">
        <v>1.3045572000000001</v>
      </c>
      <c r="AW21" s="187">
        <v>1.3523646</v>
      </c>
      <c r="AX21" s="187">
        <v>1.4073087</v>
      </c>
      <c r="AY21" s="187">
        <v>1.4325881</v>
      </c>
      <c r="AZ21" s="187">
        <v>1.4185726999999999</v>
      </c>
      <c r="BA21" s="187">
        <v>1.4297506</v>
      </c>
      <c r="BB21" s="187">
        <v>1.4917454999999999</v>
      </c>
      <c r="BC21" s="187">
        <v>1.5930352999999999</v>
      </c>
      <c r="BD21" s="187">
        <v>1.7028375</v>
      </c>
      <c r="BE21" s="187">
        <v>1.6999140000000001</v>
      </c>
      <c r="BF21" s="187">
        <v>1.6344798</v>
      </c>
      <c r="BG21" s="187">
        <v>1.7341359000000001</v>
      </c>
      <c r="BH21" s="187">
        <v>1.7923473999999999</v>
      </c>
      <c r="BI21" s="187">
        <v>1.7950129000000001</v>
      </c>
      <c r="BJ21" s="187">
        <v>1.7769561</v>
      </c>
      <c r="BK21" s="187">
        <v>1.716853</v>
      </c>
      <c r="BL21" s="187">
        <v>1.7057610000000001</v>
      </c>
      <c r="BM21" s="187">
        <v>1.6642303999999999</v>
      </c>
      <c r="BN21" s="187">
        <v>1.7096302999999999</v>
      </c>
      <c r="BO21" s="187">
        <v>1.8179708000000001</v>
      </c>
      <c r="BP21" s="187">
        <v>1.8513328000000002</v>
      </c>
      <c r="BQ21" s="187">
        <v>1.9863285000000002</v>
      </c>
      <c r="BR21" s="187">
        <v>2.1383666999999997</v>
      </c>
      <c r="BS21" s="187">
        <v>2.7604139000000001</v>
      </c>
      <c r="BT21" s="187">
        <v>2.8192499999999998</v>
      </c>
      <c r="BU21" s="187">
        <v>3.3574167000000004</v>
      </c>
      <c r="BV21" s="187">
        <v>3.7917102999999996</v>
      </c>
      <c r="BW21" s="187">
        <v>3.6645000000000003</v>
      </c>
      <c r="BX21" s="189">
        <v>4.2010500000000004</v>
      </c>
      <c r="BY21" s="189">
        <v>4.5548999999999999</v>
      </c>
      <c r="BZ21" s="189">
        <v>4.8362999999999996</v>
      </c>
      <c r="CA21" s="189">
        <v>5.1197999999999997</v>
      </c>
      <c r="CB21" s="189">
        <v>4.8226500000000003</v>
      </c>
      <c r="CC21" s="189">
        <v>4.4121000000000006</v>
      </c>
      <c r="CD21" s="196">
        <v>4.3071000000000002</v>
      </c>
      <c r="CE21" s="196">
        <v>4.4625000000000004</v>
      </c>
      <c r="CF21" s="196">
        <v>4.60215</v>
      </c>
    </row>
    <row r="22" spans="1:84" ht="18" customHeight="1" thickTop="1" x14ac:dyDescent="0.2">
      <c r="A22" s="104" t="s">
        <v>48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78"/>
      <c r="X22" s="103"/>
      <c r="Y22" s="103"/>
      <c r="Z22" s="178"/>
      <c r="AA22" s="103"/>
      <c r="AB22" s="179"/>
      <c r="AC22" s="179"/>
      <c r="AD22" s="180"/>
      <c r="AE22" s="179"/>
      <c r="AF22" s="179"/>
      <c r="AG22" s="179"/>
      <c r="AH22" s="179"/>
      <c r="AI22" s="179"/>
      <c r="AJ22" s="181"/>
      <c r="AK22" s="181"/>
      <c r="AL22" s="181"/>
      <c r="AM22" s="181"/>
      <c r="AN22" s="181"/>
      <c r="AO22" s="181"/>
      <c r="AP22" s="181"/>
      <c r="AR22" s="103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  <c r="BJ22" s="180"/>
      <c r="BK22" s="180"/>
      <c r="BL22" s="179"/>
      <c r="BM22" s="179"/>
      <c r="BN22" s="179"/>
      <c r="BO22" s="180"/>
      <c r="BP22" s="179"/>
      <c r="BQ22" s="179"/>
      <c r="BR22" s="179"/>
      <c r="BS22" s="179"/>
      <c r="BT22" s="179"/>
      <c r="BU22" s="180"/>
      <c r="BV22" s="180"/>
      <c r="BW22" s="180"/>
      <c r="BX22" s="180"/>
      <c r="BY22" s="180"/>
      <c r="BZ22" s="181"/>
      <c r="CA22" s="181"/>
      <c r="CB22" s="181"/>
      <c r="CC22" s="181"/>
      <c r="CD22" s="64"/>
      <c r="CE22" s="64"/>
      <c r="CF22" s="64"/>
    </row>
    <row r="23" spans="1:84" ht="15.95" customHeight="1" x14ac:dyDescent="0.2">
      <c r="A23" s="84" t="s">
        <v>49</v>
      </c>
      <c r="B23" s="190" t="s">
        <v>62</v>
      </c>
      <c r="C23" s="190" t="s">
        <v>62</v>
      </c>
      <c r="D23" s="190" t="s">
        <v>62</v>
      </c>
      <c r="E23" s="190" t="s">
        <v>62</v>
      </c>
      <c r="F23" s="190" t="s">
        <v>62</v>
      </c>
      <c r="G23" s="190" t="s">
        <v>62</v>
      </c>
      <c r="H23" s="190" t="s">
        <v>62</v>
      </c>
      <c r="I23" s="190" t="s">
        <v>62</v>
      </c>
      <c r="J23" s="190" t="s">
        <v>62</v>
      </c>
      <c r="K23" s="190" t="s">
        <v>62</v>
      </c>
      <c r="L23" s="190" t="s">
        <v>62</v>
      </c>
      <c r="M23" s="190" t="s">
        <v>62</v>
      </c>
      <c r="N23" s="190" t="s">
        <v>62</v>
      </c>
      <c r="O23" s="190" t="s">
        <v>62</v>
      </c>
      <c r="P23" s="190" t="s">
        <v>62</v>
      </c>
      <c r="Q23" s="190" t="s">
        <v>62</v>
      </c>
      <c r="R23" s="190" t="s">
        <v>62</v>
      </c>
      <c r="S23" s="190" t="s">
        <v>62</v>
      </c>
      <c r="T23" s="190" t="s">
        <v>62</v>
      </c>
      <c r="U23" s="190" t="s">
        <v>62</v>
      </c>
      <c r="V23" s="190" t="s">
        <v>62</v>
      </c>
      <c r="W23" s="190" t="s">
        <v>62</v>
      </c>
      <c r="X23" s="190" t="s">
        <v>62</v>
      </c>
      <c r="Y23" s="190" t="s">
        <v>62</v>
      </c>
      <c r="Z23" s="190" t="s">
        <v>62</v>
      </c>
      <c r="AA23" s="190" t="s">
        <v>62</v>
      </c>
      <c r="AB23" s="190" t="s">
        <v>62</v>
      </c>
      <c r="AC23" s="190" t="s">
        <v>62</v>
      </c>
      <c r="AD23" s="190" t="s">
        <v>62</v>
      </c>
      <c r="AE23" s="180" t="s">
        <v>62</v>
      </c>
      <c r="AF23" s="180" t="s">
        <v>62</v>
      </c>
      <c r="AG23" s="180" t="s">
        <v>62</v>
      </c>
      <c r="AH23" s="180" t="s">
        <v>62</v>
      </c>
      <c r="AI23" s="180" t="s">
        <v>62</v>
      </c>
      <c r="AJ23" s="180" t="s">
        <v>62</v>
      </c>
      <c r="AK23" s="180" t="s">
        <v>62</v>
      </c>
      <c r="AL23" s="180" t="s">
        <v>62</v>
      </c>
      <c r="AM23" s="180" t="s">
        <v>62</v>
      </c>
      <c r="AN23" s="180" t="s">
        <v>62</v>
      </c>
      <c r="AO23" s="180" t="s">
        <v>62</v>
      </c>
      <c r="AP23" s="180" t="s">
        <v>62</v>
      </c>
      <c r="AR23" s="180">
        <v>0.65164349292421186</v>
      </c>
      <c r="AS23" s="180">
        <v>0.72752479954745763</v>
      </c>
      <c r="AT23" s="180">
        <v>0.89848244088810747</v>
      </c>
      <c r="AU23" s="180">
        <v>1.0745926433169815</v>
      </c>
      <c r="AV23" s="180">
        <v>1.1328920880568609</v>
      </c>
      <c r="AW23" s="180">
        <v>1.4160412974020478</v>
      </c>
      <c r="AX23" s="180">
        <v>1.2482638410967337</v>
      </c>
      <c r="AY23" s="180">
        <v>1.0998935062587232</v>
      </c>
      <c r="AZ23" s="180">
        <v>1.0833139109626697</v>
      </c>
      <c r="BA23" s="180">
        <v>1.1978843388451736</v>
      </c>
      <c r="BB23" s="180">
        <v>1.3886886435007375</v>
      </c>
      <c r="BC23" s="180">
        <v>1.3013658324998811</v>
      </c>
      <c r="BD23" s="180">
        <v>1.4018329435956856</v>
      </c>
      <c r="BE23" s="180">
        <v>1.3881140695331839</v>
      </c>
      <c r="BF23" s="180">
        <v>1.5838399506619028</v>
      </c>
      <c r="BG23" s="180">
        <v>1.7538143663548891</v>
      </c>
      <c r="BH23" s="180">
        <v>1.7326927404824393</v>
      </c>
      <c r="BI23" s="180">
        <v>1.8339687420654358</v>
      </c>
      <c r="BJ23" s="180">
        <v>1.7445604341907608</v>
      </c>
      <c r="BK23" s="180" t="s">
        <v>62</v>
      </c>
      <c r="BL23" s="180" t="s">
        <v>62</v>
      </c>
      <c r="BM23" s="180" t="s">
        <v>62</v>
      </c>
      <c r="BN23" s="180" t="s">
        <v>62</v>
      </c>
      <c r="BO23" s="180" t="s">
        <v>62</v>
      </c>
      <c r="BP23" s="180" t="s">
        <v>62</v>
      </c>
      <c r="BQ23" s="180" t="s">
        <v>62</v>
      </c>
      <c r="BR23" s="180" t="s">
        <v>62</v>
      </c>
      <c r="BS23" s="180" t="s">
        <v>62</v>
      </c>
      <c r="BT23" s="180" t="s">
        <v>62</v>
      </c>
      <c r="BU23" s="180" t="s">
        <v>62</v>
      </c>
      <c r="BV23" s="180" t="s">
        <v>62</v>
      </c>
      <c r="BW23" s="180" t="s">
        <v>62</v>
      </c>
      <c r="BX23" s="180" t="s">
        <v>62</v>
      </c>
      <c r="BY23" s="180" t="s">
        <v>62</v>
      </c>
      <c r="BZ23" s="180" t="s">
        <v>62</v>
      </c>
      <c r="CA23" s="180" t="s">
        <v>62</v>
      </c>
      <c r="CB23" s="180" t="s">
        <v>62</v>
      </c>
      <c r="CC23" s="180" t="s">
        <v>62</v>
      </c>
      <c r="CD23" s="64" t="s">
        <v>62</v>
      </c>
      <c r="CE23" s="64" t="s">
        <v>62</v>
      </c>
      <c r="CF23" s="64" t="s">
        <v>62</v>
      </c>
    </row>
    <row r="24" spans="1:84" ht="15.95" customHeight="1" x14ac:dyDescent="0.2">
      <c r="A24" s="84" t="s">
        <v>17</v>
      </c>
      <c r="B24" s="190" t="s">
        <v>62</v>
      </c>
      <c r="C24" s="190" t="s">
        <v>62</v>
      </c>
      <c r="D24" s="190" t="s">
        <v>62</v>
      </c>
      <c r="E24" s="190" t="s">
        <v>62</v>
      </c>
      <c r="F24" s="190" t="s">
        <v>62</v>
      </c>
      <c r="G24" s="190" t="s">
        <v>62</v>
      </c>
      <c r="H24" s="190" t="s">
        <v>62</v>
      </c>
      <c r="I24" s="190" t="s">
        <v>62</v>
      </c>
      <c r="J24" s="190" t="s">
        <v>62</v>
      </c>
      <c r="K24" s="190" t="s">
        <v>62</v>
      </c>
      <c r="L24" s="190" t="s">
        <v>62</v>
      </c>
      <c r="M24" s="190" t="s">
        <v>62</v>
      </c>
      <c r="N24" s="190" t="s">
        <v>62</v>
      </c>
      <c r="O24" s="190" t="s">
        <v>62</v>
      </c>
      <c r="P24" s="190" t="s">
        <v>62</v>
      </c>
      <c r="Q24" s="190" t="s">
        <v>62</v>
      </c>
      <c r="R24" s="190" t="s">
        <v>62</v>
      </c>
      <c r="S24" s="190" t="s">
        <v>62</v>
      </c>
      <c r="T24" s="190" t="s">
        <v>62</v>
      </c>
      <c r="U24" s="190" t="s">
        <v>62</v>
      </c>
      <c r="V24" s="190" t="s">
        <v>62</v>
      </c>
      <c r="W24" s="190" t="s">
        <v>62</v>
      </c>
      <c r="X24" s="190" t="s">
        <v>62</v>
      </c>
      <c r="Y24" s="190" t="s">
        <v>62</v>
      </c>
      <c r="Z24" s="190" t="s">
        <v>62</v>
      </c>
      <c r="AA24" s="180">
        <v>1.5850794733663034</v>
      </c>
      <c r="AB24" s="180">
        <v>1.8608897256865684</v>
      </c>
      <c r="AC24" s="180">
        <v>2.1228603354172422</v>
      </c>
      <c r="AD24" s="180">
        <v>1.9598631429149003</v>
      </c>
      <c r="AE24" s="180">
        <v>2.2572666624731399</v>
      </c>
      <c r="AF24" s="180">
        <v>2.0898828859558534</v>
      </c>
      <c r="AG24" s="180">
        <v>2.2839151195589964</v>
      </c>
      <c r="AH24" s="177">
        <v>2.2050134430236721</v>
      </c>
      <c r="AI24" s="177">
        <v>2.0651832776403758</v>
      </c>
      <c r="AJ24" s="177">
        <v>2.0607553242718444</v>
      </c>
      <c r="AK24" s="177">
        <v>2.0271502738461544</v>
      </c>
      <c r="AL24" s="177">
        <v>1.6723920150234743</v>
      </c>
      <c r="AM24" s="177">
        <v>1.817885792830189</v>
      </c>
      <c r="AN24" s="177">
        <v>1.9745616434691935</v>
      </c>
      <c r="AO24" s="177">
        <v>1.852579884340789</v>
      </c>
      <c r="AP24" s="177">
        <v>1.9411832208439328</v>
      </c>
      <c r="AR24" s="180">
        <v>0.37541127538533803</v>
      </c>
      <c r="AS24" s="180">
        <v>0.38372933892449235</v>
      </c>
      <c r="AT24" s="180">
        <v>0.55241769498808069</v>
      </c>
      <c r="AU24" s="180">
        <v>0.72553061075689551</v>
      </c>
      <c r="AV24" s="180">
        <v>0.97820267609755762</v>
      </c>
      <c r="AW24" s="180">
        <v>1.0778483380814057</v>
      </c>
      <c r="AX24" s="180">
        <v>1.0783564241122263</v>
      </c>
      <c r="AY24" s="180">
        <v>0.87732501753931413</v>
      </c>
      <c r="AZ24" s="180">
        <v>0.84912500648270706</v>
      </c>
      <c r="BA24" s="180">
        <v>0.82481870126271128</v>
      </c>
      <c r="BB24" s="180">
        <v>0.92170226797152277</v>
      </c>
      <c r="BC24" s="180">
        <v>0.89786236212231185</v>
      </c>
      <c r="BD24" s="180">
        <v>0.88500263802039003</v>
      </c>
      <c r="BE24" s="180">
        <v>0.90362177030572854</v>
      </c>
      <c r="BF24" s="180">
        <v>1.0130271078474831</v>
      </c>
      <c r="BG24" s="180">
        <v>0.98629750223167123</v>
      </c>
      <c r="BH24" s="180">
        <v>0.88329852210919935</v>
      </c>
      <c r="BI24" s="180">
        <v>0.93499592354389216</v>
      </c>
      <c r="BJ24" s="180">
        <v>0.89560683414825049</v>
      </c>
      <c r="BK24" s="180">
        <v>0.88112337498316129</v>
      </c>
      <c r="BL24" s="180">
        <v>1.1290165276458752</v>
      </c>
      <c r="BM24" s="180">
        <v>1.1326892479334836</v>
      </c>
      <c r="BN24" s="180">
        <v>1.7549694694390297</v>
      </c>
      <c r="BO24" s="180">
        <v>1.3535358338534891</v>
      </c>
      <c r="BP24" s="180">
        <v>1.7890666284493322</v>
      </c>
      <c r="BQ24" s="180">
        <v>1.6960350704783445</v>
      </c>
      <c r="BR24" s="180">
        <v>1.991151978336563</v>
      </c>
      <c r="BS24" s="180">
        <v>2.2502319469194236</v>
      </c>
      <c r="BT24" s="180">
        <v>2.0774549361414754</v>
      </c>
      <c r="BU24" s="180">
        <v>2.3701299572581349</v>
      </c>
      <c r="BV24" s="180">
        <v>2.1943770443009312</v>
      </c>
      <c r="BW24" s="180">
        <v>2.3981109069599857</v>
      </c>
      <c r="BX24" s="177">
        <v>2.315264124634985</v>
      </c>
      <c r="BY24" s="177">
        <v>2.1684424257340167</v>
      </c>
      <c r="BZ24" s="64">
        <v>2.1637930873786408</v>
      </c>
      <c r="CA24" s="64">
        <v>2.128507793031674</v>
      </c>
      <c r="CB24" s="64">
        <v>1.7560115953051643</v>
      </c>
      <c r="CC24" s="64">
        <v>1.9087800964528303</v>
      </c>
      <c r="CD24" s="64">
        <v>2.073289713678022</v>
      </c>
      <c r="CE24" s="177">
        <v>1.9452089190490944</v>
      </c>
      <c r="CF24" s="177">
        <v>2.0382423641701672</v>
      </c>
    </row>
    <row r="25" spans="1:84" ht="15.95" customHeight="1" x14ac:dyDescent="0.2">
      <c r="A25" s="84" t="s">
        <v>26</v>
      </c>
      <c r="B25" s="179" t="s">
        <v>62</v>
      </c>
      <c r="C25" s="179" t="s">
        <v>62</v>
      </c>
      <c r="D25" s="179" t="s">
        <v>62</v>
      </c>
      <c r="E25" s="179" t="s">
        <v>62</v>
      </c>
      <c r="F25" s="179" t="s">
        <v>62</v>
      </c>
      <c r="G25" s="179" t="s">
        <v>62</v>
      </c>
      <c r="H25" s="180" t="s">
        <v>62</v>
      </c>
      <c r="I25" s="180" t="s">
        <v>62</v>
      </c>
      <c r="J25" s="180" t="s">
        <v>62</v>
      </c>
      <c r="K25" s="180" t="s">
        <v>62</v>
      </c>
      <c r="L25" s="180" t="s">
        <v>62</v>
      </c>
      <c r="M25" s="180" t="s">
        <v>62</v>
      </c>
      <c r="N25" s="180">
        <v>0.43758999627474093</v>
      </c>
      <c r="O25" s="180">
        <v>0.45861619608181686</v>
      </c>
      <c r="P25" s="180">
        <v>0.52010145191092993</v>
      </c>
      <c r="Q25" s="180">
        <v>0.59617504961728762</v>
      </c>
      <c r="R25" s="179">
        <v>0.65112812352934757</v>
      </c>
      <c r="S25" s="179">
        <v>0.69062354783328084</v>
      </c>
      <c r="T25" s="179">
        <v>0.64320378228788111</v>
      </c>
      <c r="U25" s="179">
        <v>0.75416049356365433</v>
      </c>
      <c r="V25" s="180">
        <v>0.80643423755274879</v>
      </c>
      <c r="W25" s="180">
        <v>0.99688239971943715</v>
      </c>
      <c r="X25" s="180">
        <v>1.1400435657063401</v>
      </c>
      <c r="Y25" s="180">
        <v>1.2906712840549186</v>
      </c>
      <c r="Z25" s="180">
        <v>1.3912843293998947</v>
      </c>
      <c r="AA25" s="180">
        <v>1.3817612222426763</v>
      </c>
      <c r="AB25" s="180">
        <v>1.7058186590564213</v>
      </c>
      <c r="AC25" s="180">
        <v>2.1341544839544087</v>
      </c>
      <c r="AD25" s="180">
        <v>2.0855237963780326</v>
      </c>
      <c r="AE25" s="180">
        <v>3.3472468945172289</v>
      </c>
      <c r="AF25" s="180">
        <v>3.7767133879725483</v>
      </c>
      <c r="AG25" s="180">
        <v>3.698937094787599</v>
      </c>
      <c r="AH25" s="177">
        <v>4.3091928675215296</v>
      </c>
      <c r="AI25" s="177">
        <v>4.6081567087412925</v>
      </c>
      <c r="AJ25" s="177">
        <v>4.4404417177914111</v>
      </c>
      <c r="AK25" s="177">
        <v>3.8620440793910782</v>
      </c>
      <c r="AL25" s="177">
        <v>3.6194843248078721</v>
      </c>
      <c r="AM25" s="177">
        <v>3.9066033424145084</v>
      </c>
      <c r="AN25" s="177">
        <v>4.1991747284788374</v>
      </c>
      <c r="AO25" s="177">
        <v>4.3330947149008656</v>
      </c>
      <c r="AP25" s="177">
        <v>4.4708955390597849</v>
      </c>
      <c r="AR25" s="180" t="s">
        <v>62</v>
      </c>
      <c r="AS25" s="180" t="s">
        <v>62</v>
      </c>
      <c r="AT25" s="180" t="s">
        <v>62</v>
      </c>
      <c r="AU25" s="180" t="s">
        <v>62</v>
      </c>
      <c r="AV25" s="180" t="s">
        <v>62</v>
      </c>
      <c r="AW25" s="180" t="s">
        <v>62</v>
      </c>
      <c r="AX25" s="180" t="s">
        <v>62</v>
      </c>
      <c r="AY25" s="180" t="s">
        <v>62</v>
      </c>
      <c r="AZ25" s="180" t="s">
        <v>62</v>
      </c>
      <c r="BA25" s="180" t="s">
        <v>62</v>
      </c>
      <c r="BB25" s="180" t="s">
        <v>62</v>
      </c>
      <c r="BC25" s="180" t="s">
        <v>62</v>
      </c>
      <c r="BD25" s="180">
        <v>0.43758999627474093</v>
      </c>
      <c r="BE25" s="180">
        <v>0.45861619608181686</v>
      </c>
      <c r="BF25" s="180">
        <v>0.54609967084594868</v>
      </c>
      <c r="BG25" s="180">
        <v>0.62599514916799626</v>
      </c>
      <c r="BH25" s="180">
        <v>0.68367259116302925</v>
      </c>
      <c r="BI25" s="180">
        <v>0.72515590541488284</v>
      </c>
      <c r="BJ25" s="180">
        <v>0.67536108302196973</v>
      </c>
      <c r="BK25" s="180">
        <v>0.9200814113740885</v>
      </c>
      <c r="BL25" s="180">
        <v>0.98384691062542406</v>
      </c>
      <c r="BM25" s="180">
        <v>1.2162043923378352</v>
      </c>
      <c r="BN25" s="180">
        <v>1.3908520543698961</v>
      </c>
      <c r="BO25" s="180">
        <v>1.5746181520120954</v>
      </c>
      <c r="BP25" s="180">
        <v>1.697372541300036</v>
      </c>
      <c r="BQ25" s="180">
        <v>1.654655558999431</v>
      </c>
      <c r="BR25" s="180">
        <v>2.0299239746269495</v>
      </c>
      <c r="BS25" s="180">
        <v>2.5396346931727312</v>
      </c>
      <c r="BT25" s="180">
        <v>2.4817659283295312</v>
      </c>
      <c r="BU25" s="180">
        <v>3.9832078271633562</v>
      </c>
      <c r="BV25" s="180">
        <v>4.4942838819301629</v>
      </c>
      <c r="BW25" s="180">
        <v>4.438724513745119</v>
      </c>
      <c r="BX25" s="177">
        <v>5.171024381173174</v>
      </c>
      <c r="BY25" s="177">
        <v>5.5298074298633964</v>
      </c>
      <c r="BZ25" s="64">
        <v>5.3729243353783236</v>
      </c>
      <c r="CA25" s="177">
        <v>4.6730929280277484</v>
      </c>
      <c r="CB25" s="64">
        <v>4.3795901272719879</v>
      </c>
      <c r="CC25" s="177">
        <v>4.726997275647542</v>
      </c>
      <c r="CD25" s="64">
        <v>5.0809901310343557</v>
      </c>
      <c r="CE25" s="64">
        <v>5.2430425348495904</v>
      </c>
      <c r="CF25" s="64">
        <v>5.4097702750747576</v>
      </c>
    </row>
    <row r="26" spans="1:84" ht="15.95" customHeight="1" x14ac:dyDescent="0.2">
      <c r="A26" s="84" t="s">
        <v>27</v>
      </c>
      <c r="B26" s="179" t="s">
        <v>62</v>
      </c>
      <c r="C26" s="179" t="s">
        <v>62</v>
      </c>
      <c r="D26" s="179" t="s">
        <v>62</v>
      </c>
      <c r="E26" s="179" t="s">
        <v>62</v>
      </c>
      <c r="F26" s="179" t="s">
        <v>62</v>
      </c>
      <c r="G26" s="179" t="s">
        <v>62</v>
      </c>
      <c r="H26" s="180" t="s">
        <v>62</v>
      </c>
      <c r="I26" s="180" t="s">
        <v>62</v>
      </c>
      <c r="J26" s="180" t="s">
        <v>62</v>
      </c>
      <c r="K26" s="180" t="s">
        <v>62</v>
      </c>
      <c r="L26" s="180" t="s">
        <v>62</v>
      </c>
      <c r="M26" s="180" t="s">
        <v>62</v>
      </c>
      <c r="N26" s="180">
        <v>0.48391631985401595</v>
      </c>
      <c r="O26" s="180">
        <v>0.57254870015965431</v>
      </c>
      <c r="P26" s="180">
        <v>0.62223416992804148</v>
      </c>
      <c r="Q26" s="180">
        <v>0.53358953079807403</v>
      </c>
      <c r="R26" s="179">
        <v>0.66762423550476746</v>
      </c>
      <c r="S26" s="179">
        <v>0.6706605833618815</v>
      </c>
      <c r="T26" s="179">
        <v>0.77591917990222303</v>
      </c>
      <c r="U26" s="179">
        <v>0.93860976506268146</v>
      </c>
      <c r="V26" s="180">
        <v>0.87813756521646247</v>
      </c>
      <c r="W26" s="180">
        <v>0.79298453186699347</v>
      </c>
      <c r="X26" s="180">
        <v>0.79945041367498826</v>
      </c>
      <c r="Y26" s="180">
        <v>0.89957373868918256</v>
      </c>
      <c r="Z26" s="180">
        <v>1.1447551830882632</v>
      </c>
      <c r="AA26" s="180">
        <v>0.91631301184500846</v>
      </c>
      <c r="AB26" s="180">
        <v>1.0081554479080028</v>
      </c>
      <c r="AC26" s="180">
        <v>1.1950337591353779</v>
      </c>
      <c r="AD26" s="180">
        <v>2.2036165334026303</v>
      </c>
      <c r="AE26" s="180">
        <v>2.9277710733984117</v>
      </c>
      <c r="AF26" s="180">
        <v>3.2272906574099514</v>
      </c>
      <c r="AG26" s="180">
        <v>2.8747689775556533</v>
      </c>
      <c r="AH26" s="177">
        <v>3.1751600156133817</v>
      </c>
      <c r="AI26" s="177">
        <v>3.002854408696396</v>
      </c>
      <c r="AJ26" s="64">
        <v>2.8982014852716236</v>
      </c>
      <c r="AK26" s="64">
        <v>2.3421871317248377</v>
      </c>
      <c r="AL26" s="64">
        <v>2.0528372074192136</v>
      </c>
      <c r="AM26" s="64">
        <v>2.2802254373982755</v>
      </c>
      <c r="AN26" s="64">
        <v>2.4957483039993327</v>
      </c>
      <c r="AO26" s="64">
        <v>2.4561063546736048</v>
      </c>
      <c r="AP26" s="64">
        <v>2.3870063170275388</v>
      </c>
      <c r="AR26" s="179" t="s">
        <v>62</v>
      </c>
      <c r="AS26" s="179" t="s">
        <v>62</v>
      </c>
      <c r="AT26" s="179" t="s">
        <v>62</v>
      </c>
      <c r="AU26" s="179" t="s">
        <v>62</v>
      </c>
      <c r="AV26" s="179" t="s">
        <v>62</v>
      </c>
      <c r="AW26" s="179" t="s">
        <v>62</v>
      </c>
      <c r="AX26" s="179" t="s">
        <v>62</v>
      </c>
      <c r="AY26" s="179" t="s">
        <v>62</v>
      </c>
      <c r="AZ26" s="179" t="s">
        <v>62</v>
      </c>
      <c r="BA26" s="179" t="s">
        <v>62</v>
      </c>
      <c r="BB26" s="179" t="s">
        <v>62</v>
      </c>
      <c r="BC26" s="179" t="s">
        <v>62</v>
      </c>
      <c r="BD26" s="179">
        <v>0.48391631985401595</v>
      </c>
      <c r="BE26" s="179">
        <v>0.57254870015965431</v>
      </c>
      <c r="BF26" s="179">
        <v>0.66983950766234179</v>
      </c>
      <c r="BG26" s="179">
        <v>0.58696985718991335</v>
      </c>
      <c r="BH26" s="179">
        <v>0.74771834004683424</v>
      </c>
      <c r="BI26" s="179">
        <v>0.7511398532309369</v>
      </c>
      <c r="BJ26" s="179">
        <v>0.86904860804319384</v>
      </c>
      <c r="BK26" s="179">
        <v>1.0512429371406322</v>
      </c>
      <c r="BL26" s="179">
        <v>0.98351407279213843</v>
      </c>
      <c r="BM26" s="179">
        <v>0.88814267564423088</v>
      </c>
      <c r="BN26" s="179">
        <v>0.89538446329659926</v>
      </c>
      <c r="BO26" s="179">
        <v>1.0075225872078195</v>
      </c>
      <c r="BP26" s="179">
        <v>1.2821258050479361</v>
      </c>
      <c r="BQ26" s="179">
        <v>1.0537599638641879</v>
      </c>
      <c r="BR26" s="179">
        <v>1.1593787652320584</v>
      </c>
      <c r="BS26" s="179">
        <v>1.3942060521954756</v>
      </c>
      <c r="BT26" s="179">
        <v>2.6443398387766051</v>
      </c>
      <c r="BU26" s="179">
        <v>3.513325289596922</v>
      </c>
      <c r="BV26" s="179">
        <v>3.9534310566761155</v>
      </c>
      <c r="BW26" s="179">
        <v>3.59346122038639</v>
      </c>
      <c r="BX26" s="177">
        <v>3.9689500210692303</v>
      </c>
      <c r="BY26" s="177">
        <v>3.8136251006724557</v>
      </c>
      <c r="BZ26" s="64">
        <v>3.680715887325456</v>
      </c>
      <c r="CA26" s="191">
        <v>2.9745776576375969</v>
      </c>
      <c r="CB26" s="64">
        <v>2.6071032537948522</v>
      </c>
      <c r="CC26" s="191">
        <v>2.8958863043218801</v>
      </c>
      <c r="CD26" s="64">
        <v>3.1696003455783739</v>
      </c>
      <c r="CE26" s="177">
        <v>3.1192550715064562</v>
      </c>
      <c r="CF26" s="177">
        <v>3.0314980236658218</v>
      </c>
    </row>
    <row r="27" spans="1:84" ht="15.95" customHeight="1" x14ac:dyDescent="0.2">
      <c r="A27" s="84" t="s">
        <v>15</v>
      </c>
      <c r="B27" s="179">
        <v>1.9196846560144163</v>
      </c>
      <c r="C27" s="179">
        <v>2.2615780388248479</v>
      </c>
      <c r="D27" s="179">
        <v>2.9293766312232234</v>
      </c>
      <c r="E27" s="179">
        <v>2.9984138737864408</v>
      </c>
      <c r="F27" s="179">
        <v>3.604388062201481</v>
      </c>
      <c r="G27" s="179">
        <v>4.0957717543063605</v>
      </c>
      <c r="H27" s="180">
        <v>4.207317351308375</v>
      </c>
      <c r="I27" s="180">
        <v>4.8545334393765067</v>
      </c>
      <c r="J27" s="180">
        <v>4.723185574746732</v>
      </c>
      <c r="K27" s="180">
        <v>4.7063931145996376</v>
      </c>
      <c r="L27" s="180">
        <v>5.088402228698552</v>
      </c>
      <c r="M27" s="180">
        <v>4.4464343613559292</v>
      </c>
      <c r="N27" s="180">
        <v>4.8102335347206893</v>
      </c>
      <c r="O27" s="180">
        <v>5.1017448301854973</v>
      </c>
      <c r="P27" s="180">
        <v>6.6966187767729739</v>
      </c>
      <c r="Q27" s="180">
        <v>7.1306732957771457</v>
      </c>
      <c r="R27" s="179">
        <v>7.4656868350038206</v>
      </c>
      <c r="S27" s="179">
        <v>6.9218581559823162</v>
      </c>
      <c r="T27" s="179">
        <v>6.438232968530107</v>
      </c>
      <c r="U27" s="179">
        <v>5.2811476605527892</v>
      </c>
      <c r="V27" s="180">
        <v>6.0564246109615913</v>
      </c>
      <c r="W27" s="180">
        <v>6.9979622387075775</v>
      </c>
      <c r="X27" s="180">
        <v>6.6426331553689426</v>
      </c>
      <c r="Y27" s="180">
        <v>5.931901976518243</v>
      </c>
      <c r="Z27" s="180">
        <v>5.9911018294352578</v>
      </c>
      <c r="AA27" s="180">
        <v>5.6802324973175393</v>
      </c>
      <c r="AB27" s="180">
        <v>5.6094410797532044</v>
      </c>
      <c r="AC27" s="180">
        <v>5.5128559726189659</v>
      </c>
      <c r="AD27" s="180">
        <v>5.0619265291807825</v>
      </c>
      <c r="AE27" s="180" t="s">
        <v>62</v>
      </c>
      <c r="AF27" s="180">
        <v>8.2720138735545152</v>
      </c>
      <c r="AG27" s="180">
        <v>8.7639015085918341</v>
      </c>
      <c r="AH27" s="177">
        <v>9.839348030542963</v>
      </c>
      <c r="AI27" s="177">
        <v>10.19497437629035</v>
      </c>
      <c r="AJ27" s="177">
        <v>8.9051005143548032</v>
      </c>
      <c r="AK27" s="177">
        <v>8.0428302849368905</v>
      </c>
      <c r="AL27" s="177">
        <v>6.8825606188327466</v>
      </c>
      <c r="AM27" s="177">
        <v>7.4520206244313112</v>
      </c>
      <c r="AN27" s="177">
        <v>7.7211267272878006</v>
      </c>
      <c r="AO27" s="177">
        <v>8.1527097553555024</v>
      </c>
      <c r="AP27" s="184">
        <v>8.4867208294855647</v>
      </c>
      <c r="AR27" s="179">
        <v>1.9385740863032201</v>
      </c>
      <c r="AS27" s="179">
        <v>2.2832816161650786</v>
      </c>
      <c r="AT27" s="179">
        <v>2.9534340326950979</v>
      </c>
      <c r="AU27" s="179">
        <v>3.0185772581672117</v>
      </c>
      <c r="AV27" s="179">
        <v>3.6277993843588199</v>
      </c>
      <c r="AW27" s="179">
        <v>4.1218871959243613</v>
      </c>
      <c r="AX27" s="179">
        <v>4.2334340588728576</v>
      </c>
      <c r="AY27" s="179">
        <v>4.8813348355013106</v>
      </c>
      <c r="AZ27" s="179">
        <v>4.7457306132351729</v>
      </c>
      <c r="BA27" s="179">
        <v>4.7282727875284278</v>
      </c>
      <c r="BB27" s="179">
        <v>5.2029003282118849</v>
      </c>
      <c r="BC27" s="179">
        <v>4.5798374225381835</v>
      </c>
      <c r="BD27" s="179">
        <v>4.9545463394847022</v>
      </c>
      <c r="BE27" s="179">
        <v>5.2548103236341612</v>
      </c>
      <c r="BF27" s="179">
        <v>6.8975173401600358</v>
      </c>
      <c r="BG27" s="179">
        <v>7.344576461379579</v>
      </c>
      <c r="BH27" s="179">
        <v>7.6896290562187657</v>
      </c>
      <c r="BI27" s="179">
        <v>7.1295154197725497</v>
      </c>
      <c r="BJ27" s="179">
        <v>6.7601446174359436</v>
      </c>
      <c r="BK27" s="179">
        <v>5.5452050436957068</v>
      </c>
      <c r="BL27" s="179">
        <v>6.3592365087813087</v>
      </c>
      <c r="BM27" s="179">
        <v>7.3478656179828707</v>
      </c>
      <c r="BN27" s="179">
        <v>6.9747770980812804</v>
      </c>
      <c r="BO27" s="179">
        <v>6.228499363370454</v>
      </c>
      <c r="BP27" s="179">
        <v>6.2906274041234873</v>
      </c>
      <c r="BQ27" s="179">
        <v>5.9642311043520166</v>
      </c>
      <c r="BR27" s="179">
        <v>5.8899002490431451</v>
      </c>
      <c r="BS27" s="179">
        <v>5.7884867247347218</v>
      </c>
      <c r="BT27" s="179">
        <v>5.3150283292826082</v>
      </c>
      <c r="BU27" s="180" t="s">
        <v>62</v>
      </c>
      <c r="BV27" s="179">
        <v>8.6853061401676026</v>
      </c>
      <c r="BW27" s="179">
        <v>9.2021334722338555</v>
      </c>
      <c r="BX27" s="177">
        <v>10.331628488004904</v>
      </c>
      <c r="BY27" s="177">
        <v>10.704960297859085</v>
      </c>
      <c r="BZ27" s="64">
        <v>9.3503555400725435</v>
      </c>
      <c r="CA27" s="64">
        <v>8.6862567077318413</v>
      </c>
      <c r="CB27" s="64">
        <v>7.4327763177468142</v>
      </c>
      <c r="CC27" s="64">
        <v>8.0479370973226843</v>
      </c>
      <c r="CD27" s="64">
        <v>8.3385953520628338</v>
      </c>
      <c r="CE27" s="64">
        <v>8.8044377397956133</v>
      </c>
      <c r="CF27" s="197">
        <v>9.1650836121303048</v>
      </c>
    </row>
    <row r="28" spans="1:84" ht="15.95" customHeight="1" x14ac:dyDescent="0.2">
      <c r="A28" s="84" t="s">
        <v>50</v>
      </c>
      <c r="B28" s="179" t="s">
        <v>62</v>
      </c>
      <c r="C28" s="179" t="s">
        <v>62</v>
      </c>
      <c r="D28" s="179" t="s">
        <v>62</v>
      </c>
      <c r="E28" s="179" t="s">
        <v>62</v>
      </c>
      <c r="F28" s="179" t="s">
        <v>62</v>
      </c>
      <c r="G28" s="179" t="s">
        <v>62</v>
      </c>
      <c r="H28" s="180" t="s">
        <v>62</v>
      </c>
      <c r="I28" s="180" t="s">
        <v>62</v>
      </c>
      <c r="J28" s="180" t="s">
        <v>62</v>
      </c>
      <c r="K28" s="180" t="s">
        <v>62</v>
      </c>
      <c r="L28" s="180">
        <v>3.3949323363877633</v>
      </c>
      <c r="M28" s="180">
        <v>3.0615402650875692</v>
      </c>
      <c r="N28" s="180">
        <v>3.255678780541337</v>
      </c>
      <c r="O28" s="180">
        <v>3.3318083922291679</v>
      </c>
      <c r="P28" s="180">
        <v>4.0115108332716147</v>
      </c>
      <c r="Q28" s="180">
        <v>4.169710937217932</v>
      </c>
      <c r="R28" s="179" t="s">
        <v>62</v>
      </c>
      <c r="S28" s="179" t="s">
        <v>62</v>
      </c>
      <c r="T28" s="179" t="s">
        <v>62</v>
      </c>
      <c r="U28" s="179">
        <v>0</v>
      </c>
      <c r="V28" s="180" t="s">
        <v>62</v>
      </c>
      <c r="W28" s="180" t="s">
        <v>62</v>
      </c>
      <c r="X28" s="180" t="s">
        <v>62</v>
      </c>
      <c r="Y28" s="180" t="s">
        <v>62</v>
      </c>
      <c r="Z28" s="180" t="s">
        <v>62</v>
      </c>
      <c r="AA28" s="180" t="s">
        <v>62</v>
      </c>
      <c r="AB28" s="180" t="s">
        <v>62</v>
      </c>
      <c r="AC28" s="180" t="s">
        <v>62</v>
      </c>
      <c r="AD28" s="180" t="s">
        <v>62</v>
      </c>
      <c r="AE28" s="180" t="s">
        <v>62</v>
      </c>
      <c r="AF28" s="180" t="s">
        <v>62</v>
      </c>
      <c r="AG28" s="180">
        <v>3.4032164734250676</v>
      </c>
      <c r="AH28" s="180">
        <v>3.9429166666320485</v>
      </c>
      <c r="AI28" s="180">
        <v>4.1640083719850614</v>
      </c>
      <c r="AJ28" s="180">
        <v>4.5903376118568744</v>
      </c>
      <c r="AK28" s="180">
        <v>4.7451545869956622</v>
      </c>
      <c r="AL28" s="180">
        <v>3.7823190481115239</v>
      </c>
      <c r="AM28" s="180">
        <v>3.7059353569609912</v>
      </c>
      <c r="AN28" s="180">
        <v>4.1059726107081413</v>
      </c>
      <c r="AO28" s="195">
        <v>3.9465020503878434</v>
      </c>
      <c r="AP28" s="195">
        <v>4.0417763973580909</v>
      </c>
      <c r="AR28" s="179" t="s">
        <v>62</v>
      </c>
      <c r="AS28" s="179" t="s">
        <v>62</v>
      </c>
      <c r="AT28" s="179" t="s">
        <v>62</v>
      </c>
      <c r="AU28" s="179" t="s">
        <v>62</v>
      </c>
      <c r="AV28" s="179" t="s">
        <v>62</v>
      </c>
      <c r="AW28" s="179" t="s">
        <v>62</v>
      </c>
      <c r="AX28" s="179" t="s">
        <v>62</v>
      </c>
      <c r="AY28" s="179" t="s">
        <v>62</v>
      </c>
      <c r="AZ28" s="179" t="s">
        <v>62</v>
      </c>
      <c r="BA28" s="179" t="s">
        <v>62</v>
      </c>
      <c r="BB28" s="179" t="s">
        <v>62</v>
      </c>
      <c r="BC28" s="179" t="s">
        <v>62</v>
      </c>
      <c r="BD28" s="179" t="s">
        <v>62</v>
      </c>
      <c r="BE28" s="179" t="s">
        <v>62</v>
      </c>
      <c r="BF28" s="179" t="s">
        <v>62</v>
      </c>
      <c r="BG28" s="179" t="s">
        <v>62</v>
      </c>
      <c r="BH28" s="179" t="s">
        <v>62</v>
      </c>
      <c r="BI28" s="179" t="s">
        <v>62</v>
      </c>
      <c r="BJ28" s="179" t="s">
        <v>62</v>
      </c>
      <c r="BK28" s="179" t="s">
        <v>62</v>
      </c>
      <c r="BL28" s="179" t="s">
        <v>62</v>
      </c>
      <c r="BM28" s="179" t="s">
        <v>62</v>
      </c>
      <c r="BN28" s="179" t="s">
        <v>62</v>
      </c>
      <c r="BO28" s="179" t="s">
        <v>62</v>
      </c>
      <c r="BP28" s="179" t="s">
        <v>62</v>
      </c>
      <c r="BQ28" s="179">
        <v>2.1317431403283864</v>
      </c>
      <c r="BR28" s="179">
        <v>2.496662044362723</v>
      </c>
      <c r="BS28" s="179">
        <v>2.988289315201591</v>
      </c>
      <c r="BT28" s="179">
        <v>3.0622366465897084</v>
      </c>
      <c r="BU28" s="179">
        <v>2.9747324819421594</v>
      </c>
      <c r="BV28" s="179">
        <v>3.1914042220140875</v>
      </c>
      <c r="BW28" s="179">
        <v>3.7435392415038193</v>
      </c>
      <c r="BX28" s="177">
        <v>4.33720551646344</v>
      </c>
      <c r="BY28" s="177">
        <v>4.5804075277365044</v>
      </c>
      <c r="BZ28" s="177">
        <v>5.0493742956144985</v>
      </c>
      <c r="CA28" s="177">
        <v>5.2196694692820191</v>
      </c>
      <c r="CB28" s="177">
        <v>4.1605526871968666</v>
      </c>
      <c r="CC28" s="177">
        <v>4.0765282541881751</v>
      </c>
      <c r="CD28" s="64">
        <v>4.5165719322964533</v>
      </c>
      <c r="CE28" s="197">
        <v>4.3411549813067971</v>
      </c>
      <c r="CF28" s="197">
        <v>4.4459560544617922</v>
      </c>
    </row>
    <row r="29" spans="1:84" ht="15.95" customHeight="1" x14ac:dyDescent="0.2">
      <c r="A29" s="84" t="s">
        <v>51</v>
      </c>
      <c r="B29" s="179" t="s">
        <v>62</v>
      </c>
      <c r="C29" s="179" t="s">
        <v>62</v>
      </c>
      <c r="D29" s="179" t="s">
        <v>62</v>
      </c>
      <c r="E29" s="179" t="s">
        <v>62</v>
      </c>
      <c r="F29" s="179" t="s">
        <v>62</v>
      </c>
      <c r="G29" s="179" t="s">
        <v>62</v>
      </c>
      <c r="H29" s="180">
        <v>0.71032227318274288</v>
      </c>
      <c r="I29" s="180">
        <v>0.75977603533644678</v>
      </c>
      <c r="J29" s="180">
        <v>0.88303976573357956</v>
      </c>
      <c r="K29" s="180">
        <v>0.93093243610210163</v>
      </c>
      <c r="L29" s="180">
        <v>0.94004115458837956</v>
      </c>
      <c r="M29" s="180">
        <v>0.93940357955459708</v>
      </c>
      <c r="N29" s="180">
        <v>1.048020895797656</v>
      </c>
      <c r="O29" s="180">
        <v>0.98625370227258335</v>
      </c>
      <c r="P29" s="180">
        <v>1.2335619577389267</v>
      </c>
      <c r="Q29" s="180">
        <v>1.4188062751042207</v>
      </c>
      <c r="R29" s="179">
        <v>1.6919547156862105</v>
      </c>
      <c r="S29" s="179">
        <v>1.9691848378215682</v>
      </c>
      <c r="T29" s="179">
        <v>1.9757247169680343</v>
      </c>
      <c r="U29" s="179">
        <v>1.7003929666531978</v>
      </c>
      <c r="V29" s="180">
        <v>1.7375261103034965</v>
      </c>
      <c r="W29" s="180">
        <v>1.3220261556784347</v>
      </c>
      <c r="X29" s="180">
        <v>1.1618097503827811</v>
      </c>
      <c r="Y29" s="180">
        <v>1.279065674750673</v>
      </c>
      <c r="Z29" s="180">
        <v>1.7507847567860637</v>
      </c>
      <c r="AA29" s="180">
        <v>2.5345734641561455</v>
      </c>
      <c r="AB29" s="180">
        <v>3.1999102406250524</v>
      </c>
      <c r="AC29" s="180">
        <v>3.0233900452445441</v>
      </c>
      <c r="AD29" s="180">
        <v>3.6833377773402232</v>
      </c>
      <c r="AE29" s="180">
        <v>4.5959602685798311</v>
      </c>
      <c r="AF29" s="180">
        <v>4.1460623296142494</v>
      </c>
      <c r="AG29" s="180">
        <v>4.8432761989020126</v>
      </c>
      <c r="AH29" s="177">
        <v>5.5389881987116896</v>
      </c>
      <c r="AI29" s="177">
        <v>5.8209980277159676</v>
      </c>
      <c r="AJ29" s="177">
        <v>6.1247119213114747</v>
      </c>
      <c r="AK29" s="177">
        <v>5.7125759520729691</v>
      </c>
      <c r="AL29" s="177">
        <v>5.1896875225941423</v>
      </c>
      <c r="AM29" s="177">
        <v>6.1184146720250521</v>
      </c>
      <c r="AN29" s="180">
        <v>6.0526682994986079</v>
      </c>
      <c r="AO29" s="177">
        <v>6.3924042354275183</v>
      </c>
      <c r="AP29" s="177">
        <v>6.3986071281042998</v>
      </c>
      <c r="AR29" s="180" t="s">
        <v>62</v>
      </c>
      <c r="AS29" s="180" t="s">
        <v>62</v>
      </c>
      <c r="AT29" s="180" t="s">
        <v>62</v>
      </c>
      <c r="AU29" s="180" t="s">
        <v>62</v>
      </c>
      <c r="AV29" s="180" t="s">
        <v>62</v>
      </c>
      <c r="AW29" s="180" t="s">
        <v>62</v>
      </c>
      <c r="AX29" s="180">
        <v>0.77483310794176274</v>
      </c>
      <c r="AY29" s="180">
        <v>0.83994000564270777</v>
      </c>
      <c r="AZ29" s="180">
        <v>1.0378890018666735</v>
      </c>
      <c r="BA29" s="180">
        <v>1.0918283269161506</v>
      </c>
      <c r="BB29" s="180">
        <v>1.126438865155426</v>
      </c>
      <c r="BC29" s="180">
        <v>1.1197623234489034</v>
      </c>
      <c r="BD29" s="180">
        <v>1.2405083098019654</v>
      </c>
      <c r="BE29" s="180">
        <v>1.1669830848416327</v>
      </c>
      <c r="BF29" s="180">
        <v>1.4552561573006584</v>
      </c>
      <c r="BG29" s="180">
        <v>1.6687803441669806</v>
      </c>
      <c r="BH29" s="180">
        <v>1.9814397869943245</v>
      </c>
      <c r="BI29" s="180">
        <v>2.2980145166026982</v>
      </c>
      <c r="BJ29" s="180">
        <v>2.2983920190076361</v>
      </c>
      <c r="BK29" s="180">
        <v>1.9735255937508835</v>
      </c>
      <c r="BL29" s="180">
        <v>2.0159968702468083</v>
      </c>
      <c r="BM29" s="180">
        <v>1.5436845536519388</v>
      </c>
      <c r="BN29" s="180">
        <v>1.3625250877823194</v>
      </c>
      <c r="BO29" s="180">
        <v>1.497598343834144</v>
      </c>
      <c r="BP29" s="180">
        <v>2.0372548308022282</v>
      </c>
      <c r="BQ29" s="180">
        <v>2.9202391739054416</v>
      </c>
      <c r="BR29" s="180">
        <v>3.6747750259801948</v>
      </c>
      <c r="BS29" s="180">
        <v>3.4707494880969363</v>
      </c>
      <c r="BT29" s="180">
        <v>4.2164089687708302</v>
      </c>
      <c r="BU29" s="180">
        <v>5.2462102643193784</v>
      </c>
      <c r="BV29" s="180">
        <v>4.7433285434528951</v>
      </c>
      <c r="BW29" s="180">
        <v>5.5716053222159445</v>
      </c>
      <c r="BX29" s="177">
        <v>6.4692495512899679</v>
      </c>
      <c r="BY29" s="177">
        <v>6.7971798722441878</v>
      </c>
      <c r="BZ29" s="64">
        <v>7.1491529442622959</v>
      </c>
      <c r="CA29" s="64">
        <v>6.6704503894693206</v>
      </c>
      <c r="CB29" s="64">
        <v>6.0591667949790793</v>
      </c>
      <c r="CC29" s="64">
        <v>7.1389365277661785</v>
      </c>
      <c r="CD29" s="64">
        <v>7.0706575384551256</v>
      </c>
      <c r="CE29" s="177">
        <v>7.4548353489756662</v>
      </c>
      <c r="CF29" s="177">
        <v>7.4613687653046981</v>
      </c>
    </row>
    <row r="30" spans="1:84" ht="15.95" customHeight="1" x14ac:dyDescent="0.2">
      <c r="A30" s="84" t="s">
        <v>52</v>
      </c>
      <c r="B30" s="179" t="s">
        <v>62</v>
      </c>
      <c r="C30" s="179" t="s">
        <v>62</v>
      </c>
      <c r="D30" s="179" t="s">
        <v>62</v>
      </c>
      <c r="E30" s="179" t="s">
        <v>62</v>
      </c>
      <c r="F30" s="179" t="s">
        <v>62</v>
      </c>
      <c r="G30" s="179" t="s">
        <v>62</v>
      </c>
      <c r="H30" s="180" t="s">
        <v>62</v>
      </c>
      <c r="I30" s="180" t="s">
        <v>62</v>
      </c>
      <c r="J30" s="180" t="s">
        <v>62</v>
      </c>
      <c r="K30" s="180" t="s">
        <v>62</v>
      </c>
      <c r="L30" s="180" t="s">
        <v>62</v>
      </c>
      <c r="M30" s="180" t="s">
        <v>62</v>
      </c>
      <c r="N30" s="180" t="s">
        <v>62</v>
      </c>
      <c r="O30" s="180" t="s">
        <v>62</v>
      </c>
      <c r="P30" s="180" t="s">
        <v>62</v>
      </c>
      <c r="Q30" s="180" t="s">
        <v>62</v>
      </c>
      <c r="R30" s="179" t="s">
        <v>62</v>
      </c>
      <c r="S30" s="179" t="s">
        <v>62</v>
      </c>
      <c r="T30" s="179" t="s">
        <v>62</v>
      </c>
      <c r="U30" s="179" t="s">
        <v>62</v>
      </c>
      <c r="V30" s="180" t="s">
        <v>62</v>
      </c>
      <c r="W30" s="180" t="s">
        <v>62</v>
      </c>
      <c r="X30" s="180" t="s">
        <v>62</v>
      </c>
      <c r="Y30" s="180" t="s">
        <v>62</v>
      </c>
      <c r="Z30" s="180" t="s">
        <v>62</v>
      </c>
      <c r="AA30" s="180" t="s">
        <v>62</v>
      </c>
      <c r="AB30" s="180" t="s">
        <v>62</v>
      </c>
      <c r="AC30" s="180" t="s">
        <v>62</v>
      </c>
      <c r="AD30" s="180" t="s">
        <v>62</v>
      </c>
      <c r="AE30" s="180" t="s">
        <v>62</v>
      </c>
      <c r="AF30" s="180" t="s">
        <v>62</v>
      </c>
      <c r="AG30" s="180" t="s">
        <v>62</v>
      </c>
      <c r="AH30" s="177" t="s">
        <v>62</v>
      </c>
      <c r="AI30" s="177" t="s">
        <v>62</v>
      </c>
      <c r="AJ30" s="177" t="s">
        <v>62</v>
      </c>
      <c r="AK30" s="177" t="s">
        <v>62</v>
      </c>
      <c r="AL30" s="177" t="s">
        <v>62</v>
      </c>
      <c r="AM30" s="177" t="s">
        <v>62</v>
      </c>
      <c r="AN30" s="177" t="s">
        <v>62</v>
      </c>
      <c r="AO30" s="177" t="s">
        <v>62</v>
      </c>
      <c r="AP30" s="177" t="s">
        <v>62</v>
      </c>
      <c r="AR30" s="180" t="s">
        <v>62</v>
      </c>
      <c r="AS30" s="180" t="s">
        <v>62</v>
      </c>
      <c r="AT30" s="180" t="s">
        <v>62</v>
      </c>
      <c r="AU30" s="180" t="s">
        <v>62</v>
      </c>
      <c r="AV30" s="180" t="s">
        <v>62</v>
      </c>
      <c r="AW30" s="180" t="s">
        <v>62</v>
      </c>
      <c r="AX30" s="180" t="s">
        <v>62</v>
      </c>
      <c r="AY30" s="180" t="s">
        <v>62</v>
      </c>
      <c r="AZ30" s="180" t="s">
        <v>62</v>
      </c>
      <c r="BA30" s="180" t="s">
        <v>62</v>
      </c>
      <c r="BB30" s="180" t="s">
        <v>62</v>
      </c>
      <c r="BC30" s="180" t="s">
        <v>62</v>
      </c>
      <c r="BD30" s="180" t="s">
        <v>62</v>
      </c>
      <c r="BE30" s="180" t="s">
        <v>62</v>
      </c>
      <c r="BF30" s="180" t="s">
        <v>62</v>
      </c>
      <c r="BG30" s="180" t="s">
        <v>62</v>
      </c>
      <c r="BH30" s="180" t="s">
        <v>62</v>
      </c>
      <c r="BI30" s="180" t="s">
        <v>62</v>
      </c>
      <c r="BJ30" s="180" t="s">
        <v>62</v>
      </c>
      <c r="BK30" s="180" t="s">
        <v>62</v>
      </c>
      <c r="BL30" s="180" t="s">
        <v>62</v>
      </c>
      <c r="BM30" s="180" t="s">
        <v>62</v>
      </c>
      <c r="BN30" s="180" t="s">
        <v>62</v>
      </c>
      <c r="BO30" s="180" t="s">
        <v>62</v>
      </c>
      <c r="BP30" s="180" t="s">
        <v>62</v>
      </c>
      <c r="BQ30" s="180" t="s">
        <v>62</v>
      </c>
      <c r="BR30" s="180" t="s">
        <v>62</v>
      </c>
      <c r="BS30" s="180" t="s">
        <v>62</v>
      </c>
      <c r="BT30" s="180" t="s">
        <v>62</v>
      </c>
      <c r="BU30" s="180" t="s">
        <v>62</v>
      </c>
      <c r="BV30" s="180" t="s">
        <v>62</v>
      </c>
      <c r="BW30" s="180" t="s">
        <v>62</v>
      </c>
      <c r="BX30" s="177" t="s">
        <v>62</v>
      </c>
      <c r="BY30" s="177" t="s">
        <v>62</v>
      </c>
      <c r="BZ30" s="64" t="s">
        <v>62</v>
      </c>
      <c r="CA30" s="177" t="s">
        <v>62</v>
      </c>
      <c r="CB30" s="64" t="s">
        <v>62</v>
      </c>
      <c r="CC30" s="177" t="s">
        <v>62</v>
      </c>
      <c r="CD30" s="64" t="s">
        <v>62</v>
      </c>
      <c r="CE30" s="64" t="s">
        <v>62</v>
      </c>
      <c r="CF30" s="64" t="s">
        <v>62</v>
      </c>
    </row>
    <row r="31" spans="1:84" ht="15.95" customHeight="1" x14ac:dyDescent="0.2">
      <c r="A31" s="84" t="s">
        <v>28</v>
      </c>
      <c r="B31" s="179" t="s">
        <v>62</v>
      </c>
      <c r="C31" s="179" t="s">
        <v>62</v>
      </c>
      <c r="D31" s="179" t="s">
        <v>62</v>
      </c>
      <c r="E31" s="179" t="s">
        <v>62</v>
      </c>
      <c r="F31" s="179" t="s">
        <v>62</v>
      </c>
      <c r="G31" s="179" t="s">
        <v>62</v>
      </c>
      <c r="H31" s="180" t="s">
        <v>62</v>
      </c>
      <c r="I31" s="180" t="s">
        <v>62</v>
      </c>
      <c r="J31" s="180" t="s">
        <v>62</v>
      </c>
      <c r="K31" s="180" t="s">
        <v>62</v>
      </c>
      <c r="L31" s="180" t="s">
        <v>62</v>
      </c>
      <c r="M31" s="180" t="s">
        <v>62</v>
      </c>
      <c r="N31" s="180">
        <v>0.32012894496080391</v>
      </c>
      <c r="O31" s="180">
        <v>0.67235364874468195</v>
      </c>
      <c r="P31" s="180">
        <v>0.85176819286088057</v>
      </c>
      <c r="Q31" s="180">
        <v>0.8371793472664093</v>
      </c>
      <c r="R31" s="179">
        <v>1.0627900437767237</v>
      </c>
      <c r="S31" s="179">
        <v>1.1618389050077575</v>
      </c>
      <c r="T31" s="179">
        <v>1.0218636033595505</v>
      </c>
      <c r="U31" s="179">
        <v>1.0562328646136021</v>
      </c>
      <c r="V31" s="180">
        <v>1.0643292922832621</v>
      </c>
      <c r="W31" s="180">
        <v>1.1523310449724982</v>
      </c>
      <c r="X31" s="180">
        <v>1.4874345854041011</v>
      </c>
      <c r="Y31" s="180">
        <v>1.582686057125154</v>
      </c>
      <c r="Z31" s="180">
        <v>1.4668269392698245</v>
      </c>
      <c r="AA31" s="180">
        <v>1.4213377100452442</v>
      </c>
      <c r="AB31" s="180">
        <v>1.7185062935815432</v>
      </c>
      <c r="AC31" s="180">
        <v>2.1231654368210169</v>
      </c>
      <c r="AD31" s="180">
        <v>2.4248294433951507</v>
      </c>
      <c r="AE31" s="180">
        <v>3.5894921852129209</v>
      </c>
      <c r="AF31" s="180">
        <v>3.6241537781902009</v>
      </c>
      <c r="AG31" s="180">
        <v>3.527140952180146</v>
      </c>
      <c r="AH31" s="177">
        <v>3.6863783708723128</v>
      </c>
      <c r="AI31" s="177">
        <v>3.6241525506880414</v>
      </c>
      <c r="AJ31" s="177">
        <v>3.5410012759493674</v>
      </c>
      <c r="AK31" s="177">
        <v>3.5840863109067849</v>
      </c>
      <c r="AL31" s="177">
        <v>3.1670272663129975</v>
      </c>
      <c r="AM31" s="177">
        <v>3.0329227697768766</v>
      </c>
      <c r="AN31" s="177">
        <v>3.2000488628131349</v>
      </c>
      <c r="AO31" s="177">
        <v>3.2588661425367165</v>
      </c>
      <c r="AP31" s="177">
        <v>3.2970979461017493</v>
      </c>
      <c r="AR31" s="180" t="s">
        <v>62</v>
      </c>
      <c r="AS31" s="180" t="s">
        <v>62</v>
      </c>
      <c r="AT31" s="180" t="s">
        <v>62</v>
      </c>
      <c r="AU31" s="180" t="s">
        <v>62</v>
      </c>
      <c r="AV31" s="180" t="s">
        <v>62</v>
      </c>
      <c r="AW31" s="180" t="s">
        <v>62</v>
      </c>
      <c r="AX31" s="180" t="s">
        <v>62</v>
      </c>
      <c r="AY31" s="180" t="s">
        <v>62</v>
      </c>
      <c r="AZ31" s="180" t="s">
        <v>62</v>
      </c>
      <c r="BA31" s="180" t="s">
        <v>62</v>
      </c>
      <c r="BB31" s="180" t="s">
        <v>62</v>
      </c>
      <c r="BC31" s="180" t="s">
        <v>62</v>
      </c>
      <c r="BD31" s="180">
        <v>0.32012894496080391</v>
      </c>
      <c r="BE31" s="180">
        <v>0.67235364874468195</v>
      </c>
      <c r="BF31" s="180">
        <v>0.88157834706891458</v>
      </c>
      <c r="BG31" s="180">
        <v>0.89577745244971074</v>
      </c>
      <c r="BH31" s="180">
        <v>1.1371853591229479</v>
      </c>
      <c r="BI31" s="180">
        <v>1.3012505929031941</v>
      </c>
      <c r="BJ31" s="180">
        <v>1.1955783406680831</v>
      </c>
      <c r="BK31" s="180">
        <v>1.2886130135537315</v>
      </c>
      <c r="BL31" s="180">
        <v>1.2984785241788257</v>
      </c>
      <c r="BM31" s="180">
        <v>1.4058428275331498</v>
      </c>
      <c r="BN31" s="180">
        <v>1.8146745661447841</v>
      </c>
      <c r="BO31" s="180">
        <v>1.9308789542563649</v>
      </c>
      <c r="BP31" s="180">
        <v>1.7895287997744116</v>
      </c>
      <c r="BQ31" s="180">
        <v>1.7340399814033762</v>
      </c>
      <c r="BR31" s="180">
        <v>2.0965791359504578</v>
      </c>
      <c r="BS31" s="180">
        <v>2.5902618294198225</v>
      </c>
      <c r="BT31" s="180">
        <v>2.9582919162433949</v>
      </c>
      <c r="BU31" s="180">
        <v>4.3791804646011858</v>
      </c>
      <c r="BV31" s="180">
        <v>4.4214676024011954</v>
      </c>
      <c r="BW31" s="180">
        <v>4.3031134389409669</v>
      </c>
      <c r="BX31" s="177">
        <v>4.5342453795355402</v>
      </c>
      <c r="BY31" s="177">
        <v>4.4577076414216332</v>
      </c>
      <c r="BZ31" s="64">
        <v>4.3554315746835446</v>
      </c>
      <c r="CA31" s="177">
        <v>4.4084722755548507</v>
      </c>
      <c r="CB31" s="64">
        <v>3.8995106143766578</v>
      </c>
      <c r="CC31" s="177">
        <v>3.730495021855984</v>
      </c>
      <c r="CD31" s="64">
        <v>3.9360601057806468</v>
      </c>
      <c r="CE31" s="64">
        <v>4.0084053688144703</v>
      </c>
      <c r="CF31" s="64">
        <v>4.0554304590104797</v>
      </c>
    </row>
    <row r="32" spans="1:84" ht="15.95" customHeight="1" x14ac:dyDescent="0.2">
      <c r="A32" s="191" t="s">
        <v>61</v>
      </c>
      <c r="B32" s="179">
        <v>0.16668897372594746</v>
      </c>
      <c r="C32" s="179">
        <v>0.16671309300519777</v>
      </c>
      <c r="D32" s="179">
        <v>0.20118071975756552</v>
      </c>
      <c r="E32" s="179">
        <v>0.24985710394993821</v>
      </c>
      <c r="F32" s="179">
        <v>0.30987004165600329</v>
      </c>
      <c r="G32" s="179">
        <v>0.3633817081286973</v>
      </c>
      <c r="H32" s="180">
        <v>0.41209501476105598</v>
      </c>
      <c r="I32" s="180">
        <v>0.46794318821443159</v>
      </c>
      <c r="J32" s="180">
        <v>0.49264397242791008</v>
      </c>
      <c r="K32" s="180">
        <v>0.46414742225924338</v>
      </c>
      <c r="L32" s="180">
        <v>0.33566905152718762</v>
      </c>
      <c r="M32" s="180">
        <v>0.48728883624908753</v>
      </c>
      <c r="N32" s="180">
        <v>0.54898482884869926</v>
      </c>
      <c r="O32" s="180">
        <v>0.48847838694630435</v>
      </c>
      <c r="P32" s="180">
        <v>0.48943142262273104</v>
      </c>
      <c r="Q32" s="180">
        <v>0.4815522089515456</v>
      </c>
      <c r="R32" s="179">
        <v>0.53952410590118682</v>
      </c>
      <c r="S32" s="179">
        <v>0.53783993972992805</v>
      </c>
      <c r="T32" s="179">
        <v>0.4705666110670636</v>
      </c>
      <c r="U32" s="179">
        <v>0.4689974140818256</v>
      </c>
      <c r="V32" s="180">
        <v>0.56031478770770016</v>
      </c>
      <c r="W32" s="180">
        <v>0.79076272961146743</v>
      </c>
      <c r="X32" s="180">
        <v>0.89912797479568352</v>
      </c>
      <c r="Y32" s="180">
        <v>0.92848195547500756</v>
      </c>
      <c r="Z32" s="180">
        <v>1.4572191800000542</v>
      </c>
      <c r="AA32" s="180">
        <v>1.8430365747435542</v>
      </c>
      <c r="AB32" s="180">
        <v>2.1328526118939259</v>
      </c>
      <c r="AC32" s="180">
        <v>2.6850132307569727</v>
      </c>
      <c r="AD32" s="180">
        <v>2.6598091529135992</v>
      </c>
      <c r="AE32" s="180">
        <v>3.2108840558628602</v>
      </c>
      <c r="AF32" s="180">
        <v>3.6157615054733192</v>
      </c>
      <c r="AG32" s="180">
        <v>3.2919205035900658</v>
      </c>
      <c r="AH32" s="177">
        <v>3.5792580085926948</v>
      </c>
      <c r="AI32" s="177">
        <v>3.5966704191221082</v>
      </c>
      <c r="AJ32" s="177">
        <v>3.7687673200531213</v>
      </c>
      <c r="AK32" s="177">
        <v>3.5771462362068966</v>
      </c>
      <c r="AL32" s="177">
        <v>3.1638039735849057</v>
      </c>
      <c r="AM32" s="177">
        <v>3.223679925331858</v>
      </c>
      <c r="AN32" s="177">
        <v>3.2882861094473363</v>
      </c>
      <c r="AO32" s="177">
        <v>3.500537795061986</v>
      </c>
      <c r="AP32" s="177">
        <v>3.5614950139430483</v>
      </c>
      <c r="AR32" s="180">
        <v>0.19530090679024806</v>
      </c>
      <c r="AS32" s="180">
        <v>0.18053642876754478</v>
      </c>
      <c r="AT32" s="180">
        <v>0.16733210972096957</v>
      </c>
      <c r="AU32" s="180">
        <v>0.16880326303768259</v>
      </c>
      <c r="AV32" s="180">
        <v>0.17711540072852022</v>
      </c>
      <c r="AW32" s="180">
        <v>0.17848393103444479</v>
      </c>
      <c r="AX32" s="180">
        <v>0.17802935442196838</v>
      </c>
      <c r="AY32" s="180">
        <v>0.20215634919116149</v>
      </c>
      <c r="AZ32" s="180">
        <v>0.21030081856498256</v>
      </c>
      <c r="BA32" s="180">
        <v>0.20476772903766144</v>
      </c>
      <c r="BB32" s="180">
        <v>0.2032826481759476</v>
      </c>
      <c r="BC32" s="180">
        <v>0.21584548985939636</v>
      </c>
      <c r="BD32" s="180">
        <v>0.54898482884869926</v>
      </c>
      <c r="BE32" s="180">
        <v>0.48847838694630435</v>
      </c>
      <c r="BF32" s="180">
        <v>0.51746618328684835</v>
      </c>
      <c r="BG32" s="180">
        <v>0.51233342785352565</v>
      </c>
      <c r="BH32" s="180">
        <v>0.57238998688288167</v>
      </c>
      <c r="BI32" s="180">
        <v>0.57011154650640405</v>
      </c>
      <c r="BJ32" s="180">
        <v>0.49880092599518305</v>
      </c>
      <c r="BK32" s="180">
        <v>0.49714237166286007</v>
      </c>
      <c r="BL32" s="180">
        <v>0.60513948339413759</v>
      </c>
      <c r="BM32" s="180">
        <v>0.86983584910094436</v>
      </c>
      <c r="BN32" s="180">
        <v>0.9890423951131222</v>
      </c>
      <c r="BO32" s="180">
        <v>1.0213274498123115</v>
      </c>
      <c r="BP32" s="180">
        <v>1.6611670374987457</v>
      </c>
      <c r="BQ32" s="180">
        <v>2.193136862934606</v>
      </c>
      <c r="BR32" s="180">
        <v>2.5380893061124374</v>
      </c>
      <c r="BS32" s="180">
        <v>3.1951630695890549</v>
      </c>
      <c r="BT32" s="180">
        <v>3.165172720937941</v>
      </c>
      <c r="BU32" s="180">
        <v>3.8209523296637742</v>
      </c>
      <c r="BV32" s="180">
        <v>4.3027568000511671</v>
      </c>
      <c r="BW32" s="180">
        <v>3.9173824408129114</v>
      </c>
      <c r="BX32" s="177">
        <v>4.2951096276595537</v>
      </c>
      <c r="BY32" s="177">
        <v>4.3160142364142047</v>
      </c>
      <c r="BZ32" s="177">
        <v>4.5225208180610892</v>
      </c>
      <c r="CA32" s="177">
        <v>4.2925755156498671</v>
      </c>
      <c r="CB32" s="177">
        <v>3.7965658135405107</v>
      </c>
      <c r="CC32" s="177">
        <v>3.8684175497787612</v>
      </c>
      <c r="CD32" s="64">
        <v>3.9459432788134294</v>
      </c>
      <c r="CE32" s="64">
        <v>4.2006453540743829</v>
      </c>
      <c r="CF32" s="64">
        <v>4.2737922624129627</v>
      </c>
    </row>
    <row r="33" spans="1:84" ht="15.95" customHeight="1" x14ac:dyDescent="0.2">
      <c r="A33" s="191" t="s">
        <v>53</v>
      </c>
      <c r="B33" s="179">
        <v>1.2803907796135483</v>
      </c>
      <c r="C33" s="179">
        <v>1.1962547194347772</v>
      </c>
      <c r="D33" s="179">
        <v>1.2819889030437595</v>
      </c>
      <c r="E33" s="179">
        <v>1.5030663478563744</v>
      </c>
      <c r="F33" s="179">
        <v>1.7175740657556606</v>
      </c>
      <c r="G33" s="179">
        <v>1.7549532964243142</v>
      </c>
      <c r="H33" s="180">
        <v>1.7533855771122469</v>
      </c>
      <c r="I33" s="180">
        <v>2.0687906028762262</v>
      </c>
      <c r="J33" s="180">
        <v>2.1413244636444957</v>
      </c>
      <c r="K33" s="180">
        <v>1.9435633751243748</v>
      </c>
      <c r="L33" s="180">
        <v>1.8772343681391004</v>
      </c>
      <c r="M33" s="180">
        <v>2.0711900411684487</v>
      </c>
      <c r="N33" s="180">
        <v>2.1296831004744101</v>
      </c>
      <c r="O33" s="180">
        <v>2.2194545245821113</v>
      </c>
      <c r="P33" s="180">
        <v>2.4355834821329152</v>
      </c>
      <c r="Q33" s="180">
        <v>2.4948821847980551</v>
      </c>
      <c r="R33" s="179">
        <v>2.7297389328241799</v>
      </c>
      <c r="S33" s="179">
        <v>2.598262099038906</v>
      </c>
      <c r="T33" s="179">
        <v>2.1420737923072628</v>
      </c>
      <c r="U33" s="179">
        <v>2.127232541503107</v>
      </c>
      <c r="V33" s="180">
        <v>2.0261431444456734</v>
      </c>
      <c r="W33" s="180">
        <v>2.1623596725136602</v>
      </c>
      <c r="X33" s="180">
        <v>2.704717118395402</v>
      </c>
      <c r="Y33" s="180">
        <v>2.6190619803784529</v>
      </c>
      <c r="Z33" s="180">
        <v>2.7380289881527697</v>
      </c>
      <c r="AA33" s="180">
        <v>2.6591061811903276</v>
      </c>
      <c r="AB33" s="180">
        <v>2.9344633566175551</v>
      </c>
      <c r="AC33" s="180">
        <v>3.3080634767615171</v>
      </c>
      <c r="AD33" s="180">
        <v>3.4956692801946643</v>
      </c>
      <c r="AE33" s="180">
        <v>4.6338093152113151</v>
      </c>
      <c r="AF33" s="180">
        <v>5.1062575297712458</v>
      </c>
      <c r="AG33" s="180">
        <v>4.8343212616392535</v>
      </c>
      <c r="AH33" s="64">
        <v>5.7259326401917114</v>
      </c>
      <c r="AI33" s="64">
        <v>5.7849598305429328</v>
      </c>
      <c r="AJ33" s="64">
        <v>5.9563011866235174</v>
      </c>
      <c r="AK33" s="64">
        <v>5.5963940546448079</v>
      </c>
      <c r="AL33" s="64">
        <v>5.3369408264033265</v>
      </c>
      <c r="AM33" s="64">
        <v>5.5331241091370549</v>
      </c>
      <c r="AN33" s="64">
        <v>5.5970111050074323</v>
      </c>
      <c r="AO33" s="64">
        <v>5.6511678606901841</v>
      </c>
      <c r="AP33" s="64">
        <v>6.093937861188012</v>
      </c>
      <c r="AR33" s="180">
        <v>1.2850280911421053</v>
      </c>
      <c r="AS33" s="180">
        <v>1.2004482427600143</v>
      </c>
      <c r="AT33" s="180">
        <v>1.2861243614067239</v>
      </c>
      <c r="AU33" s="180">
        <v>1.5076755040660013</v>
      </c>
      <c r="AV33" s="180">
        <v>1.7227083937209358</v>
      </c>
      <c r="AW33" s="180">
        <v>1.7601788403257532</v>
      </c>
      <c r="AX33" s="180">
        <v>1.7585666671575744</v>
      </c>
      <c r="AY33" s="180">
        <v>2.0922736215041096</v>
      </c>
      <c r="AZ33" s="180">
        <v>2.1564936712217211</v>
      </c>
      <c r="BA33" s="180">
        <v>1.9567781488837803</v>
      </c>
      <c r="BB33" s="180">
        <v>1.8910564912284631</v>
      </c>
      <c r="BC33" s="180">
        <v>2.090012727496585</v>
      </c>
      <c r="BD33" s="180">
        <v>2.1460025227197446</v>
      </c>
      <c r="BE33" s="180">
        <v>2.2403631813761686</v>
      </c>
      <c r="BF33" s="180">
        <v>2.4561287522326878</v>
      </c>
      <c r="BG33" s="180">
        <v>2.5178916706476824</v>
      </c>
      <c r="BH33" s="180">
        <v>2.9302516864761801</v>
      </c>
      <c r="BI33" s="180">
        <v>2.7859218227375941</v>
      </c>
      <c r="BJ33" s="180">
        <v>2.2977425201566604</v>
      </c>
      <c r="BK33" s="180">
        <v>2.2818883170234878</v>
      </c>
      <c r="BL33" s="180">
        <v>2.1913043942281161</v>
      </c>
      <c r="BM33" s="180">
        <v>2.3363310389719261</v>
      </c>
      <c r="BN33" s="180">
        <v>2.9280163953322962</v>
      </c>
      <c r="BO33" s="180">
        <v>2.8355376826359651</v>
      </c>
      <c r="BP33" s="180">
        <v>2.9619570238753044</v>
      </c>
      <c r="BQ33" s="180">
        <v>2.8766076013142472</v>
      </c>
      <c r="BR33" s="180">
        <v>3.1725954572554098</v>
      </c>
      <c r="BS33" s="180">
        <v>3.5759261127911763</v>
      </c>
      <c r="BT33" s="180">
        <v>3.782170200784885</v>
      </c>
      <c r="BU33" s="180">
        <v>5.1308874090523071</v>
      </c>
      <c r="BV33" s="180">
        <v>5.6609543832414326</v>
      </c>
      <c r="BW33" s="180">
        <v>5.6553207732329529</v>
      </c>
      <c r="BX33" s="64">
        <v>6.7012910198484388</v>
      </c>
      <c r="BY33" s="64">
        <v>6.738109511466666</v>
      </c>
      <c r="BZ33" s="64">
        <v>6.935059331175836</v>
      </c>
      <c r="CA33" s="64">
        <v>6.8378715846994522</v>
      </c>
      <c r="CB33" s="64">
        <v>6.5773908523908533</v>
      </c>
      <c r="CC33" s="64">
        <v>7.23753883248731</v>
      </c>
      <c r="CD33" s="64">
        <v>7.3674320314923687</v>
      </c>
      <c r="CE33" s="64">
        <v>7.5518411570214301</v>
      </c>
      <c r="CF33" s="64">
        <v>8.070430325868708</v>
      </c>
    </row>
    <row r="34" spans="1:84" ht="15.95" customHeight="1" x14ac:dyDescent="0.2">
      <c r="A34" s="191" t="s">
        <v>54</v>
      </c>
      <c r="B34" s="179" t="s">
        <v>62</v>
      </c>
      <c r="C34" s="179" t="s">
        <v>62</v>
      </c>
      <c r="D34" s="179" t="s">
        <v>62</v>
      </c>
      <c r="E34" s="179" t="s">
        <v>62</v>
      </c>
      <c r="F34" s="179" t="s">
        <v>62</v>
      </c>
      <c r="G34" s="179" t="s">
        <v>62</v>
      </c>
      <c r="H34" s="180" t="s">
        <v>62</v>
      </c>
      <c r="I34" s="180" t="s">
        <v>62</v>
      </c>
      <c r="J34" s="180" t="s">
        <v>62</v>
      </c>
      <c r="K34" s="180">
        <v>1.0310906703692539</v>
      </c>
      <c r="L34" s="180">
        <v>0.74605292921371191</v>
      </c>
      <c r="M34" s="180">
        <v>0.98510320288858799</v>
      </c>
      <c r="N34" s="180">
        <v>1.1249237651097206</v>
      </c>
      <c r="O34" s="180">
        <v>1.2483249927496958</v>
      </c>
      <c r="P34" s="180">
        <v>1.4263025614876712</v>
      </c>
      <c r="Q34" s="180">
        <v>1.0812123509598488</v>
      </c>
      <c r="R34" s="179">
        <v>1.0619473320661321</v>
      </c>
      <c r="S34" s="179">
        <v>1.0683713368407262</v>
      </c>
      <c r="T34" s="179">
        <v>1.1594883545735026</v>
      </c>
      <c r="U34" s="179">
        <v>1.0470816346602168</v>
      </c>
      <c r="V34" s="180">
        <v>1.1111612988264687</v>
      </c>
      <c r="W34" s="180">
        <v>1.3654610771121773</v>
      </c>
      <c r="X34" s="180">
        <v>1.2304207676304499</v>
      </c>
      <c r="Y34" s="180">
        <v>1.2257053066733581</v>
      </c>
      <c r="Z34" s="180">
        <v>1.1841364938713059</v>
      </c>
      <c r="AA34" s="180">
        <v>1.0347967621818637</v>
      </c>
      <c r="AB34" s="180">
        <v>1.4511178716555606</v>
      </c>
      <c r="AC34" s="180">
        <v>1.6449343024499168</v>
      </c>
      <c r="AD34" s="180">
        <v>1.8920232872290259</v>
      </c>
      <c r="AE34" s="180">
        <v>2.6215165355065198</v>
      </c>
      <c r="AF34" s="180">
        <v>2.6590355322193435</v>
      </c>
      <c r="AG34" s="180">
        <v>2.4837589689035848</v>
      </c>
      <c r="AH34" s="177">
        <v>2.2376735932631915</v>
      </c>
      <c r="AI34" s="177">
        <v>2.686934674451197</v>
      </c>
      <c r="AJ34" s="64">
        <v>2.8568241049868766</v>
      </c>
      <c r="AK34" s="64">
        <v>2.4454521512105982</v>
      </c>
      <c r="AL34" s="64">
        <v>2.2596204370179951</v>
      </c>
      <c r="AM34" s="64">
        <v>2.3348120450033094</v>
      </c>
      <c r="AN34" s="64">
        <v>1.9722356626020605</v>
      </c>
      <c r="AO34" s="64">
        <v>1.628857566446231</v>
      </c>
      <c r="AP34" s="64">
        <v>1.76237958882638</v>
      </c>
      <c r="AR34" s="179" t="s">
        <v>62</v>
      </c>
      <c r="AS34" s="179" t="s">
        <v>62</v>
      </c>
      <c r="AT34" s="179" t="s">
        <v>62</v>
      </c>
      <c r="AU34" s="179" t="s">
        <v>62</v>
      </c>
      <c r="AV34" s="179" t="s">
        <v>62</v>
      </c>
      <c r="AW34" s="179" t="s">
        <v>62</v>
      </c>
      <c r="AX34" s="179" t="s">
        <v>62</v>
      </c>
      <c r="AY34" s="179" t="s">
        <v>62</v>
      </c>
      <c r="AZ34" s="179" t="s">
        <v>62</v>
      </c>
      <c r="BA34" s="179">
        <v>1.0826769492901296</v>
      </c>
      <c r="BB34" s="179">
        <v>0.78337290693340045</v>
      </c>
      <c r="BC34" s="179">
        <v>1.0343616008768819</v>
      </c>
      <c r="BD34" s="179">
        <v>1.1924181004190861</v>
      </c>
      <c r="BE34" s="179">
        <v>1.3232296426843082</v>
      </c>
      <c r="BF34" s="179">
        <v>1.5118757350490166</v>
      </c>
      <c r="BG34" s="179">
        <v>1.1677099530080051</v>
      </c>
      <c r="BH34" s="179">
        <v>1.146903783739343</v>
      </c>
      <c r="BI34" s="179">
        <v>1.1538414222463245</v>
      </c>
      <c r="BJ34" s="179">
        <v>1.2522475518118739</v>
      </c>
      <c r="BK34" s="179">
        <v>1.130848035671139</v>
      </c>
      <c r="BL34" s="179">
        <v>1.2000540847151664</v>
      </c>
      <c r="BM34" s="179">
        <v>1.4746980394606537</v>
      </c>
      <c r="BN34" s="179">
        <v>1.4480774257866162</v>
      </c>
      <c r="BO34" s="179">
        <v>1.4592334264141311</v>
      </c>
      <c r="BP34" s="179">
        <v>1.3972810432082228</v>
      </c>
      <c r="BQ34" s="179">
        <v>1.2210601778437118</v>
      </c>
      <c r="BR34" s="179">
        <v>1.7123190877332823</v>
      </c>
      <c r="BS34" s="179">
        <v>1.9410224882909883</v>
      </c>
      <c r="BT34" s="179">
        <v>2.2325874858504169</v>
      </c>
      <c r="BU34" s="179">
        <v>3.0933893421458065</v>
      </c>
      <c r="BV34" s="179">
        <v>3.1376595714241882</v>
      </c>
      <c r="BW34" s="179">
        <v>2.9308355833062301</v>
      </c>
      <c r="BX34" s="177">
        <v>2.6404552505380439</v>
      </c>
      <c r="BY34" s="177">
        <v>3.1705829010586246</v>
      </c>
      <c r="BZ34" s="177">
        <v>3.3710524472440944</v>
      </c>
      <c r="CA34" s="177">
        <v>2.8856340763819093</v>
      </c>
      <c r="CB34" s="177">
        <v>2.6663469518912963</v>
      </c>
      <c r="CC34" s="177">
        <v>2.7551125413633359</v>
      </c>
      <c r="CD34" s="64">
        <v>2.3272327608515115</v>
      </c>
      <c r="CE34" s="64">
        <v>1.9220524706141848</v>
      </c>
      <c r="CF34" s="64">
        <v>2.0796086050376155</v>
      </c>
    </row>
    <row r="35" spans="1:84" ht="15.95" customHeight="1" thickBot="1" x14ac:dyDescent="0.25">
      <c r="A35" s="85" t="s">
        <v>18</v>
      </c>
      <c r="B35" s="187"/>
      <c r="C35" s="187"/>
      <c r="D35" s="187"/>
      <c r="E35" s="187"/>
      <c r="F35" s="187"/>
      <c r="G35" s="187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7"/>
      <c r="S35" s="187"/>
      <c r="T35" s="187"/>
      <c r="U35" s="187"/>
      <c r="V35" s="188"/>
      <c r="W35" s="188"/>
      <c r="X35" s="188"/>
      <c r="Y35" s="188"/>
      <c r="Z35" s="188"/>
      <c r="AA35" s="192"/>
      <c r="AB35" s="188">
        <v>2.2170499369413332</v>
      </c>
      <c r="AC35" s="188">
        <v>2.3502349120236188</v>
      </c>
      <c r="AD35" s="188">
        <v>2.0489114138480287</v>
      </c>
      <c r="AE35" s="188">
        <v>2.3839614079097142</v>
      </c>
      <c r="AF35" s="188">
        <v>2.4457898944672376</v>
      </c>
      <c r="AG35" s="188">
        <v>2.2787363584837523</v>
      </c>
      <c r="AH35" s="189">
        <v>2.1634260805682568</v>
      </c>
      <c r="AI35" s="189">
        <v>2.1229236446039805</v>
      </c>
      <c r="AJ35" s="189">
        <v>2.0736163961904759</v>
      </c>
      <c r="AK35" s="189">
        <v>2.0888837258095236</v>
      </c>
      <c r="AL35" s="189">
        <v>2.1322140885714287</v>
      </c>
      <c r="AM35" s="189">
        <v>2.3405979702857143</v>
      </c>
      <c r="AN35" s="189">
        <v>2.6531995748480002</v>
      </c>
      <c r="AO35" s="189">
        <v>2.4673594334301714</v>
      </c>
      <c r="AP35" s="189">
        <v>2.6025711340965718</v>
      </c>
      <c r="AR35" s="188">
        <v>0.4660515964300001</v>
      </c>
      <c r="AS35" s="188">
        <v>0.52449251137038</v>
      </c>
      <c r="AT35" s="188">
        <v>0.70735477430825999</v>
      </c>
      <c r="AU35" s="188">
        <v>0.98076376958581002</v>
      </c>
      <c r="AV35" s="188">
        <v>1.32455891631778</v>
      </c>
      <c r="AW35" s="188">
        <v>1.5237479954280602</v>
      </c>
      <c r="AX35" s="188">
        <v>1.58005983868056</v>
      </c>
      <c r="AY35" s="188">
        <v>1.31748348602</v>
      </c>
      <c r="AZ35" s="188">
        <v>1.1224563955257101</v>
      </c>
      <c r="BA35" s="188">
        <v>1.0186520891837401</v>
      </c>
      <c r="BB35" s="188">
        <v>1.1403318761785199</v>
      </c>
      <c r="BC35" s="188">
        <v>1.131714144105</v>
      </c>
      <c r="BD35" s="188">
        <v>1.1591617813850701</v>
      </c>
      <c r="BE35" s="188">
        <v>1.1135356025949998</v>
      </c>
      <c r="BF35" s="188">
        <v>1.3584845603421298</v>
      </c>
      <c r="BG35" s="188">
        <v>1.38448069170095</v>
      </c>
      <c r="BH35" s="188">
        <v>1.33126042043</v>
      </c>
      <c r="BI35" s="188">
        <v>1.4564116051264302</v>
      </c>
      <c r="BJ35" s="188">
        <v>1.4006329095000001</v>
      </c>
      <c r="BK35" s="188">
        <v>1.3606975636181198</v>
      </c>
      <c r="BL35" s="188">
        <v>1.3667637037823999</v>
      </c>
      <c r="BM35" s="188">
        <v>1.8258963483624999</v>
      </c>
      <c r="BN35" s="188">
        <v>2.2034657227937897</v>
      </c>
      <c r="BO35" s="188">
        <v>1.7413976687350001</v>
      </c>
      <c r="BP35" s="188">
        <v>1.9240453484379898</v>
      </c>
      <c r="BQ35" s="188">
        <v>1.9370568233676899</v>
      </c>
      <c r="BR35" s="188">
        <v>2.3279024337883998</v>
      </c>
      <c r="BS35" s="188">
        <v>2.4677466576247999</v>
      </c>
      <c r="BT35" s="188">
        <v>2.1513569845404303</v>
      </c>
      <c r="BU35" s="188">
        <v>2.5031594783052</v>
      </c>
      <c r="BV35" s="188">
        <v>2.5680793891905997</v>
      </c>
      <c r="BW35" s="188">
        <v>2.3926731764079401</v>
      </c>
      <c r="BX35" s="189">
        <v>2.2715973845966699</v>
      </c>
      <c r="BY35" s="189">
        <v>2.2290698268341798</v>
      </c>
      <c r="BZ35" s="189">
        <v>2.1772972159999999</v>
      </c>
      <c r="CA35" s="189">
        <v>2.1933279121</v>
      </c>
      <c r="CB35" s="189">
        <v>2.238824793</v>
      </c>
      <c r="CC35" s="189">
        <v>2.4576278687999999</v>
      </c>
      <c r="CD35" s="189">
        <v>2.7858595535904005</v>
      </c>
      <c r="CE35" s="189">
        <v>2.59072740510168</v>
      </c>
      <c r="CF35" s="189">
        <v>2.7326996908014003</v>
      </c>
    </row>
    <row r="36" spans="1:84" ht="18" customHeight="1" thickTop="1" x14ac:dyDescent="0.2">
      <c r="A36" s="164" t="s">
        <v>55</v>
      </c>
      <c r="B36" s="177">
        <f t="shared" ref="B36:AA36" si="0">MEDIAN(B7:B21,B23:B35)</f>
        <v>0.87084339899140817</v>
      </c>
      <c r="C36" s="177">
        <f t="shared" si="0"/>
        <v>1.1159958748142764</v>
      </c>
      <c r="D36" s="177">
        <f t="shared" si="0"/>
        <v>1.27737020861013</v>
      </c>
      <c r="E36" s="177">
        <f t="shared" si="0"/>
        <v>1.4338793433106192</v>
      </c>
      <c r="F36" s="177">
        <f t="shared" si="0"/>
        <v>1.7305959768362551</v>
      </c>
      <c r="G36" s="177">
        <f t="shared" si="0"/>
        <v>1.9132683130968382</v>
      </c>
      <c r="H36" s="177">
        <f t="shared" si="0"/>
        <v>1.8805444919554728</v>
      </c>
      <c r="I36" s="177">
        <f t="shared" si="0"/>
        <v>2.0310454369727884</v>
      </c>
      <c r="J36" s="177">
        <f t="shared" si="0"/>
        <v>1.6146626930214598</v>
      </c>
      <c r="K36" s="177">
        <f t="shared" si="0"/>
        <v>1.4330714482166385</v>
      </c>
      <c r="L36" s="177">
        <f t="shared" si="0"/>
        <v>1.5146296236797379</v>
      </c>
      <c r="M36" s="177">
        <f t="shared" si="0"/>
        <v>1.6649526837766211</v>
      </c>
      <c r="N36" s="177">
        <f t="shared" si="0"/>
        <v>1.7028375</v>
      </c>
      <c r="O36" s="177">
        <f t="shared" si="0"/>
        <v>1.7730744335896476</v>
      </c>
      <c r="P36" s="177">
        <f t="shared" si="0"/>
        <v>1.8726083219755705</v>
      </c>
      <c r="Q36" s="177">
        <f t="shared" si="0"/>
        <v>1.8699233466406393</v>
      </c>
      <c r="R36" s="177">
        <f t="shared" si="0"/>
        <v>1.8548521902018762</v>
      </c>
      <c r="S36" s="177">
        <f t="shared" si="0"/>
        <v>1.9053145838402115</v>
      </c>
      <c r="T36" s="177">
        <f t="shared" si="0"/>
        <v>1.6888053610835192</v>
      </c>
      <c r="U36" s="177">
        <f t="shared" si="0"/>
        <v>1.5966203435078259</v>
      </c>
      <c r="V36" s="177">
        <f t="shared" si="0"/>
        <v>1.5002919878784726</v>
      </c>
      <c r="W36" s="177">
        <f t="shared" si="0"/>
        <v>1.451122313404827</v>
      </c>
      <c r="X36" s="177">
        <f t="shared" si="0"/>
        <v>1.5480001112881498</v>
      </c>
      <c r="Y36" s="177">
        <f t="shared" si="0"/>
        <v>1.6272672870916727</v>
      </c>
      <c r="Z36" s="177">
        <f t="shared" si="0"/>
        <v>1.9402177838430048</v>
      </c>
      <c r="AA36" s="177">
        <f t="shared" si="0"/>
        <v>2.1067414382295926</v>
      </c>
      <c r="AB36" s="177">
        <f t="shared" ref="AB36:AO36" si="1">MEDIAN(AB7:AB21,AB23:AB35)</f>
        <v>2.4213147001469379</v>
      </c>
      <c r="AC36" s="177">
        <f t="shared" si="1"/>
        <v>2.6850132307569727</v>
      </c>
      <c r="AD36" s="177">
        <f t="shared" si="1"/>
        <v>2.9046071729635292</v>
      </c>
      <c r="AE36" s="177">
        <f t="shared" si="1"/>
        <v>3.6699138362494828</v>
      </c>
      <c r="AF36" s="177">
        <f t="shared" si="1"/>
        <v>3.9475007389918546</v>
      </c>
      <c r="AG36" s="177">
        <f t="shared" si="1"/>
        <v>3.8674351588793039</v>
      </c>
      <c r="AH36" s="177">
        <f t="shared" si="1"/>
        <v>4.3091928675215296</v>
      </c>
      <c r="AI36" s="177">
        <f t="shared" si="1"/>
        <v>4.4972854716581265</v>
      </c>
      <c r="AJ36" s="177">
        <f t="shared" si="1"/>
        <v>4.6226390863213815</v>
      </c>
      <c r="AK36" s="177">
        <f t="shared" si="1"/>
        <v>4.3845832714854112</v>
      </c>
      <c r="AL36" s="177">
        <f t="shared" si="1"/>
        <v>3.7859134528301888</v>
      </c>
      <c r="AM36" s="177">
        <f>MEDIAN(AM7:AM21,AM23:AM35)</f>
        <v>4.0486803082964595</v>
      </c>
      <c r="AN36" s="177">
        <f t="shared" ref="AN36" si="2">MEDIAN(AN7:AN21,AN23:AN35)</f>
        <v>4.1991747284788374</v>
      </c>
      <c r="AO36" s="177">
        <f t="shared" si="1"/>
        <v>4.3330947149008656</v>
      </c>
      <c r="AP36" s="177">
        <f t="shared" ref="AP36" si="3">MEDIAN(AP7:AP21,AP23:AP35)</f>
        <v>4.4112072564130518</v>
      </c>
      <c r="AR36" s="177">
        <f>MEDIAN(AR7:AR21,AR23:AR35)</f>
        <v>0.83405660481023114</v>
      </c>
      <c r="AS36" s="177">
        <f t="shared" ref="AS36:CE36" si="4">MEDIAN(AS7:AS21,AS23:AS35)</f>
        <v>1.0528680008366949</v>
      </c>
      <c r="AT36" s="177">
        <f t="shared" si="4"/>
        <v>1.2613638384402532</v>
      </c>
      <c r="AU36" s="177">
        <f t="shared" si="4"/>
        <v>1.3646923387648642</v>
      </c>
      <c r="AV36" s="177">
        <f t="shared" si="4"/>
        <v>1.657276703484202</v>
      </c>
      <c r="AW36" s="177">
        <f t="shared" si="4"/>
        <v>1.7716198149333993</v>
      </c>
      <c r="AX36" s="177">
        <f t="shared" si="4"/>
        <v>1.7585666671575744</v>
      </c>
      <c r="AY36" s="177">
        <f t="shared" si="4"/>
        <v>2.0922736215041096</v>
      </c>
      <c r="AZ36" s="177">
        <f t="shared" si="4"/>
        <v>1.5856226418253567</v>
      </c>
      <c r="BA36" s="177">
        <f t="shared" si="4"/>
        <v>1.5370575045157313</v>
      </c>
      <c r="BB36" s="177">
        <f t="shared" si="4"/>
        <v>1.6130323631320542</v>
      </c>
      <c r="BC36" s="177">
        <f t="shared" si="4"/>
        <v>1.8467855808852003</v>
      </c>
      <c r="BD36" s="177">
        <f t="shared" si="4"/>
        <v>1.7028375</v>
      </c>
      <c r="BE36" s="177">
        <f t="shared" si="4"/>
        <v>1.6999140000000001</v>
      </c>
      <c r="BF36" s="177">
        <f t="shared" si="4"/>
        <v>1.6344798</v>
      </c>
      <c r="BG36" s="177">
        <f t="shared" si="4"/>
        <v>1.7538143663548891</v>
      </c>
      <c r="BH36" s="177">
        <f t="shared" si="4"/>
        <v>1.9814397869943245</v>
      </c>
      <c r="BI36" s="177">
        <f t="shared" si="4"/>
        <v>2.141511734012199</v>
      </c>
      <c r="BJ36" s="177">
        <f t="shared" si="4"/>
        <v>2.070400238604575</v>
      </c>
      <c r="BK36" s="177">
        <f t="shared" si="4"/>
        <v>1.9735255937508835</v>
      </c>
      <c r="BL36" s="177">
        <f t="shared" si="4"/>
        <v>1.9616763785274496</v>
      </c>
      <c r="BM36" s="177">
        <f t="shared" si="4"/>
        <v>1.74506337418125</v>
      </c>
      <c r="BN36" s="177">
        <f t="shared" si="4"/>
        <v>1.8035942960133839</v>
      </c>
      <c r="BO36" s="177">
        <f t="shared" si="4"/>
        <v>1.8744248771281824</v>
      </c>
      <c r="BP36" s="177">
        <f t="shared" si="4"/>
        <v>2.0505596472477361</v>
      </c>
      <c r="BQ36" s="177">
        <f t="shared" si="4"/>
        <v>2.3738629772150639</v>
      </c>
      <c r="BR36" s="177">
        <f t="shared" si="4"/>
        <v>2.8188575204841015</v>
      </c>
      <c r="BS36" s="177">
        <f t="shared" si="4"/>
        <v>3.2496379240271369</v>
      </c>
      <c r="BT36" s="177">
        <f t="shared" si="4"/>
        <v>3.7267609894350322</v>
      </c>
      <c r="BU36" s="177">
        <f t="shared" si="4"/>
        <v>4.5928130419820725</v>
      </c>
      <c r="BV36" s="177">
        <f t="shared" si="4"/>
        <v>4.8695030433605062</v>
      </c>
      <c r="BW36" s="177">
        <f t="shared" si="4"/>
        <v>4.8065556060083825</v>
      </c>
      <c r="BX36" s="177">
        <f t="shared" si="4"/>
        <v>5.5650044785449602</v>
      </c>
      <c r="BY36" s="177">
        <f t="shared" si="4"/>
        <v>5.699722378836598</v>
      </c>
      <c r="BZ36" s="177">
        <f t="shared" si="4"/>
        <v>6.1284890517928288</v>
      </c>
      <c r="CA36" s="177">
        <f t="shared" si="4"/>
        <v>5.8779796557029176</v>
      </c>
      <c r="CB36" s="177">
        <f t="shared" si="4"/>
        <v>5.1426791334073254</v>
      </c>
      <c r="CC36" s="177">
        <f>MEDIAN(CC7:CC21,CC23:CC35)</f>
        <v>5.5314984411504424</v>
      </c>
      <c r="CD36" s="177">
        <f t="shared" ref="CD36" si="5">MEDIAN(CD7:CD21,CD23:CD35)</f>
        <v>5.8105063661381173</v>
      </c>
      <c r="CE36" s="177">
        <f t="shared" si="4"/>
        <v>5.7791359512502227</v>
      </c>
      <c r="CF36" s="177">
        <f t="shared" ref="CF36" si="6">MEDIAN(CF7:CF21,CF23:CF35)</f>
        <v>5.958177060889648</v>
      </c>
    </row>
    <row r="37" spans="1:84" ht="15" customHeight="1" x14ac:dyDescent="0.2">
      <c r="A37" s="193" t="s">
        <v>30</v>
      </c>
      <c r="B37" s="164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R37" s="177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79"/>
      <c r="BD37" s="179"/>
      <c r="BE37" s="179"/>
      <c r="BF37" s="179"/>
      <c r="BG37" s="179"/>
      <c r="BH37" s="179"/>
      <c r="BI37" s="179"/>
      <c r="BJ37" s="179"/>
      <c r="BK37" s="179"/>
      <c r="BL37" s="179"/>
      <c r="BM37" s="179"/>
      <c r="BN37" s="179"/>
      <c r="BO37" s="179"/>
      <c r="BP37" s="179"/>
      <c r="BQ37" s="179"/>
      <c r="BR37" s="179"/>
      <c r="BS37" s="179"/>
      <c r="BT37" s="179"/>
      <c r="BU37" s="179"/>
      <c r="BV37" s="179"/>
      <c r="BW37" s="179"/>
      <c r="BX37" s="175"/>
      <c r="BY37" s="175"/>
      <c r="BZ37" s="177"/>
      <c r="CA37" s="177"/>
      <c r="CB37" s="177"/>
      <c r="CC37" s="177"/>
      <c r="CD37" s="177"/>
      <c r="CE37" s="177"/>
      <c r="CF37" s="177"/>
    </row>
    <row r="38" spans="1:84" ht="18" customHeight="1" x14ac:dyDescent="0.2">
      <c r="A38" s="164" t="s">
        <v>56</v>
      </c>
      <c r="B38" s="175">
        <f>(B21-B36)/B36*100</f>
        <v>-26.954317993713587</v>
      </c>
      <c r="C38" s="175">
        <f t="shared" ref="C38:AE38" si="7">(C21-C36)/C36*100</f>
        <v>-33.554369085512512</v>
      </c>
      <c r="D38" s="175">
        <f t="shared" si="7"/>
        <v>-26.843463727185181</v>
      </c>
      <c r="E38" s="175">
        <f t="shared" si="7"/>
        <v>-18.739585346855105</v>
      </c>
      <c r="F38" s="175">
        <f t="shared" si="7"/>
        <v>-24.618038094316326</v>
      </c>
      <c r="G38" s="175">
        <f t="shared" si="7"/>
        <v>-29.316521329355677</v>
      </c>
      <c r="H38" s="175">
        <f t="shared" si="7"/>
        <v>-25.164828270740962</v>
      </c>
      <c r="I38" s="175">
        <f t="shared" si="7"/>
        <v>-29.465482459357034</v>
      </c>
      <c r="J38" s="175">
        <f t="shared" si="7"/>
        <v>-12.14433168419367</v>
      </c>
      <c r="K38" s="175">
        <f t="shared" si="7"/>
        <v>-0.23172942429151355</v>
      </c>
      <c r="L38" s="175">
        <f t="shared" si="7"/>
        <v>-1.5108725804623946</v>
      </c>
      <c r="M38" s="175">
        <f t="shared" si="7"/>
        <v>-4.3194851407723238</v>
      </c>
      <c r="N38" s="175">
        <f t="shared" si="7"/>
        <v>0</v>
      </c>
      <c r="O38" s="175">
        <f t="shared" si="7"/>
        <v>-4.1261907680622132</v>
      </c>
      <c r="P38" s="175">
        <f t="shared" si="7"/>
        <v>-12.716408401109144</v>
      </c>
      <c r="Q38" s="175">
        <f t="shared" si="7"/>
        <v>-12.508312015080106</v>
      </c>
      <c r="R38" s="175">
        <f t="shared" si="7"/>
        <v>-10.527248005708966</v>
      </c>
      <c r="S38" s="175">
        <f t="shared" si="7"/>
        <v>-12.766069493362476</v>
      </c>
      <c r="T38" s="175">
        <f t="shared" si="7"/>
        <v>-1.663913540959536</v>
      </c>
      <c r="U38" s="175">
        <f t="shared" si="7"/>
        <v>2.4089231136610256</v>
      </c>
      <c r="V38" s="175">
        <f t="shared" si="7"/>
        <v>8.2792958387503717</v>
      </c>
      <c r="W38" s="175">
        <f t="shared" si="7"/>
        <v>9.2225435002209739</v>
      </c>
      <c r="X38" s="175">
        <f t="shared" si="7"/>
        <v>5.1810583298415001</v>
      </c>
      <c r="Y38" s="175">
        <f t="shared" si="7"/>
        <v>6.3982797254168542</v>
      </c>
      <c r="Z38" s="175">
        <f t="shared" si="7"/>
        <v>-9.1236759768473696</v>
      </c>
      <c r="AA38" s="175">
        <f t="shared" si="7"/>
        <v>-10.196976920438832</v>
      </c>
      <c r="AB38" s="175">
        <f t="shared" si="7"/>
        <v>-15.891160290877835</v>
      </c>
      <c r="AC38" s="175">
        <f t="shared" si="7"/>
        <v>-2.0874247513920663</v>
      </c>
      <c r="AD38" s="175">
        <f t="shared" si="7"/>
        <v>-7.5606496812258133</v>
      </c>
      <c r="AE38" s="175">
        <f t="shared" si="7"/>
        <v>-12.871532066601096</v>
      </c>
      <c r="AF38" s="175">
        <f t="shared" ref="AF38:AO38" si="8">(AF21-AF36)/AF36*100</f>
        <v>-8.5205313749416458</v>
      </c>
      <c r="AG38" s="175">
        <f t="shared" si="8"/>
        <v>-9.7593144648526273</v>
      </c>
      <c r="AH38" s="175">
        <f t="shared" si="8"/>
        <v>-7.1519859286036098</v>
      </c>
      <c r="AI38" s="175">
        <f t="shared" si="8"/>
        <v>-3.5418136709787005</v>
      </c>
      <c r="AJ38" s="175">
        <f t="shared" si="8"/>
        <v>-0.35994777032491138</v>
      </c>
      <c r="AK38" s="175">
        <f t="shared" si="8"/>
        <v>11.207832035269019</v>
      </c>
      <c r="AL38" s="175">
        <f t="shared" si="8"/>
        <v>21.318145732213384</v>
      </c>
      <c r="AM38" s="175">
        <f>(AM21-AM36)/AM36*100</f>
        <v>3.7869053624550535</v>
      </c>
      <c r="AN38" s="175">
        <f t="shared" ref="AN38" si="9">(AN21-AN36)/AN36*100</f>
        <v>-2.3141387239687199</v>
      </c>
      <c r="AO38" s="175">
        <f t="shared" si="8"/>
        <v>-1.917675942210894</v>
      </c>
      <c r="AP38" s="175">
        <f t="shared" ref="AP38" si="10">(AP21-AP36)/AP36*100</f>
        <v>-0.63944527593990996</v>
      </c>
      <c r="AR38" s="175">
        <f>(AR21-AR36)/AR36*100</f>
        <v>-23.732574464207758</v>
      </c>
      <c r="AS38" s="175">
        <f t="shared" ref="AS38:CE38" si="11">(AS21-AS36)/AS36*100</f>
        <v>-29.57042103941621</v>
      </c>
      <c r="AT38" s="175">
        <f t="shared" si="11"/>
        <v>-25.915126823713567</v>
      </c>
      <c r="AU38" s="175">
        <f t="shared" si="11"/>
        <v>-14.619854827164861</v>
      </c>
      <c r="AV38" s="175">
        <f t="shared" si="11"/>
        <v>-21.283078603751349</v>
      </c>
      <c r="AW38" s="175">
        <f t="shared" si="11"/>
        <v>-23.665078218215818</v>
      </c>
      <c r="AX38" s="175">
        <f t="shared" si="11"/>
        <v>-19.974105828204028</v>
      </c>
      <c r="AY38" s="175">
        <f t="shared" si="11"/>
        <v>-31.52960084780258</v>
      </c>
      <c r="AZ38" s="175">
        <f t="shared" si="11"/>
        <v>-10.535289886693986</v>
      </c>
      <c r="BA38" s="175">
        <f t="shared" si="11"/>
        <v>-6.9813201002873138</v>
      </c>
      <c r="BB38" s="175">
        <f t="shared" si="11"/>
        <v>-7.5191834896944894</v>
      </c>
      <c r="BC38" s="175">
        <f t="shared" si="11"/>
        <v>-13.740105159559072</v>
      </c>
      <c r="BD38" s="175">
        <f t="shared" si="11"/>
        <v>0</v>
      </c>
      <c r="BE38" s="175">
        <f t="shared" si="11"/>
        <v>0</v>
      </c>
      <c r="BF38" s="175">
        <f t="shared" si="11"/>
        <v>0</v>
      </c>
      <c r="BG38" s="175">
        <f t="shared" si="11"/>
        <v>-1.1220381548013287</v>
      </c>
      <c r="BH38" s="175">
        <f t="shared" si="11"/>
        <v>-9.5431810865755189</v>
      </c>
      <c r="BI38" s="175">
        <f t="shared" si="11"/>
        <v>-16.180104386494339</v>
      </c>
      <c r="BJ38" s="175">
        <f t="shared" si="11"/>
        <v>-14.173304906608433</v>
      </c>
      <c r="BK38" s="175">
        <f t="shared" si="11"/>
        <v>-13.00578997118814</v>
      </c>
      <c r="BL38" s="175">
        <f t="shared" si="11"/>
        <v>-13.045749101569687</v>
      </c>
      <c r="BM38" s="175">
        <f t="shared" si="11"/>
        <v>-4.6320939042787144</v>
      </c>
      <c r="BN38" s="175">
        <f t="shared" si="11"/>
        <v>-5.2098188722973617</v>
      </c>
      <c r="BO38" s="175">
        <f t="shared" si="11"/>
        <v>-3.0118079319708944</v>
      </c>
      <c r="BP38" s="175">
        <f t="shared" si="11"/>
        <v>-9.7157304112142455</v>
      </c>
      <c r="BQ38" s="175">
        <f t="shared" si="11"/>
        <v>-16.32505670861029</v>
      </c>
      <c r="BR38" s="175">
        <f t="shared" si="11"/>
        <v>-24.140660375315335</v>
      </c>
      <c r="BS38" s="175">
        <f t="shared" si="11"/>
        <v>-15.054724109720583</v>
      </c>
      <c r="BT38" s="175">
        <f t="shared" si="11"/>
        <v>-24.351199124594487</v>
      </c>
      <c r="BU38" s="175">
        <f t="shared" si="11"/>
        <v>-26.898467903864969</v>
      </c>
      <c r="BV38" s="175">
        <f t="shared" si="11"/>
        <v>-22.133526435106365</v>
      </c>
      <c r="BW38" s="175">
        <f t="shared" si="11"/>
        <v>-23.760374364144838</v>
      </c>
      <c r="BX38" s="175">
        <f t="shared" si="11"/>
        <v>-24.509494714756862</v>
      </c>
      <c r="BY38" s="175">
        <f t="shared" si="11"/>
        <v>-20.085581415112259</v>
      </c>
      <c r="BZ38" s="175">
        <f t="shared" si="11"/>
        <v>-21.084953254747386</v>
      </c>
      <c r="CA38" s="175">
        <f t="shared" si="11"/>
        <v>-12.898643753680211</v>
      </c>
      <c r="CB38" s="175">
        <f t="shared" si="11"/>
        <v>-6.2230041016633892</v>
      </c>
      <c r="CC38" s="175">
        <f>(CC21-CC36)/CC36*100</f>
        <v>-20.236802975897234</v>
      </c>
      <c r="CD38" s="175">
        <f t="shared" ref="CD38" si="12">(CD21-CD36)/CD36*100</f>
        <v>-25.873930280836056</v>
      </c>
      <c r="CE38" s="175">
        <f t="shared" si="11"/>
        <v>-22.782574460207837</v>
      </c>
      <c r="CF38" s="175">
        <f t="shared" ref="CF38" si="13">(CF21-CF36)/CF36*100</f>
        <v>-22.759093041910578</v>
      </c>
    </row>
    <row r="39" spans="1:84" ht="18" customHeight="1" thickBot="1" x14ac:dyDescent="0.25">
      <c r="A39" s="170" t="s">
        <v>57</v>
      </c>
      <c r="B39" s="176">
        <f>_xlfn.RANK.AVG(B21,(B7:B21,B23:B35),1)</f>
        <v>4</v>
      </c>
      <c r="C39" s="176">
        <f>_xlfn.RANK.AVG(C21,(C7:C21,C23:C35),1)</f>
        <v>5</v>
      </c>
      <c r="D39" s="176">
        <f>_xlfn.RANK.AVG(D21,(D7:D21,D23:D35),1)</f>
        <v>5</v>
      </c>
      <c r="E39" s="176">
        <f>_xlfn.RANK.AVG(E21,(E7:E21,E23:E35),1)</f>
        <v>4</v>
      </c>
      <c r="F39" s="176">
        <f>_xlfn.RANK.AVG(F21,(F7:F21,F23:F35),1)</f>
        <v>4</v>
      </c>
      <c r="G39" s="176">
        <f>_xlfn.RANK.AVG(G21,(G7:G21,G23:G35),1)</f>
        <v>4</v>
      </c>
      <c r="H39" s="176">
        <f>_xlfn.RANK.AVG(H21,(H7:H21,H23:H35),1)</f>
        <v>5</v>
      </c>
      <c r="I39" s="176">
        <f>_xlfn.RANK.AVG(I21,(I7:I21,I23:I35),1)</f>
        <v>5</v>
      </c>
      <c r="J39" s="176">
        <f>_xlfn.RANK.AVG(J21,(J7:J21,J23:J35),1)</f>
        <v>7</v>
      </c>
      <c r="K39" s="176">
        <f>_xlfn.RANK.AVG(K21,(K7:K21,K23:K35),1)</f>
        <v>8</v>
      </c>
      <c r="L39" s="176">
        <f>_xlfn.RANK.AVG(L21,(L7:L21,L23:L35),1)</f>
        <v>9</v>
      </c>
      <c r="M39" s="176">
        <f>_xlfn.RANK.AVG(M21,(M7:M21,M23:M35),1)</f>
        <v>7</v>
      </c>
      <c r="N39" s="176">
        <f>_xlfn.RANK.AVG(N21,(N7:N21,N23:N35),1)</f>
        <v>11</v>
      </c>
      <c r="O39" s="176">
        <f>_xlfn.RANK.AVG(O21,(O7:O21,O23:O35),1)</f>
        <v>10</v>
      </c>
      <c r="P39" s="176">
        <f>_xlfn.RANK.AVG(P21,(P7:P21,P23:P35),1)</f>
        <v>10</v>
      </c>
      <c r="Q39" s="176">
        <f>_xlfn.RANK.AVG(Q21,(Q7:Q21,Q23:Q35),1)</f>
        <v>9</v>
      </c>
      <c r="R39" s="176">
        <f>_xlfn.RANK.AVG(R21,(R7:R21,R23:R35),1)</f>
        <v>8</v>
      </c>
      <c r="S39" s="176">
        <f>_xlfn.RANK.AVG(S21,(S7:S21,S23:S35),1)</f>
        <v>8</v>
      </c>
      <c r="T39" s="176">
        <f>_xlfn.RANK.AVG(T21,(T7:T21,T23:T35),1)</f>
        <v>10</v>
      </c>
      <c r="U39" s="176">
        <f>_xlfn.RANK.AVG(U21,(U7:U21,U23:U35),1)</f>
        <v>12</v>
      </c>
      <c r="V39" s="176">
        <f>_xlfn.RANK.AVG(V21,(V7:V21,V23:V35),1)</f>
        <v>14</v>
      </c>
      <c r="W39" s="176">
        <f>_xlfn.RANK.AVG(W21,(W7:W21,W23:W35),1)</f>
        <v>12</v>
      </c>
      <c r="X39" s="176">
        <f>_xlfn.RANK.AVG(X21,(X7:X21,X23:X35),1)</f>
        <v>11</v>
      </c>
      <c r="Y39" s="176">
        <f>_xlfn.RANK.AVG(Y21,(Y7:Y21,Y23:Y35),1)</f>
        <v>13</v>
      </c>
      <c r="Z39" s="176">
        <f>_xlfn.RANK.AVG(Z21,(Z7:Z21,Z23:Z35),1)</f>
        <v>9</v>
      </c>
      <c r="AA39" s="176">
        <f>_xlfn.RANK.AVG(AA21,(AA7:AA21,AA23:AA35),1)</f>
        <v>10</v>
      </c>
      <c r="AB39" s="176">
        <f>_xlfn.RANK.AVG(AB21,(AB7:AB21,AB23:AB35),1)</f>
        <v>7</v>
      </c>
      <c r="AC39" s="176">
        <f>_xlfn.RANK.AVG(AC21,(AC7:AC21,AC23:AC35),1)</f>
        <v>9</v>
      </c>
      <c r="AD39" s="176">
        <f>_xlfn.RANK.AVG(AD21,(AD7:AD21,AD23:AD35),1)</f>
        <v>9</v>
      </c>
      <c r="AE39" s="176">
        <f>_xlfn.RANK.AVG(AE21,(AE7:AE21,AE23:AE35),1)</f>
        <v>6</v>
      </c>
      <c r="AF39" s="176">
        <f>_xlfn.RANK.AVG(AF21,(AF7:AF21,AF23:AF35),1)</f>
        <v>8</v>
      </c>
      <c r="AG39" s="176">
        <f>_xlfn.RANK.AVG(AG21,(AG7:AG21,AG23:AG35),1)</f>
        <v>9</v>
      </c>
      <c r="AH39" s="176">
        <f>_xlfn.RANK.AVG(AH21,(AH7:AH21,AH23:AH35),1)</f>
        <v>9</v>
      </c>
      <c r="AI39" s="176">
        <f>_xlfn.RANK.AVG(AI21,(AI7:AI21,AI23:AI35),1)</f>
        <v>10</v>
      </c>
      <c r="AJ39" s="176">
        <f>_xlfn.RANK.AVG(AJ21,(AJ7:AJ21,AJ23:AJ35),1)</f>
        <v>12</v>
      </c>
      <c r="AK39" s="176">
        <f>_xlfn.RANK.AVG(AK21,(AK7:AK21,AK23:AK35),1)</f>
        <v>16</v>
      </c>
      <c r="AL39" s="176">
        <f>_xlfn.RANK.AVG(AL21,(AL7:AL21,AL23:AL35),1)</f>
        <v>19</v>
      </c>
      <c r="AM39" s="176">
        <f>_xlfn.RANK.AVG(AM21,(AM7:AM21,AM23:AM35),1)</f>
        <v>16</v>
      </c>
      <c r="AN39" s="176">
        <f>_xlfn.RANK.AVG(AN21,(AN7:AN21,AN23:AN35),1)</f>
        <v>11</v>
      </c>
      <c r="AO39" s="176">
        <f>_xlfn.RANK.AVG(AO21,(AO7:AO21,AO23:AO35),1)</f>
        <v>12</v>
      </c>
      <c r="AP39" s="176">
        <f>_xlfn.RANK.AVG(AP21,(AP7:AP21,AP23:AP35),1)</f>
        <v>12</v>
      </c>
      <c r="AR39" s="176">
        <f>_xlfn.RANK.AVG(AR21,(AR7:AR21,AR23:AR35),1)</f>
        <v>6</v>
      </c>
      <c r="AS39" s="176">
        <f>_xlfn.RANK.AVG(AS21,(AS7:AS21,AS23:AS35),1)</f>
        <v>8</v>
      </c>
      <c r="AT39" s="176">
        <f>_xlfn.RANK.AVG(AT21,(AT7:AT21,AT23:AT35),1)</f>
        <v>8</v>
      </c>
      <c r="AU39" s="176">
        <f>_xlfn.RANK.AVG(AU21,(AU7:AU21,AU23:AU35),1)</f>
        <v>7</v>
      </c>
      <c r="AV39" s="176">
        <f>_xlfn.RANK.AVG(AV21,(AV7:AV21,AV23:AV35),1)</f>
        <v>5</v>
      </c>
      <c r="AW39" s="176">
        <f>_xlfn.RANK.AVG(AW21,(AW7:AW21,AW23:AW35),1)</f>
        <v>4</v>
      </c>
      <c r="AX39" s="176">
        <f>_xlfn.RANK.AVG(AX21,(AX7:AX21,AX23:AX35),1)</f>
        <v>6</v>
      </c>
      <c r="AY39" s="176">
        <f>_xlfn.RANK.AVG(AY21,(AY7:AY21,AY23:AY35),1)</f>
        <v>7</v>
      </c>
      <c r="AZ39" s="176">
        <f>_xlfn.RANK.AVG(AZ21,(AZ7:AZ21,AZ23:AZ35),1)</f>
        <v>8</v>
      </c>
      <c r="BA39" s="176">
        <f>_xlfn.RANK.AVG(BA21,(BA7:BA21,BA23:BA35),1)</f>
        <v>9</v>
      </c>
      <c r="BB39" s="176">
        <f>_xlfn.RANK.AVG(BB21,(BB7:BB21,BB23:BB35),1)</f>
        <v>10</v>
      </c>
      <c r="BC39" s="176">
        <f>_xlfn.RANK.AVG(BC21,(BC7:BC21,BC23:BC35),1)</f>
        <v>9</v>
      </c>
      <c r="BD39" s="176">
        <f>_xlfn.RANK.AVG(BD21,(BD7:BD21,BD23:BD35),1)</f>
        <v>12</v>
      </c>
      <c r="BE39" s="176">
        <f>_xlfn.RANK.AVG(BE21,(BE7:BE21,BE23:BE35),1)</f>
        <v>12</v>
      </c>
      <c r="BF39" s="176">
        <f>_xlfn.RANK.AVG(BF21,(BF7:BF21,BF23:BF35),1)</f>
        <v>12</v>
      </c>
      <c r="BG39" s="176">
        <f>_xlfn.RANK.AVG(BG21,(BG7:BG21,BG23:BG35),1)</f>
        <v>11</v>
      </c>
      <c r="BH39" s="176">
        <f>_xlfn.RANK.AVG(BH21,(BH7:BH21,BH23:BH35),1)</f>
        <v>11</v>
      </c>
      <c r="BI39" s="176">
        <f>_xlfn.RANK.AVG(BI21,(BI7:BI21,BI23:BI35),1)</f>
        <v>10</v>
      </c>
      <c r="BJ39" s="176">
        <f>_xlfn.RANK.AVG(BJ21,(BJ7:BJ21,BJ23:BJ35),1)</f>
        <v>11</v>
      </c>
      <c r="BK39" s="176">
        <f>_xlfn.RANK.AVG(BK21,(BK7:BK21,BK23:BK35),1)</f>
        <v>10</v>
      </c>
      <c r="BL39" s="176">
        <f>_xlfn.RANK.AVG(BL21,(BL7:BL21,BL23:BL35),1)</f>
        <v>11</v>
      </c>
      <c r="BM39" s="176">
        <f>_xlfn.RANK.AVG(BM21,(BM7:BM21,BM23:BM35),1)</f>
        <v>11</v>
      </c>
      <c r="BN39" s="176">
        <f>_xlfn.RANK.AVG(BN21,(BN7:BN21,BN23:BN35),1)</f>
        <v>8</v>
      </c>
      <c r="BO39" s="176">
        <f>_xlfn.RANK.AVG(BO21,(BO7:BO21,BO23:BO35),1)</f>
        <v>11</v>
      </c>
      <c r="BP39" s="176">
        <f>_xlfn.RANK.AVG(BP21,(BP7:BP21,BP23:BP35),1)</f>
        <v>9</v>
      </c>
      <c r="BQ39" s="176">
        <f>_xlfn.RANK.AVG(BQ21,(BQ7:BQ21,BQ23:BQ35),1)</f>
        <v>9</v>
      </c>
      <c r="BR39" s="176">
        <f>_xlfn.RANK.AVG(BR21,(BR7:BR21,BR23:BR35),1)</f>
        <v>7</v>
      </c>
      <c r="BS39" s="176">
        <f>_xlfn.RANK.AVG(BS21,(BS7:BS21,BS23:BS35),1)</f>
        <v>9</v>
      </c>
      <c r="BT39" s="176">
        <f>_xlfn.RANK.AVG(BT21,(BT7:BT21,BT23:BT35),1)</f>
        <v>7</v>
      </c>
      <c r="BU39" s="176">
        <f>_xlfn.RANK.AVG(BU21,(BU7:BU21,BU23:BU35),1)</f>
        <v>6</v>
      </c>
      <c r="BV39" s="176">
        <f>_xlfn.RANK.AVG(BV21,(BV7:BV21,BV23:BV35),1)</f>
        <v>6</v>
      </c>
      <c r="BW39" s="176">
        <f>_xlfn.RANK.AVG(BW21,(BW7:BW21,BW23:BW35),1)</f>
        <v>5</v>
      </c>
      <c r="BX39" s="176">
        <f>_xlfn.RANK.AVG(BX21,(BX7:BX21,BX23:BX35),1)</f>
        <v>5</v>
      </c>
      <c r="BY39" s="176">
        <f>_xlfn.RANK.AVG(BY21,(BY7:BY21,BY23:BY35),1)</f>
        <v>7</v>
      </c>
      <c r="BZ39" s="176">
        <f>_xlfn.RANK.AVG(BZ21,(BZ7:BZ21,BZ23:BZ35),1)</f>
        <v>7</v>
      </c>
      <c r="CA39" s="176">
        <f>_xlfn.RANK.AVG(CA21,(CA7:CA21,CA23:CA35),1)</f>
        <v>9</v>
      </c>
      <c r="CB39" s="176">
        <f>_xlfn.RANK.AVG(CB21,(CB7:CB21,CB23:CB35),1)</f>
        <v>11</v>
      </c>
      <c r="CC39" s="176">
        <f>_xlfn.RANK.AVG(CC21,(CC7:CC21,CC23:CC35),1)</f>
        <v>9</v>
      </c>
      <c r="CD39" s="176">
        <f>_xlfn.RANK.AVG(CD21,(CD7:CD21,CD23:CD35),1)</f>
        <v>8</v>
      </c>
      <c r="CE39" s="176">
        <f>_xlfn.RANK.AVG(CE21,(CE7:CE21,CE23:CE35),1)</f>
        <v>9</v>
      </c>
      <c r="CF39" s="176">
        <f>_xlfn.RANK.AVG(CF21,(CF7:CF21,CF23:CF35),1)</f>
        <v>9</v>
      </c>
    </row>
    <row r="40" spans="1:84" ht="18" customHeight="1" thickTop="1" thickBot="1" x14ac:dyDescent="0.25">
      <c r="A40" s="170" t="s">
        <v>31</v>
      </c>
      <c r="B40" s="174">
        <f>_xlfn.RANK.AVG(B21,(B11,B12,B15,B21,B24,B27,B35),1)</f>
        <v>2</v>
      </c>
      <c r="C40" s="174">
        <f>_xlfn.RANK.AVG(C21,(C11,C12,C15,C21,C24,C27,C35),1)</f>
        <v>2</v>
      </c>
      <c r="D40" s="174">
        <f>_xlfn.RANK.AVG(D21,(D11,D12,D15,D21,D24,D27,D35),1)</f>
        <v>2</v>
      </c>
      <c r="E40" s="174">
        <f>_xlfn.RANK.AVG(E21,(E11,E12,E15,E21,E24,E27,E35),1)</f>
        <v>2</v>
      </c>
      <c r="F40" s="174">
        <f>_xlfn.RANK.AVG(F21,(F11,F12,F15,F21,F24,F27,F35),1)</f>
        <v>2</v>
      </c>
      <c r="G40" s="174">
        <f>_xlfn.RANK.AVG(G21,(G11,G12,G15,G21,G24,G27,G35),1)</f>
        <v>2</v>
      </c>
      <c r="H40" s="174">
        <f>_xlfn.RANK.AVG(H21,(H11,H12,H15,H21,H24,H27,H35),1)</f>
        <v>2</v>
      </c>
      <c r="I40" s="174">
        <f>_xlfn.RANK.AVG(I21,(I11,I12,I15,I21,I24,I27,I35),1)</f>
        <v>2</v>
      </c>
      <c r="J40" s="174">
        <f>_xlfn.RANK.AVG(J21,(J11,J12,J15,J21,J24,J27,J35),1)</f>
        <v>2</v>
      </c>
      <c r="K40" s="174">
        <f>_xlfn.RANK.AVG(K21,(K11,K12,K15,K21,K24,K27,K35),1)</f>
        <v>2</v>
      </c>
      <c r="L40" s="174">
        <f>_xlfn.RANK.AVG(L21,(L11,L12,L15,L21,L24,L27,L35),1)</f>
        <v>3</v>
      </c>
      <c r="M40" s="174">
        <f>_xlfn.RANK.AVG(M21,(M11,M12,M15,M21,M24,M27,M35),1)</f>
        <v>1</v>
      </c>
      <c r="N40" s="174">
        <f>_xlfn.RANK.AVG(N21,(N11,N12,N15,N21,N24,N27,N35),1)</f>
        <v>1</v>
      </c>
      <c r="O40" s="174">
        <f>_xlfn.RANK.AVG(O21,(O11,O12,O15,O21,O24,O27,O35),1)</f>
        <v>1</v>
      </c>
      <c r="P40" s="174">
        <f>_xlfn.RANK.AVG(P21,(P11,P12,P15,P21,P24,P27,P35),1)</f>
        <v>1</v>
      </c>
      <c r="Q40" s="174">
        <f>_xlfn.RANK.AVG(Q21,(Q11,Q12,Q15,Q21,Q24,Q27,Q35),1)</f>
        <v>1</v>
      </c>
      <c r="R40" s="174">
        <f>_xlfn.RANK.AVG(R21,(R11,R12,R15,R21,R24,R27,R35),1)</f>
        <v>1</v>
      </c>
      <c r="S40" s="174">
        <f>_xlfn.RANK.AVG(S21,(S11,S12,S15,S21,S24,S27,S35),1)</f>
        <v>1</v>
      </c>
      <c r="T40" s="174">
        <f>_xlfn.RANK.AVG(T21,(T11,T12,T15,T21,T24,T27,T35),1)</f>
        <v>1</v>
      </c>
      <c r="U40" s="174">
        <f>_xlfn.RANK.AVG(U21,(U11,U12,U15,U21,U24,U27,U35),1)</f>
        <v>1</v>
      </c>
      <c r="V40" s="174">
        <f>_xlfn.RANK.AVG(V21,(V11,V12,V15,V21,V24,V27,V35),1)</f>
        <v>2</v>
      </c>
      <c r="W40" s="174">
        <f>_xlfn.RANK.AVG(W21,(W11,W12,W15,W21,W24,W27,W35),1)</f>
        <v>1</v>
      </c>
      <c r="X40" s="174">
        <f>_xlfn.RANK.AVG(X21,(X11,X12,X15,X21,X24,X27,X35),1)</f>
        <v>1</v>
      </c>
      <c r="Y40" s="174">
        <f>_xlfn.RANK.AVG(Y21,(Y11,Y12,Y15,Y21,Y24,Y27,Y35),1)</f>
        <v>1</v>
      </c>
      <c r="Z40" s="174">
        <f>_xlfn.RANK.AVG(Z21,(Z11,Z12,Z15,Z21,Z24,Z27,Z35),1)</f>
        <v>1</v>
      </c>
      <c r="AA40" s="174">
        <f>_xlfn.RANK.AVG(AA21,(AA11,AA12,AA15,AA21,AA24,AA27,AA35),1)</f>
        <v>2</v>
      </c>
      <c r="AB40" s="174">
        <f>_xlfn.RANK.AVG(AB21,(AB11,AB12,AB15,AB21,AB24,AB27,AB35),1)</f>
        <v>2</v>
      </c>
      <c r="AC40" s="174">
        <f>_xlfn.RANK.AVG(AC21,(AC11,AC12,AC15,AC21,AC24,AC27,AC35),1)</f>
        <v>3</v>
      </c>
      <c r="AD40" s="174">
        <f>_xlfn.RANK.AVG(AD21,(AD11,AD12,AD15,AD21,AD24,AD27,AD35),1)</f>
        <v>3</v>
      </c>
      <c r="AE40" s="174">
        <f>_xlfn.RANK.AVG(AE21,(AE11,AE12,AE15,AE21,AE24,AE27,AE35),1)</f>
        <v>3</v>
      </c>
      <c r="AF40" s="174">
        <f>_xlfn.RANK.AVG(AF21,(AF11,AF12,AF15,AF21,AF24,AF27,AF35),1)</f>
        <v>3</v>
      </c>
      <c r="AG40" s="174">
        <f>_xlfn.RANK.AVG(AG21,(AG11,AG12,AG15,AG21,AG24,AG27,AG35),1)</f>
        <v>3</v>
      </c>
      <c r="AH40" s="174">
        <f>_xlfn.RANK.AVG(AH21,(AH11,AH12,AH15,AH21,AH24,AH27,AH35),1)</f>
        <v>3</v>
      </c>
      <c r="AI40" s="174">
        <f>_xlfn.RANK.AVG(AI21,(AI11,AI12,AI15,AI21,AI24,AI27,AI35),1)</f>
        <v>3</v>
      </c>
      <c r="AJ40" s="174">
        <f>_xlfn.RANK.AVG(AJ21,(AJ11,AJ12,AJ15,AJ21,AJ24,AJ27,AJ35),1)</f>
        <v>3</v>
      </c>
      <c r="AK40" s="174">
        <f>_xlfn.RANK.AVG(AK21,(AK11,AK12,AK15,AK21,AK24,AK27,AK35),1)</f>
        <v>5</v>
      </c>
      <c r="AL40" s="174">
        <f>_xlfn.RANK.AVG(AL21,(AL11,AL12,AL15,AL21,AL24,AL27,AL35),1)</f>
        <v>6</v>
      </c>
      <c r="AM40" s="174">
        <f>_xlfn.RANK.AVG(AM21,(AM11,AM12,AM15,AM21,AM24,AM27,AM35),1)</f>
        <v>4</v>
      </c>
      <c r="AN40" s="174">
        <f>_xlfn.RANK.AVG(AN21,(AN11,AN12,AN15,AN21,AN24,AN27,AN35),1)</f>
        <v>3</v>
      </c>
      <c r="AO40" s="174">
        <f>_xlfn.RANK.AVG(AO21,(AO11,AO12,AO15,AO21,AO24,AO27,AO35),1)</f>
        <v>3</v>
      </c>
      <c r="AP40" s="174">
        <f>_xlfn.RANK.AVG(AP21,(AP11,AP12,AP15,AP21,AP24,AP27,AP35),1)</f>
        <v>3</v>
      </c>
      <c r="AR40" s="174">
        <f>_xlfn.RANK.AVG(AR21,(AR11,AR12,AR15,AR21,AR24,AR27,AR35),1)</f>
        <v>4</v>
      </c>
      <c r="AS40" s="174">
        <f>_xlfn.RANK.AVG(AS21,(AS11,AS12,AS15,AS21,AS24,AS27,AS35),1)</f>
        <v>4</v>
      </c>
      <c r="AT40" s="174">
        <f>_xlfn.RANK.AVG(AT21,(AT11,AT12,AT15,AT21,AT24,AT27,AT35),1)</f>
        <v>4</v>
      </c>
      <c r="AU40" s="174">
        <f>_xlfn.RANK.AVG(AU21,(AU11,AU12,AU15,AU21,AU24,AU27,AU35),1)</f>
        <v>4</v>
      </c>
      <c r="AV40" s="174">
        <f>_xlfn.RANK.AVG(AV21,(AV11,AV12,AV15,AV21,AV24,AV27,AV35),1)</f>
        <v>2</v>
      </c>
      <c r="AW40" s="174">
        <f>_xlfn.RANK.AVG(AW21,(AW11,AW12,AW15,AW21,AW24,AW27,AW35),1)</f>
        <v>2</v>
      </c>
      <c r="AX40" s="174">
        <f>_xlfn.RANK.AVG(AX21,(AX11,AX12,AX15,AX21,AX24,AX27,AX35),1)</f>
        <v>2</v>
      </c>
      <c r="AY40" s="174">
        <f>_xlfn.RANK.AVG(AY21,(AY11,AY12,AY15,AY21,AY24,AY27,AY35),1)</f>
        <v>3</v>
      </c>
      <c r="AZ40" s="174">
        <f>_xlfn.RANK.AVG(AZ21,(AZ11,AZ12,AZ15,AZ21,AZ24,AZ27,AZ35),1)</f>
        <v>3</v>
      </c>
      <c r="BA40" s="174">
        <f>_xlfn.RANK.AVG(BA21,(BA11,BA12,BA15,BA21,BA24,BA27,BA35),1)</f>
        <v>3</v>
      </c>
      <c r="BB40" s="174">
        <f>_xlfn.RANK.AVG(BB21,(BB11,BB12,BB15,BB21,BB24,BB27,BB35),1)</f>
        <v>3</v>
      </c>
      <c r="BC40" s="174">
        <f>_xlfn.RANK.AVG(BC21,(BC11,BC12,BC15,BC21,BC24,BC27,BC35),1)</f>
        <v>3</v>
      </c>
      <c r="BD40" s="174">
        <f>_xlfn.RANK.AVG(BD21,(BD11,BD12,BD15,BD21,BD24,BD27,BD35),1)</f>
        <v>3</v>
      </c>
      <c r="BE40" s="174">
        <f>_xlfn.RANK.AVG(BE21,(BE11,BE12,BE15,BE21,BE24,BE27,BE35),1)</f>
        <v>3</v>
      </c>
      <c r="BF40" s="174">
        <f>_xlfn.RANK.AVG(BF21,(BF11,BF12,BF15,BF21,BF24,BF27,BF35),1)</f>
        <v>3</v>
      </c>
      <c r="BG40" s="174">
        <f>_xlfn.RANK.AVG(BG21,(BG11,BG12,BG15,BG21,BG24,BG27,BG35),1)</f>
        <v>3</v>
      </c>
      <c r="BH40" s="174">
        <f>_xlfn.RANK.AVG(BH21,(BH11,BH12,BH15,BH21,BH24,BH27,BH35),1)</f>
        <v>3</v>
      </c>
      <c r="BI40" s="174">
        <f>_xlfn.RANK.AVG(BI21,(BI11,BI12,BI15,BI21,BI24,BI27,BI35),1)</f>
        <v>3</v>
      </c>
      <c r="BJ40" s="174">
        <f>_xlfn.RANK.AVG(BJ21,(BJ11,BJ12,BJ15,BJ21,BJ24,BJ27,BJ35),1)</f>
        <v>3</v>
      </c>
      <c r="BK40" s="174">
        <f>_xlfn.RANK.AVG(BK21,(BK11,BK12,BK15,BK21,BK24,BK27,BK35),1)</f>
        <v>3</v>
      </c>
      <c r="BL40" s="174">
        <f>_xlfn.RANK.AVG(BL21,(BL11,BL12,BL15,BL21,BL24,BL27,BL35),1)</f>
        <v>3</v>
      </c>
      <c r="BM40" s="174">
        <f>_xlfn.RANK.AVG(BM21,(BM11,BM12,BM15,BM21,BM24,BM27,BM35),1)</f>
        <v>2</v>
      </c>
      <c r="BN40" s="174">
        <f>_xlfn.RANK.AVG(BN21,(BN11,BN12,BN15,BN21,BN24,BN27,BN35),1)</f>
        <v>1</v>
      </c>
      <c r="BO40" s="174">
        <f>_xlfn.RANK.AVG(BO21,(BO11,BO12,BO15,BO21,BO24,BO27,BO35),1)</f>
        <v>3</v>
      </c>
      <c r="BP40" s="174">
        <f>_xlfn.RANK.AVG(BP21,(BP11,BP12,BP15,BP21,BP24,BP27,BP35),1)</f>
        <v>2</v>
      </c>
      <c r="BQ40" s="174">
        <f>_xlfn.RANK.AVG(BQ21,(BQ11,BQ12,BQ15,BQ21,BQ24,BQ27,BQ35),1)</f>
        <v>3</v>
      </c>
      <c r="BR40" s="174">
        <f>_xlfn.RANK.AVG(BR21,(BR11,BR12,BR15,BR21,BR24,BR27,BR35),1)</f>
        <v>2</v>
      </c>
      <c r="BS40" s="174">
        <f>_xlfn.RANK.AVG(BS21,(BS11,BS12,BS15,BS21,BS24,BS27,BS35),1)</f>
        <v>3</v>
      </c>
      <c r="BT40" s="174">
        <f>_xlfn.RANK.AVG(BT21,(BT11,BT12,BT15,BT21,BT24,BT27,BT35),1)</f>
        <v>3</v>
      </c>
      <c r="BU40" s="174">
        <f>_xlfn.RANK.AVG(BU21,(BU11,BU12,BU15,BU21,BU24,BU27,BU35),1)</f>
        <v>3</v>
      </c>
      <c r="BV40" s="174">
        <f>_xlfn.RANK.AVG(BV21,(BV11,BV12,BV15,BV21,BV24,BV27,BV35),1)</f>
        <v>3</v>
      </c>
      <c r="BW40" s="174">
        <f>_xlfn.RANK.AVG(BW21,(BW11,BW12,BW15,BW21,BW24,BW27,BW35),1)</f>
        <v>3</v>
      </c>
      <c r="BX40" s="174">
        <f>_xlfn.RANK.AVG(BX21,(BX11,BX12,BX15,BX21,BX24,BX27,BX35),1)</f>
        <v>3</v>
      </c>
      <c r="BY40" s="174">
        <f>_xlfn.RANK.AVG(BY21,(BY11,BY12,BY15,BY21,BY24,BY27,BY35),1)</f>
        <v>3</v>
      </c>
      <c r="BZ40" s="174">
        <f>_xlfn.RANK.AVG(BZ21,(BZ11,BZ12,BZ15,BZ21,BZ24,BZ27,BZ35),1)</f>
        <v>3</v>
      </c>
      <c r="CA40" s="174">
        <f>_xlfn.RANK.AVG(CA21,(CA11,CA12,CA15,CA21,CA24,CA27,CA35),1)</f>
        <v>3</v>
      </c>
      <c r="CB40" s="174">
        <f>_xlfn.RANK.AVG(CB21,(CB11,CB12,CB15,CB21,CB24,CB27,CB35),1)</f>
        <v>3</v>
      </c>
      <c r="CC40" s="174">
        <f>_xlfn.RANK.AVG(CC21,(CC11,CC12,CC15,CC21,CC24,CC27,CC35),1)</f>
        <v>3</v>
      </c>
      <c r="CD40" s="174">
        <f>_xlfn.RANK.AVG(CD21,(CD11,CD12,CD15,CD21,CD24,CD27,CD35),1)</f>
        <v>3</v>
      </c>
      <c r="CE40" s="174">
        <f>_xlfn.RANK.AVG(CE21,(CE11,CE12,CE15,CE21,CE24,CE27,CE35),1)</f>
        <v>3</v>
      </c>
      <c r="CF40" s="174">
        <f>_xlfn.RANK.AVG(CF21,(CF11,CF12,CF15,CF21,CF24,CF27,CF35),1)</f>
        <v>3</v>
      </c>
    </row>
    <row r="41" spans="1:84" ht="13.5" thickTop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</row>
    <row r="42" spans="1:84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</row>
    <row r="43" spans="1:84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</row>
    <row r="44" spans="1:84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10"/>
      <c r="BS44" s="10"/>
      <c r="BT44" s="10"/>
      <c r="BU44" s="10"/>
      <c r="BV44" s="10"/>
      <c r="BW44" s="10"/>
      <c r="BX44" s="10"/>
      <c r="BY44" s="10"/>
      <c r="BZ44" s="9"/>
      <c r="CA44" s="9"/>
      <c r="CB44" s="9"/>
      <c r="CC44" s="9"/>
      <c r="CD44" s="9"/>
      <c r="CE44" s="9"/>
      <c r="CF44" s="9"/>
    </row>
    <row r="45" spans="1:84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</row>
    <row r="46" spans="1:84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</row>
    <row r="47" spans="1:84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</row>
    <row r="48" spans="1:84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</row>
    <row r="49" spans="1:84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</row>
    <row r="50" spans="1:84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</row>
    <row r="51" spans="1:84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</row>
    <row r="52" spans="1:84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</row>
    <row r="53" spans="1:84" ht="15" x14ac:dyDescent="0.25">
      <c r="A53" s="48" t="s">
        <v>73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</row>
  </sheetData>
  <phoneticPr fontId="0" type="noConversion"/>
  <conditionalFormatting sqref="CA16">
    <cfRule type="expression" dxfId="3" priority="5">
      <formula>#REF!=1</formula>
    </cfRule>
  </conditionalFormatting>
  <conditionalFormatting sqref="CC16">
    <cfRule type="expression" dxfId="2" priority="6">
      <formula>#REF!=1</formula>
    </cfRule>
  </conditionalFormatting>
  <hyperlinks>
    <hyperlink ref="A53" location="Contents!A1" display="Return to Contents Page" xr:uid="{F64E6D9A-B7D4-4E7A-8A5E-CF47267E2F53}"/>
  </hyperlinks>
  <pageMargins left="0.78740157480314965" right="0.78740157480314965" top="0.78740157480314965" bottom="0.78740157480314965" header="0.51181102362204722" footer="0.51181102362204722"/>
  <pageSetup paperSize="9" scale="24" orientation="portrait" horizontalDpi="4294967292" r:id="rId1"/>
  <headerFooter alignWithMargins="0">
    <oddFooter>&amp;C64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8EA39-14FD-4F1B-94C3-7F92807C4957}">
  <sheetPr>
    <tabColor theme="4" tint="0.39997558519241921"/>
  </sheetPr>
  <dimension ref="A1:AG57"/>
  <sheetViews>
    <sheetView showGridLines="0" zoomScaleNormal="100" workbookViewId="0">
      <pane ySplit="9" topLeftCell="A38" activePane="bottomLeft" state="frozen"/>
      <selection activeCell="A7" sqref="A7"/>
      <selection pane="bottomLeft"/>
    </sheetView>
  </sheetViews>
  <sheetFormatPr defaultRowHeight="12.75" x14ac:dyDescent="0.2"/>
  <cols>
    <col min="1" max="33" width="12.7109375" customWidth="1"/>
  </cols>
  <sheetData>
    <row r="1" spans="1:33" s="47" customFormat="1" ht="18" customHeight="1" x14ac:dyDescent="0.2">
      <c r="A1" s="169" t="s">
        <v>124</v>
      </c>
    </row>
    <row r="2" spans="1:33" s="47" customFormat="1" ht="18" customHeight="1" x14ac:dyDescent="0.2">
      <c r="A2" s="46" t="s">
        <v>125</v>
      </c>
    </row>
    <row r="3" spans="1:33" s="47" customFormat="1" ht="18" customHeight="1" x14ac:dyDescent="0.2">
      <c r="A3" s="46" t="s">
        <v>130</v>
      </c>
    </row>
    <row r="4" spans="1:33" s="47" customFormat="1" ht="18" customHeight="1" x14ac:dyDescent="0.2">
      <c r="A4" s="46" t="s">
        <v>132</v>
      </c>
    </row>
    <row r="5" spans="1:33" s="47" customFormat="1" ht="18" customHeight="1" x14ac:dyDescent="0.2">
      <c r="A5" s="46" t="s">
        <v>133</v>
      </c>
    </row>
    <row r="6" spans="1:33" s="47" customFormat="1" ht="18" customHeight="1" x14ac:dyDescent="0.2">
      <c r="A6" s="46" t="s">
        <v>134</v>
      </c>
    </row>
    <row r="7" spans="1:33" s="47" customFormat="1" ht="18" customHeight="1" x14ac:dyDescent="0.2">
      <c r="A7" s="46" t="s">
        <v>137</v>
      </c>
    </row>
    <row r="8" spans="1:33" s="47" customFormat="1" ht="18" customHeight="1" x14ac:dyDescent="0.2">
      <c r="A8" s="46" t="s">
        <v>135</v>
      </c>
    </row>
    <row r="9" spans="1:33" s="164" customFormat="1" ht="32.1" customHeight="1" x14ac:dyDescent="0.2">
      <c r="A9" s="204" t="s">
        <v>120</v>
      </c>
      <c r="B9" s="205" t="s">
        <v>0</v>
      </c>
      <c r="C9" s="205" t="s">
        <v>1</v>
      </c>
      <c r="D9" s="205" t="s">
        <v>2</v>
      </c>
      <c r="E9" s="205" t="s">
        <v>3</v>
      </c>
      <c r="F9" s="205" t="s">
        <v>4</v>
      </c>
      <c r="G9" s="205" t="s">
        <v>5</v>
      </c>
      <c r="H9" s="205" t="s">
        <v>6</v>
      </c>
      <c r="I9" s="205" t="s">
        <v>7</v>
      </c>
      <c r="J9" s="205" t="s">
        <v>8</v>
      </c>
      <c r="K9" s="205" t="s">
        <v>9</v>
      </c>
      <c r="L9" s="205" t="s">
        <v>10</v>
      </c>
      <c r="M9" s="205" t="s">
        <v>11</v>
      </c>
      <c r="N9" s="205" t="s">
        <v>12</v>
      </c>
      <c r="O9" s="205" t="s">
        <v>13</v>
      </c>
      <c r="P9" s="205" t="s">
        <v>117</v>
      </c>
      <c r="Q9" s="206" t="s">
        <v>49</v>
      </c>
      <c r="R9" s="206" t="s">
        <v>17</v>
      </c>
      <c r="S9" s="206" t="s">
        <v>26</v>
      </c>
      <c r="T9" s="206" t="s">
        <v>27</v>
      </c>
      <c r="U9" s="206" t="s">
        <v>15</v>
      </c>
      <c r="V9" s="206" t="s">
        <v>50</v>
      </c>
      <c r="W9" s="206" t="s">
        <v>51</v>
      </c>
      <c r="X9" s="206" t="s">
        <v>52</v>
      </c>
      <c r="Y9" s="206" t="s">
        <v>28</v>
      </c>
      <c r="Z9" s="206" t="s">
        <v>61</v>
      </c>
      <c r="AA9" s="206" t="s">
        <v>53</v>
      </c>
      <c r="AB9" s="206" t="s">
        <v>54</v>
      </c>
      <c r="AC9" s="206" t="s">
        <v>18</v>
      </c>
      <c r="AD9" s="204" t="s">
        <v>55</v>
      </c>
      <c r="AE9" s="204" t="s">
        <v>121</v>
      </c>
      <c r="AF9" s="204" t="s">
        <v>122</v>
      </c>
      <c r="AG9" s="204" t="s">
        <v>123</v>
      </c>
    </row>
    <row r="10" spans="1:33" s="47" customFormat="1" ht="14.25" customHeight="1" x14ac:dyDescent="0.2">
      <c r="A10" s="165">
        <v>1979</v>
      </c>
      <c r="B10" s="179">
        <v>1.8085315147250842</v>
      </c>
      <c r="C10" s="179">
        <v>0.97614319018209927</v>
      </c>
      <c r="D10" s="180"/>
      <c r="E10" s="179">
        <v>0.38477381136444871</v>
      </c>
      <c r="F10" s="179">
        <v>0.98259408515644198</v>
      </c>
      <c r="G10" s="179">
        <v>1.2795022469262549</v>
      </c>
      <c r="H10" s="180"/>
      <c r="I10" s="180">
        <v>1.4178628910294058</v>
      </c>
      <c r="J10" s="179">
        <v>0.38071417523679418</v>
      </c>
      <c r="K10" s="179">
        <v>0.71421448932753184</v>
      </c>
      <c r="L10" s="179">
        <v>0.76387529519556385</v>
      </c>
      <c r="M10" s="180"/>
      <c r="N10" s="179">
        <v>0.76554360780071695</v>
      </c>
      <c r="O10" s="180"/>
      <c r="P10" s="179">
        <v>0.6361135</v>
      </c>
      <c r="Q10" s="190"/>
      <c r="R10" s="190"/>
      <c r="S10" s="179"/>
      <c r="T10" s="179"/>
      <c r="U10" s="179">
        <v>1.9196846560144163</v>
      </c>
      <c r="V10" s="179"/>
      <c r="W10" s="179"/>
      <c r="X10" s="179"/>
      <c r="Y10" s="179"/>
      <c r="Z10" s="179">
        <v>0.16668897372594746</v>
      </c>
      <c r="AA10" s="179">
        <v>1.2803907796135483</v>
      </c>
      <c r="AB10" s="179"/>
      <c r="AC10" s="179"/>
      <c r="AD10" s="177">
        <f t="shared" ref="AD10:AD50" si="0">MEDIAN(B10:P10,Q10:AC10)</f>
        <v>0.87084339899140817</v>
      </c>
      <c r="AE10" s="175">
        <f t="shared" ref="AE10:AE50" si="1">(P10-AD10)/AD10*100</f>
        <v>-26.954317993713587</v>
      </c>
      <c r="AF10" s="181">
        <f>_xlfn.RANK.AVG(P10,(B10:P10,Q10:AC10),1)</f>
        <v>4</v>
      </c>
      <c r="AG10" s="181">
        <f>_xlfn.RANK.AVG(P10,(F10,G10,J10,P10,R10,U10,AC10),1)</f>
        <v>2</v>
      </c>
    </row>
    <row r="11" spans="1:33" s="47" customFormat="1" ht="14.25" customHeight="1" x14ac:dyDescent="0.2">
      <c r="A11" s="165">
        <v>1980</v>
      </c>
      <c r="B11" s="179">
        <v>1.7999668302368677</v>
      </c>
      <c r="C11" s="179">
        <v>1.1034525661209043</v>
      </c>
      <c r="D11" s="180"/>
      <c r="E11" s="179">
        <v>0.64335936143103578</v>
      </c>
      <c r="F11" s="179">
        <v>1.1662205856880159</v>
      </c>
      <c r="G11" s="179">
        <v>1.4180123727774014</v>
      </c>
      <c r="H11" s="180"/>
      <c r="I11" s="180">
        <v>1.8616038702587292</v>
      </c>
      <c r="J11" s="179">
        <v>0.36334509988835728</v>
      </c>
      <c r="K11" s="179">
        <v>0.70165499870381087</v>
      </c>
      <c r="L11" s="179">
        <v>0.89155266420213408</v>
      </c>
      <c r="M11" s="180"/>
      <c r="N11" s="179">
        <v>1.1285391835076484</v>
      </c>
      <c r="O11" s="180"/>
      <c r="P11" s="179">
        <v>0.74153049999999998</v>
      </c>
      <c r="Q11" s="190"/>
      <c r="R11" s="190"/>
      <c r="S11" s="179"/>
      <c r="T11" s="179"/>
      <c r="U11" s="179">
        <v>2.2615780388248479</v>
      </c>
      <c r="V11" s="179"/>
      <c r="W11" s="179"/>
      <c r="X11" s="179"/>
      <c r="Y11" s="179"/>
      <c r="Z11" s="179">
        <v>0.16671309300519777</v>
      </c>
      <c r="AA11" s="179">
        <v>1.1962547194347772</v>
      </c>
      <c r="AB11" s="179"/>
      <c r="AC11" s="179"/>
      <c r="AD11" s="177">
        <f t="shared" si="0"/>
        <v>1.1159958748142764</v>
      </c>
      <c r="AE11" s="175">
        <f t="shared" si="1"/>
        <v>-33.554369085512512</v>
      </c>
      <c r="AF11" s="181">
        <f>_xlfn.RANK.AVG(P11,(B11:P11,Q11:AC11),1)</f>
        <v>5</v>
      </c>
      <c r="AG11" s="181">
        <f>_xlfn.RANK.AVG(P11,(F11,G11,J11,P11,R11,U11,AC11),1)</f>
        <v>2</v>
      </c>
    </row>
    <row r="12" spans="1:33" s="47" customFormat="1" ht="14.25" customHeight="1" x14ac:dyDescent="0.2">
      <c r="A12" s="165">
        <v>1981</v>
      </c>
      <c r="B12" s="179">
        <v>2.0131887158200623</v>
      </c>
      <c r="C12" s="179">
        <v>1.3100116114859166</v>
      </c>
      <c r="D12" s="180"/>
      <c r="E12" s="179">
        <v>0.8022355809708801</v>
      </c>
      <c r="F12" s="179">
        <v>1.3594693661680364</v>
      </c>
      <c r="G12" s="179">
        <v>1.5820293453580823</v>
      </c>
      <c r="H12" s="180"/>
      <c r="I12" s="179">
        <v>2.9342087105569954</v>
      </c>
      <c r="J12" s="179">
        <v>0.45812765280292361</v>
      </c>
      <c r="K12" s="179">
        <v>0.874849877771809</v>
      </c>
      <c r="L12" s="179">
        <v>1.0681068303991954</v>
      </c>
      <c r="M12" s="180"/>
      <c r="N12" s="179">
        <v>1.2727515141765005</v>
      </c>
      <c r="O12" s="180"/>
      <c r="P12" s="179">
        <v>0.93447980000000008</v>
      </c>
      <c r="Q12" s="190"/>
      <c r="R12" s="190"/>
      <c r="S12" s="179"/>
      <c r="T12" s="179"/>
      <c r="U12" s="179">
        <v>2.9293766312232234</v>
      </c>
      <c r="V12" s="179"/>
      <c r="W12" s="179"/>
      <c r="X12" s="179"/>
      <c r="Y12" s="179"/>
      <c r="Z12" s="179">
        <v>0.20118071975756552</v>
      </c>
      <c r="AA12" s="179">
        <v>1.2819889030437595</v>
      </c>
      <c r="AB12" s="179"/>
      <c r="AC12" s="179"/>
      <c r="AD12" s="177">
        <f t="shared" si="0"/>
        <v>1.27737020861013</v>
      </c>
      <c r="AE12" s="175">
        <f t="shared" si="1"/>
        <v>-26.843463727185181</v>
      </c>
      <c r="AF12" s="181">
        <f>_xlfn.RANK.AVG(P12,(B12:P12,Q12:AC12),1)</f>
        <v>5</v>
      </c>
      <c r="AG12" s="181">
        <f>_xlfn.RANK.AVG(P12,(F12,G12,J12,P12,R12,U12,AC12),1)</f>
        <v>2</v>
      </c>
    </row>
    <row r="13" spans="1:33" s="47" customFormat="1" ht="14.25" customHeight="1" x14ac:dyDescent="0.2">
      <c r="A13" s="165">
        <v>1982</v>
      </c>
      <c r="B13" s="179">
        <v>2.2331503539647861</v>
      </c>
      <c r="C13" s="179">
        <v>1.6488590417516178</v>
      </c>
      <c r="D13" s="180"/>
      <c r="E13" s="179">
        <v>0.79808928796161172</v>
      </c>
      <c r="F13" s="179">
        <v>1.6617407237546971</v>
      </c>
      <c r="G13" s="179">
        <v>1.877365204149807</v>
      </c>
      <c r="H13" s="180"/>
      <c r="I13" s="179">
        <v>2.9600057371029598</v>
      </c>
      <c r="J13" s="179">
        <v>0.81745994160529423</v>
      </c>
      <c r="K13" s="179">
        <v>1.2756258924160342</v>
      </c>
      <c r="L13" s="179">
        <v>1.2593795377471388</v>
      </c>
      <c r="M13" s="180"/>
      <c r="N13" s="179">
        <v>1.3646923387648642</v>
      </c>
      <c r="O13" s="180"/>
      <c r="P13" s="179">
        <v>1.1651763000000002</v>
      </c>
      <c r="Q13" s="190"/>
      <c r="R13" s="190"/>
      <c r="S13" s="179"/>
      <c r="T13" s="179"/>
      <c r="U13" s="179">
        <v>2.9984138737864408</v>
      </c>
      <c r="V13" s="179"/>
      <c r="W13" s="179"/>
      <c r="X13" s="179"/>
      <c r="Y13" s="179"/>
      <c r="Z13" s="179">
        <v>0.24985710394993821</v>
      </c>
      <c r="AA13" s="179">
        <v>1.5030663478563744</v>
      </c>
      <c r="AB13" s="179"/>
      <c r="AC13" s="179"/>
      <c r="AD13" s="177">
        <f t="shared" si="0"/>
        <v>1.4338793433106192</v>
      </c>
      <c r="AE13" s="175">
        <f t="shared" si="1"/>
        <v>-18.739585346855105</v>
      </c>
      <c r="AF13" s="181">
        <f>_xlfn.RANK.AVG(P13,(B13:P13,Q13:AC13),1)</f>
        <v>4</v>
      </c>
      <c r="AG13" s="181">
        <f>_xlfn.RANK.AVG(P13,(F13,G13,J13,P13,R13,U13,AC13),1)</f>
        <v>2</v>
      </c>
    </row>
    <row r="14" spans="1:33" s="47" customFormat="1" ht="14.25" customHeight="1" x14ac:dyDescent="0.2">
      <c r="A14" s="165">
        <v>1983</v>
      </c>
      <c r="B14" s="179">
        <v>2.343114183410159</v>
      </c>
      <c r="C14" s="179">
        <v>1.8556798657563938</v>
      </c>
      <c r="D14" s="180"/>
      <c r="E14" s="179">
        <v>0.89997573513293361</v>
      </c>
      <c r="F14" s="179">
        <v>1.8962279718103392</v>
      </c>
      <c r="G14" s="179">
        <v>1.9390959412706654</v>
      </c>
      <c r="H14" s="180"/>
      <c r="I14" s="179">
        <v>2.4660697006630552</v>
      </c>
      <c r="J14" s="179">
        <v>1.1766003839549268</v>
      </c>
      <c r="K14" s="180">
        <v>1.3581085215891429</v>
      </c>
      <c r="L14" s="179">
        <v>1.403094703707692</v>
      </c>
      <c r="M14" s="180"/>
      <c r="N14" s="179">
        <v>1.7436178879168498</v>
      </c>
      <c r="O14" s="180"/>
      <c r="P14" s="179">
        <v>1.3045572000000001</v>
      </c>
      <c r="Q14" s="190"/>
      <c r="R14" s="190"/>
      <c r="S14" s="179"/>
      <c r="T14" s="179"/>
      <c r="U14" s="179">
        <v>3.604388062201481</v>
      </c>
      <c r="V14" s="179"/>
      <c r="W14" s="179"/>
      <c r="X14" s="179"/>
      <c r="Y14" s="179"/>
      <c r="Z14" s="179">
        <v>0.30987004165600329</v>
      </c>
      <c r="AA14" s="179">
        <v>1.7175740657556606</v>
      </c>
      <c r="AB14" s="179"/>
      <c r="AC14" s="179"/>
      <c r="AD14" s="177">
        <f t="shared" si="0"/>
        <v>1.7305959768362551</v>
      </c>
      <c r="AE14" s="175">
        <f t="shared" si="1"/>
        <v>-24.618038094316326</v>
      </c>
      <c r="AF14" s="181">
        <f>_xlfn.RANK.AVG(P14,(B14:P14,Q14:AC14),1)</f>
        <v>4</v>
      </c>
      <c r="AG14" s="181">
        <f>_xlfn.RANK.AVG(P14,(F14,G14,J14,P14,R14,U14,AC14),1)</f>
        <v>2</v>
      </c>
    </row>
    <row r="15" spans="1:33" s="47" customFormat="1" ht="14.25" customHeight="1" x14ac:dyDescent="0.2">
      <c r="A15" s="165">
        <v>1984</v>
      </c>
      <c r="B15" s="179">
        <v>2.3608123563723886</v>
      </c>
      <c r="C15" s="179">
        <v>2.0457629115601375</v>
      </c>
      <c r="D15" s="180">
        <v>1.9183696276686715</v>
      </c>
      <c r="E15" s="179">
        <v>0.88060351523038949</v>
      </c>
      <c r="F15" s="179">
        <v>2.0301095642219291</v>
      </c>
      <c r="G15" s="179">
        <v>1.9538247936186142</v>
      </c>
      <c r="H15" s="180"/>
      <c r="I15" s="179">
        <v>2.3179688600498136</v>
      </c>
      <c r="J15" s="179">
        <v>1.2567925827716111</v>
      </c>
      <c r="K15" s="180">
        <v>1.4405163233514739</v>
      </c>
      <c r="L15" s="179">
        <v>1.4969802509433898</v>
      </c>
      <c r="M15" s="180"/>
      <c r="N15" s="179">
        <v>1.9132683130968382</v>
      </c>
      <c r="O15" s="180"/>
      <c r="P15" s="179">
        <v>1.3523646</v>
      </c>
      <c r="Q15" s="190"/>
      <c r="R15" s="190"/>
      <c r="S15" s="179"/>
      <c r="T15" s="179"/>
      <c r="U15" s="179">
        <v>4.0957717543063605</v>
      </c>
      <c r="V15" s="179"/>
      <c r="W15" s="179"/>
      <c r="X15" s="179"/>
      <c r="Y15" s="179"/>
      <c r="Z15" s="179">
        <v>0.3633817081286973</v>
      </c>
      <c r="AA15" s="179">
        <v>1.7549532964243142</v>
      </c>
      <c r="AB15" s="179"/>
      <c r="AC15" s="179"/>
      <c r="AD15" s="177">
        <f t="shared" si="0"/>
        <v>1.9132683130968382</v>
      </c>
      <c r="AE15" s="175">
        <f t="shared" si="1"/>
        <v>-29.316521329355677</v>
      </c>
      <c r="AF15" s="181">
        <f>_xlfn.RANK.AVG(P15,(B15:P15,Q15:AC15),1)</f>
        <v>4</v>
      </c>
      <c r="AG15" s="181">
        <f>_xlfn.RANK.AVG(P15,(F15,G15,J15,P15,R15,U15,AC15),1)</f>
        <v>2</v>
      </c>
    </row>
    <row r="16" spans="1:33" s="47" customFormat="1" ht="14.25" customHeight="1" x14ac:dyDescent="0.2">
      <c r="A16" s="165">
        <v>1985</v>
      </c>
      <c r="B16" s="180">
        <v>2.3787774854950596</v>
      </c>
      <c r="C16" s="180">
        <v>2.1189749811626895</v>
      </c>
      <c r="D16" s="180">
        <v>2.0480648482849246</v>
      </c>
      <c r="E16" s="180">
        <v>0.86340625829294182</v>
      </c>
      <c r="F16" s="180">
        <v>2.1876642242782052</v>
      </c>
      <c r="G16" s="180">
        <v>2.0077034067986985</v>
      </c>
      <c r="H16" s="180"/>
      <c r="I16" s="180">
        <v>2.3860773204469323</v>
      </c>
      <c r="J16" s="180">
        <v>1.3823523728112563</v>
      </c>
      <c r="K16" s="180">
        <v>1.6390626260716847</v>
      </c>
      <c r="L16" s="180">
        <v>1.5704747286109386</v>
      </c>
      <c r="M16" s="180"/>
      <c r="N16" s="180">
        <v>2.1465013217581963</v>
      </c>
      <c r="O16" s="180"/>
      <c r="P16" s="180">
        <v>1.4073087</v>
      </c>
      <c r="Q16" s="190"/>
      <c r="R16" s="190"/>
      <c r="S16" s="180"/>
      <c r="T16" s="180"/>
      <c r="U16" s="180">
        <v>4.207317351308375</v>
      </c>
      <c r="V16" s="180"/>
      <c r="W16" s="180">
        <v>0.71032227318274288</v>
      </c>
      <c r="X16" s="180"/>
      <c r="Y16" s="180"/>
      <c r="Z16" s="180">
        <v>0.41209501476105598</v>
      </c>
      <c r="AA16" s="180">
        <v>1.7533855771122469</v>
      </c>
      <c r="AB16" s="180"/>
      <c r="AC16" s="180"/>
      <c r="AD16" s="177">
        <f t="shared" si="0"/>
        <v>1.8805444919554728</v>
      </c>
      <c r="AE16" s="175">
        <f t="shared" si="1"/>
        <v>-25.164828270740962</v>
      </c>
      <c r="AF16" s="181">
        <f>_xlfn.RANK.AVG(P16,(B16:P16,Q16:AC16),1)</f>
        <v>5</v>
      </c>
      <c r="AG16" s="181">
        <f>_xlfn.RANK.AVG(P16,(F16,G16,J16,P16,R16,U16,AC16),1)</f>
        <v>2</v>
      </c>
    </row>
    <row r="17" spans="1:33" s="47" customFormat="1" ht="14.25" customHeight="1" x14ac:dyDescent="0.2">
      <c r="A17" s="165">
        <v>1986</v>
      </c>
      <c r="B17" s="180">
        <v>2.5153989392924578</v>
      </c>
      <c r="C17" s="180">
        <v>1.993300271069351</v>
      </c>
      <c r="D17" s="180">
        <v>2.3689974080368321</v>
      </c>
      <c r="E17" s="180">
        <v>0.6618047196813126</v>
      </c>
      <c r="F17" s="180">
        <v>2.3330385401676366</v>
      </c>
      <c r="G17" s="180">
        <v>2.0949569265730252</v>
      </c>
      <c r="H17" s="180"/>
      <c r="I17" s="180">
        <v>2.7489330408948254</v>
      </c>
      <c r="J17" s="180">
        <v>1.3169896120700653</v>
      </c>
      <c r="K17" s="180">
        <v>1.8069680291258421</v>
      </c>
      <c r="L17" s="180">
        <v>1.7553337377526028</v>
      </c>
      <c r="M17" s="180"/>
      <c r="N17" s="180">
        <v>2.3394280730123493</v>
      </c>
      <c r="O17" s="180"/>
      <c r="P17" s="180">
        <v>1.4325881</v>
      </c>
      <c r="Q17" s="190"/>
      <c r="R17" s="190"/>
      <c r="S17" s="180"/>
      <c r="T17" s="180"/>
      <c r="U17" s="180">
        <v>4.8545334393765067</v>
      </c>
      <c r="V17" s="180"/>
      <c r="W17" s="180">
        <v>0.75977603533644678</v>
      </c>
      <c r="X17" s="180"/>
      <c r="Y17" s="180"/>
      <c r="Z17" s="180">
        <v>0.46794318821443159</v>
      </c>
      <c r="AA17" s="180">
        <v>2.0687906028762262</v>
      </c>
      <c r="AB17" s="180"/>
      <c r="AC17" s="180"/>
      <c r="AD17" s="177">
        <f t="shared" si="0"/>
        <v>2.0310454369727884</v>
      </c>
      <c r="AE17" s="175">
        <f t="shared" si="1"/>
        <v>-29.465482459357034</v>
      </c>
      <c r="AF17" s="181">
        <f>_xlfn.RANK.AVG(P17,(B17:P17,Q17:AC17),1)</f>
        <v>5</v>
      </c>
      <c r="AG17" s="181">
        <f>_xlfn.RANK.AVG(P17,(F17,G17,J17,P17,R17,U17,AC17),1)</f>
        <v>2</v>
      </c>
    </row>
    <row r="18" spans="1:33" s="47" customFormat="1" ht="14.25" customHeight="1" x14ac:dyDescent="0.2">
      <c r="A18" s="165">
        <v>1987</v>
      </c>
      <c r="B18" s="180">
        <v>1.7429481024211888</v>
      </c>
      <c r="C18" s="180">
        <v>1.6611631150127906</v>
      </c>
      <c r="D18" s="180">
        <v>2.8538640779936859</v>
      </c>
      <c r="E18" s="180">
        <v>0.52951088945677149</v>
      </c>
      <c r="F18" s="180">
        <v>2.0440794430294953</v>
      </c>
      <c r="G18" s="180">
        <v>1.5681622710301293</v>
      </c>
      <c r="H18" s="180"/>
      <c r="I18" s="180">
        <v>2.6527077720589558</v>
      </c>
      <c r="J18" s="180">
        <v>1.3325680815982248</v>
      </c>
      <c r="K18" s="180">
        <v>1.0966707761526355</v>
      </c>
      <c r="L18" s="180">
        <v>1.3188665185930655</v>
      </c>
      <c r="M18" s="180"/>
      <c r="N18" s="180">
        <v>1.8511662304944174</v>
      </c>
      <c r="O18" s="180"/>
      <c r="P18" s="180">
        <v>1.4185726999999999</v>
      </c>
      <c r="Q18" s="190"/>
      <c r="R18" s="190"/>
      <c r="S18" s="180"/>
      <c r="T18" s="180"/>
      <c r="U18" s="180">
        <v>4.723185574746732</v>
      </c>
      <c r="V18" s="180"/>
      <c r="W18" s="180">
        <v>0.88303976573357956</v>
      </c>
      <c r="X18" s="180"/>
      <c r="Y18" s="180"/>
      <c r="Z18" s="180">
        <v>0.49264397242791008</v>
      </c>
      <c r="AA18" s="180">
        <v>2.1413244636444957</v>
      </c>
      <c r="AB18" s="180"/>
      <c r="AC18" s="180"/>
      <c r="AD18" s="177">
        <f t="shared" si="0"/>
        <v>1.6146626930214598</v>
      </c>
      <c r="AE18" s="175">
        <f t="shared" si="1"/>
        <v>-12.14433168419367</v>
      </c>
      <c r="AF18" s="181">
        <f>_xlfn.RANK.AVG(P18,(B18:P18,Q18:AC18),1)</f>
        <v>7</v>
      </c>
      <c r="AG18" s="181">
        <f>_xlfn.RANK.AVG(P18,(F18,G18,J18,P18,R18,U18,AC18),1)</f>
        <v>2</v>
      </c>
    </row>
    <row r="19" spans="1:33" s="47" customFormat="1" ht="14.25" customHeight="1" x14ac:dyDescent="0.2">
      <c r="A19" s="165">
        <v>1988</v>
      </c>
      <c r="B19" s="180">
        <v>1.5707294728134056</v>
      </c>
      <c r="C19" s="180">
        <v>1.571129314939798</v>
      </c>
      <c r="D19" s="180">
        <v>2.4778216190516362</v>
      </c>
      <c r="E19" s="180">
        <v>0.40377783774325937</v>
      </c>
      <c r="F19" s="180">
        <v>1.8903702703728027</v>
      </c>
      <c r="G19" s="180">
        <v>1.4330714482166385</v>
      </c>
      <c r="H19" s="180"/>
      <c r="I19" s="180">
        <v>1.9197867997645826</v>
      </c>
      <c r="J19" s="180">
        <v>1.2667394486871069</v>
      </c>
      <c r="K19" s="180">
        <v>0.98354088298325415</v>
      </c>
      <c r="L19" s="180">
        <v>1.1982531155063501</v>
      </c>
      <c r="M19" s="180"/>
      <c r="N19" s="180">
        <v>1.7254662499675331</v>
      </c>
      <c r="O19" s="180"/>
      <c r="P19" s="180">
        <v>1.4297506</v>
      </c>
      <c r="Q19" s="190"/>
      <c r="R19" s="190"/>
      <c r="S19" s="180"/>
      <c r="T19" s="180"/>
      <c r="U19" s="180">
        <v>4.7063931145996376</v>
      </c>
      <c r="V19" s="180"/>
      <c r="W19" s="180">
        <v>0.93093243610210163</v>
      </c>
      <c r="X19" s="180"/>
      <c r="Y19" s="180"/>
      <c r="Z19" s="180">
        <v>0.46414742225924338</v>
      </c>
      <c r="AA19" s="180">
        <v>1.9435633751243748</v>
      </c>
      <c r="AB19" s="180">
        <v>1.0310906703692539</v>
      </c>
      <c r="AC19" s="180"/>
      <c r="AD19" s="177">
        <f t="shared" si="0"/>
        <v>1.4330714482166385</v>
      </c>
      <c r="AE19" s="175">
        <f t="shared" si="1"/>
        <v>-0.23172942429151355</v>
      </c>
      <c r="AF19" s="181">
        <f>_xlfn.RANK.AVG(P19,(B19:P19,Q19:AC19),1)</f>
        <v>8</v>
      </c>
      <c r="AG19" s="181">
        <f>_xlfn.RANK.AVG(P19,(F19,G19,J19,P19,R19,U19,AC19),1)</f>
        <v>2</v>
      </c>
    </row>
    <row r="20" spans="1:33" s="47" customFormat="1" ht="14.25" customHeight="1" x14ac:dyDescent="0.2">
      <c r="A20" s="165">
        <v>1989</v>
      </c>
      <c r="B20" s="180">
        <v>1.5375137473594758</v>
      </c>
      <c r="C20" s="180">
        <v>1.6474353813495555</v>
      </c>
      <c r="D20" s="180">
        <v>2.4271865390696328</v>
      </c>
      <c r="E20" s="180">
        <v>0.42619956913055679</v>
      </c>
      <c r="F20" s="180">
        <v>1.9278831584950864</v>
      </c>
      <c r="G20" s="180">
        <v>1.4318176625295274</v>
      </c>
      <c r="H20" s="180"/>
      <c r="I20" s="180">
        <v>1.9454798857269069</v>
      </c>
      <c r="J20" s="180">
        <v>1.4077379092694429</v>
      </c>
      <c r="K20" s="180">
        <v>0.94906538293757592</v>
      </c>
      <c r="L20" s="180">
        <v>1.1722659863494616</v>
      </c>
      <c r="M20" s="180"/>
      <c r="N20" s="180">
        <v>1.7818997889939165</v>
      </c>
      <c r="O20" s="180"/>
      <c r="P20" s="180">
        <v>1.4917454999999999</v>
      </c>
      <c r="Q20" s="190"/>
      <c r="R20" s="190"/>
      <c r="S20" s="180"/>
      <c r="T20" s="180"/>
      <c r="U20" s="180">
        <v>5.088402228698552</v>
      </c>
      <c r="V20" s="180">
        <v>3.3949323363877633</v>
      </c>
      <c r="W20" s="180">
        <v>0.94004115458837956</v>
      </c>
      <c r="X20" s="180"/>
      <c r="Y20" s="180"/>
      <c r="Z20" s="180">
        <v>0.33566905152718762</v>
      </c>
      <c r="AA20" s="180">
        <v>1.8772343681391004</v>
      </c>
      <c r="AB20" s="180">
        <v>0.74605292921371191</v>
      </c>
      <c r="AC20" s="180"/>
      <c r="AD20" s="177">
        <f t="shared" si="0"/>
        <v>1.5146296236797379</v>
      </c>
      <c r="AE20" s="175">
        <f t="shared" si="1"/>
        <v>-1.5108725804623946</v>
      </c>
      <c r="AF20" s="181">
        <f>_xlfn.RANK.AVG(P20,(B20:P20,Q20:AC20),1)</f>
        <v>9</v>
      </c>
      <c r="AG20" s="181">
        <f>_xlfn.RANK.AVG(P20,(F20,G20,J20,P20,R20,U20,AC20),1)</f>
        <v>3</v>
      </c>
    </row>
    <row r="21" spans="1:33" s="47" customFormat="1" ht="14.25" customHeight="1" x14ac:dyDescent="0.2">
      <c r="A21" s="165">
        <v>1990</v>
      </c>
      <c r="B21" s="180">
        <v>1.6584070691719301</v>
      </c>
      <c r="C21" s="180">
        <v>1.8088025602088424</v>
      </c>
      <c r="D21" s="180">
        <v>2.6700617596046277</v>
      </c>
      <c r="E21" s="180">
        <v>0.4775533482622909</v>
      </c>
      <c r="F21" s="180">
        <v>2.0413716455993907</v>
      </c>
      <c r="G21" s="180">
        <v>1.6714982983813118</v>
      </c>
      <c r="H21" s="180"/>
      <c r="I21" s="180">
        <v>2.0657102940870287</v>
      </c>
      <c r="J21" s="180">
        <v>1.6553340287936014</v>
      </c>
      <c r="K21" s="180">
        <v>1.1861393332053194</v>
      </c>
      <c r="L21" s="180">
        <v>1.4226419274351731</v>
      </c>
      <c r="M21" s="180"/>
      <c r="N21" s="180">
        <v>2.0580276216618527</v>
      </c>
      <c r="O21" s="180"/>
      <c r="P21" s="180">
        <v>1.5930352999999999</v>
      </c>
      <c r="Q21" s="190"/>
      <c r="R21" s="190"/>
      <c r="S21" s="180"/>
      <c r="T21" s="180"/>
      <c r="U21" s="180">
        <v>4.4464343613559292</v>
      </c>
      <c r="V21" s="180">
        <v>3.0615402650875692</v>
      </c>
      <c r="W21" s="180">
        <v>0.93940357955459708</v>
      </c>
      <c r="X21" s="180"/>
      <c r="Y21" s="180"/>
      <c r="Z21" s="180">
        <v>0.48728883624908753</v>
      </c>
      <c r="AA21" s="180">
        <v>2.0711900411684487</v>
      </c>
      <c r="AB21" s="180">
        <v>0.98510320288858799</v>
      </c>
      <c r="AC21" s="180"/>
      <c r="AD21" s="177">
        <f t="shared" si="0"/>
        <v>1.6649526837766211</v>
      </c>
      <c r="AE21" s="175">
        <f t="shared" si="1"/>
        <v>-4.3194851407723238</v>
      </c>
      <c r="AF21" s="181">
        <f>_xlfn.RANK.AVG(P21,(B21:P21,Q21:AC21),1)</f>
        <v>7</v>
      </c>
      <c r="AG21" s="181">
        <f>_xlfn.RANK.AVG(P21,(F21,G21,J21,P21,R21,U21,AC21),1)</f>
        <v>1</v>
      </c>
    </row>
    <row r="22" spans="1:33" s="47" customFormat="1" ht="14.25" customHeight="1" x14ac:dyDescent="0.2">
      <c r="A22" s="165">
        <v>1991</v>
      </c>
      <c r="B22" s="180">
        <v>1.6940643120052155</v>
      </c>
      <c r="C22" s="180">
        <v>1.8252899867808914</v>
      </c>
      <c r="D22" s="180">
        <v>2.6495869961118101</v>
      </c>
      <c r="E22" s="180">
        <v>0.48549883283398543</v>
      </c>
      <c r="F22" s="180">
        <v>2.0181519835172046</v>
      </c>
      <c r="G22" s="180">
        <v>1.7922727058053785</v>
      </c>
      <c r="H22" s="180"/>
      <c r="I22" s="180">
        <v>2.0204414955845946</v>
      </c>
      <c r="J22" s="180">
        <v>1.740999519600835</v>
      </c>
      <c r="K22" s="180">
        <v>1.2486321505646791</v>
      </c>
      <c r="L22" s="180">
        <v>1.5545843695391917</v>
      </c>
      <c r="M22" s="180"/>
      <c r="N22" s="180">
        <v>2.218304276054563</v>
      </c>
      <c r="O22" s="180"/>
      <c r="P22" s="180">
        <v>1.7028375</v>
      </c>
      <c r="Q22" s="190"/>
      <c r="R22" s="190"/>
      <c r="S22" s="180">
        <v>0.43758999627474093</v>
      </c>
      <c r="T22" s="180">
        <v>0.48391631985401595</v>
      </c>
      <c r="U22" s="180">
        <v>4.8102335347206893</v>
      </c>
      <c r="V22" s="180">
        <v>3.255678780541337</v>
      </c>
      <c r="W22" s="180">
        <v>1.048020895797656</v>
      </c>
      <c r="X22" s="180"/>
      <c r="Y22" s="180">
        <v>0.32012894496080391</v>
      </c>
      <c r="Z22" s="180">
        <v>0.54898482884869926</v>
      </c>
      <c r="AA22" s="180">
        <v>2.1296831004744101</v>
      </c>
      <c r="AB22" s="180">
        <v>1.1249237651097206</v>
      </c>
      <c r="AC22" s="180"/>
      <c r="AD22" s="177">
        <f t="shared" si="0"/>
        <v>1.7028375</v>
      </c>
      <c r="AE22" s="175">
        <f t="shared" si="1"/>
        <v>0</v>
      </c>
      <c r="AF22" s="181">
        <f>_xlfn.RANK.AVG(P22,(B22:P22,Q22:AC22),1)</f>
        <v>11</v>
      </c>
      <c r="AG22" s="181">
        <f>_xlfn.RANK.AVG(P22,(F22,G22,J22,P22,R22,U22,AC22),1)</f>
        <v>1</v>
      </c>
    </row>
    <row r="23" spans="1:33" s="47" customFormat="1" ht="14.25" customHeight="1" x14ac:dyDescent="0.2">
      <c r="A23" s="165">
        <v>1992</v>
      </c>
      <c r="B23" s="180">
        <v>1.7730744335896476</v>
      </c>
      <c r="C23" s="180">
        <v>1.8295033880432026</v>
      </c>
      <c r="D23" s="180">
        <v>2.6293264629068256</v>
      </c>
      <c r="E23" s="180">
        <v>0.50633907843475034</v>
      </c>
      <c r="F23" s="180">
        <v>2.1572352566411519</v>
      </c>
      <c r="G23" s="180">
        <v>1.8857421719753731</v>
      </c>
      <c r="H23" s="180"/>
      <c r="I23" s="180">
        <v>2.1253433873740626</v>
      </c>
      <c r="J23" s="180">
        <v>1.8415500527384725</v>
      </c>
      <c r="K23" s="180">
        <v>1.2789087756183952</v>
      </c>
      <c r="L23" s="180">
        <v>1.5550937408988199</v>
      </c>
      <c r="M23" s="180"/>
      <c r="N23" s="180">
        <v>2.3548635004729932</v>
      </c>
      <c r="O23" s="180"/>
      <c r="P23" s="180">
        <v>1.6999140000000001</v>
      </c>
      <c r="Q23" s="190"/>
      <c r="R23" s="190"/>
      <c r="S23" s="180">
        <v>0.45861619608181686</v>
      </c>
      <c r="T23" s="180">
        <v>0.57254870015965431</v>
      </c>
      <c r="U23" s="180">
        <v>5.1017448301854973</v>
      </c>
      <c r="V23" s="180">
        <v>3.3318083922291679</v>
      </c>
      <c r="W23" s="180">
        <v>0.98625370227258335</v>
      </c>
      <c r="X23" s="180"/>
      <c r="Y23" s="180">
        <v>0.67235364874468195</v>
      </c>
      <c r="Z23" s="180">
        <v>0.48847838694630435</v>
      </c>
      <c r="AA23" s="180">
        <v>2.2194545245821113</v>
      </c>
      <c r="AB23" s="180">
        <v>1.2483249927496958</v>
      </c>
      <c r="AC23" s="180"/>
      <c r="AD23" s="177">
        <f t="shared" si="0"/>
        <v>1.7730744335896476</v>
      </c>
      <c r="AE23" s="175">
        <f t="shared" si="1"/>
        <v>-4.1261907680622132</v>
      </c>
      <c r="AF23" s="181">
        <f>_xlfn.RANK.AVG(P23,(B23:P23,Q23:AC23),1)</f>
        <v>10</v>
      </c>
      <c r="AG23" s="181">
        <f>_xlfn.RANK.AVG(P23,(F23,G23,J23,P23,R23,U23,AC23),1)</f>
        <v>1</v>
      </c>
    </row>
    <row r="24" spans="1:33" s="47" customFormat="1" ht="14.25" customHeight="1" x14ac:dyDescent="0.2">
      <c r="A24" s="165">
        <v>1993</v>
      </c>
      <c r="B24" s="180">
        <v>1.8726083219755705</v>
      </c>
      <c r="C24" s="180">
        <v>1.914938876468653</v>
      </c>
      <c r="D24" s="180">
        <v>2.9375959962413054</v>
      </c>
      <c r="E24" s="180">
        <v>0.56975221459995595</v>
      </c>
      <c r="F24" s="180">
        <v>2.2289633984203743</v>
      </c>
      <c r="G24" s="180">
        <v>1.9533785077435144</v>
      </c>
      <c r="H24" s="180"/>
      <c r="I24" s="180">
        <v>2.2376843686517622</v>
      </c>
      <c r="J24" s="180">
        <v>2.0063756111067286</v>
      </c>
      <c r="K24" s="180">
        <v>1.3513584926340843</v>
      </c>
      <c r="L24" s="180">
        <v>1.6162097374512261</v>
      </c>
      <c r="M24" s="180"/>
      <c r="N24" s="180">
        <v>2.4699324060312522</v>
      </c>
      <c r="O24" s="180"/>
      <c r="P24" s="180">
        <v>1.6344798</v>
      </c>
      <c r="Q24" s="190"/>
      <c r="R24" s="190"/>
      <c r="S24" s="180">
        <v>0.52010145191092993</v>
      </c>
      <c r="T24" s="180">
        <v>0.62223416992804148</v>
      </c>
      <c r="U24" s="180">
        <v>6.6966187767729739</v>
      </c>
      <c r="V24" s="180">
        <v>4.0115108332716147</v>
      </c>
      <c r="W24" s="180">
        <v>1.2335619577389267</v>
      </c>
      <c r="X24" s="180"/>
      <c r="Y24" s="180">
        <v>0.85176819286088057</v>
      </c>
      <c r="Z24" s="180">
        <v>0.48943142262273104</v>
      </c>
      <c r="AA24" s="180">
        <v>2.4355834821329152</v>
      </c>
      <c r="AB24" s="180">
        <v>1.4263025614876712</v>
      </c>
      <c r="AC24" s="180"/>
      <c r="AD24" s="177">
        <f t="shared" si="0"/>
        <v>1.8726083219755705</v>
      </c>
      <c r="AE24" s="175">
        <f t="shared" si="1"/>
        <v>-12.716408401109144</v>
      </c>
      <c r="AF24" s="181">
        <f>_xlfn.RANK.AVG(P24,(B24:P24,Q24:AC24),1)</f>
        <v>10</v>
      </c>
      <c r="AG24" s="181">
        <f>_xlfn.RANK.AVG(P24,(F24,G24,J24,P24,R24,U24,AC24),1)</f>
        <v>1</v>
      </c>
    </row>
    <row r="25" spans="1:33" s="47" customFormat="1" ht="14.25" customHeight="1" x14ac:dyDescent="0.2">
      <c r="A25" s="165">
        <v>1994</v>
      </c>
      <c r="B25" s="180">
        <v>1.8699233466406393</v>
      </c>
      <c r="C25" s="180">
        <v>1.9019704536208821</v>
      </c>
      <c r="D25" s="180">
        <v>2.8622849372238455</v>
      </c>
      <c r="E25" s="180">
        <v>0.55266207893785868</v>
      </c>
      <c r="F25" s="180">
        <v>2.1853971146231848</v>
      </c>
      <c r="G25" s="180">
        <v>1.9546715199050919</v>
      </c>
      <c r="H25" s="180"/>
      <c r="I25" s="180">
        <v>2.2223744980705677</v>
      </c>
      <c r="J25" s="180">
        <v>2.1217027282004262</v>
      </c>
      <c r="K25" s="180">
        <v>1.3632331435439093</v>
      </c>
      <c r="L25" s="180">
        <v>1.6390644760766377</v>
      </c>
      <c r="M25" s="180"/>
      <c r="N25" s="180">
        <v>2.5236570229863662</v>
      </c>
      <c r="O25" s="180"/>
      <c r="P25" s="180">
        <v>1.6360275000000002</v>
      </c>
      <c r="Q25" s="190"/>
      <c r="R25" s="190"/>
      <c r="S25" s="180">
        <v>0.59617504961728762</v>
      </c>
      <c r="T25" s="180">
        <v>0.53358953079807403</v>
      </c>
      <c r="U25" s="180">
        <v>7.1306732957771457</v>
      </c>
      <c r="V25" s="180">
        <v>4.169710937217932</v>
      </c>
      <c r="W25" s="180">
        <v>1.4188062751042207</v>
      </c>
      <c r="X25" s="180"/>
      <c r="Y25" s="180">
        <v>0.8371793472664093</v>
      </c>
      <c r="Z25" s="180">
        <v>0.4815522089515456</v>
      </c>
      <c r="AA25" s="180">
        <v>2.4948821847980551</v>
      </c>
      <c r="AB25" s="180">
        <v>1.0812123509598488</v>
      </c>
      <c r="AC25" s="180"/>
      <c r="AD25" s="177">
        <f t="shared" si="0"/>
        <v>1.8699233466406393</v>
      </c>
      <c r="AE25" s="175">
        <f t="shared" si="1"/>
        <v>-12.508312015080106</v>
      </c>
      <c r="AF25" s="181">
        <f>_xlfn.RANK.AVG(P25,(B25:P25,Q25:AC25),1)</f>
        <v>9</v>
      </c>
      <c r="AG25" s="181">
        <f>_xlfn.RANK.AVG(P25,(F25,G25,J25,P25,R25,U25,AC25),1)</f>
        <v>1</v>
      </c>
    </row>
    <row r="26" spans="1:33" s="47" customFormat="1" ht="14.25" customHeight="1" x14ac:dyDescent="0.2">
      <c r="A26" s="165">
        <v>1995</v>
      </c>
      <c r="B26" s="179">
        <v>1.9991659660847847</v>
      </c>
      <c r="C26" s="179">
        <v>2.0046507372855853</v>
      </c>
      <c r="D26" s="180">
        <v>3.0143032024572833</v>
      </c>
      <c r="E26" s="179">
        <v>0.69279160011587615</v>
      </c>
      <c r="F26" s="179">
        <v>2.2680625737004521</v>
      </c>
      <c r="G26" s="179">
        <v>2.0114888903602908</v>
      </c>
      <c r="H26" s="180"/>
      <c r="I26" s="179">
        <v>2.3759773192945048</v>
      </c>
      <c r="J26" s="179">
        <v>2.2196967962412413</v>
      </c>
      <c r="K26" s="180">
        <v>1.4643644894219865</v>
      </c>
      <c r="L26" s="179">
        <v>1.7105384143189675</v>
      </c>
      <c r="M26" s="180"/>
      <c r="N26" s="179">
        <v>2.8052146784266676</v>
      </c>
      <c r="O26" s="180"/>
      <c r="P26" s="179">
        <v>1.6595873000000001</v>
      </c>
      <c r="Q26" s="190"/>
      <c r="R26" s="190"/>
      <c r="S26" s="179">
        <v>0.65112812352934757</v>
      </c>
      <c r="T26" s="179">
        <v>0.66762423550476746</v>
      </c>
      <c r="U26" s="179">
        <v>7.4656868350038206</v>
      </c>
      <c r="V26" s="179"/>
      <c r="W26" s="179">
        <v>1.6919547156862105</v>
      </c>
      <c r="X26" s="179"/>
      <c r="Y26" s="179">
        <v>1.0627900437767237</v>
      </c>
      <c r="Z26" s="179">
        <v>0.53952410590118682</v>
      </c>
      <c r="AA26" s="179">
        <v>2.7297389328241799</v>
      </c>
      <c r="AB26" s="179">
        <v>1.0619473320661321</v>
      </c>
      <c r="AC26" s="179"/>
      <c r="AD26" s="177">
        <f t="shared" si="0"/>
        <v>1.8548521902018762</v>
      </c>
      <c r="AE26" s="175">
        <f t="shared" si="1"/>
        <v>-10.527248005708966</v>
      </c>
      <c r="AF26" s="181">
        <f>_xlfn.RANK.AVG(P26,(B26:P26,Q26:AC26),1)</f>
        <v>8</v>
      </c>
      <c r="AG26" s="181">
        <f>_xlfn.RANK.AVG(P26,(F26,G26,J26,P26,R26,U26,AC26),1)</f>
        <v>1</v>
      </c>
    </row>
    <row r="27" spans="1:33" s="47" customFormat="1" ht="14.25" customHeight="1" x14ac:dyDescent="0.2">
      <c r="A27" s="165">
        <v>1996</v>
      </c>
      <c r="B27" s="179">
        <v>1.9564428558841442</v>
      </c>
      <c r="C27" s="179">
        <v>1.9063637535169782</v>
      </c>
      <c r="D27" s="180">
        <v>3.0399889740260857</v>
      </c>
      <c r="E27" s="179">
        <v>0.73426056044612154</v>
      </c>
      <c r="F27" s="179">
        <v>2.127663068459412</v>
      </c>
      <c r="G27" s="179">
        <v>1.904265414163445</v>
      </c>
      <c r="H27" s="180"/>
      <c r="I27" s="179">
        <v>2.3330153784955256</v>
      </c>
      <c r="J27" s="179">
        <v>2.2468457502958405</v>
      </c>
      <c r="K27" s="180">
        <v>1.6183388577353484</v>
      </c>
      <c r="L27" s="179">
        <v>1.6686278265753061</v>
      </c>
      <c r="M27" s="180"/>
      <c r="N27" s="179">
        <v>2.8162509090310364</v>
      </c>
      <c r="O27" s="180"/>
      <c r="P27" s="179">
        <v>1.6620808</v>
      </c>
      <c r="Q27" s="190"/>
      <c r="R27" s="190"/>
      <c r="S27" s="179">
        <v>0.69062354783328084</v>
      </c>
      <c r="T27" s="179">
        <v>0.6706605833618815</v>
      </c>
      <c r="U27" s="179">
        <v>6.9218581559823162</v>
      </c>
      <c r="V27" s="179"/>
      <c r="W27" s="179">
        <v>1.9691848378215682</v>
      </c>
      <c r="X27" s="179"/>
      <c r="Y27" s="179">
        <v>1.1618389050077575</v>
      </c>
      <c r="Z27" s="179">
        <v>0.53783993972992805</v>
      </c>
      <c r="AA27" s="179">
        <v>2.598262099038906</v>
      </c>
      <c r="AB27" s="179">
        <v>1.0683713368407262</v>
      </c>
      <c r="AC27" s="179"/>
      <c r="AD27" s="177">
        <f t="shared" si="0"/>
        <v>1.9053145838402115</v>
      </c>
      <c r="AE27" s="175">
        <f t="shared" si="1"/>
        <v>-12.766069493362476</v>
      </c>
      <c r="AF27" s="181">
        <f>_xlfn.RANK.AVG(P27,(B27:P27,Q27:AC27),1)</f>
        <v>8</v>
      </c>
      <c r="AG27" s="181">
        <f>_xlfn.RANK.AVG(P27,(F27,G27,J27,P27,R27,U27,AC27),1)</f>
        <v>1</v>
      </c>
    </row>
    <row r="28" spans="1:33" s="47" customFormat="1" ht="14.25" customHeight="1" x14ac:dyDescent="0.2">
      <c r="A28" s="165">
        <v>1997</v>
      </c>
      <c r="B28" s="179">
        <v>1.64016246241417</v>
      </c>
      <c r="C28" s="179">
        <v>1.7169056221670385</v>
      </c>
      <c r="D28" s="180">
        <v>2.6628013186630985</v>
      </c>
      <c r="E28" s="179">
        <v>0.66599993081215314</v>
      </c>
      <c r="F28" s="179">
        <v>1.9212334547548882</v>
      </c>
      <c r="G28" s="179">
        <v>1.7833568821338281</v>
      </c>
      <c r="H28" s="180"/>
      <c r="I28" s="179">
        <v>1.9843764286355412</v>
      </c>
      <c r="J28" s="179">
        <v>2.0696862892126799</v>
      </c>
      <c r="K28" s="180">
        <v>1.4760867353807952</v>
      </c>
      <c r="L28" s="179">
        <v>1.5694278520352447</v>
      </c>
      <c r="M28" s="180"/>
      <c r="N28" s="179">
        <v>2.4729747071671131</v>
      </c>
      <c r="O28" s="180"/>
      <c r="P28" s="179">
        <v>1.6607050999999999</v>
      </c>
      <c r="Q28" s="190"/>
      <c r="R28" s="190"/>
      <c r="S28" s="179">
        <v>0.64320378228788111</v>
      </c>
      <c r="T28" s="179">
        <v>0.77591917990222303</v>
      </c>
      <c r="U28" s="179">
        <v>6.438232968530107</v>
      </c>
      <c r="V28" s="179"/>
      <c r="W28" s="179">
        <v>1.9757247169680343</v>
      </c>
      <c r="X28" s="179"/>
      <c r="Y28" s="179">
        <v>1.0218636033595505</v>
      </c>
      <c r="Z28" s="179">
        <v>0.4705666110670636</v>
      </c>
      <c r="AA28" s="179">
        <v>2.1420737923072628</v>
      </c>
      <c r="AB28" s="179">
        <v>1.1594883545735026</v>
      </c>
      <c r="AC28" s="179"/>
      <c r="AD28" s="177">
        <f t="shared" si="0"/>
        <v>1.6888053610835192</v>
      </c>
      <c r="AE28" s="175">
        <f t="shared" si="1"/>
        <v>-1.663913540959536</v>
      </c>
      <c r="AF28" s="181">
        <f>_xlfn.RANK.AVG(P28,(B28:P28,Q28:AC28),1)</f>
        <v>10</v>
      </c>
      <c r="AG28" s="181">
        <f>_xlfn.RANK.AVG(P28,(F28,G28,J28,P28,R28,U28,AC28),1)</f>
        <v>1</v>
      </c>
    </row>
    <row r="29" spans="1:33" s="47" customFormat="1" ht="14.25" customHeight="1" x14ac:dyDescent="0.2">
      <c r="A29" s="165">
        <v>1998</v>
      </c>
      <c r="B29" s="179">
        <v>1.558158987015652</v>
      </c>
      <c r="C29" s="103"/>
      <c r="D29" s="180">
        <v>2.4061183822568659</v>
      </c>
      <c r="E29" s="179">
        <v>0.62575941198010054</v>
      </c>
      <c r="F29" s="179">
        <v>1.8913852429131257</v>
      </c>
      <c r="G29" s="179">
        <v>1.7028596799250704</v>
      </c>
      <c r="H29" s="180">
        <v>1.5555470633441248</v>
      </c>
      <c r="I29" s="179">
        <v>1.9360756464297573</v>
      </c>
      <c r="J29" s="179">
        <v>1.9422282107467574</v>
      </c>
      <c r="K29" s="180">
        <v>1.3523972794383139</v>
      </c>
      <c r="L29" s="179">
        <v>1.5037728808967716</v>
      </c>
      <c r="M29" s="180"/>
      <c r="N29" s="179">
        <v>2.3957166318961813</v>
      </c>
      <c r="O29" s="180"/>
      <c r="P29" s="179">
        <v>1.6350817</v>
      </c>
      <c r="Q29" s="190"/>
      <c r="R29" s="190"/>
      <c r="S29" s="179">
        <v>0.75416049356365433</v>
      </c>
      <c r="T29" s="179">
        <v>0.93860976506268146</v>
      </c>
      <c r="U29" s="179">
        <v>5.2811476605527892</v>
      </c>
      <c r="V29" s="179">
        <v>0</v>
      </c>
      <c r="W29" s="179">
        <v>1.7003929666531978</v>
      </c>
      <c r="X29" s="179"/>
      <c r="Y29" s="179">
        <v>1.0562328646136021</v>
      </c>
      <c r="Z29" s="179">
        <v>0.4689974140818256</v>
      </c>
      <c r="AA29" s="179">
        <v>2.127232541503107</v>
      </c>
      <c r="AB29" s="179">
        <v>1.0470816346602168</v>
      </c>
      <c r="AC29" s="179"/>
      <c r="AD29" s="177">
        <f t="shared" si="0"/>
        <v>1.558158987015652</v>
      </c>
      <c r="AE29" s="175">
        <f t="shared" si="1"/>
        <v>4.9367692016896374</v>
      </c>
      <c r="AF29" s="181">
        <f>_xlfn.RANK.AVG(P29,(B29:P29,Q29:AC29),1)</f>
        <v>12</v>
      </c>
      <c r="AG29" s="181">
        <f>_xlfn.RANK.AVG(P29,(F29,G29,J29,P29,R29,U29,AC29),1)</f>
        <v>1</v>
      </c>
    </row>
    <row r="30" spans="1:33" s="47" customFormat="1" ht="14.25" customHeight="1" x14ac:dyDescent="0.2">
      <c r="A30" s="165">
        <v>1999</v>
      </c>
      <c r="B30" s="180">
        <v>1.5002919878784726</v>
      </c>
      <c r="C30" s="180">
        <v>1.6012552103364066</v>
      </c>
      <c r="D30" s="180">
        <v>1.4961890781267526</v>
      </c>
      <c r="E30" s="180">
        <v>0.57276666647073493</v>
      </c>
      <c r="F30" s="180">
        <v>1.7330674867889186</v>
      </c>
      <c r="G30" s="180">
        <v>1.5480839316539419</v>
      </c>
      <c r="H30" s="180">
        <v>1.4496122176620037</v>
      </c>
      <c r="I30" s="180">
        <v>2.055618029231812</v>
      </c>
      <c r="J30" s="103"/>
      <c r="K30" s="180">
        <v>1.2257150843411646</v>
      </c>
      <c r="L30" s="180">
        <v>1.3090677746734751</v>
      </c>
      <c r="M30" s="180"/>
      <c r="N30" s="180">
        <v>2.2026744546600883</v>
      </c>
      <c r="O30" s="180"/>
      <c r="P30" s="180">
        <v>1.6245056000000002</v>
      </c>
      <c r="Q30" s="190"/>
      <c r="R30" s="190"/>
      <c r="S30" s="180">
        <v>0.80643423755274879</v>
      </c>
      <c r="T30" s="180">
        <v>0.87813756521646247</v>
      </c>
      <c r="U30" s="180">
        <v>6.0564246109615913</v>
      </c>
      <c r="V30" s="180"/>
      <c r="W30" s="180">
        <v>1.7375261103034965</v>
      </c>
      <c r="X30" s="180"/>
      <c r="Y30" s="180">
        <v>1.0643292922832621</v>
      </c>
      <c r="Z30" s="180">
        <v>0.56031478770770016</v>
      </c>
      <c r="AA30" s="180">
        <v>2.0261431444456734</v>
      </c>
      <c r="AB30" s="180">
        <v>1.1111612988264687</v>
      </c>
      <c r="AC30" s="180"/>
      <c r="AD30" s="177">
        <f t="shared" si="0"/>
        <v>1.4982405330026127</v>
      </c>
      <c r="AE30" s="175">
        <f t="shared" si="1"/>
        <v>8.4275564714792885</v>
      </c>
      <c r="AF30" s="181">
        <f>_xlfn.RANK.AVG(P30,(B30:P30,Q30:AC30),1)</f>
        <v>14</v>
      </c>
      <c r="AG30" s="181">
        <f>_xlfn.RANK.AVG(P30,(F30,G30,J30,P30,R30,U30,AC30),1)</f>
        <v>2</v>
      </c>
    </row>
    <row r="31" spans="1:33" s="47" customFormat="1" ht="14.25" customHeight="1" x14ac:dyDescent="0.2">
      <c r="A31" s="165">
        <v>2000</v>
      </c>
      <c r="B31" s="180">
        <v>1.4256824112418127</v>
      </c>
      <c r="C31" s="180">
        <v>1.8392642995651023</v>
      </c>
      <c r="D31" s="180">
        <v>2.0632470935903582</v>
      </c>
      <c r="E31" s="180">
        <v>0.64290758365258704</v>
      </c>
      <c r="F31" s="180">
        <v>1.6796157783390764</v>
      </c>
      <c r="G31" s="180">
        <v>1.6165341084967693</v>
      </c>
      <c r="H31" s="180">
        <v>1.3400451395745763</v>
      </c>
      <c r="I31" s="180">
        <v>1.7453564092262988</v>
      </c>
      <c r="J31" s="103"/>
      <c r="K31" s="180">
        <v>1.4765622155678413</v>
      </c>
      <c r="L31" s="180">
        <v>1.3205725737685503</v>
      </c>
      <c r="M31" s="180"/>
      <c r="N31" s="180">
        <v>2.4058521462897309</v>
      </c>
      <c r="O31" s="180"/>
      <c r="P31" s="180">
        <v>1.5849527000000001</v>
      </c>
      <c r="Q31" s="190"/>
      <c r="R31" s="190"/>
      <c r="S31" s="180">
        <v>0.99688239971943715</v>
      </c>
      <c r="T31" s="180">
        <v>0.79298453186699347</v>
      </c>
      <c r="U31" s="180">
        <v>6.9979622387075775</v>
      </c>
      <c r="V31" s="180"/>
      <c r="W31" s="180">
        <v>1.3220261556784347</v>
      </c>
      <c r="X31" s="180"/>
      <c r="Y31" s="180">
        <v>1.1523310449724982</v>
      </c>
      <c r="Z31" s="180">
        <v>0.79076272961146743</v>
      </c>
      <c r="AA31" s="180">
        <v>2.1623596725136602</v>
      </c>
      <c r="AB31" s="180">
        <v>1.3654610771121773</v>
      </c>
      <c r="AC31" s="180"/>
      <c r="AD31" s="177">
        <f t="shared" si="0"/>
        <v>1.451122313404827</v>
      </c>
      <c r="AE31" s="175">
        <f t="shared" si="1"/>
        <v>9.2225435002209739</v>
      </c>
      <c r="AF31" s="181">
        <f>_xlfn.RANK.AVG(P31,(B31:P31,Q31:AC31),1)</f>
        <v>12</v>
      </c>
      <c r="AG31" s="181">
        <f>_xlfn.RANK.AVG(P31,(F31,G31,J31,P31,R31,U31,AC31),1)</f>
        <v>1</v>
      </c>
    </row>
    <row r="32" spans="1:33" s="47" customFormat="1" ht="14.25" customHeight="1" x14ac:dyDescent="0.2">
      <c r="A32" s="165">
        <v>2001</v>
      </c>
      <c r="B32" s="180">
        <v>1.6063551848872273</v>
      </c>
      <c r="C32" s="180"/>
      <c r="D32" s="180">
        <v>1.8230619301661857</v>
      </c>
      <c r="E32" s="180">
        <v>0.98035461651399536</v>
      </c>
      <c r="F32" s="180">
        <v>2.0486049922611622</v>
      </c>
      <c r="G32" s="103"/>
      <c r="H32" s="180">
        <v>1.4274673415063786</v>
      </c>
      <c r="I32" s="180">
        <v>1.8738849820331354</v>
      </c>
      <c r="J32" s="103"/>
      <c r="K32" s="180">
        <v>1.6910408961995747</v>
      </c>
      <c r="L32" s="180">
        <v>1.4896450376890722</v>
      </c>
      <c r="M32" s="180"/>
      <c r="N32" s="180">
        <v>2.6148848782940557</v>
      </c>
      <c r="O32" s="180"/>
      <c r="P32" s="180">
        <v>1.6282029000000002</v>
      </c>
      <c r="Q32" s="190"/>
      <c r="R32" s="190"/>
      <c r="S32" s="180">
        <v>1.1400435657063401</v>
      </c>
      <c r="T32" s="180">
        <v>0.79945041367498826</v>
      </c>
      <c r="U32" s="180">
        <v>6.6426331553689426</v>
      </c>
      <c r="V32" s="180"/>
      <c r="W32" s="180">
        <v>1.1618097503827811</v>
      </c>
      <c r="X32" s="180"/>
      <c r="Y32" s="180">
        <v>1.4874345854041011</v>
      </c>
      <c r="Z32" s="180">
        <v>0.89912797479568352</v>
      </c>
      <c r="AA32" s="180">
        <v>2.704717118395402</v>
      </c>
      <c r="AB32" s="180">
        <v>1.2304207676304499</v>
      </c>
      <c r="AC32" s="180"/>
      <c r="AD32" s="177">
        <f t="shared" si="0"/>
        <v>1.5480001112881498</v>
      </c>
      <c r="AE32" s="175">
        <f t="shared" si="1"/>
        <v>5.1810583298415001</v>
      </c>
      <c r="AF32" s="181">
        <f>_xlfn.RANK.AVG(P32,(B32:P32,Q32:AC32),1)</f>
        <v>11</v>
      </c>
      <c r="AG32" s="181">
        <f>_xlfn.RANK.AVG(P32,(F32,G32,J32,P32,R32,U32,AC32),1)</f>
        <v>1</v>
      </c>
    </row>
    <row r="33" spans="1:33" s="47" customFormat="1" ht="14.25" customHeight="1" x14ac:dyDescent="0.2">
      <c r="A33" s="165">
        <v>2002</v>
      </c>
      <c r="B33" s="180">
        <v>1.5813279623200043</v>
      </c>
      <c r="C33" s="180"/>
      <c r="D33" s="180">
        <v>1.6733857898833933</v>
      </c>
      <c r="E33" s="180">
        <v>0.84408427616257975</v>
      </c>
      <c r="F33" s="180">
        <v>2.077387311611802</v>
      </c>
      <c r="G33" s="103"/>
      <c r="H33" s="180">
        <v>1.6096315568573896</v>
      </c>
      <c r="I33" s="180">
        <v>1.9164338174639302</v>
      </c>
      <c r="J33" s="103"/>
      <c r="K33" s="180">
        <v>1.474325236884193</v>
      </c>
      <c r="L33" s="180">
        <v>1.6449030173259558</v>
      </c>
      <c r="M33" s="180">
        <v>3.5537542236729629</v>
      </c>
      <c r="N33" s="180">
        <v>2.4550661868430552</v>
      </c>
      <c r="O33" s="180"/>
      <c r="P33" s="180">
        <v>1.7313844</v>
      </c>
      <c r="Q33" s="190"/>
      <c r="R33" s="190"/>
      <c r="S33" s="180">
        <v>1.2906712840549186</v>
      </c>
      <c r="T33" s="180">
        <v>0.89957373868918256</v>
      </c>
      <c r="U33" s="180">
        <v>5.931901976518243</v>
      </c>
      <c r="V33" s="180"/>
      <c r="W33" s="180">
        <v>1.279065674750673</v>
      </c>
      <c r="X33" s="180"/>
      <c r="Y33" s="180">
        <v>1.582686057125154</v>
      </c>
      <c r="Z33" s="180">
        <v>0.92848195547500756</v>
      </c>
      <c r="AA33" s="180">
        <v>2.6190619803784529</v>
      </c>
      <c r="AB33" s="180">
        <v>1.2257053066733581</v>
      </c>
      <c r="AC33" s="180"/>
      <c r="AD33" s="177">
        <f t="shared" si="0"/>
        <v>1.6096315568573896</v>
      </c>
      <c r="AE33" s="175">
        <f t="shared" si="1"/>
        <v>7.5640193946196073</v>
      </c>
      <c r="AF33" s="181">
        <f>_xlfn.RANK.AVG(P33,(B33:P33,Q33:AC33),1)</f>
        <v>13</v>
      </c>
      <c r="AG33" s="181">
        <f>_xlfn.RANK.AVG(P33,(F33,G33,J33,P33,R33,U33,AC33),1)</f>
        <v>1</v>
      </c>
    </row>
    <row r="34" spans="1:33" s="47" customFormat="1" ht="14.25" customHeight="1" x14ac:dyDescent="0.2">
      <c r="A34" s="165">
        <v>2003</v>
      </c>
      <c r="B34" s="180">
        <v>2.3182894001861927</v>
      </c>
      <c r="C34" s="180"/>
      <c r="D34" s="180">
        <v>1.9771599757902429</v>
      </c>
      <c r="E34" s="180">
        <v>0.96436599457591987</v>
      </c>
      <c r="F34" s="180">
        <v>2.3395762371966189</v>
      </c>
      <c r="G34" s="103"/>
      <c r="H34" s="180">
        <v>1.9032755918957669</v>
      </c>
      <c r="I34" s="180">
        <v>2.3350812910490597</v>
      </c>
      <c r="J34" s="103"/>
      <c r="K34" s="180">
        <v>1.7005172882565991</v>
      </c>
      <c r="L34" s="180">
        <v>2.0171747686886663</v>
      </c>
      <c r="M34" s="180">
        <v>3.980165659974972</v>
      </c>
      <c r="N34" s="180">
        <v>2.6961534628870605</v>
      </c>
      <c r="O34" s="180"/>
      <c r="P34" s="180">
        <v>1.7631986000000002</v>
      </c>
      <c r="Q34" s="190"/>
      <c r="R34" s="190"/>
      <c r="S34" s="180">
        <v>1.3912843293998947</v>
      </c>
      <c r="T34" s="180">
        <v>1.1447551830882632</v>
      </c>
      <c r="U34" s="180">
        <v>5.9911018294352578</v>
      </c>
      <c r="V34" s="180"/>
      <c r="W34" s="180">
        <v>1.7507847567860637</v>
      </c>
      <c r="X34" s="180"/>
      <c r="Y34" s="180">
        <v>1.4668269392698245</v>
      </c>
      <c r="Z34" s="180">
        <v>1.4572191800000542</v>
      </c>
      <c r="AA34" s="180">
        <v>2.7380289881527697</v>
      </c>
      <c r="AB34" s="180">
        <v>1.1841364938713059</v>
      </c>
      <c r="AC34" s="180"/>
      <c r="AD34" s="177">
        <f t="shared" si="0"/>
        <v>1.9032755918957669</v>
      </c>
      <c r="AE34" s="175">
        <f t="shared" si="1"/>
        <v>-7.3597850196903094</v>
      </c>
      <c r="AF34" s="181">
        <f>_xlfn.RANK.AVG(P34,(B34:P34,Q34:AC34),1)</f>
        <v>9</v>
      </c>
      <c r="AG34" s="181">
        <f>_xlfn.RANK.AVG(P34,(F34,G34,J34,P34,R34,U34,AC34),1)</f>
        <v>1</v>
      </c>
    </row>
    <row r="35" spans="1:33" s="47" customFormat="1" ht="14.25" customHeight="1" x14ac:dyDescent="0.2">
      <c r="A35" s="165">
        <v>2004</v>
      </c>
      <c r="B35" s="180">
        <v>2.2797918905599781</v>
      </c>
      <c r="C35" s="180"/>
      <c r="D35" s="180">
        <v>2.1970135282111323</v>
      </c>
      <c r="E35" s="180">
        <v>0.92154161332309048</v>
      </c>
      <c r="F35" s="180">
        <v>2.1798900958685148</v>
      </c>
      <c r="G35" s="103"/>
      <c r="H35" s="180">
        <v>1.8424185048417467</v>
      </c>
      <c r="I35" s="180">
        <v>2.357008926367151</v>
      </c>
      <c r="J35" s="180">
        <v>2.1852197367036412</v>
      </c>
      <c r="K35" s="180">
        <v>1.6279749652657369</v>
      </c>
      <c r="L35" s="103"/>
      <c r="M35" s="180">
        <v>4.0637047732197953</v>
      </c>
      <c r="N35" s="180">
        <v>2.6026726921922156</v>
      </c>
      <c r="O35" s="180"/>
      <c r="P35" s="180">
        <v>1.8919174999999999</v>
      </c>
      <c r="Q35" s="190"/>
      <c r="R35" s="180">
        <v>1.5850794733663034</v>
      </c>
      <c r="S35" s="180">
        <v>1.3817612222426763</v>
      </c>
      <c r="T35" s="180">
        <v>0.91631301184500846</v>
      </c>
      <c r="U35" s="180">
        <v>5.6802324973175393</v>
      </c>
      <c r="V35" s="180"/>
      <c r="W35" s="180">
        <v>2.5345734641561455</v>
      </c>
      <c r="X35" s="180"/>
      <c r="Y35" s="180">
        <v>1.4213377100452442</v>
      </c>
      <c r="Z35" s="180">
        <v>1.8430365747435542</v>
      </c>
      <c r="AA35" s="180">
        <v>2.6591061811903276</v>
      </c>
      <c r="AB35" s="180">
        <v>1.0347967621818637</v>
      </c>
      <c r="AC35" s="165"/>
      <c r="AD35" s="177">
        <f t="shared" si="0"/>
        <v>2.0359037979342576</v>
      </c>
      <c r="AE35" s="175">
        <f t="shared" si="1"/>
        <v>-7.0723527349550732</v>
      </c>
      <c r="AF35" s="181">
        <f>_xlfn.RANK.AVG(P35,(B35:P35,Q35:AC35),1)</f>
        <v>10</v>
      </c>
      <c r="AG35" s="181">
        <f>_xlfn.RANK.AVG(P35,(F35,G35,J35,P35,R35,U35,AC35),1)</f>
        <v>2</v>
      </c>
    </row>
    <row r="36" spans="1:33" s="47" customFormat="1" ht="14.25" customHeight="1" x14ac:dyDescent="0.2">
      <c r="A36" s="165">
        <v>2005</v>
      </c>
      <c r="B36" s="180">
        <v>2.4695878208763213</v>
      </c>
      <c r="C36" s="180"/>
      <c r="D36" s="180">
        <v>2.9712883373749683</v>
      </c>
      <c r="E36" s="179">
        <v>1.0390194697329316</v>
      </c>
      <c r="F36" s="179">
        <v>2.3811084763487962</v>
      </c>
      <c r="G36" s="179">
        <v>2.7729067006960135</v>
      </c>
      <c r="H36" s="180">
        <v>2.6145536301636043</v>
      </c>
      <c r="I36" s="179">
        <v>2.7424154164643157</v>
      </c>
      <c r="J36" s="179">
        <v>2.4213147001469379</v>
      </c>
      <c r="K36" s="180">
        <v>2.1319119866885692</v>
      </c>
      <c r="L36" s="103"/>
      <c r="M36" s="179">
        <v>4.3424860978245396</v>
      </c>
      <c r="N36" s="179">
        <v>2.7931486023295573</v>
      </c>
      <c r="O36" s="180"/>
      <c r="P36" s="179">
        <v>2.0365397000000001</v>
      </c>
      <c r="Q36" s="190"/>
      <c r="R36" s="180">
        <v>1.8608897256865684</v>
      </c>
      <c r="S36" s="180">
        <v>1.7058186590564213</v>
      </c>
      <c r="T36" s="180">
        <v>1.0081554479080028</v>
      </c>
      <c r="U36" s="180">
        <v>5.6094410797532044</v>
      </c>
      <c r="V36" s="180"/>
      <c r="W36" s="180">
        <v>3.1999102406250524</v>
      </c>
      <c r="X36" s="180"/>
      <c r="Y36" s="180">
        <v>1.7185062935815432</v>
      </c>
      <c r="Z36" s="180">
        <v>2.1328526118939259</v>
      </c>
      <c r="AA36" s="180">
        <v>2.9344633566175551</v>
      </c>
      <c r="AB36" s="180">
        <v>1.4511178716555606</v>
      </c>
      <c r="AC36" s="180">
        <v>2.2170499369413332</v>
      </c>
      <c r="AD36" s="177">
        <f t="shared" si="0"/>
        <v>2.4012115882478673</v>
      </c>
      <c r="AE36" s="175">
        <f t="shared" si="1"/>
        <v>-15.186995183292595</v>
      </c>
      <c r="AF36" s="181">
        <f>_xlfn.RANK.AVG(P36,(B36:P36,Q36:AC36),1)</f>
        <v>7</v>
      </c>
      <c r="AG36" s="181">
        <f>_xlfn.RANK.AVG(P36,(F36,G36,J36,P36,R36,U36,AC36),1)</f>
        <v>2</v>
      </c>
    </row>
    <row r="37" spans="1:33" s="47" customFormat="1" ht="14.25" customHeight="1" x14ac:dyDescent="0.2">
      <c r="A37" s="165">
        <v>2006</v>
      </c>
      <c r="B37" s="180">
        <v>2.6509633732319822</v>
      </c>
      <c r="C37" s="180"/>
      <c r="D37" s="180"/>
      <c r="E37" s="179">
        <v>1.2325752276647672</v>
      </c>
      <c r="F37" s="179">
        <v>2.8072140693209486</v>
      </c>
      <c r="G37" s="179">
        <v>3.344493656259671</v>
      </c>
      <c r="H37" s="180"/>
      <c r="I37" s="179">
        <v>3.7763331742822137</v>
      </c>
      <c r="J37" s="179">
        <v>2.8150889164845987</v>
      </c>
      <c r="K37" s="180">
        <v>2.4636597603615913</v>
      </c>
      <c r="L37" s="103"/>
      <c r="M37" s="180">
        <v>4.5328858336518136</v>
      </c>
      <c r="N37" s="180">
        <v>3.0496858093692478</v>
      </c>
      <c r="O37" s="180"/>
      <c r="P37" s="180">
        <v>2.6289655999999999</v>
      </c>
      <c r="Q37" s="190"/>
      <c r="R37" s="180">
        <v>2.1228603354172422</v>
      </c>
      <c r="S37" s="180">
        <v>2.1341544839544087</v>
      </c>
      <c r="T37" s="180">
        <v>1.1950337591353779</v>
      </c>
      <c r="U37" s="180">
        <v>5.5128559726189659</v>
      </c>
      <c r="V37" s="180"/>
      <c r="W37" s="180">
        <v>3.0233900452445441</v>
      </c>
      <c r="X37" s="180"/>
      <c r="Y37" s="180">
        <v>2.1231654368210169</v>
      </c>
      <c r="Z37" s="180">
        <v>2.6850132307569727</v>
      </c>
      <c r="AA37" s="180">
        <v>3.3080634767615171</v>
      </c>
      <c r="AB37" s="180">
        <v>1.6449343024499168</v>
      </c>
      <c r="AC37" s="180">
        <v>2.3502349120236188</v>
      </c>
      <c r="AD37" s="177">
        <f t="shared" si="0"/>
        <v>2.6679883019944777</v>
      </c>
      <c r="AE37" s="175">
        <f t="shared" si="1"/>
        <v>-1.4626264277585481</v>
      </c>
      <c r="AF37" s="181">
        <f>_xlfn.RANK.AVG(P37,(B37:P37,Q37:AC37),1)</f>
        <v>9</v>
      </c>
      <c r="AG37" s="181">
        <f>_xlfn.RANK.AVG(P37,(F37,G37,J37,P37,R37,U37,AC37),1)</f>
        <v>3</v>
      </c>
    </row>
    <row r="38" spans="1:33" s="47" customFormat="1" ht="14.25" customHeight="1" x14ac:dyDescent="0.2">
      <c r="A38" s="165">
        <v>2007</v>
      </c>
      <c r="B38" s="180">
        <v>2.9433538820575622</v>
      </c>
      <c r="C38" s="180"/>
      <c r="D38" s="180"/>
      <c r="E38" s="179">
        <v>1.2327689286495835</v>
      </c>
      <c r="F38" s="179">
        <v>2.8658604638694958</v>
      </c>
      <c r="G38" s="179">
        <v>3.3670364835087909</v>
      </c>
      <c r="H38" s="180">
        <v>3.9401725780477284</v>
      </c>
      <c r="I38" s="103"/>
      <c r="J38" s="180">
        <v>2.8480477682632079</v>
      </c>
      <c r="K38" s="180" t="s">
        <v>62</v>
      </c>
      <c r="L38" s="180">
        <v>2.9935214792896594</v>
      </c>
      <c r="M38" s="179">
        <v>4.3959012707245098</v>
      </c>
      <c r="N38" s="179">
        <v>3.2127262388159834</v>
      </c>
      <c r="O38" s="180">
        <v>3.6432002937227614</v>
      </c>
      <c r="P38" s="179">
        <v>2.6850000000000001</v>
      </c>
      <c r="Q38" s="190"/>
      <c r="R38" s="180">
        <v>1.9598631429149003</v>
      </c>
      <c r="S38" s="180">
        <v>2.0855237963780326</v>
      </c>
      <c r="T38" s="180">
        <v>2.2036165334026303</v>
      </c>
      <c r="U38" s="180">
        <v>5.0619265291807825</v>
      </c>
      <c r="V38" s="180"/>
      <c r="W38" s="180">
        <v>3.6833377773402232</v>
      </c>
      <c r="X38" s="180"/>
      <c r="Y38" s="180">
        <v>2.4248294433951507</v>
      </c>
      <c r="Z38" s="180">
        <v>2.6598091529135992</v>
      </c>
      <c r="AA38" s="180">
        <v>3.4956692801946643</v>
      </c>
      <c r="AB38" s="180">
        <v>1.8920232872290259</v>
      </c>
      <c r="AC38" s="180">
        <v>2.0489114138480287</v>
      </c>
      <c r="AD38" s="177">
        <f t="shared" si="0"/>
        <v>2.8658604638694958</v>
      </c>
      <c r="AE38" s="175">
        <f t="shared" si="1"/>
        <v>-6.3108607746134719</v>
      </c>
      <c r="AF38" s="181">
        <f>_xlfn.RANK.AVG(P38,(B38:P38,Q38:AC38),1)</f>
        <v>9</v>
      </c>
      <c r="AG38" s="181">
        <f>_xlfn.RANK.AVG(P38,(F38,G38,J38,P38,R38,U38,AC38),1)</f>
        <v>3</v>
      </c>
    </row>
    <row r="39" spans="1:33" s="47" customFormat="1" ht="14.25" customHeight="1" x14ac:dyDescent="0.2">
      <c r="A39" s="165">
        <v>2008</v>
      </c>
      <c r="B39" s="180">
        <v>3.5296820434607405</v>
      </c>
      <c r="C39" s="180">
        <v>4.2193972152110817</v>
      </c>
      <c r="D39" s="180"/>
      <c r="E39" s="179">
        <v>1.8514808872563766</v>
      </c>
      <c r="F39" s="179">
        <v>3.6699138362494828</v>
      </c>
      <c r="G39" s="179">
        <v>4.3230025060546655</v>
      </c>
      <c r="H39" s="179">
        <v>5.2270836315629658</v>
      </c>
      <c r="I39" s="180">
        <v>4.27471056628365</v>
      </c>
      <c r="J39" s="180">
        <v>3.6939066169289516</v>
      </c>
      <c r="K39" s="180">
        <v>3.7624299838688842</v>
      </c>
      <c r="L39" s="180">
        <v>3.6210973830198769</v>
      </c>
      <c r="M39" s="179">
        <v>4.7653076155139296</v>
      </c>
      <c r="N39" s="179">
        <v>4.153680880899711</v>
      </c>
      <c r="O39" s="180">
        <v>4.5545951341102802</v>
      </c>
      <c r="P39" s="179">
        <v>3.1975397000000001</v>
      </c>
      <c r="Q39" s="180"/>
      <c r="R39" s="180">
        <v>2.2572666624731399</v>
      </c>
      <c r="S39" s="180">
        <v>3.3472468945172289</v>
      </c>
      <c r="T39" s="180">
        <v>2.9277710733984117</v>
      </c>
      <c r="U39" s="180"/>
      <c r="V39" s="180"/>
      <c r="W39" s="180">
        <v>4.5959602685798311</v>
      </c>
      <c r="X39" s="180"/>
      <c r="Y39" s="180">
        <v>3.5894921852129209</v>
      </c>
      <c r="Z39" s="180">
        <v>3.2108840558628602</v>
      </c>
      <c r="AA39" s="180">
        <v>4.6338093152113151</v>
      </c>
      <c r="AB39" s="180">
        <v>2.6215165355065198</v>
      </c>
      <c r="AC39" s="180">
        <v>2.3839614079097142</v>
      </c>
      <c r="AD39" s="177">
        <f t="shared" si="0"/>
        <v>3.6699138362494828</v>
      </c>
      <c r="AE39" s="175">
        <f t="shared" si="1"/>
        <v>-12.871532066601096</v>
      </c>
      <c r="AF39" s="181">
        <f>_xlfn.RANK.AVG(P39,(B39:P39,Q39:AC39),1)</f>
        <v>6</v>
      </c>
      <c r="AG39" s="181">
        <f>_xlfn.RANK.AVG(P39,(F39,G39,J39,P39,R39,U39,AC39),1)</f>
        <v>3</v>
      </c>
    </row>
    <row r="40" spans="1:33" s="47" customFormat="1" ht="14.25" customHeight="1" x14ac:dyDescent="0.2">
      <c r="A40" s="165">
        <v>2009</v>
      </c>
      <c r="B40" s="180">
        <v>4.2578010836683742</v>
      </c>
      <c r="C40" s="180">
        <v>4.0077879578868432</v>
      </c>
      <c r="D40" s="180">
        <v>3.5889196149313412</v>
      </c>
      <c r="E40" s="179">
        <v>1.975563821399934</v>
      </c>
      <c r="F40" s="179">
        <v>3.9852068353548304</v>
      </c>
      <c r="G40" s="179">
        <v>4.7388442488229163</v>
      </c>
      <c r="H40" s="179">
        <v>5.2703297723750762</v>
      </c>
      <c r="I40" s="180">
        <v>4.941365044091059</v>
      </c>
      <c r="J40" s="180">
        <v>3.8782437781098809</v>
      </c>
      <c r="K40" s="180">
        <v>3.6071199106532807</v>
      </c>
      <c r="L40" s="180">
        <v>3.9475007389918546</v>
      </c>
      <c r="M40" s="179">
        <v>5.0396807151595091</v>
      </c>
      <c r="N40" s="179">
        <v>4.4014191506272438</v>
      </c>
      <c r="O40" s="180">
        <v>4.7232975722786268</v>
      </c>
      <c r="P40" s="179">
        <v>3.6111527000000003</v>
      </c>
      <c r="Q40" s="180"/>
      <c r="R40" s="180">
        <v>2.0898828859558534</v>
      </c>
      <c r="S40" s="180">
        <v>3.7767133879725483</v>
      </c>
      <c r="T40" s="180">
        <v>3.2272906574099514</v>
      </c>
      <c r="U40" s="180">
        <v>8.2720138735545152</v>
      </c>
      <c r="V40" s="180"/>
      <c r="W40" s="180">
        <v>4.1460623296142494</v>
      </c>
      <c r="X40" s="180"/>
      <c r="Y40" s="180">
        <v>3.6241537781902009</v>
      </c>
      <c r="Z40" s="180">
        <v>3.6157615054733192</v>
      </c>
      <c r="AA40" s="180">
        <v>5.1062575297712458</v>
      </c>
      <c r="AB40" s="180">
        <v>2.6590355322193435</v>
      </c>
      <c r="AC40" s="180">
        <v>2.4457898944672376</v>
      </c>
      <c r="AD40" s="177">
        <f t="shared" si="0"/>
        <v>3.9475007389918546</v>
      </c>
      <c r="AE40" s="175">
        <f t="shared" si="1"/>
        <v>-8.5205313749416458</v>
      </c>
      <c r="AF40" s="181">
        <f>_xlfn.RANK.AVG(P40,(B40:P40,Q40:AC40),1)</f>
        <v>8</v>
      </c>
      <c r="AG40" s="181">
        <f>_xlfn.RANK.AVG(P40,(F40,G40,J40,P40,R40,U40,AC40),1)</f>
        <v>3</v>
      </c>
    </row>
    <row r="41" spans="1:33" s="47" customFormat="1" ht="14.25" customHeight="1" x14ac:dyDescent="0.2">
      <c r="A41" s="165">
        <v>2010</v>
      </c>
      <c r="B41" s="180">
        <v>4.1489337587521717</v>
      </c>
      <c r="C41" s="180">
        <v>3.8674351588793039</v>
      </c>
      <c r="D41" s="180">
        <v>3.9860937407390944</v>
      </c>
      <c r="E41" s="179"/>
      <c r="F41" s="179">
        <v>4.0584438367639954</v>
      </c>
      <c r="G41" s="179">
        <v>4.1126657064536962</v>
      </c>
      <c r="H41" s="179">
        <v>5.4692804953681362</v>
      </c>
      <c r="I41" s="180">
        <v>4.0355261534834828</v>
      </c>
      <c r="J41" s="180">
        <v>3.7644773462594179</v>
      </c>
      <c r="K41" s="180">
        <v>3.4381584314879561</v>
      </c>
      <c r="L41" s="180">
        <v>3.2549231267677263</v>
      </c>
      <c r="M41" s="180">
        <v>4.970695899831969</v>
      </c>
      <c r="N41" s="179">
        <v>4.0867649529542929</v>
      </c>
      <c r="O41" s="180">
        <v>5.2226569267384155</v>
      </c>
      <c r="P41" s="179">
        <v>3.4899999999999998</v>
      </c>
      <c r="Q41" s="180"/>
      <c r="R41" s="180">
        <v>2.2839151195589964</v>
      </c>
      <c r="S41" s="180">
        <v>3.698937094787599</v>
      </c>
      <c r="T41" s="180">
        <v>2.8747689775556533</v>
      </c>
      <c r="U41" s="180">
        <v>8.7639015085918341</v>
      </c>
      <c r="V41" s="180">
        <v>3.4032164734250676</v>
      </c>
      <c r="W41" s="180">
        <v>4.8432761989020126</v>
      </c>
      <c r="X41" s="180"/>
      <c r="Y41" s="180">
        <v>3.527140952180146</v>
      </c>
      <c r="Z41" s="180">
        <v>3.2919205035900658</v>
      </c>
      <c r="AA41" s="180">
        <v>4.8343212616392535</v>
      </c>
      <c r="AB41" s="180">
        <v>2.4837589689035848</v>
      </c>
      <c r="AC41" s="180">
        <v>2.2787363584837523</v>
      </c>
      <c r="AD41" s="177">
        <f t="shared" si="0"/>
        <v>3.8674351588793039</v>
      </c>
      <c r="AE41" s="175">
        <f t="shared" si="1"/>
        <v>-9.7593144648526273</v>
      </c>
      <c r="AF41" s="181">
        <f>_xlfn.RANK.AVG(P41,(B41:P41,Q41:AC41),1)</f>
        <v>9</v>
      </c>
      <c r="AG41" s="181">
        <f>_xlfn.RANK.AVG(P41,(F41,G41,J41,P41,R41,U41,AC41),1)</f>
        <v>3</v>
      </c>
    </row>
    <row r="42" spans="1:33" s="47" customFormat="1" ht="14.25" customHeight="1" x14ac:dyDescent="0.2">
      <c r="A42" s="165">
        <v>2011</v>
      </c>
      <c r="B42" s="177">
        <v>4.6936421725919031</v>
      </c>
      <c r="C42" s="177">
        <v>4.7404284229233635</v>
      </c>
      <c r="D42" s="177">
        <v>4.4903320378762075</v>
      </c>
      <c r="E42" s="177"/>
      <c r="F42" s="177">
        <v>4.5212728220984371</v>
      </c>
      <c r="G42" s="177">
        <v>4.3756223998151187</v>
      </c>
      <c r="H42" s="177">
        <v>5.8054011020765692</v>
      </c>
      <c r="I42" s="177">
        <v>4.1894223614762751</v>
      </c>
      <c r="J42" s="185"/>
      <c r="K42" s="177">
        <v>4.2640435574394635</v>
      </c>
      <c r="L42" s="177">
        <v>3.619015240135075</v>
      </c>
      <c r="M42" s="177">
        <v>5.3085504235623944</v>
      </c>
      <c r="N42" s="177">
        <v>4.7161045170221865</v>
      </c>
      <c r="O42" s="177">
        <v>5.6780234715988138</v>
      </c>
      <c r="P42" s="177">
        <v>4.0009999999999994</v>
      </c>
      <c r="Q42" s="180"/>
      <c r="R42" s="177">
        <v>2.2050134430236721</v>
      </c>
      <c r="S42" s="177">
        <v>4.3091928675215296</v>
      </c>
      <c r="T42" s="177">
        <v>3.1751600156133817</v>
      </c>
      <c r="U42" s="177">
        <v>9.839348030542963</v>
      </c>
      <c r="V42" s="180">
        <v>3.9429166666320485</v>
      </c>
      <c r="W42" s="177">
        <v>5.5389881987116896</v>
      </c>
      <c r="X42" s="177"/>
      <c r="Y42" s="177">
        <v>3.6863783708723128</v>
      </c>
      <c r="Z42" s="177">
        <v>3.5792580085926948</v>
      </c>
      <c r="AA42" s="64">
        <v>5.7259326401917114</v>
      </c>
      <c r="AB42" s="177">
        <v>2.2376735932631915</v>
      </c>
      <c r="AC42" s="177">
        <v>2.1634260805682568</v>
      </c>
      <c r="AD42" s="177">
        <f t="shared" si="0"/>
        <v>4.3424076336683246</v>
      </c>
      <c r="AE42" s="175">
        <f t="shared" si="1"/>
        <v>-7.8621737632658659</v>
      </c>
      <c r="AF42" s="181">
        <f>_xlfn.RANK.AVG(P42,(B42:P42,Q42:AC42),1)</f>
        <v>9</v>
      </c>
      <c r="AG42" s="181">
        <f>_xlfn.RANK.AVG(P42,(F42,G42,J42,P42,R42,U42,AC42),1)</f>
        <v>3</v>
      </c>
    </row>
    <row r="43" spans="1:33" s="47" customFormat="1" ht="14.25" customHeight="1" x14ac:dyDescent="0.2">
      <c r="A43" s="165">
        <v>2012</v>
      </c>
      <c r="B43" s="177">
        <v>4.8879341411796169</v>
      </c>
      <c r="C43" s="177">
        <v>4.5909522533385205</v>
      </c>
      <c r="D43" s="177">
        <v>3.7679150724196631</v>
      </c>
      <c r="E43" s="177"/>
      <c r="F43" s="177">
        <v>4.6114977380189774</v>
      </c>
      <c r="G43" s="177">
        <v>4.3435654655659182</v>
      </c>
      <c r="H43" s="177">
        <v>7.2713059143203465</v>
      </c>
      <c r="I43" s="177">
        <v>4.5480847639024713</v>
      </c>
      <c r="J43" s="177">
        <v>4.4972854716581265</v>
      </c>
      <c r="K43" s="177">
        <v>4.3546723255297728</v>
      </c>
      <c r="L43" s="177">
        <v>3.8282422686164956</v>
      </c>
      <c r="M43" s="177">
        <v>5.2473437328718253</v>
      </c>
      <c r="N43" s="177">
        <v>5.3997385273400944</v>
      </c>
      <c r="O43" s="177">
        <v>5.3155006705635888</v>
      </c>
      <c r="P43" s="177">
        <v>4.3380000000000001</v>
      </c>
      <c r="Q43" s="180"/>
      <c r="R43" s="177">
        <v>2.0651832776403758</v>
      </c>
      <c r="S43" s="177">
        <v>4.6081567087412925</v>
      </c>
      <c r="T43" s="177">
        <v>3.002854408696396</v>
      </c>
      <c r="U43" s="177">
        <v>10.19497437629035</v>
      </c>
      <c r="V43" s="180">
        <v>4.1640083719850614</v>
      </c>
      <c r="W43" s="177">
        <v>5.8209980277159676</v>
      </c>
      <c r="X43" s="177"/>
      <c r="Y43" s="177">
        <v>3.6241525506880414</v>
      </c>
      <c r="Z43" s="177">
        <v>3.5966704191221082</v>
      </c>
      <c r="AA43" s="64">
        <v>5.7849598305429328</v>
      </c>
      <c r="AB43" s="177">
        <v>2.686934674451197</v>
      </c>
      <c r="AC43" s="177">
        <v>2.1229236446039805</v>
      </c>
      <c r="AD43" s="177">
        <f t="shared" si="0"/>
        <v>4.4972854716581265</v>
      </c>
      <c r="AE43" s="175">
        <f t="shared" si="1"/>
        <v>-3.5418136709787005</v>
      </c>
      <c r="AF43" s="181">
        <f>_xlfn.RANK.AVG(P43,(B43:P43,Q43:AC43),1)</f>
        <v>10</v>
      </c>
      <c r="AG43" s="181">
        <f>_xlfn.RANK.AVG(P43,(F43,G43,J43,P43,R43,U43,AC43),1)</f>
        <v>3</v>
      </c>
    </row>
    <row r="44" spans="1:33" s="47" customFormat="1" ht="14.25" customHeight="1" x14ac:dyDescent="0.2">
      <c r="A44" s="165">
        <v>2013</v>
      </c>
      <c r="B44" s="177">
        <v>5.2249211580345287</v>
      </c>
      <c r="C44" s="177">
        <v>4.4451527224435585</v>
      </c>
      <c r="D44" s="177">
        <v>3.6488430046279809</v>
      </c>
      <c r="E44" s="177"/>
      <c r="F44" s="177">
        <v>5.1052230544488708</v>
      </c>
      <c r="G44" s="177">
        <v>4.6226390863213815</v>
      </c>
      <c r="H44" s="177">
        <v>8.1251527224435591</v>
      </c>
      <c r="I44" s="177">
        <v>5.156151585657371</v>
      </c>
      <c r="J44" s="177">
        <v>5.0300948738379816</v>
      </c>
      <c r="K44" s="177">
        <v>4.672849933598938</v>
      </c>
      <c r="L44" s="177">
        <v>3.8472303851261622</v>
      </c>
      <c r="M44" s="177">
        <v>6.0227322390438252</v>
      </c>
      <c r="N44" s="177">
        <v>5.7110085524568399</v>
      </c>
      <c r="O44" s="177">
        <v>5.7303239674497162</v>
      </c>
      <c r="P44" s="177">
        <v>4.6059999999999999</v>
      </c>
      <c r="Q44" s="180"/>
      <c r="R44" s="177">
        <v>2.0607553242718444</v>
      </c>
      <c r="S44" s="177">
        <v>4.4404417177914111</v>
      </c>
      <c r="T44" s="64">
        <v>2.8982014852716236</v>
      </c>
      <c r="U44" s="177">
        <v>8.9051005143548032</v>
      </c>
      <c r="V44" s="180">
        <v>4.5903376118568744</v>
      </c>
      <c r="W44" s="177">
        <v>6.1247119213114747</v>
      </c>
      <c r="X44" s="177"/>
      <c r="Y44" s="177">
        <v>3.5410012759493674</v>
      </c>
      <c r="Z44" s="177">
        <v>3.7687673200531213</v>
      </c>
      <c r="AA44" s="64">
        <v>5.9563011866235174</v>
      </c>
      <c r="AB44" s="64">
        <v>2.8568241049868766</v>
      </c>
      <c r="AC44" s="177">
        <v>2.0736163961904759</v>
      </c>
      <c r="AD44" s="177">
        <f t="shared" si="0"/>
        <v>4.6226390863213815</v>
      </c>
      <c r="AE44" s="175">
        <f t="shared" si="1"/>
        <v>-0.35994777032491138</v>
      </c>
      <c r="AF44" s="181">
        <f>_xlfn.RANK.AVG(P44,(B44:P44,Q44:AC44),1)</f>
        <v>12</v>
      </c>
      <c r="AG44" s="181">
        <f>_xlfn.RANK.AVG(P44,(F44,G44,J44,P44,R44,U44,AC44),1)</f>
        <v>3</v>
      </c>
    </row>
    <row r="45" spans="1:33" s="47" customFormat="1" ht="14.25" customHeight="1" x14ac:dyDescent="0.2">
      <c r="A45" s="165">
        <v>2014</v>
      </c>
      <c r="B45" s="177">
        <v>4.3472724949602117</v>
      </c>
      <c r="C45" s="177">
        <v>4.1370994694960208</v>
      </c>
      <c r="D45" s="177">
        <v>2.8373117992525358</v>
      </c>
      <c r="E45" s="177"/>
      <c r="F45" s="177">
        <v>5.0476220911140581</v>
      </c>
      <c r="G45" s="177">
        <v>4.3845832714854112</v>
      </c>
      <c r="H45" s="177">
        <v>7.0714896220159149</v>
      </c>
      <c r="I45" s="177">
        <v>5.0904388567639254</v>
      </c>
      <c r="J45" s="177">
        <v>4.6337212692307688</v>
      </c>
      <c r="K45" s="177">
        <v>3.8715168435013263</v>
      </c>
      <c r="L45" s="177">
        <v>3.5650468907161801</v>
      </c>
      <c r="M45" s="177">
        <v>6.4536487147214858</v>
      </c>
      <c r="N45" s="177">
        <v>5.7723333183023868</v>
      </c>
      <c r="O45" s="177">
        <v>5.1391486880466459</v>
      </c>
      <c r="P45" s="177">
        <v>4.8759999999999994</v>
      </c>
      <c r="Q45" s="180"/>
      <c r="R45" s="177">
        <v>2.0271502738461544</v>
      </c>
      <c r="S45" s="177">
        <v>3.8620440793910782</v>
      </c>
      <c r="T45" s="64">
        <v>2.3421871317248377</v>
      </c>
      <c r="U45" s="177">
        <v>8.0428302849368905</v>
      </c>
      <c r="V45" s="180">
        <v>4.7451545869956622</v>
      </c>
      <c r="W45" s="177">
        <v>5.7125759520729691</v>
      </c>
      <c r="X45" s="177"/>
      <c r="Y45" s="177">
        <v>3.5840863109067849</v>
      </c>
      <c r="Z45" s="177">
        <v>3.5771462362068966</v>
      </c>
      <c r="AA45" s="64">
        <v>5.5963940546448079</v>
      </c>
      <c r="AB45" s="64">
        <v>2.4454521512105982</v>
      </c>
      <c r="AC45" s="177">
        <v>2.0888837258095236</v>
      </c>
      <c r="AD45" s="177">
        <f t="shared" si="0"/>
        <v>4.3845832714854112</v>
      </c>
      <c r="AE45" s="175">
        <f t="shared" si="1"/>
        <v>11.207832035269019</v>
      </c>
      <c r="AF45" s="181">
        <f>_xlfn.RANK.AVG(P45,(B45:P45,Q45:AC45),1)</f>
        <v>16</v>
      </c>
      <c r="AG45" s="181">
        <f>_xlfn.RANK.AVG(P45,(F45,G45,J45,P45,R45,U45,AC45),1)</f>
        <v>5</v>
      </c>
    </row>
    <row r="46" spans="1:33" s="47" customFormat="1" ht="14.25" customHeight="1" x14ac:dyDescent="0.2">
      <c r="A46" s="165">
        <v>2015</v>
      </c>
      <c r="B46" s="177">
        <v>3.7859134528301888</v>
      </c>
      <c r="C46" s="177">
        <v>3.5109855715871254</v>
      </c>
      <c r="D46" s="177">
        <v>2.4774200743494426</v>
      </c>
      <c r="E46" s="177"/>
      <c r="F46" s="177">
        <v>4.3451993726970031</v>
      </c>
      <c r="G46" s="177">
        <v>3.9092383271920093</v>
      </c>
      <c r="H46" s="177">
        <v>6.1324295227524974</v>
      </c>
      <c r="I46" s="177">
        <v>4.3716039875693671</v>
      </c>
      <c r="J46" s="177">
        <v>3.9614660703662601</v>
      </c>
      <c r="K46" s="177">
        <v>3.1816628190899001</v>
      </c>
      <c r="L46" s="177">
        <v>2.9912306490566043</v>
      </c>
      <c r="M46" s="177">
        <v>5.4857573713651497</v>
      </c>
      <c r="N46" s="177">
        <v>5.1470736359600444</v>
      </c>
      <c r="O46" s="177">
        <v>4.5599216988966669</v>
      </c>
      <c r="P46" s="177">
        <v>4.593</v>
      </c>
      <c r="Q46" s="180"/>
      <c r="R46" s="177">
        <v>1.6723920150234743</v>
      </c>
      <c r="S46" s="177">
        <v>3.6194843248078721</v>
      </c>
      <c r="T46" s="64">
        <v>2.0528372074192136</v>
      </c>
      <c r="U46" s="177">
        <v>6.8825606188327466</v>
      </c>
      <c r="V46" s="180">
        <v>3.7823190481115239</v>
      </c>
      <c r="W46" s="177">
        <v>5.1896875225941423</v>
      </c>
      <c r="X46" s="177"/>
      <c r="Y46" s="177">
        <v>3.1670272663129975</v>
      </c>
      <c r="Z46" s="177">
        <v>3.1638039735849057</v>
      </c>
      <c r="AA46" s="64">
        <v>5.3369408264033265</v>
      </c>
      <c r="AB46" s="64">
        <v>2.2596204370179951</v>
      </c>
      <c r="AC46" s="177">
        <v>2.1322140885714287</v>
      </c>
      <c r="AD46" s="177">
        <f t="shared" si="0"/>
        <v>3.7859134528301888</v>
      </c>
      <c r="AE46" s="175">
        <f t="shared" si="1"/>
        <v>21.318145732213384</v>
      </c>
      <c r="AF46" s="181">
        <f>_xlfn.RANK.AVG(P46,(B46:P46,Q46:AC46),1)</f>
        <v>19</v>
      </c>
      <c r="AG46" s="181">
        <f>_xlfn.RANK.AVG(P46,(F46,G46,J46,P46,R46,U46,AC46),1)</f>
        <v>6</v>
      </c>
    </row>
    <row r="47" spans="1:33" s="47" customFormat="1" ht="14.25" customHeight="1" x14ac:dyDescent="0.2">
      <c r="A47" s="165">
        <v>2016</v>
      </c>
      <c r="B47" s="177">
        <v>4.0486803082964595</v>
      </c>
      <c r="C47" s="177">
        <v>3.419747787610619</v>
      </c>
      <c r="D47" s="177">
        <v>2.4378911008765414</v>
      </c>
      <c r="E47" s="177"/>
      <c r="F47" s="177">
        <v>4.4238925436946905</v>
      </c>
      <c r="G47" s="177">
        <v>4.2768928161504425</v>
      </c>
      <c r="H47" s="177">
        <v>4.0677129424778764</v>
      </c>
      <c r="I47" s="177">
        <v>4.9107638067477879</v>
      </c>
      <c r="J47" s="177">
        <v>4.1670766981194696</v>
      </c>
      <c r="K47" s="177">
        <v>3.2004806415929203</v>
      </c>
      <c r="L47" s="177">
        <v>2.9416779487831857</v>
      </c>
      <c r="M47" s="177">
        <v>5.4113868494469033</v>
      </c>
      <c r="N47" s="177">
        <v>5.2384788438053098</v>
      </c>
      <c r="O47" s="177">
        <v>5.0781363955119216</v>
      </c>
      <c r="P47" s="177">
        <v>4.202</v>
      </c>
      <c r="Q47" s="180"/>
      <c r="R47" s="177">
        <v>1.817885792830189</v>
      </c>
      <c r="S47" s="177">
        <v>3.9066033424145084</v>
      </c>
      <c r="T47" s="64">
        <v>2.2802254373982755</v>
      </c>
      <c r="U47" s="177">
        <v>7.4520206244313112</v>
      </c>
      <c r="V47" s="180">
        <v>3.7059353569609912</v>
      </c>
      <c r="W47" s="177">
        <v>6.1184146720250521</v>
      </c>
      <c r="X47" s="177"/>
      <c r="Y47" s="177">
        <v>3.0329227697768766</v>
      </c>
      <c r="Z47" s="177">
        <v>3.223679925331858</v>
      </c>
      <c r="AA47" s="64">
        <v>5.5331241091370549</v>
      </c>
      <c r="AB47" s="64">
        <v>2.3348120450033094</v>
      </c>
      <c r="AC47" s="177">
        <v>2.3405979702857143</v>
      </c>
      <c r="AD47" s="177">
        <f t="shared" si="0"/>
        <v>4.0486803082964595</v>
      </c>
      <c r="AE47" s="175">
        <f t="shared" si="1"/>
        <v>3.7869053624550535</v>
      </c>
      <c r="AF47" s="181">
        <f>_xlfn.RANK.AVG(P47,(B47:P47,Q47:AC47),1)</f>
        <v>16</v>
      </c>
      <c r="AG47" s="181">
        <f>_xlfn.RANK.AVG(P47,(F47,G47,J47,P47,R47,U47,AC47),1)</f>
        <v>4</v>
      </c>
    </row>
    <row r="48" spans="1:33" s="47" customFormat="1" ht="14.25" customHeight="1" x14ac:dyDescent="0.2">
      <c r="A48" s="165">
        <v>2017</v>
      </c>
      <c r="B48" s="177">
        <v>4.4707021284913484</v>
      </c>
      <c r="C48" s="177">
        <v>3.776794201191604</v>
      </c>
      <c r="D48" s="177">
        <v>3.2638851191176705</v>
      </c>
      <c r="E48" s="177"/>
      <c r="F48" s="177">
        <v>4.6024346918746692</v>
      </c>
      <c r="G48" s="177">
        <v>4.4013141982853039</v>
      </c>
      <c r="H48" s="177">
        <v>4.7695601314023834</v>
      </c>
      <c r="I48" s="177">
        <v>5.034629146959106</v>
      </c>
      <c r="J48" s="177">
        <v>4.3370038778041708</v>
      </c>
      <c r="K48" s="177">
        <v>3.1940339637419251</v>
      </c>
      <c r="L48" s="177">
        <v>3.0619264710011147</v>
      </c>
      <c r="M48" s="177">
        <v>5.0380492065126301</v>
      </c>
      <c r="N48" s="177">
        <v>5.8070350087551548</v>
      </c>
      <c r="O48" s="177">
        <v>5.676795765546629</v>
      </c>
      <c r="P48" s="177">
        <v>4.1020000000000003</v>
      </c>
      <c r="Q48" s="180"/>
      <c r="R48" s="177">
        <v>1.9745616434691935</v>
      </c>
      <c r="S48" s="177">
        <v>4.1991747284788374</v>
      </c>
      <c r="T48" s="64">
        <v>2.4957483039993327</v>
      </c>
      <c r="U48" s="177">
        <v>7.7211267272878006</v>
      </c>
      <c r="V48" s="180">
        <v>4.1059726107081413</v>
      </c>
      <c r="W48" s="180">
        <v>6.0526682994986079</v>
      </c>
      <c r="X48" s="177"/>
      <c r="Y48" s="177">
        <v>3.2000488628131349</v>
      </c>
      <c r="Z48" s="177">
        <v>3.2882861094473363</v>
      </c>
      <c r="AA48" s="64">
        <v>5.5970111050074323</v>
      </c>
      <c r="AB48" s="64">
        <v>1.9722356626020605</v>
      </c>
      <c r="AC48" s="177">
        <v>2.6531995748480002</v>
      </c>
      <c r="AD48" s="177">
        <f t="shared" si="0"/>
        <v>4.1991747284788374</v>
      </c>
      <c r="AE48" s="175">
        <f t="shared" si="1"/>
        <v>-2.3141387239687199</v>
      </c>
      <c r="AF48" s="181">
        <f>_xlfn.RANK.AVG(P48,(B48:P48,Q48:AC48),1)</f>
        <v>11</v>
      </c>
      <c r="AG48" s="181">
        <f>_xlfn.RANK.AVG(P48,(F48,G48,J48,P48,R48,U48,AC48),1)</f>
        <v>3</v>
      </c>
    </row>
    <row r="49" spans="1:33" s="47" customFormat="1" ht="14.25" customHeight="1" x14ac:dyDescent="0.2">
      <c r="A49" s="165">
        <v>2018</v>
      </c>
      <c r="B49" s="177">
        <v>4.5426270339726269</v>
      </c>
      <c r="C49" s="177">
        <v>4.1253690235563107</v>
      </c>
      <c r="D49" s="177">
        <v>3.8280654400930638</v>
      </c>
      <c r="E49" s="177"/>
      <c r="F49" s="177">
        <v>4.8419212723221614</v>
      </c>
      <c r="G49" s="177">
        <v>4.3697565796996543</v>
      </c>
      <c r="H49" s="177">
        <v>4.5936296397661103</v>
      </c>
      <c r="I49" s="177">
        <v>5.4862998703988612</v>
      </c>
      <c r="J49" s="177">
        <v>4.5452290732063094</v>
      </c>
      <c r="K49" s="177">
        <v>3.4262646038914246</v>
      </c>
      <c r="L49" s="177">
        <v>3.2756323075538121</v>
      </c>
      <c r="M49" s="177">
        <v>5.099850811480394</v>
      </c>
      <c r="N49" s="177">
        <v>5.779023223056809</v>
      </c>
      <c r="O49" s="177">
        <v>5.9886074304647456</v>
      </c>
      <c r="P49" s="177">
        <v>4.25</v>
      </c>
      <c r="Q49" s="180"/>
      <c r="R49" s="177">
        <v>1.852579884340789</v>
      </c>
      <c r="S49" s="177">
        <v>4.3330947149008656</v>
      </c>
      <c r="T49" s="64">
        <v>2.4561063546736048</v>
      </c>
      <c r="U49" s="177">
        <v>8.1527097553555024</v>
      </c>
      <c r="V49" s="180">
        <v>3.9465020503878434</v>
      </c>
      <c r="W49" s="177">
        <v>6.3924042354275183</v>
      </c>
      <c r="X49" s="177"/>
      <c r="Y49" s="177">
        <v>3.2588661425367165</v>
      </c>
      <c r="Z49" s="177">
        <v>3.500537795061986</v>
      </c>
      <c r="AA49" s="64">
        <v>5.6511678606901841</v>
      </c>
      <c r="AB49" s="64">
        <v>1.628857566446231</v>
      </c>
      <c r="AC49" s="177">
        <v>2.4673594334301714</v>
      </c>
      <c r="AD49" s="177">
        <f t="shared" si="0"/>
        <v>4.3330947149008656</v>
      </c>
      <c r="AE49" s="175">
        <f t="shared" si="1"/>
        <v>-1.917675942210894</v>
      </c>
      <c r="AF49" s="181">
        <f>_xlfn.RANK.AVG(P49,(B49:P49,Q49:AC49),1)</f>
        <v>12</v>
      </c>
      <c r="AG49" s="181">
        <f>_xlfn.RANK.AVG(P49,(F49,G49,J49,P49,R49,U49,AC49),1)</f>
        <v>3</v>
      </c>
    </row>
    <row r="50" spans="1:33" s="47" customFormat="1" ht="14.25" customHeight="1" x14ac:dyDescent="0.2">
      <c r="A50" s="165">
        <v>2019</v>
      </c>
      <c r="B50" s="177">
        <v>4.4112072564130518</v>
      </c>
      <c r="C50" s="177">
        <v>3.9692783249201766</v>
      </c>
      <c r="D50" s="177">
        <v>2.9648656504013613</v>
      </c>
      <c r="E50" s="177"/>
      <c r="F50" s="177">
        <v>5.2077449589056304</v>
      </c>
      <c r="G50" s="177">
        <v>4.5244338796670593</v>
      </c>
      <c r="H50" s="177">
        <v>4.6046479968509484</v>
      </c>
      <c r="I50" s="177">
        <v>5.5405050062879271</v>
      </c>
      <c r="J50" s="177">
        <v>4.7505985407496114</v>
      </c>
      <c r="K50" s="177">
        <v>3.3775020691255504</v>
      </c>
      <c r="L50" s="177">
        <v>3.6238392900275862</v>
      </c>
      <c r="M50" s="177">
        <v>5.0184917771946527</v>
      </c>
      <c r="N50" s="177">
        <v>6.3136431674359965</v>
      </c>
      <c r="O50" s="177">
        <v>5.8729947268817257</v>
      </c>
      <c r="P50" s="177">
        <v>4.383</v>
      </c>
      <c r="Q50" s="180"/>
      <c r="R50" s="177">
        <v>1.9411832208439328</v>
      </c>
      <c r="S50" s="177">
        <v>4.4708955390597849</v>
      </c>
      <c r="T50" s="64">
        <v>2.3870063170275388</v>
      </c>
      <c r="U50" s="177">
        <v>8.4867208294855647</v>
      </c>
      <c r="V50" s="180">
        <v>4.0417763973580909</v>
      </c>
      <c r="W50" s="177">
        <v>6.3986071281042998</v>
      </c>
      <c r="X50" s="177"/>
      <c r="Y50" s="177">
        <v>3.2970979461017493</v>
      </c>
      <c r="Z50" s="177">
        <v>3.5614950139430483</v>
      </c>
      <c r="AA50" s="64">
        <v>6.093937861188012</v>
      </c>
      <c r="AB50" s="64">
        <v>1.76237958882638</v>
      </c>
      <c r="AC50" s="177">
        <v>2.6025711340965718</v>
      </c>
      <c r="AD50" s="177">
        <f t="shared" si="0"/>
        <v>4.4112072564130518</v>
      </c>
      <c r="AE50" s="175">
        <f t="shared" si="1"/>
        <v>-0.63944527593990996</v>
      </c>
      <c r="AF50" s="181">
        <f>_xlfn.RANK.AVG(P50,(B50:P50,Q50:AC50),1)</f>
        <v>12</v>
      </c>
      <c r="AG50" s="181">
        <f>_xlfn.RANK.AVG(P50,(F50,G50,J50,P50,R50,U50,AC50),1)</f>
        <v>3</v>
      </c>
    </row>
    <row r="51" spans="1:33" s="47" customFormat="1" ht="14.25" customHeight="1" x14ac:dyDescent="0.2">
      <c r="A51" s="165">
        <v>2020</v>
      </c>
      <c r="B51" s="100">
        <v>4.368249980327346</v>
      </c>
      <c r="C51" s="100">
        <v>3.5152785822582411</v>
      </c>
      <c r="D51" s="100">
        <v>2.5425588437195881</v>
      </c>
      <c r="E51" s="100"/>
      <c r="F51" s="100">
        <v>4.9272744344647519</v>
      </c>
      <c r="G51" s="100">
        <v>4.6658129560223651</v>
      </c>
      <c r="H51" s="100"/>
      <c r="I51" s="100">
        <v>5.4849915123492279</v>
      </c>
      <c r="J51" s="100"/>
      <c r="K51" s="100">
        <v>3.0655458604350905</v>
      </c>
      <c r="L51" s="100">
        <v>3.2621388548758548</v>
      </c>
      <c r="M51" s="100">
        <v>4.9984637103571501</v>
      </c>
      <c r="N51" s="100">
        <v>6.165606222930915</v>
      </c>
      <c r="O51" s="100">
        <v>6.2099874768315679</v>
      </c>
      <c r="P51" s="100">
        <v>3.9451560999999997</v>
      </c>
      <c r="Q51" s="100"/>
      <c r="R51" s="100">
        <v>1.8458923235791411</v>
      </c>
      <c r="S51" s="100">
        <v>4.3859102483321459</v>
      </c>
      <c r="T51" s="100">
        <v>2.1943967866827201</v>
      </c>
      <c r="U51" s="100"/>
      <c r="V51" s="100">
        <v>3.9072051089983462</v>
      </c>
      <c r="W51" s="100">
        <v>6.1491110341875306</v>
      </c>
      <c r="X51" s="100"/>
      <c r="Y51" s="100">
        <v>3.1056205979746254</v>
      </c>
      <c r="Z51" s="100">
        <v>3.9421861531460562</v>
      </c>
      <c r="AA51" s="100">
        <v>5.9471324618194448</v>
      </c>
      <c r="AB51" s="100">
        <v>1.7219381116010517</v>
      </c>
      <c r="AC51" s="100"/>
      <c r="AD51" s="177">
        <f>MEDIAN(B51:P51,Q51:AC51)</f>
        <v>3.9451560999999997</v>
      </c>
      <c r="AE51" s="175">
        <f>(P51-AD51)/AD51*100</f>
        <v>0</v>
      </c>
      <c r="AF51" s="181">
        <f>_xlfn.RANK.AVG(P51,(B51:P51,Q51:AC51),1)</f>
        <v>11</v>
      </c>
      <c r="AG51" s="181">
        <f>_xlfn.RANK.AVG(P51,(F51,G51,J51,P51,R51,U51,AC51),1)</f>
        <v>2</v>
      </c>
    </row>
    <row r="52" spans="1:33" s="47" customFormat="1" ht="14.25" customHeight="1" x14ac:dyDescent="0.2">
      <c r="A52" s="165">
        <v>2021</v>
      </c>
      <c r="B52" s="100">
        <v>4.2726501428553654</v>
      </c>
      <c r="C52" s="100">
        <v>3.9412057377438021</v>
      </c>
      <c r="D52" s="100">
        <v>4.6147932303787194</v>
      </c>
      <c r="E52" s="100" t="s">
        <v>145</v>
      </c>
      <c r="F52" s="100">
        <v>4.8118132571134238</v>
      </c>
      <c r="G52" s="100">
        <v>4.2937446888347797</v>
      </c>
      <c r="H52" s="100">
        <v>5.9909954971797177</v>
      </c>
      <c r="I52" s="100">
        <v>5.2089351190937787</v>
      </c>
      <c r="J52" s="100">
        <v>5.408283930581014</v>
      </c>
      <c r="K52" s="100">
        <v>3.8360168133378685</v>
      </c>
      <c r="L52" s="100">
        <v>3.8806605089840573</v>
      </c>
      <c r="M52" s="100">
        <v>4.7497085167500002</v>
      </c>
      <c r="N52" s="100">
        <v>6.1795118975641401</v>
      </c>
      <c r="O52" s="100">
        <v>9.541696307461887</v>
      </c>
      <c r="P52" s="100">
        <v>3.9873254999999999</v>
      </c>
      <c r="Q52" s="100" t="s">
        <v>145</v>
      </c>
      <c r="R52" s="100">
        <v>2.0742342424950024</v>
      </c>
      <c r="S52" s="100">
        <v>4.3313972307355977</v>
      </c>
      <c r="T52" s="100">
        <v>2.070112244387579</v>
      </c>
      <c r="U52" s="100" t="s">
        <v>145</v>
      </c>
      <c r="V52" s="100">
        <v>3.5043001759543397</v>
      </c>
      <c r="W52" s="100">
        <v>6.3522782206733917</v>
      </c>
      <c r="X52" s="100" t="s">
        <v>145</v>
      </c>
      <c r="Y52" s="100">
        <v>2.9524477262087898</v>
      </c>
      <c r="Z52" s="100">
        <v>3.4326901775041647</v>
      </c>
      <c r="AA52" s="100">
        <v>5.8790679332593996</v>
      </c>
      <c r="AB52" s="100">
        <v>1.4072464317880118</v>
      </c>
      <c r="AC52" s="100" t="s">
        <v>145</v>
      </c>
      <c r="AD52" s="177">
        <f>MEDIAN(B52:P52,Q52:AC52)</f>
        <v>4.2937446888347797</v>
      </c>
      <c r="AE52" s="175">
        <f>(P52-AD52)/AD52*100</f>
        <v>-7.1364091496072328</v>
      </c>
      <c r="AF52" s="181">
        <f>_xlfn.RANK.AVG(P52,(B52:P52,Q52:AC52),1)</f>
        <v>10</v>
      </c>
      <c r="AG52" s="181">
        <f>_xlfn.RANK.AVG(P52,(F52,G52,J52,P52,R52,U52,AC52),1)</f>
        <v>2</v>
      </c>
    </row>
    <row r="53" spans="1:33" s="47" customFormat="1" ht="14.25" customHeight="1" x14ac:dyDescent="0.2">
      <c r="A53" s="165">
        <v>2022</v>
      </c>
      <c r="B53" s="177">
        <v>6.7842143415361109</v>
      </c>
      <c r="C53" s="177">
        <v>8.7762750914479355</v>
      </c>
      <c r="D53" s="177">
        <v>12.307739826225799</v>
      </c>
      <c r="E53" s="177" t="s">
        <v>145</v>
      </c>
      <c r="F53" s="177">
        <v>6.0854306130559346</v>
      </c>
      <c r="G53" s="177">
        <v>7.4480039637606321</v>
      </c>
      <c r="H53" s="177">
        <v>10.568921698054178</v>
      </c>
      <c r="I53" s="177">
        <v>8.5583226576627496</v>
      </c>
      <c r="J53" s="177">
        <v>10.092622281225935</v>
      </c>
      <c r="K53" s="177">
        <v>8.688978536748758</v>
      </c>
      <c r="L53" s="177">
        <v>17.816385310047057</v>
      </c>
      <c r="M53" s="177">
        <v>6.1611866235909067</v>
      </c>
      <c r="N53" s="177">
        <v>9.0662011269824809</v>
      </c>
      <c r="O53" s="177">
        <v>14.584019788329689</v>
      </c>
      <c r="P53" s="177">
        <v>7.4888645999999985</v>
      </c>
      <c r="Q53" s="180" t="s">
        <v>145</v>
      </c>
      <c r="R53" s="177">
        <v>2.7757414715912234</v>
      </c>
      <c r="S53" s="177">
        <v>4.4880405778445658</v>
      </c>
      <c r="T53" s="177">
        <v>2.0886737759465039</v>
      </c>
      <c r="U53" s="177" t="s">
        <v>145</v>
      </c>
      <c r="V53" s="180">
        <v>3.8623591449231029</v>
      </c>
      <c r="W53" s="177">
        <v>7.2782842069373102</v>
      </c>
      <c r="X53" s="177" t="s">
        <v>145</v>
      </c>
      <c r="Y53" s="177">
        <v>4.7452657599224652</v>
      </c>
      <c r="Z53" s="177">
        <v>4.1809440242621889</v>
      </c>
      <c r="AA53" s="177">
        <v>9.8925332314173868</v>
      </c>
      <c r="AB53" s="177">
        <v>1.7209314346579745</v>
      </c>
      <c r="AC53" s="177" t="s">
        <v>145</v>
      </c>
      <c r="AD53" s="177">
        <f>MEDIAN(B53:P53,Q53:AC53)</f>
        <v>7.4480039637606321</v>
      </c>
      <c r="AE53" s="175">
        <f>(P53-AD53)/AD53*100</f>
        <v>0.5486119024396322</v>
      </c>
      <c r="AF53" s="181">
        <f>_xlfn.RANK.AVG(P53,(B53:P53,Q53:AC53),1)</f>
        <v>13</v>
      </c>
      <c r="AG53" s="181">
        <f>_xlfn.RANK.AVG(P53,(F53,G53,J53,P53,R53,U53,AC53),1)</f>
        <v>4</v>
      </c>
    </row>
    <row r="54" spans="1:33" x14ac:dyDescent="0.2">
      <c r="A54" s="165">
        <v>2023</v>
      </c>
      <c r="B54" s="177">
        <v>11.036204960988707</v>
      </c>
      <c r="C54" s="177">
        <v>8.2213676237681028</v>
      </c>
      <c r="D54" s="177"/>
      <c r="E54" s="177"/>
      <c r="F54" s="177">
        <v>7.6713284296171018</v>
      </c>
      <c r="G54" s="177">
        <v>9.9531154361971037</v>
      </c>
      <c r="H54" s="177">
        <v>8.6781997685425729</v>
      </c>
      <c r="I54" s="177">
        <v>11.262434737709516</v>
      </c>
      <c r="J54" s="177">
        <v>10.325152626581188</v>
      </c>
      <c r="K54" s="177">
        <v>11.177705722326991</v>
      </c>
      <c r="L54" s="177">
        <v>7.7425598692750173</v>
      </c>
      <c r="M54" s="177">
        <v>8.9381247262452028</v>
      </c>
      <c r="N54" s="177">
        <v>8.7853670975788454</v>
      </c>
      <c r="O54" s="177">
        <v>12.379131692121391</v>
      </c>
      <c r="P54" s="177">
        <v>9.6880024999999996</v>
      </c>
      <c r="Q54" s="177"/>
      <c r="R54" s="177">
        <v>2.4935178301021832</v>
      </c>
      <c r="S54" s="177">
        <v>9.352735430933663</v>
      </c>
      <c r="T54" s="177">
        <v>2.2881846941058313</v>
      </c>
      <c r="U54" s="177"/>
      <c r="V54" s="177">
        <v>4.7211024895885254</v>
      </c>
      <c r="W54" s="177">
        <v>7.5025169546661603</v>
      </c>
      <c r="X54" s="177"/>
      <c r="Y54" s="177">
        <v>5.1470587355351887</v>
      </c>
      <c r="Z54" s="177">
        <v>8.9038520135045243</v>
      </c>
      <c r="AA54" s="177">
        <v>12.498517661028803</v>
      </c>
      <c r="AB54" s="177">
        <v>1.648754938655157</v>
      </c>
      <c r="AC54" s="177"/>
      <c r="AD54" s="177">
        <f>MEDIAN(B54:P54,Q54:AC54)</f>
        <v>8.8446095555416839</v>
      </c>
      <c r="AE54" s="175">
        <f>(P54-AD54)/AD54*100</f>
        <v>9.5356718593629601</v>
      </c>
      <c r="AF54" s="181">
        <f>_xlfn.RANK.AVG(P54,(B54:P54,Q54:AC54),1)</f>
        <v>15</v>
      </c>
      <c r="AG54" s="181">
        <f>_xlfn.RANK.AVG(P54,(F54,G54,J54,P54,R54,U54,AC54),1)</f>
        <v>3</v>
      </c>
    </row>
    <row r="56" spans="1:33" x14ac:dyDescent="0.2"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Z56" s="248"/>
      <c r="AA56" s="248"/>
      <c r="AB56" s="248"/>
      <c r="AC56" s="248"/>
    </row>
    <row r="57" spans="1:33" x14ac:dyDescent="0.2">
      <c r="B57" s="249"/>
      <c r="C57" s="249"/>
      <c r="D57" s="249"/>
      <c r="E57" s="249"/>
      <c r="F57" s="249"/>
      <c r="G57" s="249"/>
      <c r="H57" s="249"/>
      <c r="I57" s="249"/>
      <c r="J57" s="249"/>
      <c r="K57" s="249"/>
      <c r="L57" s="249"/>
      <c r="M57" s="249"/>
      <c r="N57" s="249"/>
      <c r="O57" s="249"/>
      <c r="P57" s="249"/>
      <c r="Q57" s="249"/>
      <c r="R57" s="249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49EA7-F555-4F0E-98E4-136B5E15406B}">
  <sheetPr>
    <tabColor theme="4" tint="0.39997558519241921"/>
  </sheetPr>
  <dimension ref="A1:AG57"/>
  <sheetViews>
    <sheetView showGridLines="0" zoomScaleNormal="100" workbookViewId="0">
      <pane ySplit="9" topLeftCell="A36" activePane="bottomLeft" state="frozen"/>
      <selection activeCell="A7" sqref="A7"/>
      <selection pane="bottomLeft"/>
    </sheetView>
  </sheetViews>
  <sheetFormatPr defaultColWidth="8.7109375" defaultRowHeight="12.75" x14ac:dyDescent="0.2"/>
  <cols>
    <col min="1" max="33" width="12.7109375" customWidth="1"/>
  </cols>
  <sheetData>
    <row r="1" spans="1:33" s="47" customFormat="1" ht="18" customHeight="1" x14ac:dyDescent="0.2">
      <c r="A1" s="169" t="s">
        <v>126</v>
      </c>
    </row>
    <row r="2" spans="1:33" s="47" customFormat="1" ht="18" customHeight="1" x14ac:dyDescent="0.2">
      <c r="A2" s="46" t="s">
        <v>125</v>
      </c>
    </row>
    <row r="3" spans="1:33" s="47" customFormat="1" ht="18" customHeight="1" x14ac:dyDescent="0.2">
      <c r="A3" s="46" t="s">
        <v>130</v>
      </c>
    </row>
    <row r="4" spans="1:33" s="47" customFormat="1" ht="18" customHeight="1" x14ac:dyDescent="0.2">
      <c r="A4" s="46" t="s">
        <v>131</v>
      </c>
    </row>
    <row r="5" spans="1:33" s="47" customFormat="1" ht="18" customHeight="1" x14ac:dyDescent="0.2">
      <c r="A5" s="46" t="s">
        <v>133</v>
      </c>
    </row>
    <row r="6" spans="1:33" s="47" customFormat="1" ht="18" customHeight="1" x14ac:dyDescent="0.2">
      <c r="A6" s="46" t="s">
        <v>134</v>
      </c>
    </row>
    <row r="7" spans="1:33" s="47" customFormat="1" ht="18" customHeight="1" x14ac:dyDescent="0.2">
      <c r="A7" s="46" t="s">
        <v>137</v>
      </c>
    </row>
    <row r="8" spans="1:33" s="47" customFormat="1" ht="18" customHeight="1" x14ac:dyDescent="0.2">
      <c r="A8" s="46" t="s">
        <v>135</v>
      </c>
    </row>
    <row r="9" spans="1:33" s="164" customFormat="1" ht="32.1" customHeight="1" x14ac:dyDescent="0.2">
      <c r="A9" s="204" t="s">
        <v>120</v>
      </c>
      <c r="B9" s="205" t="s">
        <v>0</v>
      </c>
      <c r="C9" s="205" t="s">
        <v>1</v>
      </c>
      <c r="D9" s="205" t="s">
        <v>2</v>
      </c>
      <c r="E9" s="205" t="s">
        <v>3</v>
      </c>
      <c r="F9" s="205" t="s">
        <v>4</v>
      </c>
      <c r="G9" s="205" t="s">
        <v>5</v>
      </c>
      <c r="H9" s="205" t="s">
        <v>6</v>
      </c>
      <c r="I9" s="205" t="s">
        <v>7</v>
      </c>
      <c r="J9" s="205" t="s">
        <v>8</v>
      </c>
      <c r="K9" s="205" t="s">
        <v>9</v>
      </c>
      <c r="L9" s="205" t="s">
        <v>10</v>
      </c>
      <c r="M9" s="205" t="s">
        <v>11</v>
      </c>
      <c r="N9" s="205" t="s">
        <v>12</v>
      </c>
      <c r="O9" s="205" t="s">
        <v>13</v>
      </c>
      <c r="P9" s="205" t="s">
        <v>117</v>
      </c>
      <c r="Q9" s="206" t="s">
        <v>49</v>
      </c>
      <c r="R9" s="206" t="s">
        <v>17</v>
      </c>
      <c r="S9" s="206" t="s">
        <v>26</v>
      </c>
      <c r="T9" s="206" t="s">
        <v>27</v>
      </c>
      <c r="U9" s="206" t="s">
        <v>15</v>
      </c>
      <c r="V9" s="206" t="s">
        <v>50</v>
      </c>
      <c r="W9" s="206" t="s">
        <v>51</v>
      </c>
      <c r="X9" s="206" t="s">
        <v>52</v>
      </c>
      <c r="Y9" s="206" t="s">
        <v>28</v>
      </c>
      <c r="Z9" s="206" t="s">
        <v>61</v>
      </c>
      <c r="AA9" s="206" t="s">
        <v>53</v>
      </c>
      <c r="AB9" s="206" t="s">
        <v>54</v>
      </c>
      <c r="AC9" s="206" t="s">
        <v>18</v>
      </c>
      <c r="AD9" s="204" t="s">
        <v>55</v>
      </c>
      <c r="AE9" s="204" t="s">
        <v>121</v>
      </c>
      <c r="AF9" s="204" t="s">
        <v>122</v>
      </c>
      <c r="AG9" s="204" t="s">
        <v>123</v>
      </c>
    </row>
    <row r="10" spans="1:33" s="47" customFormat="1" ht="14.25" customHeight="1" x14ac:dyDescent="0.2">
      <c r="A10" s="165">
        <v>1979</v>
      </c>
      <c r="B10" s="180">
        <v>1.9532318114036298</v>
      </c>
      <c r="C10" s="180">
        <v>1.0347573922701101</v>
      </c>
      <c r="D10" s="180">
        <v>2.4538705903413214</v>
      </c>
      <c r="E10" s="179">
        <v>0.39105790741618279</v>
      </c>
      <c r="F10" s="179">
        <v>1.1555449064543342</v>
      </c>
      <c r="G10" s="179">
        <v>1.4396068347991222</v>
      </c>
      <c r="H10" s="179"/>
      <c r="I10" s="180">
        <v>1.4178628910294058</v>
      </c>
      <c r="J10" s="180">
        <v>0.50400419066665414</v>
      </c>
      <c r="K10" s="180">
        <v>0.7499168964843127</v>
      </c>
      <c r="L10" s="180">
        <v>0.90256960181974544</v>
      </c>
      <c r="M10" s="180"/>
      <c r="N10" s="179">
        <v>0.76554360780071695</v>
      </c>
      <c r="O10" s="180"/>
      <c r="P10" s="179">
        <v>0.6361135</v>
      </c>
      <c r="Q10" s="180">
        <v>0.65164349292421186</v>
      </c>
      <c r="R10" s="180">
        <v>0.37541127538533803</v>
      </c>
      <c r="S10" s="180"/>
      <c r="T10" s="179"/>
      <c r="U10" s="179">
        <v>1.9385740863032201</v>
      </c>
      <c r="V10" s="179"/>
      <c r="W10" s="180"/>
      <c r="X10" s="180"/>
      <c r="Y10" s="180"/>
      <c r="Z10" s="180">
        <v>0.19530090679024806</v>
      </c>
      <c r="AA10" s="180">
        <v>1.2850280911421053</v>
      </c>
      <c r="AB10" s="179"/>
      <c r="AC10" s="180">
        <v>0.4660515964300001</v>
      </c>
      <c r="AD10" s="177">
        <f t="shared" ref="AD10:AD50" si="0">MEDIAN(B10:P10,Q10:AC10)</f>
        <v>0.83405660481023114</v>
      </c>
      <c r="AE10" s="175">
        <f t="shared" ref="AE10:AE50" si="1">(P10-AD10)/AD10*100</f>
        <v>-23.732574464207758</v>
      </c>
      <c r="AF10" s="181">
        <f>_xlfn.RANK.AVG(P10,(B10:P10,Q10:AC10),1)</f>
        <v>6</v>
      </c>
      <c r="AG10" s="181">
        <f>_xlfn.RANK.AVG(P10,(F10,G10,J10,P10,R10,U10,AC10),1)</f>
        <v>4</v>
      </c>
    </row>
    <row r="11" spans="1:33" s="47" customFormat="1" ht="14.25" customHeight="1" x14ac:dyDescent="0.2">
      <c r="A11" s="165">
        <v>1980</v>
      </c>
      <c r="B11" s="180">
        <v>1.9438037888455697</v>
      </c>
      <c r="C11" s="180">
        <v>1.1972704193248158</v>
      </c>
      <c r="D11" s="180"/>
      <c r="E11" s="179">
        <v>0.65379501976184007</v>
      </c>
      <c r="F11" s="179">
        <v>1.3714889788496301</v>
      </c>
      <c r="G11" s="179">
        <v>1.6022552601222984</v>
      </c>
      <c r="H11" s="179"/>
      <c r="I11" s="180">
        <v>1.8616038702587292</v>
      </c>
      <c r="J11" s="180">
        <v>0.47803426975387753</v>
      </c>
      <c r="K11" s="180">
        <v>0.73671458738320883</v>
      </c>
      <c r="L11" s="180">
        <v>1.0528680008366949</v>
      </c>
      <c r="M11" s="180"/>
      <c r="N11" s="179">
        <v>1.1285391835076484</v>
      </c>
      <c r="O11" s="180"/>
      <c r="P11" s="179">
        <v>0.74153049999999998</v>
      </c>
      <c r="Q11" s="180">
        <v>0.72752479954745763</v>
      </c>
      <c r="R11" s="180">
        <v>0.38372933892449235</v>
      </c>
      <c r="S11" s="180"/>
      <c r="T11" s="179"/>
      <c r="U11" s="179">
        <v>2.2832816161650786</v>
      </c>
      <c r="V11" s="179"/>
      <c r="W11" s="180"/>
      <c r="X11" s="180"/>
      <c r="Y11" s="180"/>
      <c r="Z11" s="180">
        <v>0.18053642876754478</v>
      </c>
      <c r="AA11" s="180">
        <v>1.2004482427600143</v>
      </c>
      <c r="AB11" s="179"/>
      <c r="AC11" s="180">
        <v>0.52449251137038</v>
      </c>
      <c r="AD11" s="177">
        <f t="shared" si="0"/>
        <v>1.0528680008366949</v>
      </c>
      <c r="AE11" s="175">
        <f t="shared" si="1"/>
        <v>-29.57042103941621</v>
      </c>
      <c r="AF11" s="181">
        <f>_xlfn.RANK.AVG(P11,(B11:P11,Q11:AC11),1)</f>
        <v>8</v>
      </c>
      <c r="AG11" s="181">
        <f>_xlfn.RANK.AVG(P11,(F11,G11,J11,P11,R11,U11,AC11),1)</f>
        <v>4</v>
      </c>
    </row>
    <row r="12" spans="1:33" s="47" customFormat="1" ht="14.25" customHeight="1" x14ac:dyDescent="0.2">
      <c r="A12" s="165">
        <v>1981</v>
      </c>
      <c r="B12" s="180">
        <v>2.2749622904812536</v>
      </c>
      <c r="C12" s="180">
        <v>1.5261392271007939</v>
      </c>
      <c r="D12" s="180"/>
      <c r="E12" s="179">
        <v>0.8152909311512101</v>
      </c>
      <c r="F12" s="179">
        <v>1.598753523901723</v>
      </c>
      <c r="G12" s="179">
        <v>1.7876745783881656</v>
      </c>
      <c r="H12" s="179"/>
      <c r="I12" s="180">
        <v>2.3570584206141989</v>
      </c>
      <c r="J12" s="180">
        <v>0.58248679275019011</v>
      </c>
      <c r="K12" s="180">
        <v>0.91858999441389177</v>
      </c>
      <c r="L12" s="180">
        <v>1.2613638384402532</v>
      </c>
      <c r="M12" s="180"/>
      <c r="N12" s="179">
        <v>1.2727515141765005</v>
      </c>
      <c r="O12" s="180"/>
      <c r="P12" s="179">
        <v>0.93447980000000008</v>
      </c>
      <c r="Q12" s="180">
        <v>0.89848244088810747</v>
      </c>
      <c r="R12" s="180">
        <v>0.55241769498808069</v>
      </c>
      <c r="S12" s="180"/>
      <c r="T12" s="179"/>
      <c r="U12" s="179">
        <v>2.9534340326950979</v>
      </c>
      <c r="V12" s="179"/>
      <c r="W12" s="180"/>
      <c r="X12" s="180"/>
      <c r="Y12" s="180"/>
      <c r="Z12" s="180">
        <v>0.16733210972096957</v>
      </c>
      <c r="AA12" s="180">
        <v>1.2861243614067239</v>
      </c>
      <c r="AB12" s="179"/>
      <c r="AC12" s="180">
        <v>0.70735477430825999</v>
      </c>
      <c r="AD12" s="177">
        <f t="shared" si="0"/>
        <v>1.2613638384402532</v>
      </c>
      <c r="AE12" s="175">
        <f t="shared" si="1"/>
        <v>-25.915126823713567</v>
      </c>
      <c r="AF12" s="181">
        <f>_xlfn.RANK.AVG(P12,(B12:P12,Q12:AC12),1)</f>
        <v>8</v>
      </c>
      <c r="AG12" s="181">
        <f>_xlfn.RANK.AVG(P12,(F12,G12,J12,P12,R12,U12,AC12),1)</f>
        <v>4</v>
      </c>
    </row>
    <row r="13" spans="1:33" s="47" customFormat="1" ht="14.25" customHeight="1" x14ac:dyDescent="0.2">
      <c r="A13" s="165">
        <v>1982</v>
      </c>
      <c r="B13" s="180">
        <v>2.523421486587357</v>
      </c>
      <c r="C13" s="180">
        <v>1.929084287015804</v>
      </c>
      <c r="D13" s="180"/>
      <c r="E13" s="179">
        <v>0.81246106324563416</v>
      </c>
      <c r="F13" s="179">
        <v>1.9625383234151332</v>
      </c>
      <c r="G13" s="179">
        <v>2.1218774034267205</v>
      </c>
      <c r="H13" s="179"/>
      <c r="I13" s="180">
        <v>2.6878074637959513</v>
      </c>
      <c r="J13" s="180">
        <v>0.97131945177602308</v>
      </c>
      <c r="K13" s="180">
        <v>1.3394095544381881</v>
      </c>
      <c r="L13" s="180">
        <v>1.4876453823551579</v>
      </c>
      <c r="M13" s="180"/>
      <c r="N13" s="179">
        <v>1.3646923387648642</v>
      </c>
      <c r="O13" s="180"/>
      <c r="P13" s="179">
        <v>1.1651763000000002</v>
      </c>
      <c r="Q13" s="180">
        <v>1.0745926433169815</v>
      </c>
      <c r="R13" s="180">
        <v>0.72553061075689551</v>
      </c>
      <c r="S13" s="180"/>
      <c r="T13" s="179"/>
      <c r="U13" s="179">
        <v>3.0185772581672117</v>
      </c>
      <c r="V13" s="179"/>
      <c r="W13" s="180"/>
      <c r="X13" s="180"/>
      <c r="Y13" s="180"/>
      <c r="Z13" s="180">
        <v>0.16880326303768259</v>
      </c>
      <c r="AA13" s="180">
        <v>1.5076755040660013</v>
      </c>
      <c r="AB13" s="179"/>
      <c r="AC13" s="180">
        <v>0.98076376958581002</v>
      </c>
      <c r="AD13" s="177">
        <f t="shared" si="0"/>
        <v>1.3646923387648642</v>
      </c>
      <c r="AE13" s="175">
        <f t="shared" si="1"/>
        <v>-14.619854827164861</v>
      </c>
      <c r="AF13" s="181">
        <f>_xlfn.RANK.AVG(P13,(B13:P13,Q13:AC13),1)</f>
        <v>7</v>
      </c>
      <c r="AG13" s="181">
        <f>_xlfn.RANK.AVG(P13,(F13,G13,J13,P13,R13,U13,AC13),1)</f>
        <v>4</v>
      </c>
    </row>
    <row r="14" spans="1:33" s="47" customFormat="1" ht="14.25" customHeight="1" x14ac:dyDescent="0.2">
      <c r="A14" s="165">
        <v>1983</v>
      </c>
      <c r="B14" s="180">
        <v>2.647678722324855</v>
      </c>
      <c r="C14" s="180">
        <v>2.1710874434171461</v>
      </c>
      <c r="D14" s="180"/>
      <c r="E14" s="179">
        <v>0.91455083771102408</v>
      </c>
      <c r="F14" s="179">
        <v>2.248855069149831</v>
      </c>
      <c r="G14" s="179">
        <v>2.2010950455007761</v>
      </c>
      <c r="H14" s="179"/>
      <c r="I14" s="180">
        <v>2.5595219186632296</v>
      </c>
      <c r="J14" s="180">
        <v>1.3636057039828584</v>
      </c>
      <c r="K14" s="180">
        <v>1.4259912722237957</v>
      </c>
      <c r="L14" s="180">
        <v>1.657276703484202</v>
      </c>
      <c r="M14" s="180"/>
      <c r="N14" s="179">
        <v>1.7436178879168498</v>
      </c>
      <c r="O14" s="180"/>
      <c r="P14" s="179">
        <v>1.3045572000000001</v>
      </c>
      <c r="Q14" s="180">
        <v>1.1328920880568609</v>
      </c>
      <c r="R14" s="180">
        <v>0.97820267609755762</v>
      </c>
      <c r="S14" s="180"/>
      <c r="T14" s="179"/>
      <c r="U14" s="179">
        <v>3.6277993843588199</v>
      </c>
      <c r="V14" s="179"/>
      <c r="W14" s="180"/>
      <c r="X14" s="180"/>
      <c r="Y14" s="180"/>
      <c r="Z14" s="180">
        <v>0.17711540072852022</v>
      </c>
      <c r="AA14" s="180">
        <v>1.7227083937209358</v>
      </c>
      <c r="AB14" s="179"/>
      <c r="AC14" s="180">
        <v>1.32455891631778</v>
      </c>
      <c r="AD14" s="177">
        <f t="shared" si="0"/>
        <v>1.657276703484202</v>
      </c>
      <c r="AE14" s="175">
        <f t="shared" si="1"/>
        <v>-21.283078603751349</v>
      </c>
      <c r="AF14" s="181">
        <f>_xlfn.RANK.AVG(P14,(B14:P14,Q14:AC14),1)</f>
        <v>5</v>
      </c>
      <c r="AG14" s="181">
        <f>_xlfn.RANK.AVG(P14,(F14,G14,J14,P14,R14,U14,AC14),1)</f>
        <v>2</v>
      </c>
    </row>
    <row r="15" spans="1:33" s="47" customFormat="1" ht="14.25" customHeight="1" x14ac:dyDescent="0.2">
      <c r="A15" s="165">
        <v>1984</v>
      </c>
      <c r="B15" s="180">
        <v>2.8332085828503657</v>
      </c>
      <c r="C15" s="180">
        <v>2.3934912723506261</v>
      </c>
      <c r="D15" s="180">
        <v>2.340236205262042</v>
      </c>
      <c r="E15" s="179">
        <v>0.89615525813984909</v>
      </c>
      <c r="F15" s="179">
        <v>2.4077216257259928</v>
      </c>
      <c r="G15" s="179">
        <v>2.2274537951778393</v>
      </c>
      <c r="H15" s="179"/>
      <c r="I15" s="180">
        <v>2.434149357301151</v>
      </c>
      <c r="J15" s="180">
        <v>1.4506300128213776</v>
      </c>
      <c r="K15" s="180">
        <v>1.52696561519242</v>
      </c>
      <c r="L15" s="180">
        <v>1.7830607895410455</v>
      </c>
      <c r="M15" s="180"/>
      <c r="N15" s="179">
        <v>1.9132683130968382</v>
      </c>
      <c r="O15" s="180"/>
      <c r="P15" s="179">
        <v>1.3523646</v>
      </c>
      <c r="Q15" s="180">
        <v>1.4160412974020478</v>
      </c>
      <c r="R15" s="180">
        <v>1.0778483380814057</v>
      </c>
      <c r="S15" s="180"/>
      <c r="T15" s="179"/>
      <c r="U15" s="179">
        <v>4.1218871959243613</v>
      </c>
      <c r="V15" s="179"/>
      <c r="W15" s="180"/>
      <c r="X15" s="180"/>
      <c r="Y15" s="180"/>
      <c r="Z15" s="180">
        <v>0.17848393103444479</v>
      </c>
      <c r="AA15" s="180">
        <v>1.7601788403257532</v>
      </c>
      <c r="AB15" s="179"/>
      <c r="AC15" s="180">
        <v>1.5237479954280602</v>
      </c>
      <c r="AD15" s="177">
        <f t="shared" si="0"/>
        <v>1.7716198149333993</v>
      </c>
      <c r="AE15" s="175">
        <f t="shared" si="1"/>
        <v>-23.665078218215818</v>
      </c>
      <c r="AF15" s="181">
        <f>_xlfn.RANK.AVG(P15,(B15:P15,Q15:AC15),1)</f>
        <v>4</v>
      </c>
      <c r="AG15" s="181">
        <f>_xlfn.RANK.AVG(P15,(F15,G15,J15,P15,R15,U15,AC15),1)</f>
        <v>2</v>
      </c>
    </row>
    <row r="16" spans="1:33" s="47" customFormat="1" ht="14.25" customHeight="1" x14ac:dyDescent="0.2">
      <c r="A16" s="165">
        <v>1985</v>
      </c>
      <c r="B16" s="180">
        <v>2.8547357682334815</v>
      </c>
      <c r="C16" s="180">
        <v>2.4792514143476505</v>
      </c>
      <c r="D16" s="180">
        <v>2.4984114095899015</v>
      </c>
      <c r="E16" s="179">
        <v>0.88013501233321723</v>
      </c>
      <c r="F16" s="179">
        <v>2.5945783477628259</v>
      </c>
      <c r="G16" s="179">
        <v>2.2888985108443296</v>
      </c>
      <c r="H16" s="179"/>
      <c r="I16" s="180">
        <v>2.6055788024961037</v>
      </c>
      <c r="J16" s="180">
        <v>1.600941331274317</v>
      </c>
      <c r="K16" s="180">
        <v>1.7374580551808758</v>
      </c>
      <c r="L16" s="180">
        <v>1.8712880875030788</v>
      </c>
      <c r="M16" s="180"/>
      <c r="N16" s="179">
        <v>2.1465013217581963</v>
      </c>
      <c r="O16" s="180"/>
      <c r="P16" s="179">
        <v>1.4073087</v>
      </c>
      <c r="Q16" s="180">
        <v>1.2482638410967337</v>
      </c>
      <c r="R16" s="180">
        <v>1.0783564241122263</v>
      </c>
      <c r="S16" s="180"/>
      <c r="T16" s="179"/>
      <c r="U16" s="179">
        <v>4.2334340588728576</v>
      </c>
      <c r="V16" s="179"/>
      <c r="W16" s="180">
        <v>0.77483310794176274</v>
      </c>
      <c r="X16" s="180"/>
      <c r="Y16" s="180"/>
      <c r="Z16" s="180">
        <v>0.17802935442196838</v>
      </c>
      <c r="AA16" s="180">
        <v>1.7585666671575744</v>
      </c>
      <c r="AB16" s="179"/>
      <c r="AC16" s="180">
        <v>1.58005983868056</v>
      </c>
      <c r="AD16" s="177">
        <f t="shared" si="0"/>
        <v>1.7585666671575744</v>
      </c>
      <c r="AE16" s="175">
        <f t="shared" si="1"/>
        <v>-19.974105828204028</v>
      </c>
      <c r="AF16" s="181">
        <f>_xlfn.RANK.AVG(P16,(B16:P16,Q16:AC16),1)</f>
        <v>6</v>
      </c>
      <c r="AG16" s="181">
        <f>_xlfn.RANK.AVG(P16,(F16,G16,J16,P16,R16,U16,AC16),1)</f>
        <v>2</v>
      </c>
    </row>
    <row r="17" spans="1:33" s="47" customFormat="1" ht="14.25" customHeight="1" x14ac:dyDescent="0.2">
      <c r="A17" s="165">
        <v>1986</v>
      </c>
      <c r="B17" s="180">
        <v>3.0182139287035623</v>
      </c>
      <c r="C17" s="180">
        <v>2.3322326434922944</v>
      </c>
      <c r="D17" s="180">
        <v>2.8903653722993932</v>
      </c>
      <c r="E17" s="179">
        <v>0.71274819465707284</v>
      </c>
      <c r="F17" s="179">
        <v>2.7670078746938152</v>
      </c>
      <c r="G17" s="179">
        <v>2.3880690051860078</v>
      </c>
      <c r="H17" s="179"/>
      <c r="I17" s="180">
        <v>3.0237399912609719</v>
      </c>
      <c r="J17" s="180">
        <v>1.5424073071991735</v>
      </c>
      <c r="K17" s="180">
        <v>1.9154171658119008</v>
      </c>
      <c r="L17" s="180">
        <v>2.0959930507501534</v>
      </c>
      <c r="M17" s="180"/>
      <c r="N17" s="179">
        <v>2.6201640342735764</v>
      </c>
      <c r="O17" s="180"/>
      <c r="P17" s="179">
        <v>1.4325881</v>
      </c>
      <c r="Q17" s="180">
        <v>1.0998935062587232</v>
      </c>
      <c r="R17" s="180">
        <v>0.87732501753931413</v>
      </c>
      <c r="S17" s="180"/>
      <c r="T17" s="179"/>
      <c r="U17" s="179">
        <v>4.8813348355013106</v>
      </c>
      <c r="V17" s="179"/>
      <c r="W17" s="180">
        <v>0.83994000564270777</v>
      </c>
      <c r="X17" s="180"/>
      <c r="Y17" s="180"/>
      <c r="Z17" s="180">
        <v>0.20215634919116149</v>
      </c>
      <c r="AA17" s="180">
        <v>2.0922736215041096</v>
      </c>
      <c r="AB17" s="179"/>
      <c r="AC17" s="180">
        <v>1.31748348602</v>
      </c>
      <c r="AD17" s="177">
        <f t="shared" si="0"/>
        <v>2.0922736215041096</v>
      </c>
      <c r="AE17" s="175">
        <f t="shared" si="1"/>
        <v>-31.52960084780258</v>
      </c>
      <c r="AF17" s="181">
        <f>_xlfn.RANK.AVG(P17,(B17:P17,Q17:AC17),1)</f>
        <v>7</v>
      </c>
      <c r="AG17" s="181">
        <f>_xlfn.RANK.AVG(P17,(F17,G17,J17,P17,R17,U17,AC17),1)</f>
        <v>3</v>
      </c>
    </row>
    <row r="18" spans="1:33" s="47" customFormat="1" ht="14.25" customHeight="1" x14ac:dyDescent="0.2">
      <c r="A18" s="165">
        <v>1987</v>
      </c>
      <c r="B18" s="180">
        <v>2.0914892835703718</v>
      </c>
      <c r="C18" s="180">
        <v>1.9435608424497102</v>
      </c>
      <c r="D18" s="180">
        <v>3.4813911870123717</v>
      </c>
      <c r="E18" s="179">
        <v>0.63033260605024066</v>
      </c>
      <c r="F18" s="179">
        <v>2.4242675153975619</v>
      </c>
      <c r="G18" s="179">
        <v>1.7876297578219211</v>
      </c>
      <c r="H18" s="179"/>
      <c r="I18" s="180">
        <v>2.9183119980324523</v>
      </c>
      <c r="J18" s="180">
        <v>1.5650703325718651</v>
      </c>
      <c r="K18" s="180">
        <v>1.1625110433427213</v>
      </c>
      <c r="L18" s="180">
        <v>1.5856226418253567</v>
      </c>
      <c r="M18" s="180"/>
      <c r="N18" s="179">
        <v>2.0733013356304117</v>
      </c>
      <c r="O18" s="180"/>
      <c r="P18" s="179">
        <v>1.4185726999999999</v>
      </c>
      <c r="Q18" s="180">
        <v>1.0833139109626697</v>
      </c>
      <c r="R18" s="180">
        <v>0.84912500648270706</v>
      </c>
      <c r="S18" s="180"/>
      <c r="T18" s="179"/>
      <c r="U18" s="179">
        <v>4.7457306132351729</v>
      </c>
      <c r="V18" s="179"/>
      <c r="W18" s="180">
        <v>1.0378890018666735</v>
      </c>
      <c r="X18" s="180"/>
      <c r="Y18" s="180"/>
      <c r="Z18" s="180">
        <v>0.21030081856498256</v>
      </c>
      <c r="AA18" s="180">
        <v>2.1564936712217211</v>
      </c>
      <c r="AB18" s="179"/>
      <c r="AC18" s="180">
        <v>1.1224563955257101</v>
      </c>
      <c r="AD18" s="177">
        <f t="shared" si="0"/>
        <v>1.5856226418253567</v>
      </c>
      <c r="AE18" s="175">
        <f t="shared" si="1"/>
        <v>-10.535289886693986</v>
      </c>
      <c r="AF18" s="181">
        <f>_xlfn.RANK.AVG(P18,(B18:P18,Q18:AC18),1)</f>
        <v>8</v>
      </c>
      <c r="AG18" s="181">
        <f>_xlfn.RANK.AVG(P18,(F18,G18,J18,P18,R18,U18,AC18),1)</f>
        <v>3</v>
      </c>
    </row>
    <row r="19" spans="1:33" s="47" customFormat="1" ht="14.25" customHeight="1" x14ac:dyDescent="0.2">
      <c r="A19" s="165">
        <v>1988</v>
      </c>
      <c r="B19" s="180">
        <v>1.8850009997783848</v>
      </c>
      <c r="C19" s="180">
        <v>1.8382201352903906</v>
      </c>
      <c r="D19" s="180">
        <v>3.0229423678925564</v>
      </c>
      <c r="E19" s="179">
        <v>0.48071778608204963</v>
      </c>
      <c r="F19" s="179">
        <v>2.2419979730336501</v>
      </c>
      <c r="G19" s="179">
        <v>1.6337322758122059</v>
      </c>
      <c r="H19" s="179"/>
      <c r="I19" s="180">
        <v>2.1119939457721242</v>
      </c>
      <c r="J19" s="180">
        <v>1.6923940116444509</v>
      </c>
      <c r="K19" s="180">
        <v>1.0425453311481223</v>
      </c>
      <c r="L19" s="180">
        <v>1.4403827332192565</v>
      </c>
      <c r="M19" s="180"/>
      <c r="N19" s="179">
        <v>1.9325244851553876</v>
      </c>
      <c r="O19" s="180"/>
      <c r="P19" s="179">
        <v>1.4297506</v>
      </c>
      <c r="Q19" s="180">
        <v>1.1978843388451736</v>
      </c>
      <c r="R19" s="180">
        <v>0.82481870126271128</v>
      </c>
      <c r="S19" s="180"/>
      <c r="T19" s="179"/>
      <c r="U19" s="179">
        <v>4.7282727875284278</v>
      </c>
      <c r="V19" s="179"/>
      <c r="W19" s="180">
        <v>1.0918283269161506</v>
      </c>
      <c r="X19" s="180"/>
      <c r="Y19" s="180"/>
      <c r="Z19" s="180">
        <v>0.20476772903766144</v>
      </c>
      <c r="AA19" s="180">
        <v>1.9567781488837803</v>
      </c>
      <c r="AB19" s="179">
        <v>1.0826769492901296</v>
      </c>
      <c r="AC19" s="180">
        <v>1.0186520891837401</v>
      </c>
      <c r="AD19" s="177">
        <f t="shared" si="0"/>
        <v>1.5370575045157313</v>
      </c>
      <c r="AE19" s="175">
        <f t="shared" si="1"/>
        <v>-6.9813201002873138</v>
      </c>
      <c r="AF19" s="181">
        <f>_xlfn.RANK.AVG(P19,(B19:P19,Q19:AC19),1)</f>
        <v>9</v>
      </c>
      <c r="AG19" s="181">
        <f>_xlfn.RANK.AVG(P19,(F19,G19,J19,P19,R19,U19,AC19),1)</f>
        <v>3</v>
      </c>
    </row>
    <row r="20" spans="1:33" s="47" customFormat="1" ht="14.25" customHeight="1" x14ac:dyDescent="0.2">
      <c r="A20" s="165">
        <v>1989</v>
      </c>
      <c r="B20" s="180">
        <v>1.8449933525435658</v>
      </c>
      <c r="C20" s="180">
        <v>1.9275358595399159</v>
      </c>
      <c r="D20" s="180">
        <v>2.9615271663649509</v>
      </c>
      <c r="E20" s="179">
        <v>0.50966825155339257</v>
      </c>
      <c r="F20" s="179">
        <v>2.2864742776587734</v>
      </c>
      <c r="G20" s="179">
        <v>1.7343192262641083</v>
      </c>
      <c r="H20" s="179"/>
      <c r="I20" s="180">
        <v>2.1402593979605053</v>
      </c>
      <c r="J20" s="180">
        <v>1.926725472871502</v>
      </c>
      <c r="K20" s="180">
        <v>1.0060232194141319</v>
      </c>
      <c r="L20" s="180">
        <v>1.3916461666163777</v>
      </c>
      <c r="M20" s="180"/>
      <c r="N20" s="179">
        <v>1.9957231859780999</v>
      </c>
      <c r="O20" s="180"/>
      <c r="P20" s="179">
        <v>1.4917454999999999</v>
      </c>
      <c r="Q20" s="180">
        <v>1.3886886435007375</v>
      </c>
      <c r="R20" s="180">
        <v>0.92170226797152277</v>
      </c>
      <c r="S20" s="180"/>
      <c r="T20" s="179"/>
      <c r="U20" s="179">
        <v>5.2029003282118849</v>
      </c>
      <c r="V20" s="179"/>
      <c r="W20" s="180">
        <v>1.126438865155426</v>
      </c>
      <c r="X20" s="180"/>
      <c r="Y20" s="180"/>
      <c r="Z20" s="180">
        <v>0.2032826481759476</v>
      </c>
      <c r="AA20" s="180">
        <v>1.8910564912284631</v>
      </c>
      <c r="AB20" s="179">
        <v>0.78337290693340045</v>
      </c>
      <c r="AC20" s="180">
        <v>1.1403318761785199</v>
      </c>
      <c r="AD20" s="177">
        <f t="shared" si="0"/>
        <v>1.6130323631320542</v>
      </c>
      <c r="AE20" s="175">
        <f t="shared" si="1"/>
        <v>-7.5191834896944894</v>
      </c>
      <c r="AF20" s="181">
        <f>_xlfn.RANK.AVG(P20,(B20:P20,Q20:AC20),1)</f>
        <v>10</v>
      </c>
      <c r="AG20" s="181">
        <f>_xlfn.RANK.AVG(P20,(F20,G20,J20,P20,R20,U20,AC20),1)</f>
        <v>3</v>
      </c>
    </row>
    <row r="21" spans="1:33" s="47" customFormat="1" ht="14.25" customHeight="1" x14ac:dyDescent="0.2">
      <c r="A21" s="165">
        <v>1990</v>
      </c>
      <c r="B21" s="180">
        <v>1.9898671972228397</v>
      </c>
      <c r="C21" s="180">
        <v>2.11623140099343</v>
      </c>
      <c r="D21" s="180">
        <v>3.2577570587583962</v>
      </c>
      <c r="E21" s="179">
        <v>0.58849080641762153</v>
      </c>
      <c r="F21" s="179">
        <v>2.4210173641508232</v>
      </c>
      <c r="G21" s="179">
        <v>2.0137141392357254</v>
      </c>
      <c r="H21" s="179"/>
      <c r="I21" s="180">
        <v>2.2725271552893007</v>
      </c>
      <c r="J21" s="180">
        <v>2.4425287897578318</v>
      </c>
      <c r="K21" s="180">
        <v>1.257249925013489</v>
      </c>
      <c r="L21" s="180">
        <v>1.7037039645475609</v>
      </c>
      <c r="M21" s="180"/>
      <c r="N21" s="179">
        <v>2.3049787104326023</v>
      </c>
      <c r="O21" s="180"/>
      <c r="P21" s="179">
        <v>1.5930352999999999</v>
      </c>
      <c r="Q21" s="180">
        <v>1.3013658324998811</v>
      </c>
      <c r="R21" s="180">
        <v>0.89786236212231185</v>
      </c>
      <c r="S21" s="180"/>
      <c r="T21" s="179"/>
      <c r="U21" s="179">
        <v>4.5798374225381835</v>
      </c>
      <c r="V21" s="179"/>
      <c r="W21" s="180">
        <v>1.1197623234489034</v>
      </c>
      <c r="X21" s="180"/>
      <c r="Y21" s="180"/>
      <c r="Z21" s="180">
        <v>0.21584548985939636</v>
      </c>
      <c r="AA21" s="180">
        <v>2.090012727496585</v>
      </c>
      <c r="AB21" s="179">
        <v>1.0343616008768819</v>
      </c>
      <c r="AC21" s="180">
        <v>1.131714144105</v>
      </c>
      <c r="AD21" s="177">
        <f t="shared" si="0"/>
        <v>1.8467855808852003</v>
      </c>
      <c r="AE21" s="175">
        <f t="shared" si="1"/>
        <v>-13.740105159559072</v>
      </c>
      <c r="AF21" s="181">
        <f>_xlfn.RANK.AVG(P21,(B21:P21,Q21:AC21),1)</f>
        <v>9</v>
      </c>
      <c r="AG21" s="181">
        <f>_xlfn.RANK.AVG(P21,(F21,G21,J21,P21,R21,U21,AC21),1)</f>
        <v>3</v>
      </c>
    </row>
    <row r="22" spans="1:33" s="47" customFormat="1" ht="14.25" customHeight="1" x14ac:dyDescent="0.2">
      <c r="A22" s="165">
        <v>1991</v>
      </c>
      <c r="B22" s="180">
        <v>2.0329736206451505</v>
      </c>
      <c r="C22" s="180">
        <v>2.1356405158171659</v>
      </c>
      <c r="D22" s="180">
        <v>3.2328773707826577</v>
      </c>
      <c r="E22" s="179">
        <v>0.60232463008059001</v>
      </c>
      <c r="F22" s="179">
        <v>2.393573032543828</v>
      </c>
      <c r="G22" s="179">
        <v>2.1699230755893018</v>
      </c>
      <c r="H22" s="179"/>
      <c r="I22" s="180">
        <v>2.2652394135788088</v>
      </c>
      <c r="J22" s="180">
        <v>2.9364906614210806</v>
      </c>
      <c r="K22" s="180">
        <v>1.3235837853307828</v>
      </c>
      <c r="L22" s="180">
        <v>1.8778284517820585</v>
      </c>
      <c r="M22" s="180"/>
      <c r="N22" s="179">
        <v>2.4844911305429465</v>
      </c>
      <c r="O22" s="180"/>
      <c r="P22" s="179">
        <v>1.7028375</v>
      </c>
      <c r="Q22" s="180">
        <v>1.4018329435956856</v>
      </c>
      <c r="R22" s="180">
        <v>0.88500263802039003</v>
      </c>
      <c r="S22" s="180">
        <v>0.43758999627474093</v>
      </c>
      <c r="T22" s="179">
        <v>0.48391631985401595</v>
      </c>
      <c r="U22" s="179">
        <v>4.9545463394847022</v>
      </c>
      <c r="V22" s="179"/>
      <c r="W22" s="180">
        <v>1.2405083098019654</v>
      </c>
      <c r="X22" s="180"/>
      <c r="Y22" s="180">
        <v>0.32012894496080391</v>
      </c>
      <c r="Z22" s="180">
        <v>0.54898482884869926</v>
      </c>
      <c r="AA22" s="180">
        <v>2.1460025227197446</v>
      </c>
      <c r="AB22" s="179">
        <v>1.1924181004190861</v>
      </c>
      <c r="AC22" s="180">
        <v>1.1591617813850701</v>
      </c>
      <c r="AD22" s="177">
        <f t="shared" si="0"/>
        <v>1.7028375</v>
      </c>
      <c r="AE22" s="175">
        <f t="shared" si="1"/>
        <v>0</v>
      </c>
      <c r="AF22" s="181">
        <f>_xlfn.RANK.AVG(P22,(B22:P22,Q22:AC22),1)</f>
        <v>12</v>
      </c>
      <c r="AG22" s="181">
        <f>_xlfn.RANK.AVG(P22,(F22,G22,J22,P22,R22,U22,AC22),1)</f>
        <v>3</v>
      </c>
    </row>
    <row r="23" spans="1:33" s="47" customFormat="1" ht="14.25" customHeight="1" x14ac:dyDescent="0.2">
      <c r="A23" s="165">
        <v>1992</v>
      </c>
      <c r="B23" s="180">
        <v>2.1273722907846455</v>
      </c>
      <c r="C23" s="180">
        <v>2.1752418020618576</v>
      </c>
      <c r="D23" s="180">
        <v>3.2864552670536362</v>
      </c>
      <c r="E23" s="179">
        <v>0.63137048154344377</v>
      </c>
      <c r="F23" s="179">
        <v>2.55845162503027</v>
      </c>
      <c r="G23" s="179">
        <v>2.3045845972662584</v>
      </c>
      <c r="H23" s="179"/>
      <c r="I23" s="180">
        <v>2.3910033470826333</v>
      </c>
      <c r="J23" s="180">
        <v>3.2024393565712224</v>
      </c>
      <c r="K23" s="180">
        <v>1.3556268379158651</v>
      </c>
      <c r="L23" s="180">
        <v>1.9407762230737404</v>
      </c>
      <c r="M23" s="180"/>
      <c r="N23" s="179">
        <v>2.6845608577283686</v>
      </c>
      <c r="O23" s="180"/>
      <c r="P23" s="179">
        <v>1.6999140000000001</v>
      </c>
      <c r="Q23" s="180">
        <v>1.3881140695331839</v>
      </c>
      <c r="R23" s="180">
        <v>0.90362177030572854</v>
      </c>
      <c r="S23" s="180">
        <v>0.45861619608181686</v>
      </c>
      <c r="T23" s="179">
        <v>0.57254870015965431</v>
      </c>
      <c r="U23" s="179">
        <v>5.2548103236341612</v>
      </c>
      <c r="V23" s="179"/>
      <c r="W23" s="180">
        <v>1.1669830848416327</v>
      </c>
      <c r="X23" s="180"/>
      <c r="Y23" s="180">
        <v>0.67235364874468195</v>
      </c>
      <c r="Z23" s="180">
        <v>0.48847838694630435</v>
      </c>
      <c r="AA23" s="180">
        <v>2.2403631813761686</v>
      </c>
      <c r="AB23" s="179">
        <v>1.3232296426843082</v>
      </c>
      <c r="AC23" s="180">
        <v>1.1135356025949998</v>
      </c>
      <c r="AD23" s="177">
        <f t="shared" si="0"/>
        <v>1.6999140000000001</v>
      </c>
      <c r="AE23" s="175">
        <f t="shared" si="1"/>
        <v>0</v>
      </c>
      <c r="AF23" s="181">
        <f>_xlfn.RANK.AVG(P23,(B23:P23,Q23:AC23),1)</f>
        <v>12</v>
      </c>
      <c r="AG23" s="181">
        <f>_xlfn.RANK.AVG(P23,(F23,G23,J23,P23,R23,U23,AC23),1)</f>
        <v>3</v>
      </c>
    </row>
    <row r="24" spans="1:33" s="47" customFormat="1" ht="14.25" customHeight="1" x14ac:dyDescent="0.2">
      <c r="A24" s="165">
        <v>1993</v>
      </c>
      <c r="B24" s="180">
        <v>2.2470092117894289</v>
      </c>
      <c r="C24" s="180">
        <v>2.3356954379729884</v>
      </c>
      <c r="D24" s="180">
        <v>3.6717741299023934</v>
      </c>
      <c r="E24" s="179">
        <v>0.72525502736938541</v>
      </c>
      <c r="F24" s="179">
        <v>2.6436152261489094</v>
      </c>
      <c r="G24" s="179">
        <v>2.4116355767277655</v>
      </c>
      <c r="H24" s="179"/>
      <c r="I24" s="180">
        <v>2.5170930855572569</v>
      </c>
      <c r="J24" s="180">
        <v>3.4646004152923551</v>
      </c>
      <c r="K24" s="180">
        <v>1.4325312603395475</v>
      </c>
      <c r="L24" s="180">
        <v>1.9875247899021464</v>
      </c>
      <c r="M24" s="180"/>
      <c r="N24" s="179">
        <v>2.8404423726268893</v>
      </c>
      <c r="O24" s="180"/>
      <c r="P24" s="179">
        <v>1.6344798</v>
      </c>
      <c r="Q24" s="180">
        <v>1.5838399506619028</v>
      </c>
      <c r="R24" s="180">
        <v>1.0130271078474831</v>
      </c>
      <c r="S24" s="180">
        <v>0.54609967084594868</v>
      </c>
      <c r="T24" s="179">
        <v>0.66983950766234179</v>
      </c>
      <c r="U24" s="179">
        <v>6.8975173401600358</v>
      </c>
      <c r="V24" s="179"/>
      <c r="W24" s="180">
        <v>1.4552561573006584</v>
      </c>
      <c r="X24" s="180"/>
      <c r="Y24" s="180">
        <v>0.88157834706891458</v>
      </c>
      <c r="Z24" s="180">
        <v>0.51746618328684835</v>
      </c>
      <c r="AA24" s="180">
        <v>2.4561287522326878</v>
      </c>
      <c r="AB24" s="179">
        <v>1.5118757350490166</v>
      </c>
      <c r="AC24" s="180">
        <v>1.3584845603421298</v>
      </c>
      <c r="AD24" s="177">
        <f t="shared" si="0"/>
        <v>1.6344798</v>
      </c>
      <c r="AE24" s="175">
        <f t="shared" si="1"/>
        <v>0</v>
      </c>
      <c r="AF24" s="181">
        <f>_xlfn.RANK.AVG(P24,(B24:P24,Q24:AC24),1)</f>
        <v>12</v>
      </c>
      <c r="AG24" s="181">
        <f>_xlfn.RANK.AVG(P24,(F24,G24,J24,P24,R24,U24,AC24),1)</f>
        <v>3</v>
      </c>
    </row>
    <row r="25" spans="1:33" s="47" customFormat="1" ht="14.25" customHeight="1" x14ac:dyDescent="0.2">
      <c r="A25" s="165">
        <v>1994</v>
      </c>
      <c r="B25" s="180">
        <v>2.2437614745270329</v>
      </c>
      <c r="C25" s="180">
        <v>2.4057290530233613</v>
      </c>
      <c r="D25" s="180">
        <v>3.5776353908323855</v>
      </c>
      <c r="E25" s="179">
        <v>0.76739743912730751</v>
      </c>
      <c r="F25" s="179">
        <v>2.5918819358244969</v>
      </c>
      <c r="G25" s="179">
        <v>2.4121917692605814</v>
      </c>
      <c r="H25" s="179"/>
      <c r="I25" s="180">
        <v>2.4998715462192851</v>
      </c>
      <c r="J25" s="180">
        <v>3.6983387834185244</v>
      </c>
      <c r="K25" s="180">
        <v>1.4449831526771133</v>
      </c>
      <c r="L25" s="180">
        <v>2.0137687419895247</v>
      </c>
      <c r="M25" s="180"/>
      <c r="N25" s="179">
        <v>2.9022255135710378</v>
      </c>
      <c r="O25" s="180"/>
      <c r="P25" s="179">
        <v>1.7341359000000001</v>
      </c>
      <c r="Q25" s="180">
        <v>1.7538143663548891</v>
      </c>
      <c r="R25" s="180">
        <v>0.98629750223167123</v>
      </c>
      <c r="S25" s="180">
        <v>0.62599514916799626</v>
      </c>
      <c r="T25" s="179">
        <v>0.58696985718991335</v>
      </c>
      <c r="U25" s="179">
        <v>7.344576461379579</v>
      </c>
      <c r="V25" s="179"/>
      <c r="W25" s="180">
        <v>1.6687803441669806</v>
      </c>
      <c r="X25" s="180"/>
      <c r="Y25" s="180">
        <v>0.89577745244971074</v>
      </c>
      <c r="Z25" s="180">
        <v>0.51233342785352565</v>
      </c>
      <c r="AA25" s="180">
        <v>2.5178916706476824</v>
      </c>
      <c r="AB25" s="179">
        <v>1.1677099530080051</v>
      </c>
      <c r="AC25" s="180">
        <v>1.38448069170095</v>
      </c>
      <c r="AD25" s="177">
        <f t="shared" si="0"/>
        <v>1.7538143663548891</v>
      </c>
      <c r="AE25" s="175">
        <f t="shared" si="1"/>
        <v>-1.1220381548013287</v>
      </c>
      <c r="AF25" s="181">
        <f>_xlfn.RANK.AVG(P25,(B25:P25,Q25:AC25),1)</f>
        <v>11</v>
      </c>
      <c r="AG25" s="181">
        <f>_xlfn.RANK.AVG(P25,(F25,G25,J25,P25,R25,U25,AC25),1)</f>
        <v>3</v>
      </c>
    </row>
    <row r="26" spans="1:33" s="47" customFormat="1" ht="14.25" customHeight="1" x14ac:dyDescent="0.2">
      <c r="A26" s="165">
        <v>1995</v>
      </c>
      <c r="B26" s="180">
        <v>2.3988424894235552</v>
      </c>
      <c r="C26" s="180">
        <v>2.537386560705694</v>
      </c>
      <c r="D26" s="180">
        <v>3.7678790002444793</v>
      </c>
      <c r="E26" s="179">
        <v>0.93098763833827525</v>
      </c>
      <c r="F26" s="179">
        <v>2.7126145128351409</v>
      </c>
      <c r="G26" s="179">
        <v>2.4885934038569086</v>
      </c>
      <c r="H26" s="179"/>
      <c r="I26" s="180">
        <v>2.6726540014400859</v>
      </c>
      <c r="J26" s="180">
        <v>3.9984031758747514</v>
      </c>
      <c r="K26" s="180">
        <v>1.5521209943178329</v>
      </c>
      <c r="L26" s="180">
        <v>2.1072231990892005</v>
      </c>
      <c r="M26" s="180"/>
      <c r="N26" s="179">
        <v>3.2540404942986156</v>
      </c>
      <c r="O26" s="180"/>
      <c r="P26" s="179">
        <v>1.7923473999999999</v>
      </c>
      <c r="Q26" s="180">
        <v>1.7326927404824393</v>
      </c>
      <c r="R26" s="180">
        <v>0.88329852210919935</v>
      </c>
      <c r="S26" s="180">
        <v>0.68367259116302925</v>
      </c>
      <c r="T26" s="179">
        <v>0.74771834004683424</v>
      </c>
      <c r="U26" s="179">
        <v>7.6896290562187657</v>
      </c>
      <c r="V26" s="179"/>
      <c r="W26" s="180">
        <v>1.9814397869943245</v>
      </c>
      <c r="X26" s="180"/>
      <c r="Y26" s="180">
        <v>1.1371853591229479</v>
      </c>
      <c r="Z26" s="180">
        <v>0.57238998688288167</v>
      </c>
      <c r="AA26" s="180">
        <v>2.9302516864761801</v>
      </c>
      <c r="AB26" s="179">
        <v>1.146903783739343</v>
      </c>
      <c r="AC26" s="180">
        <v>1.33126042043</v>
      </c>
      <c r="AD26" s="177">
        <f t="shared" si="0"/>
        <v>1.9814397869943245</v>
      </c>
      <c r="AE26" s="175">
        <f t="shared" si="1"/>
        <v>-9.5431810865755189</v>
      </c>
      <c r="AF26" s="181">
        <f>_xlfn.RANK.AVG(P26,(B26:P26,Q26:AC26),1)</f>
        <v>11</v>
      </c>
      <c r="AG26" s="181">
        <f>_xlfn.RANK.AVG(P26,(F26,G26,J26,P26,R26,U26,AC26),1)</f>
        <v>3</v>
      </c>
    </row>
    <row r="27" spans="1:33" s="47" customFormat="1" ht="14.25" customHeight="1" x14ac:dyDescent="0.2">
      <c r="A27" s="165">
        <v>1996</v>
      </c>
      <c r="B27" s="180">
        <v>2.5185739450600924</v>
      </c>
      <c r="C27" s="180">
        <v>2.4266689427272499</v>
      </c>
      <c r="D27" s="180">
        <v>4.0729580410304624</v>
      </c>
      <c r="E27" s="179">
        <v>0.98003990466008728</v>
      </c>
      <c r="F27" s="179">
        <v>2.5659952268334711</v>
      </c>
      <c r="G27" s="179">
        <v>2.3623913973526447</v>
      </c>
      <c r="H27" s="179"/>
      <c r="I27" s="180">
        <v>2.6243276129457218</v>
      </c>
      <c r="J27" s="180">
        <v>4.086833700428274</v>
      </c>
      <c r="K27" s="180">
        <v>1.7154895457648363</v>
      </c>
      <c r="L27" s="180">
        <v>2.141511734012199</v>
      </c>
      <c r="M27" s="180"/>
      <c r="N27" s="179">
        <v>3.2668230820408617</v>
      </c>
      <c r="O27" s="180"/>
      <c r="P27" s="179">
        <v>1.7950129000000001</v>
      </c>
      <c r="Q27" s="180">
        <v>1.8339687420654358</v>
      </c>
      <c r="R27" s="180">
        <v>0.93499592354389216</v>
      </c>
      <c r="S27" s="180">
        <v>0.72515590541488284</v>
      </c>
      <c r="T27" s="179">
        <v>0.7511398532309369</v>
      </c>
      <c r="U27" s="179">
        <v>7.1295154197725497</v>
      </c>
      <c r="V27" s="179"/>
      <c r="W27" s="180">
        <v>2.2980145166026982</v>
      </c>
      <c r="X27" s="180"/>
      <c r="Y27" s="180">
        <v>1.3012505929031941</v>
      </c>
      <c r="Z27" s="180">
        <v>0.57011154650640405</v>
      </c>
      <c r="AA27" s="180">
        <v>2.7859218227375941</v>
      </c>
      <c r="AB27" s="179">
        <v>1.1538414222463245</v>
      </c>
      <c r="AC27" s="180">
        <v>1.4564116051264302</v>
      </c>
      <c r="AD27" s="177">
        <f t="shared" si="0"/>
        <v>2.141511734012199</v>
      </c>
      <c r="AE27" s="175">
        <f t="shared" si="1"/>
        <v>-16.180104386494339</v>
      </c>
      <c r="AF27" s="181">
        <f>_xlfn.RANK.AVG(P27,(B27:P27,Q27:AC27),1)</f>
        <v>10</v>
      </c>
      <c r="AG27" s="181">
        <f>_xlfn.RANK.AVG(P27,(F27,G27,J27,P27,R27,U27,AC27),1)</f>
        <v>3</v>
      </c>
    </row>
    <row r="28" spans="1:33" s="47" customFormat="1" ht="14.25" customHeight="1" x14ac:dyDescent="0.2">
      <c r="A28" s="165">
        <v>1997</v>
      </c>
      <c r="B28" s="180">
        <v>2.2723716023157361</v>
      </c>
      <c r="C28" s="180">
        <v>2.1795064288599342</v>
      </c>
      <c r="D28" s="180">
        <v>3.5570256418877739</v>
      </c>
      <c r="E28" s="179">
        <v>0.88409337741409499</v>
      </c>
      <c r="F28" s="179">
        <v>2.3143728458270383</v>
      </c>
      <c r="G28" s="179">
        <v>2.1973536415246757</v>
      </c>
      <c r="H28" s="179"/>
      <c r="I28" s="180">
        <v>2.23215582038087</v>
      </c>
      <c r="J28" s="180">
        <v>3.6531540158870266</v>
      </c>
      <c r="K28" s="180">
        <v>1.5647280599727738</v>
      </c>
      <c r="L28" s="180">
        <v>2.070400238604575</v>
      </c>
      <c r="M28" s="180"/>
      <c r="N28" s="179">
        <v>2.8686483106945717</v>
      </c>
      <c r="O28" s="180"/>
      <c r="P28" s="179">
        <v>1.7769561</v>
      </c>
      <c r="Q28" s="180">
        <v>1.7445604341907608</v>
      </c>
      <c r="R28" s="180">
        <v>0.89560683414825049</v>
      </c>
      <c r="S28" s="180">
        <v>0.67536108302196973</v>
      </c>
      <c r="T28" s="179">
        <v>0.86904860804319384</v>
      </c>
      <c r="U28" s="179">
        <v>6.7601446174359436</v>
      </c>
      <c r="V28" s="179"/>
      <c r="W28" s="180">
        <v>2.2983920190076361</v>
      </c>
      <c r="X28" s="180"/>
      <c r="Y28" s="180">
        <v>1.1955783406680831</v>
      </c>
      <c r="Z28" s="180">
        <v>0.49880092599518305</v>
      </c>
      <c r="AA28" s="180">
        <v>2.2977425201566604</v>
      </c>
      <c r="AB28" s="179">
        <v>1.2522475518118739</v>
      </c>
      <c r="AC28" s="180">
        <v>1.4006329095000001</v>
      </c>
      <c r="AD28" s="177">
        <f t="shared" si="0"/>
        <v>2.070400238604575</v>
      </c>
      <c r="AE28" s="175">
        <f t="shared" si="1"/>
        <v>-14.173304906608433</v>
      </c>
      <c r="AF28" s="181">
        <f>_xlfn.RANK.AVG(P28,(B28:P28,Q28:AC28),1)</f>
        <v>11</v>
      </c>
      <c r="AG28" s="181">
        <f>_xlfn.RANK.AVG(P28,(F28,G28,J28,P28,R28,U28,AC28),1)</f>
        <v>3</v>
      </c>
    </row>
    <row r="29" spans="1:33" s="47" customFormat="1" ht="14.25" customHeight="1" x14ac:dyDescent="0.2">
      <c r="A29" s="165">
        <v>1998</v>
      </c>
      <c r="B29" s="180">
        <v>2.1672601542475767</v>
      </c>
      <c r="C29" s="180">
        <v>2.1405604525476423</v>
      </c>
      <c r="D29" s="180">
        <v>3.3465651610881424</v>
      </c>
      <c r="E29" s="179">
        <v>0.88161209530720996</v>
      </c>
      <c r="F29" s="179">
        <v>2.2810106350850274</v>
      </c>
      <c r="G29" s="179">
        <v>2.1147894678216534</v>
      </c>
      <c r="H29" s="179">
        <v>1.8355455104447072</v>
      </c>
      <c r="I29" s="180">
        <v>2.1778239554313741</v>
      </c>
      <c r="J29" s="180">
        <v>3.5958676461509365</v>
      </c>
      <c r="K29" s="180">
        <v>1.4335410730021951</v>
      </c>
      <c r="L29" s="180">
        <v>2.0568627210572998</v>
      </c>
      <c r="M29" s="180"/>
      <c r="N29" s="179">
        <v>2.7789732451510285</v>
      </c>
      <c r="O29" s="180"/>
      <c r="P29" s="179">
        <v>1.716853</v>
      </c>
      <c r="Q29" s="180"/>
      <c r="R29" s="180">
        <v>0.88112337498316129</v>
      </c>
      <c r="S29" s="180">
        <v>0.9200814113740885</v>
      </c>
      <c r="T29" s="179">
        <v>1.0512429371406322</v>
      </c>
      <c r="U29" s="179">
        <v>5.5452050436957068</v>
      </c>
      <c r="V29" s="179"/>
      <c r="W29" s="180">
        <v>1.9735255937508835</v>
      </c>
      <c r="X29" s="180"/>
      <c r="Y29" s="180">
        <v>1.2886130135537315</v>
      </c>
      <c r="Z29" s="180">
        <v>0.49714237166286007</v>
      </c>
      <c r="AA29" s="180">
        <v>2.2818883170234878</v>
      </c>
      <c r="AB29" s="179">
        <v>1.130848035671139</v>
      </c>
      <c r="AC29" s="180">
        <v>1.3606975636181198</v>
      </c>
      <c r="AD29" s="177">
        <f t="shared" si="0"/>
        <v>1.9735255937508835</v>
      </c>
      <c r="AE29" s="175">
        <f t="shared" si="1"/>
        <v>-13.00578997118814</v>
      </c>
      <c r="AF29" s="181">
        <f>_xlfn.RANK.AVG(P29,(B29:P29,Q29:AC29),1)</f>
        <v>10</v>
      </c>
      <c r="AG29" s="181">
        <f>_xlfn.RANK.AVG(P29,(F29,G29,J29,P29,R29,U29,AC29),1)</f>
        <v>3</v>
      </c>
    </row>
    <row r="30" spans="1:33" s="47" customFormat="1" ht="14.25" customHeight="1" x14ac:dyDescent="0.2">
      <c r="A30" s="165">
        <v>1999</v>
      </c>
      <c r="B30" s="180">
        <v>2.0896499419917545</v>
      </c>
      <c r="C30" s="180">
        <v>2.0346666511653462</v>
      </c>
      <c r="D30" s="180">
        <v>3.4789251480236971</v>
      </c>
      <c r="E30" s="179">
        <v>0.83024275890710242</v>
      </c>
      <c r="F30" s="179">
        <v>2.0610052667903527</v>
      </c>
      <c r="G30" s="179">
        <v>2.0301365878777693</v>
      </c>
      <c r="H30" s="179">
        <v>1.5655811924407466</v>
      </c>
      <c r="I30" s="180">
        <v>2.3123013540073112</v>
      </c>
      <c r="J30" s="180">
        <v>3.3941877192330829</v>
      </c>
      <c r="K30" s="180">
        <v>1.2992715819622924</v>
      </c>
      <c r="L30" s="180">
        <v>1.9616763785274496</v>
      </c>
      <c r="M30" s="180"/>
      <c r="N30" s="179">
        <v>2.555111376428465</v>
      </c>
      <c r="O30" s="180"/>
      <c r="P30" s="179">
        <v>1.7057610000000001</v>
      </c>
      <c r="Q30" s="180"/>
      <c r="R30" s="180">
        <v>1.1290165276458752</v>
      </c>
      <c r="S30" s="180">
        <v>0.98384691062542406</v>
      </c>
      <c r="T30" s="179">
        <v>0.98351407279213843</v>
      </c>
      <c r="U30" s="179">
        <v>6.3592365087813087</v>
      </c>
      <c r="V30" s="179"/>
      <c r="W30" s="180">
        <v>2.0159968702468083</v>
      </c>
      <c r="X30" s="180"/>
      <c r="Y30" s="180">
        <v>1.2984785241788257</v>
      </c>
      <c r="Z30" s="180">
        <v>0.60513948339413759</v>
      </c>
      <c r="AA30" s="180">
        <v>2.1913043942281161</v>
      </c>
      <c r="AB30" s="179">
        <v>1.2000540847151664</v>
      </c>
      <c r="AC30" s="180">
        <v>1.3667637037823999</v>
      </c>
      <c r="AD30" s="177">
        <f t="shared" si="0"/>
        <v>1.9616763785274496</v>
      </c>
      <c r="AE30" s="175">
        <f t="shared" si="1"/>
        <v>-13.045749101569687</v>
      </c>
      <c r="AF30" s="181">
        <f>_xlfn.RANK.AVG(P30,(B30:P30,Q30:AC30),1)</f>
        <v>11</v>
      </c>
      <c r="AG30" s="181">
        <f>_xlfn.RANK.AVG(P30,(F30,G30,J30,P30,R30,U30,AC30),1)</f>
        <v>3</v>
      </c>
    </row>
    <row r="31" spans="1:33" s="47" customFormat="1" ht="14.25" customHeight="1" x14ac:dyDescent="0.2">
      <c r="A31" s="165">
        <v>2000</v>
      </c>
      <c r="B31" s="180">
        <v>1.9785033451588494</v>
      </c>
      <c r="C31" s="180">
        <v>2.3153467179515301</v>
      </c>
      <c r="D31" s="180">
        <v>4.1763548205320973</v>
      </c>
      <c r="E31" s="179">
        <v>0.9058914753203211</v>
      </c>
      <c r="F31" s="179">
        <v>1.973636101655357</v>
      </c>
      <c r="G31" s="179">
        <v>2.1207784290856093</v>
      </c>
      <c r="H31" s="179">
        <v>1.4472487483054293</v>
      </c>
      <c r="I31" s="180">
        <v>1.9640560008289689</v>
      </c>
      <c r="J31" s="180"/>
      <c r="K31" s="180">
        <v>1.5651831706330301</v>
      </c>
      <c r="L31" s="180">
        <v>2.0410038752219872</v>
      </c>
      <c r="M31" s="180"/>
      <c r="N31" s="179">
        <v>2.7908009988728972</v>
      </c>
      <c r="O31" s="180"/>
      <c r="P31" s="179">
        <v>1.6642303999999999</v>
      </c>
      <c r="Q31" s="180"/>
      <c r="R31" s="180">
        <v>1.1326892479334836</v>
      </c>
      <c r="S31" s="180">
        <v>1.2162043923378352</v>
      </c>
      <c r="T31" s="179">
        <v>0.88814267564423088</v>
      </c>
      <c r="U31" s="179">
        <v>7.3478656179828707</v>
      </c>
      <c r="V31" s="179"/>
      <c r="W31" s="180">
        <v>1.5436845536519388</v>
      </c>
      <c r="X31" s="180"/>
      <c r="Y31" s="180">
        <v>1.4058428275331498</v>
      </c>
      <c r="Z31" s="180">
        <v>0.86983584910094436</v>
      </c>
      <c r="AA31" s="180">
        <v>2.3363310389719261</v>
      </c>
      <c r="AB31" s="179">
        <v>1.4746980394606537</v>
      </c>
      <c r="AC31" s="180">
        <v>1.8258963483624999</v>
      </c>
      <c r="AD31" s="177">
        <f t="shared" si="0"/>
        <v>1.74506337418125</v>
      </c>
      <c r="AE31" s="175">
        <f t="shared" si="1"/>
        <v>-4.6320939042787144</v>
      </c>
      <c r="AF31" s="181">
        <f>_xlfn.RANK.AVG(P31,(B31:P31,Q31:AC31),1)</f>
        <v>11</v>
      </c>
      <c r="AG31" s="181">
        <f>_xlfn.RANK.AVG(P31,(F31,G31,J31,P31,R31,U31,AC31),1)</f>
        <v>2</v>
      </c>
    </row>
    <row r="32" spans="1:33" s="47" customFormat="1" ht="14.25" customHeight="1" x14ac:dyDescent="0.2">
      <c r="A32" s="165">
        <v>2001</v>
      </c>
      <c r="B32" s="180">
        <v>2.2009193318474507</v>
      </c>
      <c r="C32" s="180"/>
      <c r="D32" s="180">
        <v>4.2337223417599263</v>
      </c>
      <c r="E32" s="179">
        <v>1.3201666694269427</v>
      </c>
      <c r="F32" s="179">
        <v>2.4048685796293925</v>
      </c>
      <c r="G32" s="179"/>
      <c r="H32" s="179">
        <v>1.5416647014687026</v>
      </c>
      <c r="I32" s="180">
        <v>2.1081607171735275</v>
      </c>
      <c r="J32" s="180"/>
      <c r="K32" s="180">
        <v>1.7925140258819838</v>
      </c>
      <c r="L32" s="180">
        <v>2.3972757502600426</v>
      </c>
      <c r="M32" s="180"/>
      <c r="N32" s="179">
        <v>3.0332878603841307</v>
      </c>
      <c r="O32" s="180"/>
      <c r="P32" s="179">
        <v>1.7096302999999999</v>
      </c>
      <c r="Q32" s="180"/>
      <c r="R32" s="180">
        <v>1.7549694694390297</v>
      </c>
      <c r="S32" s="180">
        <v>1.3908520543698961</v>
      </c>
      <c r="T32" s="179">
        <v>0.89538446329659926</v>
      </c>
      <c r="U32" s="179">
        <v>6.9747770980812804</v>
      </c>
      <c r="V32" s="179"/>
      <c r="W32" s="180">
        <v>1.3625250877823194</v>
      </c>
      <c r="X32" s="180"/>
      <c r="Y32" s="180">
        <v>1.8146745661447841</v>
      </c>
      <c r="Z32" s="180">
        <v>0.9890423951131222</v>
      </c>
      <c r="AA32" s="180">
        <v>2.9280163953322962</v>
      </c>
      <c r="AB32" s="179">
        <v>1.4480774257866162</v>
      </c>
      <c r="AC32" s="180">
        <v>2.2034657227937897</v>
      </c>
      <c r="AD32" s="177">
        <f t="shared" si="0"/>
        <v>1.8035942960133839</v>
      </c>
      <c r="AE32" s="175">
        <f t="shared" si="1"/>
        <v>-5.2098188722973617</v>
      </c>
      <c r="AF32" s="181">
        <f>_xlfn.RANK.AVG(P32,(B32:P32,Q32:AC32),1)</f>
        <v>8</v>
      </c>
      <c r="AG32" s="181">
        <f>_xlfn.RANK.AVG(P32,(F32,G32,J32,P32,R32,U32,AC32),1)</f>
        <v>1</v>
      </c>
    </row>
    <row r="33" spans="1:33" s="47" customFormat="1" ht="14.25" customHeight="1" x14ac:dyDescent="0.2">
      <c r="A33" s="165">
        <v>2002</v>
      </c>
      <c r="B33" s="180">
        <v>2.173542730722942</v>
      </c>
      <c r="C33" s="180"/>
      <c r="D33" s="180">
        <v>4.1267641849380361</v>
      </c>
      <c r="E33" s="179">
        <v>1.1551536950541292</v>
      </c>
      <c r="F33" s="179">
        <v>2.4389177869163774</v>
      </c>
      <c r="G33" s="179">
        <v>2.8484418573473684</v>
      </c>
      <c r="H33" s="179">
        <v>1.7384020788932273</v>
      </c>
      <c r="I33" s="180">
        <v>2.156258063585994</v>
      </c>
      <c r="J33" s="180"/>
      <c r="K33" s="180">
        <v>1.5627469655639088</v>
      </c>
      <c r="L33" s="180">
        <v>2.6197563341570325</v>
      </c>
      <c r="M33" s="180">
        <v>3.7314419034471902</v>
      </c>
      <c r="N33" s="179">
        <v>2.8478595266839886</v>
      </c>
      <c r="O33" s="180"/>
      <c r="P33" s="179">
        <v>1.8179708000000001</v>
      </c>
      <c r="Q33" s="180"/>
      <c r="R33" s="180">
        <v>1.3535358338534891</v>
      </c>
      <c r="S33" s="180">
        <v>1.5746181520120954</v>
      </c>
      <c r="T33" s="179">
        <v>1.0075225872078195</v>
      </c>
      <c r="U33" s="179">
        <v>6.228499363370454</v>
      </c>
      <c r="V33" s="179"/>
      <c r="W33" s="180">
        <v>1.497598343834144</v>
      </c>
      <c r="X33" s="180"/>
      <c r="Y33" s="180">
        <v>1.9308789542563649</v>
      </c>
      <c r="Z33" s="180">
        <v>1.0213274498123115</v>
      </c>
      <c r="AA33" s="180">
        <v>2.8355376826359651</v>
      </c>
      <c r="AB33" s="179">
        <v>1.4592334264141311</v>
      </c>
      <c r="AC33" s="180">
        <v>1.7413976687350001</v>
      </c>
      <c r="AD33" s="177">
        <f t="shared" si="0"/>
        <v>1.8744248771281824</v>
      </c>
      <c r="AE33" s="175">
        <f t="shared" si="1"/>
        <v>-3.0118079319708944</v>
      </c>
      <c r="AF33" s="181">
        <f>_xlfn.RANK.AVG(P33,(B33:P33,Q33:AC33),1)</f>
        <v>11</v>
      </c>
      <c r="AG33" s="181">
        <f>_xlfn.RANK.AVG(P33,(F33,G33,J33,P33,R33,U33,AC33),1)</f>
        <v>3</v>
      </c>
    </row>
    <row r="34" spans="1:33" s="47" customFormat="1" ht="14.25" customHeight="1" x14ac:dyDescent="0.2">
      <c r="A34" s="165">
        <v>2003</v>
      </c>
      <c r="B34" s="180">
        <v>3.1088749745355857</v>
      </c>
      <c r="C34" s="180"/>
      <c r="D34" s="180">
        <v>4.7126048343884337</v>
      </c>
      <c r="E34" s="179">
        <v>1.3212896345088745</v>
      </c>
      <c r="F34" s="179">
        <v>2.7454107597821813</v>
      </c>
      <c r="G34" s="179">
        <v>3.2956649512039311</v>
      </c>
      <c r="H34" s="179">
        <v>2.0638644636932439</v>
      </c>
      <c r="I34" s="180">
        <v>2.6503112653463949</v>
      </c>
      <c r="J34" s="180"/>
      <c r="K34" s="180">
        <v>1.8025804145230615</v>
      </c>
      <c r="L34" s="180">
        <v>3.1711069650973203</v>
      </c>
      <c r="M34" s="180">
        <v>4.1791769070013345</v>
      </c>
      <c r="N34" s="179">
        <v>3.1275428147309112</v>
      </c>
      <c r="O34" s="180"/>
      <c r="P34" s="179">
        <v>1.8513328000000002</v>
      </c>
      <c r="Q34" s="180"/>
      <c r="R34" s="180">
        <v>1.7890666284493322</v>
      </c>
      <c r="S34" s="180">
        <v>1.697372541300036</v>
      </c>
      <c r="T34" s="179">
        <v>1.2821258050479361</v>
      </c>
      <c r="U34" s="179">
        <v>6.2906274041234873</v>
      </c>
      <c r="V34" s="179"/>
      <c r="W34" s="180">
        <v>2.0372548308022282</v>
      </c>
      <c r="X34" s="180"/>
      <c r="Y34" s="180">
        <v>1.7895287997744116</v>
      </c>
      <c r="Z34" s="180">
        <v>1.6611670374987457</v>
      </c>
      <c r="AA34" s="180">
        <v>2.9619570238753044</v>
      </c>
      <c r="AB34" s="179">
        <v>1.3972810432082228</v>
      </c>
      <c r="AC34" s="180">
        <v>1.9240453484379898</v>
      </c>
      <c r="AD34" s="177">
        <f t="shared" si="0"/>
        <v>2.0505596472477361</v>
      </c>
      <c r="AE34" s="175">
        <f t="shared" si="1"/>
        <v>-9.7157304112142455</v>
      </c>
      <c r="AF34" s="181">
        <f>_xlfn.RANK.AVG(P34,(B34:P34,Q34:AC34),1)</f>
        <v>9</v>
      </c>
      <c r="AG34" s="181">
        <f>_xlfn.RANK.AVG(P34,(F34,G34,J34,P34,R34,U34,AC34),1)</f>
        <v>2</v>
      </c>
    </row>
    <row r="35" spans="1:33" s="47" customFormat="1" ht="14.25" customHeight="1" x14ac:dyDescent="0.2">
      <c r="A35" s="165">
        <v>2004</v>
      </c>
      <c r="B35" s="180">
        <v>3.2208807866997091</v>
      </c>
      <c r="C35" s="180"/>
      <c r="D35" s="180">
        <v>4.9407336951407688</v>
      </c>
      <c r="E35" s="179">
        <v>1.2661788145389443</v>
      </c>
      <c r="F35" s="179">
        <v>2.5545890914955218</v>
      </c>
      <c r="G35" s="179">
        <v>3.2664573900941938</v>
      </c>
      <c r="H35" s="179">
        <v>1.9881794588553787</v>
      </c>
      <c r="I35" s="180">
        <v>2.6751876501857903</v>
      </c>
      <c r="J35" s="180">
        <v>3.6527725738592869</v>
      </c>
      <c r="K35" s="180">
        <v>1.7256931389974732</v>
      </c>
      <c r="L35" s="180">
        <v>3.203516853610803</v>
      </c>
      <c r="M35" s="180">
        <v>4.2668896762311954</v>
      </c>
      <c r="N35" s="179">
        <v>3.0191001195189764</v>
      </c>
      <c r="O35" s="180"/>
      <c r="P35" s="179">
        <v>1.9863285000000002</v>
      </c>
      <c r="Q35" s="180"/>
      <c r="R35" s="180">
        <v>1.6960350704783445</v>
      </c>
      <c r="S35" s="180">
        <v>1.654655558999431</v>
      </c>
      <c r="T35" s="179">
        <v>1.0537599638641879</v>
      </c>
      <c r="U35" s="179">
        <v>5.9642311043520166</v>
      </c>
      <c r="V35" s="179">
        <v>2.1317431403283864</v>
      </c>
      <c r="W35" s="180">
        <v>2.9202391739054416</v>
      </c>
      <c r="X35" s="180"/>
      <c r="Y35" s="180">
        <v>1.7340399814033762</v>
      </c>
      <c r="Z35" s="180">
        <v>2.193136862934606</v>
      </c>
      <c r="AA35" s="180">
        <v>2.8766076013142472</v>
      </c>
      <c r="AB35" s="179">
        <v>1.2210601778437118</v>
      </c>
      <c r="AC35" s="180">
        <v>1.9370568233676899</v>
      </c>
      <c r="AD35" s="177">
        <f t="shared" si="0"/>
        <v>2.3738629772150639</v>
      </c>
      <c r="AE35" s="175">
        <f t="shared" si="1"/>
        <v>-16.32505670861029</v>
      </c>
      <c r="AF35" s="181">
        <f>_xlfn.RANK.AVG(P35,(B35:P35,Q35:AC35),1)</f>
        <v>9</v>
      </c>
      <c r="AG35" s="181">
        <f>_xlfn.RANK.AVG(P35,(F35,G35,J35,P35,R35,U35,AC35),1)</f>
        <v>3</v>
      </c>
    </row>
    <row r="36" spans="1:33" s="47" customFormat="1" ht="14.25" customHeight="1" x14ac:dyDescent="0.2">
      <c r="A36" s="165">
        <v>2005</v>
      </c>
      <c r="B36" s="180">
        <v>3.4526519187841673</v>
      </c>
      <c r="C36" s="180"/>
      <c r="D36" s="180">
        <v>5.9249295944613793</v>
      </c>
      <c r="E36" s="179">
        <v>1.410679098500196</v>
      </c>
      <c r="F36" s="179">
        <v>2.7943622946282556</v>
      </c>
      <c r="G36" s="179">
        <v>3.6527681194365949</v>
      </c>
      <c r="H36" s="179">
        <v>2.8433527463399471</v>
      </c>
      <c r="I36" s="180">
        <v>3.1126444170572753</v>
      </c>
      <c r="J36" s="180">
        <v>3.8965190605446018</v>
      </c>
      <c r="K36" s="180">
        <v>2.259832570610782</v>
      </c>
      <c r="L36" s="180">
        <v>3.7877989082927699</v>
      </c>
      <c r="M36" s="180">
        <v>4.5596103992973003</v>
      </c>
      <c r="N36" s="179">
        <v>3.240047718648936</v>
      </c>
      <c r="O36" s="180"/>
      <c r="P36" s="179">
        <v>2.1383666999999997</v>
      </c>
      <c r="Q36" s="180"/>
      <c r="R36" s="180">
        <v>1.991151978336563</v>
      </c>
      <c r="S36" s="180">
        <v>2.0299239746269495</v>
      </c>
      <c r="T36" s="179">
        <v>1.1593787652320584</v>
      </c>
      <c r="U36" s="179">
        <v>5.8899002490431451</v>
      </c>
      <c r="V36" s="179">
        <v>2.496662044362723</v>
      </c>
      <c r="W36" s="180">
        <v>3.6747750259801948</v>
      </c>
      <c r="X36" s="180"/>
      <c r="Y36" s="180">
        <v>2.0965791359504578</v>
      </c>
      <c r="Z36" s="180">
        <v>2.5380893061124374</v>
      </c>
      <c r="AA36" s="180">
        <v>3.1725954572554098</v>
      </c>
      <c r="AB36" s="179">
        <v>1.7123190877332823</v>
      </c>
      <c r="AC36" s="180">
        <v>2.3279024337883998</v>
      </c>
      <c r="AD36" s="177">
        <f t="shared" si="0"/>
        <v>2.8188575204841015</v>
      </c>
      <c r="AE36" s="175">
        <f t="shared" si="1"/>
        <v>-24.140660375315335</v>
      </c>
      <c r="AF36" s="181">
        <f>_xlfn.RANK.AVG(P36,(B36:P36,Q36:AC36),1)</f>
        <v>7</v>
      </c>
      <c r="AG36" s="181">
        <f>_xlfn.RANK.AVG(P36,(F36,G36,J36,P36,R36,U36,AC36),1)</f>
        <v>2</v>
      </c>
    </row>
    <row r="37" spans="1:33" s="47" customFormat="1" ht="14.25" customHeight="1" x14ac:dyDescent="0.2">
      <c r="A37" s="165">
        <v>2006</v>
      </c>
      <c r="B37" s="180">
        <v>3.6691282933100537</v>
      </c>
      <c r="C37" s="180"/>
      <c r="D37" s="180"/>
      <c r="E37" s="179">
        <v>1.6464739561987198</v>
      </c>
      <c r="F37" s="179">
        <v>3.3041127784652189</v>
      </c>
      <c r="G37" s="179">
        <v>4.314762429704631</v>
      </c>
      <c r="H37" s="179"/>
      <c r="I37" s="180">
        <v>4.2861369394380819</v>
      </c>
      <c r="J37" s="180">
        <v>4.3779068253226061</v>
      </c>
      <c r="K37" s="180">
        <v>2.6115063361833561</v>
      </c>
      <c r="L37" s="180">
        <v>4.205117572442977</v>
      </c>
      <c r="M37" s="180">
        <v>4.759530125334404</v>
      </c>
      <c r="N37" s="179">
        <v>3.5376380979310653</v>
      </c>
      <c r="O37" s="180"/>
      <c r="P37" s="179">
        <v>2.7604139000000001</v>
      </c>
      <c r="Q37" s="180"/>
      <c r="R37" s="180">
        <v>2.2502319469194236</v>
      </c>
      <c r="S37" s="180">
        <v>2.5396346931727312</v>
      </c>
      <c r="T37" s="179">
        <v>1.3942060521954756</v>
      </c>
      <c r="U37" s="179">
        <v>5.7884867247347218</v>
      </c>
      <c r="V37" s="179">
        <v>2.988289315201591</v>
      </c>
      <c r="W37" s="180">
        <v>3.4707494880969363</v>
      </c>
      <c r="X37" s="180"/>
      <c r="Y37" s="180">
        <v>2.5902618294198225</v>
      </c>
      <c r="Z37" s="180">
        <v>3.1951630695890549</v>
      </c>
      <c r="AA37" s="180">
        <v>3.5759261127911763</v>
      </c>
      <c r="AB37" s="179">
        <v>1.9410224882909883</v>
      </c>
      <c r="AC37" s="180">
        <v>2.4677466576247999</v>
      </c>
      <c r="AD37" s="177">
        <f t="shared" si="0"/>
        <v>3.2496379240271369</v>
      </c>
      <c r="AE37" s="175">
        <f t="shared" si="1"/>
        <v>-15.054724109720583</v>
      </c>
      <c r="AF37" s="181">
        <f>_xlfn.RANK.AVG(P37,(B37:P37,Q37:AC37),1)</f>
        <v>9</v>
      </c>
      <c r="AG37" s="181">
        <f>_xlfn.RANK.AVG(P37,(F37,G37,J37,P37,R37,U37,AC37),1)</f>
        <v>3</v>
      </c>
    </row>
    <row r="38" spans="1:33" s="47" customFormat="1" ht="14.25" customHeight="1" x14ac:dyDescent="0.2">
      <c r="A38" s="165">
        <v>2007</v>
      </c>
      <c r="B38" s="180">
        <v>4.0214743385843725</v>
      </c>
      <c r="C38" s="180"/>
      <c r="D38" s="180"/>
      <c r="E38" s="179">
        <v>1.6471422031964913</v>
      </c>
      <c r="F38" s="179">
        <v>3.3740925343490331</v>
      </c>
      <c r="G38" s="179">
        <v>4.454527974290615</v>
      </c>
      <c r="H38" s="179">
        <v>4.2947880984420355</v>
      </c>
      <c r="I38" s="180">
        <v>4.7209950915125507</v>
      </c>
      <c r="J38" s="180">
        <v>4.3638215893557293</v>
      </c>
      <c r="K38" s="180" t="s">
        <v>62</v>
      </c>
      <c r="L38" s="180">
        <v>4.4284455359276134</v>
      </c>
      <c r="M38" s="180">
        <v>4.6156962863725468</v>
      </c>
      <c r="N38" s="179">
        <v>3.7267609894350322</v>
      </c>
      <c r="O38" s="180">
        <v>6.2385136867644819</v>
      </c>
      <c r="P38" s="179">
        <v>2.8192499999999998</v>
      </c>
      <c r="Q38" s="180"/>
      <c r="R38" s="180">
        <v>2.0774549361414754</v>
      </c>
      <c r="S38" s="180">
        <v>2.4817659283295312</v>
      </c>
      <c r="T38" s="179">
        <v>2.6443398387766051</v>
      </c>
      <c r="U38" s="179">
        <v>5.3150283292826082</v>
      </c>
      <c r="V38" s="179">
        <v>3.0622366465897084</v>
      </c>
      <c r="W38" s="180">
        <v>4.2164089687708302</v>
      </c>
      <c r="X38" s="180"/>
      <c r="Y38" s="180">
        <v>2.9582919162433949</v>
      </c>
      <c r="Z38" s="180">
        <v>3.165172720937941</v>
      </c>
      <c r="AA38" s="180">
        <v>3.782170200784885</v>
      </c>
      <c r="AB38" s="179">
        <v>2.2325874858504169</v>
      </c>
      <c r="AC38" s="180">
        <v>2.1513569845404303</v>
      </c>
      <c r="AD38" s="177">
        <f t="shared" si="0"/>
        <v>3.7267609894350322</v>
      </c>
      <c r="AE38" s="175">
        <f t="shared" si="1"/>
        <v>-24.351199124594487</v>
      </c>
      <c r="AF38" s="181">
        <f>_xlfn.RANK.AVG(P38,(B38:P38,Q38:AC38),1)</f>
        <v>7</v>
      </c>
      <c r="AG38" s="181">
        <f>_xlfn.RANK.AVG(P38,(F38,G38,J38,P38,R38,U38,AC38),1)</f>
        <v>3</v>
      </c>
    </row>
    <row r="39" spans="1:33" s="47" customFormat="1" ht="14.25" customHeight="1" x14ac:dyDescent="0.2">
      <c r="A39" s="165">
        <v>2008</v>
      </c>
      <c r="B39" s="180">
        <v>4.8064456193629592</v>
      </c>
      <c r="C39" s="180">
        <v>5.2419351655162831</v>
      </c>
      <c r="D39" s="180"/>
      <c r="E39" s="179">
        <v>2.4429614061975364</v>
      </c>
      <c r="F39" s="179">
        <v>4.3189454654620416</v>
      </c>
      <c r="G39" s="179">
        <v>5.6665726925706057</v>
      </c>
      <c r="H39" s="179">
        <v>5.6975211408507045</v>
      </c>
      <c r="I39" s="180">
        <v>4.8517964859501301</v>
      </c>
      <c r="J39" s="180">
        <v>5.4089717981338792</v>
      </c>
      <c r="K39" s="180">
        <v>4.0793788500922101</v>
      </c>
      <c r="L39" s="180">
        <v>5.8183673981176209</v>
      </c>
      <c r="M39" s="180">
        <v>5.0035730002789283</v>
      </c>
      <c r="N39" s="179">
        <v>4.8182698314179904</v>
      </c>
      <c r="O39" s="180">
        <v>7.7409918752277509</v>
      </c>
      <c r="P39" s="179">
        <v>3.3574167000000004</v>
      </c>
      <c r="Q39" s="180"/>
      <c r="R39" s="180">
        <v>2.3701299572581349</v>
      </c>
      <c r="S39" s="180">
        <v>3.9832078271633562</v>
      </c>
      <c r="T39" s="179">
        <v>3.513325289596922</v>
      </c>
      <c r="U39" s="180" t="s">
        <v>62</v>
      </c>
      <c r="V39" s="179">
        <v>2.9747324819421594</v>
      </c>
      <c r="W39" s="180">
        <v>5.2462102643193784</v>
      </c>
      <c r="X39" s="180"/>
      <c r="Y39" s="180">
        <v>4.3791804646011858</v>
      </c>
      <c r="Z39" s="180">
        <v>3.8209523296637742</v>
      </c>
      <c r="AA39" s="180">
        <v>5.1308874090523071</v>
      </c>
      <c r="AB39" s="179">
        <v>3.0933893421458065</v>
      </c>
      <c r="AC39" s="180">
        <v>2.5031594783052</v>
      </c>
      <c r="AD39" s="177">
        <f>MEDIAN(B39:P39,Q39:AC39)</f>
        <v>4.5928130419820725</v>
      </c>
      <c r="AE39" s="175">
        <f t="shared" si="1"/>
        <v>-26.898467903864969</v>
      </c>
      <c r="AF39" s="181">
        <f>_xlfn.RANK.AVG(P39,(B39:P39,Q39:AC39),1)</f>
        <v>6</v>
      </c>
      <c r="AG39" s="181">
        <f>_xlfn.RANK.AVG(P39,(F39,G39,J39,P39,R39,U39,AC39),1)</f>
        <v>3</v>
      </c>
    </row>
    <row r="40" spans="1:33" s="47" customFormat="1" ht="14.25" customHeight="1" x14ac:dyDescent="0.2">
      <c r="A40" s="165">
        <v>2009</v>
      </c>
      <c r="B40" s="180">
        <v>5.7468090813437556</v>
      </c>
      <c r="C40" s="180">
        <v>4.9956775432681182</v>
      </c>
      <c r="D40" s="180">
        <v>7.3373239149575014</v>
      </c>
      <c r="E40" s="179">
        <v>2.6158350757224946</v>
      </c>
      <c r="F40" s="179">
        <v>4.6771937446166438</v>
      </c>
      <c r="G40" s="179">
        <v>6.2224115789440049</v>
      </c>
      <c r="H40" s="179">
        <v>5.7446317986072124</v>
      </c>
      <c r="I40" s="180">
        <v>5.608449387857295</v>
      </c>
      <c r="J40" s="180">
        <v>5.8425321848684018</v>
      </c>
      <c r="K40" s="180">
        <v>3.925359135866453</v>
      </c>
      <c r="L40" s="180">
        <v>6.4111303243928148</v>
      </c>
      <c r="M40" s="180">
        <v>5.2916647731919326</v>
      </c>
      <c r="N40" s="179">
        <v>5.1056460472237548</v>
      </c>
      <c r="O40" s="180">
        <v>8.068407980325139</v>
      </c>
      <c r="P40" s="179">
        <v>3.7917102999999996</v>
      </c>
      <c r="Q40" s="180"/>
      <c r="R40" s="180">
        <v>2.1943770443009312</v>
      </c>
      <c r="S40" s="180">
        <v>4.4942838819301629</v>
      </c>
      <c r="T40" s="179">
        <v>3.9534310566761155</v>
      </c>
      <c r="U40" s="179">
        <v>8.6853061401676026</v>
      </c>
      <c r="V40" s="179">
        <v>3.1914042220140875</v>
      </c>
      <c r="W40" s="180">
        <v>4.7433285434528951</v>
      </c>
      <c r="X40" s="180"/>
      <c r="Y40" s="180">
        <v>4.4214676024011954</v>
      </c>
      <c r="Z40" s="180">
        <v>4.3027568000511671</v>
      </c>
      <c r="AA40" s="180">
        <v>5.6609543832414326</v>
      </c>
      <c r="AB40" s="179">
        <v>3.1376595714241882</v>
      </c>
      <c r="AC40" s="180">
        <v>2.5680793891905997</v>
      </c>
      <c r="AD40" s="177">
        <f t="shared" si="0"/>
        <v>4.8695030433605062</v>
      </c>
      <c r="AE40" s="175">
        <f t="shared" si="1"/>
        <v>-22.133526435106365</v>
      </c>
      <c r="AF40" s="181">
        <f>_xlfn.RANK.AVG(P40,(B40:P40,Q40:AC40),1)</f>
        <v>6</v>
      </c>
      <c r="AG40" s="181">
        <f>_xlfn.RANK.AVG(P40,(F40,G40,J40,P40,R40,U40,AC40),1)</f>
        <v>3</v>
      </c>
    </row>
    <row r="41" spans="1:33" s="47" customFormat="1" ht="14.25" customHeight="1" x14ac:dyDescent="0.2">
      <c r="A41" s="165">
        <v>2010</v>
      </c>
      <c r="B41" s="180">
        <v>5.7385769514287492</v>
      </c>
      <c r="C41" s="180">
        <v>4.8578758702996137</v>
      </c>
      <c r="D41" s="180">
        <v>8.0689317386934682</v>
      </c>
      <c r="E41" s="179"/>
      <c r="F41" s="179">
        <v>4.8065556060083825</v>
      </c>
      <c r="G41" s="179">
        <v>5.4553218842751861</v>
      </c>
      <c r="H41" s="179">
        <v>6.0381591121384144</v>
      </c>
      <c r="I41" s="180">
        <v>4.7825241700040673</v>
      </c>
      <c r="J41" s="180">
        <v>6.1003773113432</v>
      </c>
      <c r="K41" s="180">
        <v>3.7424080976454674</v>
      </c>
      <c r="L41" s="180">
        <v>5.5737704468790126</v>
      </c>
      <c r="M41" s="180">
        <v>5.2446971636529343</v>
      </c>
      <c r="N41" s="179">
        <v>4.7827539007976503</v>
      </c>
      <c r="O41" s="180">
        <v>8.8514123591817615</v>
      </c>
      <c r="P41" s="179">
        <v>3.6645000000000003</v>
      </c>
      <c r="Q41" s="180"/>
      <c r="R41" s="180">
        <v>2.3981109069599857</v>
      </c>
      <c r="S41" s="180">
        <v>4.438724513745119</v>
      </c>
      <c r="T41" s="179">
        <v>3.59346122038639</v>
      </c>
      <c r="U41" s="179">
        <v>9.2021334722338555</v>
      </c>
      <c r="V41" s="179">
        <v>3.7435392415038193</v>
      </c>
      <c r="W41" s="180">
        <v>5.5716053222159445</v>
      </c>
      <c r="X41" s="180"/>
      <c r="Y41" s="180">
        <v>4.3031134389409669</v>
      </c>
      <c r="Z41" s="180">
        <v>3.9173824408129114</v>
      </c>
      <c r="AA41" s="180">
        <v>5.6553207732329529</v>
      </c>
      <c r="AB41" s="179">
        <v>2.9308355833062301</v>
      </c>
      <c r="AC41" s="180">
        <v>2.3926731764079401</v>
      </c>
      <c r="AD41" s="177">
        <f t="shared" si="0"/>
        <v>4.8065556060083825</v>
      </c>
      <c r="AE41" s="175">
        <f t="shared" si="1"/>
        <v>-23.760374364144838</v>
      </c>
      <c r="AF41" s="181">
        <f>_xlfn.RANK.AVG(P41,(B41:P41,Q41:AC41),1)</f>
        <v>5</v>
      </c>
      <c r="AG41" s="181">
        <f>_xlfn.RANK.AVG(P41,(F41,G41,J41,P41,R41,U41,AC41),1)</f>
        <v>3</v>
      </c>
    </row>
    <row r="42" spans="1:33" s="47" customFormat="1" ht="14.25" customHeight="1" x14ac:dyDescent="0.2">
      <c r="A42" s="198">
        <v>2011</v>
      </c>
      <c r="B42" s="177">
        <v>6.3971273135641713</v>
      </c>
      <c r="C42" s="177">
        <v>5.9201141786737335</v>
      </c>
      <c r="D42" s="177">
        <v>8.7955077495018124</v>
      </c>
      <c r="E42" s="177"/>
      <c r="F42" s="177">
        <v>5.427038060869962</v>
      </c>
      <c r="G42" s="177">
        <v>5.7747143528719125</v>
      </c>
      <c r="H42" s="177">
        <v>6.7365356565087051</v>
      </c>
      <c r="I42" s="177">
        <v>5.0277055849052932</v>
      </c>
      <c r="J42" s="186"/>
      <c r="K42" s="177">
        <v>4.6189901833608253</v>
      </c>
      <c r="L42" s="177">
        <v>6.0372131697119027</v>
      </c>
      <c r="M42" s="177">
        <v>5.8483446995418715</v>
      </c>
      <c r="N42" s="177">
        <v>5.5650044785449602</v>
      </c>
      <c r="O42" s="177">
        <v>10.201984947488768</v>
      </c>
      <c r="P42" s="177">
        <v>4.2010500000000004</v>
      </c>
      <c r="Q42" s="180"/>
      <c r="R42" s="177">
        <v>2.315264124634985</v>
      </c>
      <c r="S42" s="177">
        <v>5.171024381173174</v>
      </c>
      <c r="T42" s="177">
        <v>3.9689500210692303</v>
      </c>
      <c r="U42" s="177">
        <v>10.331628488004904</v>
      </c>
      <c r="V42" s="177">
        <v>4.33720551646344</v>
      </c>
      <c r="W42" s="177">
        <v>6.4692495512899679</v>
      </c>
      <c r="X42" s="177"/>
      <c r="Y42" s="177">
        <v>4.5342453795355402</v>
      </c>
      <c r="Z42" s="177">
        <v>4.2951096276595537</v>
      </c>
      <c r="AA42" s="64">
        <v>6.7012910198484388</v>
      </c>
      <c r="AB42" s="177">
        <v>2.6404552505380439</v>
      </c>
      <c r="AC42" s="177">
        <v>2.2715973845966699</v>
      </c>
      <c r="AD42" s="177">
        <f t="shared" si="0"/>
        <v>5.4960212697074606</v>
      </c>
      <c r="AE42" s="175">
        <f t="shared" si="1"/>
        <v>-23.561977040463461</v>
      </c>
      <c r="AF42" s="181">
        <f>_xlfn.RANK.AVG(P42,(B42:P42,Q42:AC42),1)</f>
        <v>5</v>
      </c>
      <c r="AG42" s="181">
        <f>_xlfn.RANK.AVG(P42,(F42,G42,J42,P42,R42,U42,AC42),1)</f>
        <v>3</v>
      </c>
    </row>
    <row r="43" spans="1:33" s="47" customFormat="1" ht="14.25" customHeight="1" x14ac:dyDescent="0.2">
      <c r="A43" s="198">
        <v>2012</v>
      </c>
      <c r="B43" s="177">
        <v>6.6131426192212839</v>
      </c>
      <c r="C43" s="177">
        <v>5.7711352089228933</v>
      </c>
      <c r="D43" s="177">
        <v>7.767986902266399</v>
      </c>
      <c r="E43" s="177"/>
      <c r="F43" s="177">
        <v>5.5309031687892043</v>
      </c>
      <c r="G43" s="177">
        <v>5.699722378836598</v>
      </c>
      <c r="H43" s="177">
        <v>8.7115225144518114</v>
      </c>
      <c r="I43" s="177">
        <v>5.4741676779466157</v>
      </c>
      <c r="J43" s="177">
        <v>6.7503017789624566</v>
      </c>
      <c r="K43" s="177">
        <v>4.7086460999744606</v>
      </c>
      <c r="L43" s="177">
        <v>6.2283229990413824</v>
      </c>
      <c r="M43" s="177">
        <v>6.454232728164806</v>
      </c>
      <c r="N43" s="177">
        <v>6.430236972530281</v>
      </c>
      <c r="O43" s="177">
        <v>9.9010115094949249</v>
      </c>
      <c r="P43" s="177">
        <v>4.5548999999999999</v>
      </c>
      <c r="Q43" s="180"/>
      <c r="R43" s="177">
        <v>2.1684424257340167</v>
      </c>
      <c r="S43" s="177">
        <v>5.5298074298633964</v>
      </c>
      <c r="T43" s="177">
        <v>3.8136251006724557</v>
      </c>
      <c r="U43" s="177">
        <v>10.704960297859085</v>
      </c>
      <c r="V43" s="177">
        <v>4.5804075277365044</v>
      </c>
      <c r="W43" s="177">
        <v>6.7971798722441878</v>
      </c>
      <c r="X43" s="177"/>
      <c r="Y43" s="177">
        <v>4.4577076414216332</v>
      </c>
      <c r="Z43" s="177">
        <v>4.3160142364142047</v>
      </c>
      <c r="AA43" s="64">
        <v>6.738109511466666</v>
      </c>
      <c r="AB43" s="177">
        <v>3.1705829010586246</v>
      </c>
      <c r="AC43" s="177">
        <v>2.2290698268341798</v>
      </c>
      <c r="AD43" s="177">
        <f t="shared" si="0"/>
        <v>5.699722378836598</v>
      </c>
      <c r="AE43" s="175">
        <f t="shared" si="1"/>
        <v>-20.085581415112259</v>
      </c>
      <c r="AF43" s="181">
        <f>_xlfn.RANK.AVG(P43,(B43:P43,Q43:AC43),1)</f>
        <v>7</v>
      </c>
      <c r="AG43" s="181">
        <f>_xlfn.RANK.AVG(P43,(F43,G43,J43,P43,R43,U43,AC43),1)</f>
        <v>3</v>
      </c>
    </row>
    <row r="44" spans="1:33" s="47" customFormat="1" ht="14.25" customHeight="1" x14ac:dyDescent="0.2">
      <c r="A44" s="198">
        <v>2013</v>
      </c>
      <c r="B44" s="64">
        <v>7.0533963134130149</v>
      </c>
      <c r="C44" s="64">
        <v>5.6393094289508632</v>
      </c>
      <c r="D44" s="64">
        <v>8.3184051263794938</v>
      </c>
      <c r="E44" s="64"/>
      <c r="F44" s="64">
        <v>6.1284890517928288</v>
      </c>
      <c r="G44" s="64">
        <v>6.0572220345285528</v>
      </c>
      <c r="H44" s="64">
        <v>9.7000520584329344</v>
      </c>
      <c r="I44" s="64">
        <v>6.2091616892430288</v>
      </c>
      <c r="J44" s="64">
        <v>7.4668536520584325</v>
      </c>
      <c r="K44" s="64">
        <v>5.0503054448871181</v>
      </c>
      <c r="L44" s="64">
        <v>6.6381424701195213</v>
      </c>
      <c r="M44" s="177">
        <v>7.5208568180610893</v>
      </c>
      <c r="N44" s="177">
        <v>7.1509705604249678</v>
      </c>
      <c r="O44" s="177">
        <v>10.417564870259483</v>
      </c>
      <c r="P44" s="177">
        <v>4.8362999999999996</v>
      </c>
      <c r="Q44" s="180"/>
      <c r="R44" s="64">
        <v>2.1637930873786408</v>
      </c>
      <c r="S44" s="64">
        <v>5.3729243353783236</v>
      </c>
      <c r="T44" s="64">
        <v>3.680715887325456</v>
      </c>
      <c r="U44" s="64">
        <v>9.3503555400725435</v>
      </c>
      <c r="V44" s="177">
        <v>5.0493742956144985</v>
      </c>
      <c r="W44" s="64">
        <v>7.1491529442622959</v>
      </c>
      <c r="X44" s="64"/>
      <c r="Y44" s="64">
        <v>4.3554315746835446</v>
      </c>
      <c r="Z44" s="177">
        <v>4.5225208180610892</v>
      </c>
      <c r="AA44" s="64">
        <v>6.935059331175836</v>
      </c>
      <c r="AB44" s="177">
        <v>3.3710524472440944</v>
      </c>
      <c r="AC44" s="177">
        <v>2.1772972159999999</v>
      </c>
      <c r="AD44" s="177">
        <f t="shared" si="0"/>
        <v>6.1284890517928288</v>
      </c>
      <c r="AE44" s="175">
        <f t="shared" si="1"/>
        <v>-21.084953254747386</v>
      </c>
      <c r="AF44" s="181">
        <f>_xlfn.RANK.AVG(P44,(B44:P44,Q44:AC44),1)</f>
        <v>7</v>
      </c>
      <c r="AG44" s="181">
        <f>_xlfn.RANK.AVG(P44,(F44,G44,J44,P44,R44,U44,AC44),1)</f>
        <v>3</v>
      </c>
    </row>
    <row r="45" spans="1:33" s="47" customFormat="1" ht="14.25" customHeight="1" x14ac:dyDescent="0.2">
      <c r="A45" s="198">
        <v>2014</v>
      </c>
      <c r="B45" s="64">
        <v>5.8779796557029176</v>
      </c>
      <c r="C45" s="64">
        <v>5.3349986737400519</v>
      </c>
      <c r="D45" s="64">
        <v>7.1898280387969393</v>
      </c>
      <c r="E45" s="64"/>
      <c r="F45" s="64">
        <v>6.1082771462864711</v>
      </c>
      <c r="G45" s="64">
        <v>5.7445526832891245</v>
      </c>
      <c r="H45" s="64">
        <v>8.4820185916445627</v>
      </c>
      <c r="I45" s="64">
        <v>6.1157245693633948</v>
      </c>
      <c r="J45" s="64">
        <v>6.9260543541114057</v>
      </c>
      <c r="K45" s="64">
        <v>4.1957868700265255</v>
      </c>
      <c r="L45" s="64">
        <v>6.223843344960212</v>
      </c>
      <c r="M45" s="64">
        <v>8.3662702124668424</v>
      </c>
      <c r="N45" s="177">
        <v>7.2124622323607426</v>
      </c>
      <c r="O45" s="177">
        <v>9.3447915451895032</v>
      </c>
      <c r="P45" s="177">
        <v>5.1197999999999997</v>
      </c>
      <c r="Q45" s="180"/>
      <c r="R45" s="64">
        <v>2.128507793031674</v>
      </c>
      <c r="S45" s="177">
        <v>4.6730929280277484</v>
      </c>
      <c r="T45" s="191">
        <v>2.9745776576375969</v>
      </c>
      <c r="U45" s="64">
        <v>8.6862567077318413</v>
      </c>
      <c r="V45" s="177">
        <v>5.2196694692820191</v>
      </c>
      <c r="W45" s="64">
        <v>6.6704503894693206</v>
      </c>
      <c r="X45" s="177"/>
      <c r="Y45" s="177">
        <v>4.4084722755548507</v>
      </c>
      <c r="Z45" s="177">
        <v>4.2925755156498671</v>
      </c>
      <c r="AA45" s="64">
        <v>6.8378715846994522</v>
      </c>
      <c r="AB45" s="177">
        <v>2.8856340763819093</v>
      </c>
      <c r="AC45" s="177">
        <v>2.1933279121</v>
      </c>
      <c r="AD45" s="177">
        <f t="shared" si="0"/>
        <v>5.8779796557029176</v>
      </c>
      <c r="AE45" s="175">
        <f t="shared" si="1"/>
        <v>-12.898643753680211</v>
      </c>
      <c r="AF45" s="181">
        <f>_xlfn.RANK.AVG(P45,(B45:P45,Q45:AC45),1)</f>
        <v>9</v>
      </c>
      <c r="AG45" s="181">
        <f>_xlfn.RANK.AVG(P45,(F45,G45,J45,P45,R45,U45,AC45),1)</f>
        <v>3</v>
      </c>
    </row>
    <row r="46" spans="1:33" s="47" customFormat="1" ht="14.25" customHeight="1" x14ac:dyDescent="0.2">
      <c r="A46" s="198">
        <v>2015</v>
      </c>
      <c r="B46" s="64">
        <v>5.1426791334073254</v>
      </c>
      <c r="C46" s="64">
        <v>4.5388035516093233</v>
      </c>
      <c r="D46" s="64">
        <v>5.6805613382899631</v>
      </c>
      <c r="E46" s="64"/>
      <c r="F46" s="64">
        <v>5.4349449829078802</v>
      </c>
      <c r="G46" s="64">
        <v>5.1270690752497234</v>
      </c>
      <c r="H46" s="64">
        <v>7.3725652275249729</v>
      </c>
      <c r="I46" s="64">
        <v>5.2665955112097667</v>
      </c>
      <c r="J46" s="64">
        <v>6.0021711596004446</v>
      </c>
      <c r="K46" s="64">
        <v>3.5207120976692563</v>
      </c>
      <c r="L46" s="64">
        <v>5.3695052783573818</v>
      </c>
      <c r="M46" s="177">
        <v>7.1057475995560493</v>
      </c>
      <c r="N46" s="177">
        <v>6.4334791511653719</v>
      </c>
      <c r="O46" s="177">
        <v>8.3614082334796542</v>
      </c>
      <c r="P46" s="177">
        <v>4.8226500000000003</v>
      </c>
      <c r="Q46" s="180"/>
      <c r="R46" s="64">
        <v>1.7560115953051643</v>
      </c>
      <c r="S46" s="64">
        <v>4.3795901272719879</v>
      </c>
      <c r="T46" s="64">
        <v>2.6071032537948522</v>
      </c>
      <c r="U46" s="64">
        <v>7.4327763177468142</v>
      </c>
      <c r="V46" s="177">
        <v>4.1605526871968666</v>
      </c>
      <c r="W46" s="64">
        <v>6.0591667949790793</v>
      </c>
      <c r="X46" s="64"/>
      <c r="Y46" s="64">
        <v>3.8995106143766578</v>
      </c>
      <c r="Z46" s="177">
        <v>3.7965658135405107</v>
      </c>
      <c r="AA46" s="64">
        <v>6.5773908523908533</v>
      </c>
      <c r="AB46" s="177">
        <v>2.6663469518912963</v>
      </c>
      <c r="AC46" s="177">
        <v>2.238824793</v>
      </c>
      <c r="AD46" s="177">
        <f t="shared" si="0"/>
        <v>5.1426791334073254</v>
      </c>
      <c r="AE46" s="175">
        <f t="shared" si="1"/>
        <v>-6.2230041016633892</v>
      </c>
      <c r="AF46" s="181">
        <f>_xlfn.RANK.AVG(P46,(B46:P46,Q46:AC46),1)</f>
        <v>11</v>
      </c>
      <c r="AG46" s="181">
        <f>_xlfn.RANK.AVG(P46,(F46,G46,J46,P46,R46,U46,AC46),1)</f>
        <v>3</v>
      </c>
    </row>
    <row r="47" spans="1:33" s="47" customFormat="1" ht="14.25" customHeight="1" x14ac:dyDescent="0.2">
      <c r="A47" s="198">
        <v>2016</v>
      </c>
      <c r="B47" s="64">
        <v>5.5314984411504424</v>
      </c>
      <c r="C47" s="64">
        <v>4.5025586283185843</v>
      </c>
      <c r="D47" s="64">
        <v>5.9756954761551038</v>
      </c>
      <c r="E47" s="64"/>
      <c r="F47" s="64">
        <v>5.7089581048672571</v>
      </c>
      <c r="G47" s="64">
        <v>5.6259897939159291</v>
      </c>
      <c r="H47" s="64">
        <v>5.0966906249999999</v>
      </c>
      <c r="I47" s="64">
        <v>5.9179458431415934</v>
      </c>
      <c r="J47" s="64">
        <v>6.4202169550884962</v>
      </c>
      <c r="K47" s="64">
        <v>3.551963827433628</v>
      </c>
      <c r="L47" s="64">
        <v>6.1701795381637172</v>
      </c>
      <c r="M47" s="64">
        <v>7.0791673529867252</v>
      </c>
      <c r="N47" s="177">
        <v>6.5706465126106197</v>
      </c>
      <c r="O47" s="177">
        <v>9.3118653576437591</v>
      </c>
      <c r="P47" s="177">
        <v>4.4121000000000006</v>
      </c>
      <c r="Q47" s="180"/>
      <c r="R47" s="64">
        <v>1.9087800964528303</v>
      </c>
      <c r="S47" s="177">
        <v>4.726997275647542</v>
      </c>
      <c r="T47" s="191">
        <v>2.8958863043218801</v>
      </c>
      <c r="U47" s="64">
        <v>8.0479370973226843</v>
      </c>
      <c r="V47" s="177">
        <v>4.0765282541881751</v>
      </c>
      <c r="W47" s="64">
        <v>7.1389365277661785</v>
      </c>
      <c r="X47" s="177"/>
      <c r="Y47" s="177">
        <v>3.730495021855984</v>
      </c>
      <c r="Z47" s="177">
        <v>3.8684175497787612</v>
      </c>
      <c r="AA47" s="64">
        <v>7.23753883248731</v>
      </c>
      <c r="AB47" s="177">
        <v>2.7551125413633359</v>
      </c>
      <c r="AC47" s="177">
        <v>2.4576278687999999</v>
      </c>
      <c r="AD47" s="177">
        <f t="shared" si="0"/>
        <v>5.5314984411504424</v>
      </c>
      <c r="AE47" s="175">
        <f t="shared" si="1"/>
        <v>-20.236802975897234</v>
      </c>
      <c r="AF47" s="181">
        <f>_xlfn.RANK.AVG(P47,(B47:P47,Q47:AC47),1)</f>
        <v>9</v>
      </c>
      <c r="AG47" s="181">
        <f>_xlfn.RANK.AVG(P47,(F47,G47,J47,P47,R47,U47,AC47),1)</f>
        <v>3</v>
      </c>
    </row>
    <row r="48" spans="1:33" s="47" customFormat="1" ht="14.25" customHeight="1" x14ac:dyDescent="0.2">
      <c r="A48" s="198">
        <v>2017</v>
      </c>
      <c r="B48" s="64">
        <v>6.0959416704497498</v>
      </c>
      <c r="C48" s="64">
        <v>4.7703688162971973</v>
      </c>
      <c r="D48" s="64">
        <v>7.3572298482722562</v>
      </c>
      <c r="E48" s="64"/>
      <c r="F48" s="177">
        <v>6.1853628912141394</v>
      </c>
      <c r="G48" s="64">
        <v>5.8105063661381173</v>
      </c>
      <c r="H48" s="64">
        <v>5.4984138733875687</v>
      </c>
      <c r="I48" s="64">
        <v>6.0819238820132693</v>
      </c>
      <c r="J48" s="64">
        <v>6.7201987005133548</v>
      </c>
      <c r="K48" s="64">
        <v>3.5514555296135577</v>
      </c>
      <c r="L48" s="64">
        <v>6.6123776661485341</v>
      </c>
      <c r="M48" s="64">
        <v>6.8789770377705421</v>
      </c>
      <c r="N48" s="64">
        <v>7.2743702024139152</v>
      </c>
      <c r="O48" s="64">
        <v>10.23240619583645</v>
      </c>
      <c r="P48" s="64">
        <v>4.3071000000000002</v>
      </c>
      <c r="Q48" s="64"/>
      <c r="R48" s="64">
        <v>2.073289713678022</v>
      </c>
      <c r="S48" s="64">
        <v>5.0809901310343557</v>
      </c>
      <c r="T48" s="64">
        <v>3.1696003455783739</v>
      </c>
      <c r="U48" s="64">
        <v>8.3385953520628338</v>
      </c>
      <c r="V48" s="64">
        <v>4.5165719322964533</v>
      </c>
      <c r="W48" s="64">
        <v>7.0706575384551256</v>
      </c>
      <c r="X48" s="64"/>
      <c r="Y48" s="64">
        <v>3.9360601057806468</v>
      </c>
      <c r="Z48" s="64">
        <v>3.9459432788134294</v>
      </c>
      <c r="AA48" s="64">
        <v>7.3674320314923687</v>
      </c>
      <c r="AB48" s="64">
        <v>2.3272327608515115</v>
      </c>
      <c r="AC48" s="177">
        <v>2.7858595535904005</v>
      </c>
      <c r="AD48" s="177">
        <f t="shared" si="0"/>
        <v>5.8105063661381173</v>
      </c>
      <c r="AE48" s="175">
        <f t="shared" si="1"/>
        <v>-25.873930280836056</v>
      </c>
      <c r="AF48" s="181">
        <f>_xlfn.RANK.AVG(P48,(B48:P48,Q48:AC48),1)</f>
        <v>8</v>
      </c>
      <c r="AG48" s="181">
        <f>_xlfn.RANK.AVG(P48,(F48,G48,J48,P48,R48,U48,AC48),1)</f>
        <v>3</v>
      </c>
    </row>
    <row r="49" spans="1:33" s="47" customFormat="1" ht="14.25" customHeight="1" x14ac:dyDescent="0.2">
      <c r="A49" s="198">
        <v>2018</v>
      </c>
      <c r="B49" s="177">
        <v>6.1920562267954953</v>
      </c>
      <c r="C49" s="177">
        <v>5.190214492280206</v>
      </c>
      <c r="D49" s="177">
        <v>7.9335619906968038</v>
      </c>
      <c r="E49" s="64"/>
      <c r="F49" s="177">
        <v>6.7406414322508539</v>
      </c>
      <c r="G49" s="64">
        <v>5.7791359512502227</v>
      </c>
      <c r="H49" s="64">
        <v>5.3007866926319247</v>
      </c>
      <c r="I49" s="177">
        <v>6.5985374573149471</v>
      </c>
      <c r="J49" s="177">
        <v>6.996607164874848</v>
      </c>
      <c r="K49" s="177">
        <v>3.8033819981836943</v>
      </c>
      <c r="L49" s="177">
        <v>7.1232377352842251</v>
      </c>
      <c r="M49" s="177">
        <v>6.8228297530018072</v>
      </c>
      <c r="N49" s="64">
        <v>7.2431513334656543</v>
      </c>
      <c r="O49" s="177">
        <v>10.514032810642348</v>
      </c>
      <c r="P49" s="64">
        <v>4.4625000000000004</v>
      </c>
      <c r="Q49" s="64"/>
      <c r="R49" s="177">
        <v>1.9452089190490944</v>
      </c>
      <c r="S49" s="64">
        <v>5.2430425348495904</v>
      </c>
      <c r="T49" s="177">
        <v>3.1192550715064562</v>
      </c>
      <c r="U49" s="64">
        <v>8.8044377397956133</v>
      </c>
      <c r="V49" s="64">
        <v>4.3411549813067971</v>
      </c>
      <c r="W49" s="177">
        <v>7.4548353489756662</v>
      </c>
      <c r="X49" s="64"/>
      <c r="Y49" s="64">
        <v>4.0084053688144703</v>
      </c>
      <c r="Z49" s="64">
        <v>4.2006453540743829</v>
      </c>
      <c r="AA49" s="64">
        <v>7.5518411570214301</v>
      </c>
      <c r="AB49" s="64">
        <v>1.9220524706141848</v>
      </c>
      <c r="AC49" s="177">
        <v>2.59072740510168</v>
      </c>
      <c r="AD49" s="177">
        <f t="shared" si="0"/>
        <v>5.7791359512502227</v>
      </c>
      <c r="AE49" s="175">
        <f t="shared" si="1"/>
        <v>-22.782574460207837</v>
      </c>
      <c r="AF49" s="181">
        <f>_xlfn.RANK.AVG(P49,(B49:P49,Q49:AC49),1)</f>
        <v>9</v>
      </c>
      <c r="AG49" s="181">
        <f>_xlfn.RANK.AVG(P49,(F49,G49,J49,P49,R49,U49,AC49),1)</f>
        <v>3</v>
      </c>
    </row>
    <row r="50" spans="1:33" s="47" customFormat="1" ht="14.25" customHeight="1" x14ac:dyDescent="0.2">
      <c r="A50" s="198">
        <v>2019</v>
      </c>
      <c r="B50" s="177">
        <v>6.0232771084975134</v>
      </c>
      <c r="C50" s="177">
        <v>5.0119814127985345</v>
      </c>
      <c r="D50" s="177">
        <v>7.1098297983424841</v>
      </c>
      <c r="E50" s="64"/>
      <c r="F50" s="177">
        <v>7.1907307637108433</v>
      </c>
      <c r="G50" s="64">
        <v>5.958177060889648</v>
      </c>
      <c r="H50" s="64">
        <v>5.1184019812402415</v>
      </c>
      <c r="I50" s="177">
        <v>6.6568362358182656</v>
      </c>
      <c r="J50" s="177">
        <v>7.3339664117117902</v>
      </c>
      <c r="K50" s="177">
        <v>3.7498562123131358</v>
      </c>
      <c r="L50" s="177">
        <v>8.1362096848987822</v>
      </c>
      <c r="M50" s="177">
        <v>6.7144793763776818</v>
      </c>
      <c r="N50" s="64">
        <v>7.8878684180345759</v>
      </c>
      <c r="O50" s="177">
        <v>10.310681584854301</v>
      </c>
      <c r="P50" s="64">
        <v>4.60215</v>
      </c>
      <c r="Q50" s="64"/>
      <c r="R50" s="177">
        <v>2.0382423641701672</v>
      </c>
      <c r="S50" s="64">
        <v>5.4097702750747576</v>
      </c>
      <c r="T50" s="177">
        <v>3.0314980236658218</v>
      </c>
      <c r="U50" s="64">
        <v>9.1650836121303048</v>
      </c>
      <c r="V50" s="64">
        <v>4.4459560544617922</v>
      </c>
      <c r="W50" s="177">
        <v>7.4613687653046981</v>
      </c>
      <c r="X50" s="64"/>
      <c r="Y50" s="64">
        <v>4.0554304590104797</v>
      </c>
      <c r="Z50" s="64">
        <v>4.2737922624129627</v>
      </c>
      <c r="AA50" s="64">
        <v>8.070430325868708</v>
      </c>
      <c r="AB50" s="64">
        <v>2.0796086050376155</v>
      </c>
      <c r="AC50" s="177">
        <v>2.7067461722289501</v>
      </c>
      <c r="AD50" s="177">
        <f t="shared" si="0"/>
        <v>5.958177060889648</v>
      </c>
      <c r="AE50" s="175">
        <f t="shared" si="1"/>
        <v>-22.759093041910578</v>
      </c>
      <c r="AF50" s="181">
        <f>_xlfn.RANK.AVG(P50,(B50:P50,Q50:AC50),1)</f>
        <v>9</v>
      </c>
      <c r="AG50" s="181">
        <f>_xlfn.RANK.AVG(P50,(F50,G50,J50,P50,R50,U50,AC50),1)</f>
        <v>3</v>
      </c>
    </row>
    <row r="51" spans="1:33" s="47" customFormat="1" ht="14.25" customHeight="1" x14ac:dyDescent="0.2">
      <c r="A51" s="198">
        <v>2020</v>
      </c>
      <c r="B51" s="100">
        <v>5.9890366811784181</v>
      </c>
      <c r="C51" s="100">
        <v>4.476601119668004</v>
      </c>
      <c r="D51" s="100">
        <v>6.658460126277749</v>
      </c>
      <c r="E51" s="100"/>
      <c r="F51" s="100">
        <v>6.8511600684281833</v>
      </c>
      <c r="G51" s="100">
        <v>6.0563909037998549</v>
      </c>
      <c r="H51" s="100"/>
      <c r="I51" s="100">
        <v>6.7004576331224568</v>
      </c>
      <c r="J51" s="100"/>
      <c r="K51" s="100">
        <v>3.4142032218932097</v>
      </c>
      <c r="L51" s="100">
        <v>8.4624401696170501</v>
      </c>
      <c r="M51" s="100">
        <v>6.9664863097538516</v>
      </c>
      <c r="N51" s="100">
        <v>7.7119606190833032</v>
      </c>
      <c r="O51" s="100">
        <v>9.1071350086267469</v>
      </c>
      <c r="P51" s="100">
        <v>4.1424138999999993</v>
      </c>
      <c r="Q51" s="100"/>
      <c r="R51" s="100">
        <v>1.9381856549655909</v>
      </c>
      <c r="S51" s="100">
        <v>5.3069614776288256</v>
      </c>
      <c r="T51" s="100">
        <v>2.7868839194035075</v>
      </c>
      <c r="U51" s="100"/>
      <c r="V51" s="100">
        <v>4.2979203342484888</v>
      </c>
      <c r="W51" s="100">
        <v>7.172266000234873</v>
      </c>
      <c r="X51" s="100"/>
      <c r="Y51" s="100">
        <v>3.8199133251110795</v>
      </c>
      <c r="Z51" s="100">
        <v>4.7306244855467456</v>
      </c>
      <c r="AA51" s="100">
        <v>7.9923364953222462</v>
      </c>
      <c r="AB51" s="100">
        <v>2.0318869801347135</v>
      </c>
      <c r="AC51" s="242">
        <v>2.7892582552896097</v>
      </c>
      <c r="AD51" s="243">
        <f>MEDIAN(B51:P51,Q51:AC51)</f>
        <v>5.6479990794036219</v>
      </c>
      <c r="AE51" s="244">
        <f>(P51-AD51)/AD51*100</f>
        <v>-26.656965736662247</v>
      </c>
      <c r="AF51" s="181">
        <f>_xlfn.RANK.AVG(P51,(B51:P51,Q51:AC51),1)</f>
        <v>7</v>
      </c>
      <c r="AG51" s="181">
        <f>_xlfn.RANK.AVG(P51,(F51,G51,J51,P51,R51,U51,AC51),1)</f>
        <v>3</v>
      </c>
    </row>
    <row r="52" spans="1:33" s="47" customFormat="1" ht="14.25" customHeight="1" x14ac:dyDescent="0.2">
      <c r="A52" s="198">
        <v>2021</v>
      </c>
      <c r="B52" s="100">
        <v>5.842069146040676</v>
      </c>
      <c r="C52" s="100">
        <v>4.9866018457512791</v>
      </c>
      <c r="D52" s="100">
        <v>9.2121890374774171</v>
      </c>
      <c r="E52" s="100" t="s">
        <v>145</v>
      </c>
      <c r="F52" s="100">
        <v>6.6620147629861224</v>
      </c>
      <c r="G52" s="100">
        <v>6.1377814854887465</v>
      </c>
      <c r="H52" s="100">
        <v>6.450750075749208</v>
      </c>
      <c r="I52" s="100">
        <v>6.3307533999498791</v>
      </c>
      <c r="J52" s="100">
        <v>7.7630878167693496</v>
      </c>
      <c r="K52" s="100">
        <v>4.2429823668972295</v>
      </c>
      <c r="L52" s="100">
        <v>9.3103643172556243</v>
      </c>
      <c r="M52" s="100">
        <v>6.5968131811229194</v>
      </c>
      <c r="N52" s="100">
        <v>7.7863335585057314</v>
      </c>
      <c r="O52" s="100">
        <v>13.285058665170567</v>
      </c>
      <c r="P52" s="100">
        <v>4.1866917999999993</v>
      </c>
      <c r="Q52" s="100" t="s">
        <v>145</v>
      </c>
      <c r="R52" s="100">
        <v>2.1779459836164681</v>
      </c>
      <c r="S52" s="100">
        <v>5.0817958917444805</v>
      </c>
      <c r="T52" s="100">
        <v>2.6290425512307074</v>
      </c>
      <c r="U52" s="100" t="s">
        <v>145</v>
      </c>
      <c r="V52" s="100">
        <v>3.8547263822908007</v>
      </c>
      <c r="W52" s="100">
        <v>7.4075614941879282</v>
      </c>
      <c r="X52" s="100" t="s">
        <v>145</v>
      </c>
      <c r="Y52" s="100">
        <v>3.6315102229051024</v>
      </c>
      <c r="Z52" s="100">
        <v>4.1192286428830514</v>
      </c>
      <c r="AA52" s="100">
        <v>7.8520825206741902</v>
      </c>
      <c r="AB52" s="100">
        <v>1.6605510733581834</v>
      </c>
      <c r="AC52" s="242">
        <v>2.9465604215551804</v>
      </c>
      <c r="AD52" s="243">
        <f>MEDIAN(B52:P52,Q52:AC52)</f>
        <v>5.9899253157647117</v>
      </c>
      <c r="AE52" s="244">
        <f>(P52-AD52)/AD52*100</f>
        <v>-30.104440718464954</v>
      </c>
      <c r="AF52" s="181">
        <f>_xlfn.RANK.AVG(P52,(B52:P52,Q52:AC52),1)</f>
        <v>8</v>
      </c>
      <c r="AG52" s="181">
        <f>_xlfn.RANK.AVG(P52,(F52,G52,J52,P52,R52,U52,AC52),1)</f>
        <v>3</v>
      </c>
    </row>
    <row r="53" spans="1:33" s="47" customFormat="1" ht="14.25" customHeight="1" x14ac:dyDescent="0.2">
      <c r="A53" s="198">
        <v>2022</v>
      </c>
      <c r="B53" s="177">
        <v>8.8403332418271656</v>
      </c>
      <c r="C53" s="177">
        <v>9.894036862183782</v>
      </c>
      <c r="D53" s="177">
        <v>15.384674837241652</v>
      </c>
      <c r="E53" s="177" t="s">
        <v>145</v>
      </c>
      <c r="F53" s="177">
        <v>8.1877676549118625</v>
      </c>
      <c r="G53" s="177">
        <v>9.9758026165949101</v>
      </c>
      <c r="H53" s="177">
        <v>10.544181113702271</v>
      </c>
      <c r="I53" s="177">
        <v>9.9367677757280752</v>
      </c>
      <c r="J53" s="177">
        <v>10.671649637712514</v>
      </c>
      <c r="K53" s="177">
        <v>9.9440939746288315</v>
      </c>
      <c r="L53" s="177">
        <v>26.306574275276581</v>
      </c>
      <c r="M53" s="177">
        <v>8.3716330234511513</v>
      </c>
      <c r="N53" s="177">
        <v>10.772149986343223</v>
      </c>
      <c r="O53" s="177">
        <v>21.216111113804327</v>
      </c>
      <c r="P53" s="177">
        <v>7.8633077999999994</v>
      </c>
      <c r="Q53" s="177" t="s">
        <v>145</v>
      </c>
      <c r="R53" s="177">
        <v>2.9145285763301478</v>
      </c>
      <c r="S53" s="177">
        <v>5.2655771233892787</v>
      </c>
      <c r="T53" s="177">
        <v>2.652615696118326</v>
      </c>
      <c r="U53" s="177" t="s">
        <v>145</v>
      </c>
      <c r="V53" s="177">
        <v>4.2485938030817501</v>
      </c>
      <c r="W53" s="177">
        <v>8.472777506929642</v>
      </c>
      <c r="X53" s="177" t="s">
        <v>145</v>
      </c>
      <c r="Y53" s="177">
        <v>4.797087954265626</v>
      </c>
      <c r="Z53" s="177">
        <v>5.0171321807406901</v>
      </c>
      <c r="AA53" s="177">
        <v>12.684653823499714</v>
      </c>
      <c r="AB53" s="177">
        <v>2.0306990945616374</v>
      </c>
      <c r="AC53" s="243">
        <v>3.9703401011042998</v>
      </c>
      <c r="AD53" s="243">
        <f>MEDIAN(B53:P53,Q53:AC53)</f>
        <v>8.6565553743784029</v>
      </c>
      <c r="AE53" s="244">
        <f>(P53-AD53)/AD53*100</f>
        <v>-9.1635476245695937</v>
      </c>
      <c r="AF53" s="181">
        <f>_xlfn.RANK.AVG(P53,(B53:P53,Q53:AC53),1)</f>
        <v>9</v>
      </c>
      <c r="AG53" s="181">
        <f>_xlfn.RANK.AVG(P53,(F53,G53,J53,P53,R53,U53,AC53),1)</f>
        <v>3</v>
      </c>
    </row>
    <row r="54" spans="1:33" x14ac:dyDescent="0.2">
      <c r="A54" s="198">
        <v>2023</v>
      </c>
      <c r="B54" s="177">
        <v>14.240302444280792</v>
      </c>
      <c r="C54" s="177">
        <v>9.3459332194603082</v>
      </c>
      <c r="D54" s="177"/>
      <c r="E54" s="177"/>
      <c r="F54" s="177">
        <v>10.083977312676797</v>
      </c>
      <c r="G54" s="177">
        <v>11.669991740592515</v>
      </c>
      <c r="H54" s="177">
        <v>9.4454584088648001</v>
      </c>
      <c r="I54" s="177">
        <v>13.009392191316662</v>
      </c>
      <c r="J54" s="177">
        <v>10.868236038319472</v>
      </c>
      <c r="K54" s="177">
        <v>12.622883476484949</v>
      </c>
      <c r="L54" s="177">
        <v>14.645231455834528</v>
      </c>
      <c r="M54" s="177">
        <v>12.092287416594848</v>
      </c>
      <c r="N54" s="177">
        <v>9.4383717923256611</v>
      </c>
      <c r="O54" s="177">
        <v>18.541382261386723</v>
      </c>
      <c r="P54" s="177">
        <v>10.1724026</v>
      </c>
      <c r="Q54" s="177"/>
      <c r="R54" s="177">
        <v>2.6181937186261304</v>
      </c>
      <c r="S54" s="177">
        <v>11.316801172694232</v>
      </c>
      <c r="T54" s="177">
        <v>2.9059945616055307</v>
      </c>
      <c r="U54" s="177"/>
      <c r="V54" s="177">
        <v>5.1932158186186799</v>
      </c>
      <c r="W54" s="177">
        <v>8.7268652113166265</v>
      </c>
      <c r="X54" s="177"/>
      <c r="Y54" s="177">
        <v>6.3308822546650241</v>
      </c>
      <c r="Z54" s="177">
        <v>10.684622085640482</v>
      </c>
      <c r="AA54" s="177">
        <v>15.600416000917985</v>
      </c>
      <c r="AB54" s="177">
        <v>1.9538487560306799</v>
      </c>
      <c r="AC54" s="177">
        <v>4.0353224607270004</v>
      </c>
      <c r="AD54" s="177">
        <f>MEDIAN(B54:P54,Q54:AC54)</f>
        <v>10.1724026</v>
      </c>
      <c r="AE54" s="175">
        <f>(P54-AD54)/AD54*100</f>
        <v>0</v>
      </c>
      <c r="AF54" s="181">
        <f>_xlfn.RANK.AVG(P54,(B54:P54,Q54:AC54),1)</f>
        <v>12</v>
      </c>
      <c r="AG54" s="181">
        <f>_xlfn.RANK.AVG(P54,(F54,G54,J54,P54,R54,U54,AC54),1)</f>
        <v>4</v>
      </c>
    </row>
    <row r="56" spans="1:33" x14ac:dyDescent="0.2"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Z56" s="248"/>
      <c r="AA56" s="248"/>
      <c r="AB56" s="248"/>
      <c r="AC56" s="248"/>
    </row>
    <row r="57" spans="1:33" x14ac:dyDescent="0.2">
      <c r="B57" s="249"/>
      <c r="C57" s="249"/>
      <c r="D57" s="249"/>
      <c r="E57" s="249"/>
      <c r="F57" s="249"/>
      <c r="G57" s="249"/>
      <c r="H57" s="249"/>
      <c r="I57" s="249"/>
      <c r="J57" s="249"/>
      <c r="K57" s="249"/>
      <c r="L57" s="249"/>
      <c r="M57" s="249"/>
      <c r="N57" s="249"/>
      <c r="O57" s="249"/>
      <c r="P57" s="249"/>
      <c r="Q57" s="249"/>
      <c r="R57" s="249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</row>
  </sheetData>
  <conditionalFormatting sqref="K45">
    <cfRule type="expression" dxfId="1" priority="1">
      <formula>#REF!=1</formula>
    </cfRule>
  </conditionalFormatting>
  <conditionalFormatting sqref="K47">
    <cfRule type="expression" dxfId="0" priority="2">
      <formula>#REF!=1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24FCB-5C12-4A57-AE4E-E89BC9A8E2C2}">
  <sheetPr>
    <tabColor theme="4" tint="0.39997558519241921"/>
    <pageSetUpPr fitToPage="1"/>
  </sheetPr>
  <dimension ref="A1:AP36"/>
  <sheetViews>
    <sheetView showGridLines="0" zoomScaleNormal="100" workbookViewId="0">
      <pane xSplit="1" ySplit="3" topLeftCell="Q4" activePane="bottomRight" state="frozen"/>
      <selection activeCell="B4" sqref="B4:AN4"/>
      <selection pane="topRight" activeCell="B4" sqref="B4:AN4"/>
      <selection pane="bottomLeft" activeCell="B4" sqref="B4:AN4"/>
      <selection pane="bottomRight"/>
    </sheetView>
  </sheetViews>
  <sheetFormatPr defaultColWidth="9.42578125" defaultRowHeight="12.75" x14ac:dyDescent="0.2"/>
  <cols>
    <col min="1" max="1" width="17.42578125" style="110" customWidth="1"/>
    <col min="2" max="42" width="8.7109375" style="110" customWidth="1"/>
    <col min="43" max="16384" width="9.42578125" style="110"/>
  </cols>
  <sheetData>
    <row r="1" spans="1:42" ht="18" customHeight="1" x14ac:dyDescent="0.25">
      <c r="A1" s="108" t="s">
        <v>25</v>
      </c>
      <c r="B1" s="109"/>
      <c r="M1" s="111"/>
      <c r="N1" s="112"/>
      <c r="O1" s="112"/>
      <c r="P1" s="112"/>
      <c r="Q1" s="112"/>
      <c r="S1" s="113"/>
    </row>
    <row r="2" spans="1:42" ht="18" customHeight="1" x14ac:dyDescent="0.2">
      <c r="A2" s="114"/>
      <c r="B2" s="252" t="s">
        <v>25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114"/>
      <c r="AP2" s="114"/>
    </row>
    <row r="3" spans="1:42" ht="18" customHeight="1" x14ac:dyDescent="0.2">
      <c r="A3" s="115"/>
      <c r="B3" s="116">
        <v>1979</v>
      </c>
      <c r="C3" s="116">
        <v>1980</v>
      </c>
      <c r="D3" s="116">
        <v>1981</v>
      </c>
      <c r="E3" s="116">
        <v>1982</v>
      </c>
      <c r="F3" s="116">
        <v>1983</v>
      </c>
      <c r="G3" s="116">
        <v>1984</v>
      </c>
      <c r="H3" s="116">
        <v>1985</v>
      </c>
      <c r="I3" s="116">
        <v>1986</v>
      </c>
      <c r="J3" s="116">
        <v>1987</v>
      </c>
      <c r="K3" s="116">
        <v>1988</v>
      </c>
      <c r="L3" s="116">
        <v>1989</v>
      </c>
      <c r="M3" s="116">
        <v>1990</v>
      </c>
      <c r="N3" s="116">
        <v>1991</v>
      </c>
      <c r="O3" s="116">
        <v>1992</v>
      </c>
      <c r="P3" s="116">
        <v>1993</v>
      </c>
      <c r="Q3" s="116">
        <v>1994</v>
      </c>
      <c r="R3" s="116">
        <v>1995</v>
      </c>
      <c r="S3" s="116">
        <v>1996</v>
      </c>
      <c r="T3" s="116">
        <v>1997</v>
      </c>
      <c r="U3" s="116">
        <v>1998</v>
      </c>
      <c r="V3" s="116">
        <v>1999</v>
      </c>
      <c r="W3" s="116">
        <v>2000</v>
      </c>
      <c r="X3" s="116">
        <v>2001</v>
      </c>
      <c r="Y3" s="116">
        <v>2002</v>
      </c>
      <c r="Z3" s="116">
        <v>2003</v>
      </c>
      <c r="AA3" s="116">
        <v>2004</v>
      </c>
      <c r="AB3" s="116">
        <v>2005</v>
      </c>
      <c r="AC3" s="116">
        <v>2006</v>
      </c>
      <c r="AD3" s="116">
        <v>2007</v>
      </c>
      <c r="AE3" s="116">
        <v>2008</v>
      </c>
      <c r="AF3" s="116">
        <v>2009</v>
      </c>
      <c r="AG3" s="116">
        <v>2010</v>
      </c>
      <c r="AH3" s="116">
        <v>2011</v>
      </c>
      <c r="AI3" s="116">
        <v>2012</v>
      </c>
      <c r="AJ3" s="116">
        <v>2013</v>
      </c>
      <c r="AK3" s="116">
        <v>2014</v>
      </c>
      <c r="AL3" s="116">
        <v>2015</v>
      </c>
      <c r="AM3" s="116">
        <v>2016</v>
      </c>
      <c r="AN3" s="116">
        <v>2017</v>
      </c>
      <c r="AO3" s="116">
        <v>2018</v>
      </c>
      <c r="AP3" s="116">
        <v>2019</v>
      </c>
    </row>
    <row r="4" spans="1:42" ht="15.75" customHeight="1" x14ac:dyDescent="0.2">
      <c r="A4" s="117" t="s">
        <v>49</v>
      </c>
      <c r="B4" s="118">
        <v>1.8949375132387205</v>
      </c>
      <c r="C4" s="118">
        <v>2.0387387494180484</v>
      </c>
      <c r="D4" s="118">
        <v>1.7469028091952055</v>
      </c>
      <c r="E4" s="118">
        <v>1.72194264636723</v>
      </c>
      <c r="F4" s="118">
        <v>1.6809943507209111</v>
      </c>
      <c r="G4" s="118">
        <v>1.5177404104972201</v>
      </c>
      <c r="H4" s="118">
        <v>1.837117382159505</v>
      </c>
      <c r="I4" s="118">
        <v>2.1929739436361637</v>
      </c>
      <c r="J4" s="118">
        <v>2.3361488063520395</v>
      </c>
      <c r="K4" s="118">
        <v>2.2780202658219224</v>
      </c>
      <c r="L4" s="118">
        <v>2.0687350713532888</v>
      </c>
      <c r="M4" s="118">
        <v>2.276660894276453</v>
      </c>
      <c r="N4" s="118">
        <v>2.2650605512633728</v>
      </c>
      <c r="O4" s="118">
        <v>2.3911395848874455</v>
      </c>
      <c r="P4" s="118">
        <v>2.2116107745205746</v>
      </c>
      <c r="Q4" s="118">
        <v>2.0957636512234137</v>
      </c>
      <c r="R4" s="118">
        <v>2.1296480984693074</v>
      </c>
      <c r="S4" s="118">
        <v>1.9925869597343515</v>
      </c>
      <c r="T4" s="118">
        <v>2.2080671580671578</v>
      </c>
      <c r="U4" s="118">
        <v>2.6381512827250551</v>
      </c>
      <c r="V4" s="118">
        <v>2.5071801655288635</v>
      </c>
      <c r="W4" s="118">
        <v>2.6136699087915831</v>
      </c>
      <c r="X4" s="118">
        <v>2.7875531278855852</v>
      </c>
      <c r="Y4" s="118">
        <v>2.7624454279498911</v>
      </c>
      <c r="Z4" s="118">
        <v>2.5176940151723883</v>
      </c>
      <c r="AA4" s="118">
        <v>2.4905402263236307</v>
      </c>
      <c r="AB4" s="118">
        <v>2.3863718371029274</v>
      </c>
      <c r="AC4" s="118">
        <v>2.4437569517084916</v>
      </c>
      <c r="AD4" s="118">
        <v>2.3916195106391962</v>
      </c>
      <c r="AE4" s="118">
        <v>2.1943624218138131</v>
      </c>
      <c r="AF4" s="118">
        <v>1.9992334718936318</v>
      </c>
      <c r="AG4" s="118">
        <v>1.6837669026067286</v>
      </c>
      <c r="AH4" s="118">
        <v>1.5536482110850831</v>
      </c>
      <c r="AI4" s="118">
        <v>1.530675600534777</v>
      </c>
      <c r="AJ4" s="118">
        <v>1.6187499999999999</v>
      </c>
      <c r="AK4" s="118">
        <v>1.827018121911038</v>
      </c>
      <c r="AL4" s="118">
        <v>2.0351681957186543</v>
      </c>
      <c r="AM4" s="119">
        <v>1.8151147098515519</v>
      </c>
      <c r="AN4" s="119">
        <v>1.6803281221750572</v>
      </c>
      <c r="AO4" s="119">
        <v>1.7854832544130408</v>
      </c>
      <c r="AP4" s="119">
        <v>1.8359528586262865</v>
      </c>
    </row>
    <row r="5" spans="1:42" ht="15.75" customHeight="1" x14ac:dyDescent="0.2">
      <c r="A5" s="117" t="s">
        <v>0</v>
      </c>
      <c r="B5" s="118">
        <v>1.5461730565558143</v>
      </c>
      <c r="C5" s="118">
        <v>1.6726208780212968</v>
      </c>
      <c r="D5" s="118">
        <v>1.8046088135955543</v>
      </c>
      <c r="E5" s="118">
        <v>1.7888812962850744</v>
      </c>
      <c r="F5" s="118">
        <v>1.7049279665005164</v>
      </c>
      <c r="G5" s="118">
        <v>1.6918553858034671</v>
      </c>
      <c r="H5" s="118">
        <v>1.6961753356936164</v>
      </c>
      <c r="I5" s="118">
        <v>1.4937398761314911</v>
      </c>
      <c r="J5" s="118">
        <v>1.4182688495234614</v>
      </c>
      <c r="K5" s="118">
        <v>1.5053441352729293</v>
      </c>
      <c r="L5" s="118">
        <v>1.4854637260462893</v>
      </c>
      <c r="M5" s="118">
        <v>1.3990053727631988</v>
      </c>
      <c r="N5" s="118">
        <v>1.4271163041846531</v>
      </c>
      <c r="O5" s="118">
        <v>1.3561513010663038</v>
      </c>
      <c r="P5" s="118">
        <v>1.281726654652404</v>
      </c>
      <c r="Q5" s="118">
        <v>1.2905564307411019</v>
      </c>
      <c r="R5" s="118">
        <v>1.2071241912576929</v>
      </c>
      <c r="S5" s="118">
        <v>1.229353105185929</v>
      </c>
      <c r="T5" s="118">
        <v>1.4453405405405404</v>
      </c>
      <c r="U5" s="118">
        <v>1.481398573082076</v>
      </c>
      <c r="V5" s="118">
        <v>1.5184776819487598</v>
      </c>
      <c r="W5" s="118">
        <v>1.6426340688036938</v>
      </c>
      <c r="X5" s="118">
        <v>1.6082937474263339</v>
      </c>
      <c r="Y5" s="118">
        <v>1.5918790788387969</v>
      </c>
      <c r="Z5" s="118">
        <v>1.445668042881457</v>
      </c>
      <c r="AA5" s="118">
        <v>1.4747522850316706</v>
      </c>
      <c r="AB5" s="118">
        <v>1.4626441989490593</v>
      </c>
      <c r="AC5" s="118">
        <v>1.4661617882941143</v>
      </c>
      <c r="AD5" s="118">
        <v>1.4617383340233565</v>
      </c>
      <c r="AE5" s="118">
        <v>1.2533520145804617</v>
      </c>
      <c r="AF5" s="118">
        <v>1.1223622724720514</v>
      </c>
      <c r="AG5" s="118">
        <v>1.1661475408696695</v>
      </c>
      <c r="AH5" s="118">
        <v>1.1528493866868266</v>
      </c>
      <c r="AI5" s="118">
        <v>1.2328596961303775</v>
      </c>
      <c r="AJ5" s="118">
        <v>1.1765625</v>
      </c>
      <c r="AK5" s="118">
        <v>1.242174629324547</v>
      </c>
      <c r="AL5" s="118">
        <v>1.3776758409785932</v>
      </c>
      <c r="AM5" s="119">
        <v>1.2199730094466936</v>
      </c>
      <c r="AN5" s="119">
        <v>1.142348528982271</v>
      </c>
      <c r="AO5" s="119">
        <v>1.130152059943677</v>
      </c>
      <c r="AP5" s="119">
        <v>1.1400437131329162</v>
      </c>
    </row>
    <row r="6" spans="1:42" ht="15.75" customHeight="1" x14ac:dyDescent="0.2">
      <c r="A6" s="117" t="s">
        <v>1</v>
      </c>
      <c r="B6" s="118">
        <v>1.5461730565558143</v>
      </c>
      <c r="C6" s="118">
        <v>1.6726208780212968</v>
      </c>
      <c r="D6" s="118">
        <v>1.8046088135955543</v>
      </c>
      <c r="E6" s="118">
        <v>1.7888812962850744</v>
      </c>
      <c r="F6" s="118">
        <v>1.7049279665005164</v>
      </c>
      <c r="G6" s="118">
        <v>1.6918553858034671</v>
      </c>
      <c r="H6" s="118">
        <v>1.6961753356936164</v>
      </c>
      <c r="I6" s="118">
        <v>1.4937398761314911</v>
      </c>
      <c r="J6" s="118">
        <v>1.4182688495234614</v>
      </c>
      <c r="K6" s="118">
        <v>1.5053441352729293</v>
      </c>
      <c r="L6" s="118">
        <v>1.4854637260462893</v>
      </c>
      <c r="M6" s="118">
        <v>1.3990053727631988</v>
      </c>
      <c r="N6" s="118">
        <v>1.4271163041846531</v>
      </c>
      <c r="O6" s="118">
        <v>1.3561513010663038</v>
      </c>
      <c r="P6" s="118">
        <v>1.281726654652404</v>
      </c>
      <c r="Q6" s="118">
        <v>1.2905564307411019</v>
      </c>
      <c r="R6" s="118">
        <v>1.2071241912576929</v>
      </c>
      <c r="S6" s="118">
        <v>1.229353105185929</v>
      </c>
      <c r="T6" s="118">
        <v>1.4453405405405404</v>
      </c>
      <c r="U6" s="118">
        <v>1.481398573082076</v>
      </c>
      <c r="V6" s="118">
        <v>1.5184776819487598</v>
      </c>
      <c r="W6" s="118">
        <v>1.6426340688036938</v>
      </c>
      <c r="X6" s="118">
        <v>1.6082937474263339</v>
      </c>
      <c r="Y6" s="118">
        <v>1.5918790788387969</v>
      </c>
      <c r="Z6" s="118">
        <v>1.445668042881457</v>
      </c>
      <c r="AA6" s="118">
        <v>1.4747522850316706</v>
      </c>
      <c r="AB6" s="118">
        <v>1.4626441989490593</v>
      </c>
      <c r="AC6" s="118">
        <v>1.4661617882941143</v>
      </c>
      <c r="AD6" s="118">
        <v>1.4617383340233565</v>
      </c>
      <c r="AE6" s="118">
        <v>1.2533520145804617</v>
      </c>
      <c r="AF6" s="118">
        <v>1.1223622724720514</v>
      </c>
      <c r="AG6" s="118">
        <v>1.1661475408696695</v>
      </c>
      <c r="AH6" s="118">
        <v>1.1528493866868266</v>
      </c>
      <c r="AI6" s="118">
        <v>1.2328596961303775</v>
      </c>
      <c r="AJ6" s="118">
        <v>1.1765625</v>
      </c>
      <c r="AK6" s="118">
        <v>1.242174629324547</v>
      </c>
      <c r="AL6" s="118">
        <v>1.3776758409785932</v>
      </c>
      <c r="AM6" s="119">
        <v>1.2199730094466936</v>
      </c>
      <c r="AN6" s="119">
        <v>1.142348528982271</v>
      </c>
      <c r="AO6" s="119">
        <v>1.130152059943677</v>
      </c>
      <c r="AP6" s="119">
        <v>1.1400437131329162</v>
      </c>
    </row>
    <row r="7" spans="1:42" ht="15.75" customHeight="1" x14ac:dyDescent="0.2">
      <c r="A7" s="117" t="s">
        <v>17</v>
      </c>
      <c r="B7" s="118">
        <v>2.4805126032620204</v>
      </c>
      <c r="C7" s="118">
        <v>2.7180415834850535</v>
      </c>
      <c r="D7" s="118">
        <v>2.4087036169772045</v>
      </c>
      <c r="E7" s="118">
        <v>2.1539665960746608</v>
      </c>
      <c r="F7" s="118">
        <v>1.8678860165148163</v>
      </c>
      <c r="G7" s="118">
        <v>1.7231234064951797</v>
      </c>
      <c r="H7" s="118">
        <v>1.7526114350882849</v>
      </c>
      <c r="I7" s="118">
        <v>2.0367940777659692</v>
      </c>
      <c r="J7" s="118">
        <v>2.1684352550480428</v>
      </c>
      <c r="K7" s="118">
        <v>2.1901162003656265</v>
      </c>
      <c r="L7" s="118">
        <v>1.9366760417423117</v>
      </c>
      <c r="M7" s="118">
        <v>2.0728511167354915</v>
      </c>
      <c r="N7" s="118">
        <v>2.0218447077202661</v>
      </c>
      <c r="O7" s="118">
        <v>2.1218710781517398</v>
      </c>
      <c r="P7" s="118">
        <v>1.9371039380867596</v>
      </c>
      <c r="Q7" s="118">
        <v>2.0909033991607915</v>
      </c>
      <c r="R7" s="118">
        <v>2.1658245226447841</v>
      </c>
      <c r="S7" s="118">
        <v>2.1281951609563232</v>
      </c>
      <c r="T7" s="118">
        <v>2.2686453726453726</v>
      </c>
      <c r="U7" s="118">
        <v>2.457876231057186</v>
      </c>
      <c r="V7" s="118">
        <v>2.4034188460092323</v>
      </c>
      <c r="W7" s="118">
        <v>2.2482049729402416</v>
      </c>
      <c r="X7" s="118">
        <v>2.2301980565229287</v>
      </c>
      <c r="Y7" s="118">
        <v>2.3554752081614283</v>
      </c>
      <c r="Z7" s="118">
        <v>2.2871079449659986</v>
      </c>
      <c r="AA7" s="118">
        <v>2.3840077191679905</v>
      </c>
      <c r="AB7" s="118">
        <v>2.2026380947897053</v>
      </c>
      <c r="AC7" s="118">
        <v>2.0874761405954749</v>
      </c>
      <c r="AD7" s="118">
        <v>2.1497605663085548</v>
      </c>
      <c r="AE7" s="118">
        <v>1.95624981904527</v>
      </c>
      <c r="AF7" s="118">
        <v>1.7797033149533947</v>
      </c>
      <c r="AG7" s="118">
        <v>1.5911891684931445</v>
      </c>
      <c r="AH7" s="118">
        <v>1.5856019885328496</v>
      </c>
      <c r="AI7" s="118">
        <v>1.5834432398350287</v>
      </c>
      <c r="AJ7" s="118">
        <v>1.609375</v>
      </c>
      <c r="AK7" s="118">
        <v>1.8204283360790774</v>
      </c>
      <c r="AL7" s="118">
        <v>1.9541284403669725</v>
      </c>
      <c r="AM7" s="119">
        <v>1.7881241565452091</v>
      </c>
      <c r="AN7" s="119">
        <v>1.6715934956585699</v>
      </c>
      <c r="AO7" s="119">
        <v>1.728767880441292</v>
      </c>
      <c r="AP7" s="119">
        <v>1.6933881174652303</v>
      </c>
    </row>
    <row r="8" spans="1:42" ht="15.75" customHeight="1" x14ac:dyDescent="0.2">
      <c r="A8" s="117" t="s">
        <v>26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1">
        <v>51.993875988232503</v>
      </c>
      <c r="O8" s="121">
        <v>49.610110140857422</v>
      </c>
      <c r="P8" s="121">
        <v>43.772229276335104</v>
      </c>
      <c r="Q8" s="121">
        <v>44.06423921441182</v>
      </c>
      <c r="R8" s="121">
        <v>41.881158276787119</v>
      </c>
      <c r="S8" s="121">
        <v>42.366061933154981</v>
      </c>
      <c r="T8" s="121">
        <v>51.932219492219488</v>
      </c>
      <c r="U8" s="121">
        <v>53.483310706722349</v>
      </c>
      <c r="V8" s="121">
        <v>55.959925680918495</v>
      </c>
      <c r="W8" s="121">
        <v>58.489346402755174</v>
      </c>
      <c r="X8" s="121">
        <v>54.754925055275763</v>
      </c>
      <c r="Y8" s="121">
        <v>49.10777886130073</v>
      </c>
      <c r="Z8" s="121">
        <v>45.941004760378085</v>
      </c>
      <c r="AA8" s="121">
        <v>47.080493324609073</v>
      </c>
      <c r="AB8" s="121">
        <v>43.544487924107742</v>
      </c>
      <c r="AC8" s="121">
        <v>41.56306427997783</v>
      </c>
      <c r="AD8" s="121">
        <v>40.598913398661743</v>
      </c>
      <c r="AE8" s="121">
        <v>31.294375139037371</v>
      </c>
      <c r="AF8" s="121">
        <v>29.70439863328475</v>
      </c>
      <c r="AG8" s="121">
        <v>29.467924759682624</v>
      </c>
      <c r="AH8" s="121">
        <v>28.329203113671049</v>
      </c>
      <c r="AI8" s="121">
        <v>30.960752643104129</v>
      </c>
      <c r="AJ8" s="121">
        <v>30.562499999999996</v>
      </c>
      <c r="AK8" s="121">
        <v>34.197693574958812</v>
      </c>
      <c r="AL8" s="121">
        <v>37.603975535168196</v>
      </c>
      <c r="AM8" s="122">
        <v>33.1889338731444</v>
      </c>
      <c r="AN8" s="122">
        <v>30.114012437345828</v>
      </c>
      <c r="AO8" s="122">
        <v>28.982980586168239</v>
      </c>
      <c r="AP8" s="122">
        <v>29.263488457060657</v>
      </c>
    </row>
    <row r="9" spans="1:42" ht="15.75" customHeight="1" x14ac:dyDescent="0.2">
      <c r="A9" s="117" t="s">
        <v>2</v>
      </c>
      <c r="B9" s="118">
        <v>11.142836263503494</v>
      </c>
      <c r="C9" s="118">
        <v>13.099385844842788</v>
      </c>
      <c r="D9" s="118">
        <v>14.30489983290248</v>
      </c>
      <c r="E9" s="118">
        <v>14.552477126286577</v>
      </c>
      <c r="F9" s="118">
        <v>13.860296251814802</v>
      </c>
      <c r="G9" s="118">
        <v>13.778180137329146</v>
      </c>
      <c r="H9" s="118">
        <v>13.594192841752577</v>
      </c>
      <c r="I9" s="118">
        <v>11.857819474475024</v>
      </c>
      <c r="J9" s="118">
        <v>11.180930670823139</v>
      </c>
      <c r="K9" s="118">
        <v>11.972072635056708</v>
      </c>
      <c r="L9" s="118">
        <v>11.95613766510241</v>
      </c>
      <c r="M9" s="118">
        <v>10.98773056258603</v>
      </c>
      <c r="N9" s="118">
        <v>11.277086483232088</v>
      </c>
      <c r="O9" s="118">
        <v>10.598753784720698</v>
      </c>
      <c r="P9" s="118">
        <v>9.7323981366331882</v>
      </c>
      <c r="Q9" s="118">
        <v>9.7361319404590816</v>
      </c>
      <c r="R9" s="118">
        <v>8.8429067382041975</v>
      </c>
      <c r="S9" s="118">
        <v>9.0482067648986053</v>
      </c>
      <c r="T9" s="118">
        <v>10.817485667485666</v>
      </c>
      <c r="U9" s="118">
        <v>11.09953400337262</v>
      </c>
      <c r="V9" s="118">
        <v>11.292662770372546</v>
      </c>
      <c r="W9" s="118">
        <v>12.2439299095485</v>
      </c>
      <c r="X9" s="118">
        <v>11.984599556641683</v>
      </c>
      <c r="Y9" s="118">
        <v>11.828495986797691</v>
      </c>
      <c r="Z9" s="118">
        <v>10.741759574366965</v>
      </c>
      <c r="AA9" s="118">
        <v>10.971080055035351</v>
      </c>
      <c r="AB9" s="118">
        <v>10.899672742165436</v>
      </c>
      <c r="AC9" s="118">
        <v>10.936878670925351</v>
      </c>
      <c r="AD9" s="118">
        <v>10.89114436517905</v>
      </c>
      <c r="AE9" s="118">
        <v>9.343600689442102</v>
      </c>
      <c r="AF9" s="118">
        <v>8.356665715003416</v>
      </c>
      <c r="AG9" s="118">
        <v>8.68268592037243</v>
      </c>
      <c r="AH9" s="118">
        <v>8.5873382357349524</v>
      </c>
      <c r="AI9" s="118">
        <v>9.1748352432476636</v>
      </c>
      <c r="AJ9" s="118">
        <v>8.7781250000000011</v>
      </c>
      <c r="AK9" s="118">
        <v>9.257001647446458</v>
      </c>
      <c r="AL9" s="118">
        <v>10.282874617737003</v>
      </c>
      <c r="AM9" s="119">
        <v>9.0836707152496619</v>
      </c>
      <c r="AN9" s="119">
        <v>8.5012820572253887</v>
      </c>
      <c r="AO9" s="119">
        <v>8.4209272554171175</v>
      </c>
      <c r="AP9" s="119">
        <v>8.5109166064857096</v>
      </c>
    </row>
    <row r="10" spans="1:42" ht="15.75" customHeight="1" x14ac:dyDescent="0.2">
      <c r="A10" s="117" t="s">
        <v>3</v>
      </c>
      <c r="B10" s="118">
        <v>1.5461730565558143</v>
      </c>
      <c r="C10" s="118">
        <v>1.6726208780212968</v>
      </c>
      <c r="D10" s="118">
        <v>1.8046088135955543</v>
      </c>
      <c r="E10" s="118">
        <v>1.7888812962850744</v>
      </c>
      <c r="F10" s="118">
        <v>1.7049279665005164</v>
      </c>
      <c r="G10" s="118">
        <v>1.6918553858034671</v>
      </c>
      <c r="H10" s="118">
        <v>1.6961753356936164</v>
      </c>
      <c r="I10" s="118">
        <v>1.4937398761314911</v>
      </c>
      <c r="J10" s="118">
        <v>1.4182688495234614</v>
      </c>
      <c r="K10" s="118">
        <v>1.5053441352729293</v>
      </c>
      <c r="L10" s="118">
        <v>1.4854637260462893</v>
      </c>
      <c r="M10" s="118">
        <v>1.3990053727631988</v>
      </c>
      <c r="N10" s="118">
        <v>1.4271163041846531</v>
      </c>
      <c r="O10" s="118">
        <v>1.3561513010663038</v>
      </c>
      <c r="P10" s="118">
        <v>1.281726654652404</v>
      </c>
      <c r="Q10" s="118">
        <v>1.2905564307411019</v>
      </c>
      <c r="R10" s="118">
        <v>1.2071241912576929</v>
      </c>
      <c r="S10" s="118">
        <v>1.229353105185929</v>
      </c>
      <c r="T10" s="118">
        <v>1.4453405405405404</v>
      </c>
      <c r="U10" s="118">
        <v>1.481398573082076</v>
      </c>
      <c r="V10" s="118">
        <v>1.5184776819487598</v>
      </c>
      <c r="W10" s="118">
        <v>1.6426340688036938</v>
      </c>
      <c r="X10" s="118">
        <v>1.6082937474263339</v>
      </c>
      <c r="Y10" s="118">
        <v>1.5918790788387969</v>
      </c>
      <c r="Z10" s="118">
        <v>1.445668042881457</v>
      </c>
      <c r="AA10" s="118">
        <v>1.4747522850316706</v>
      </c>
      <c r="AB10" s="118">
        <v>1.4626441989490593</v>
      </c>
      <c r="AC10" s="118">
        <v>1.4661617882941143</v>
      </c>
      <c r="AD10" s="118">
        <v>1.4617383340233565</v>
      </c>
      <c r="AE10" s="118">
        <v>1.2533520145804617</v>
      </c>
      <c r="AF10" s="118">
        <v>1.1223622724720514</v>
      </c>
      <c r="AG10" s="118">
        <v>1.1661475408696695</v>
      </c>
      <c r="AH10" s="118">
        <v>1.1528493866868266</v>
      </c>
      <c r="AI10" s="118">
        <v>1.2328596961303775</v>
      </c>
      <c r="AJ10" s="118">
        <v>1.1765625</v>
      </c>
      <c r="AK10" s="118">
        <v>1.242174629324547</v>
      </c>
      <c r="AL10" s="118">
        <v>1.3776758409785932</v>
      </c>
      <c r="AM10" s="119">
        <v>1.2199730094466936</v>
      </c>
      <c r="AN10" s="119">
        <v>1.142348528982271</v>
      </c>
      <c r="AO10" s="119">
        <v>1.130152059943677</v>
      </c>
      <c r="AP10" s="119">
        <v>1.1400437131329162</v>
      </c>
    </row>
    <row r="11" spans="1:42" ht="15.75" customHeight="1" x14ac:dyDescent="0.2">
      <c r="A11" s="117" t="s">
        <v>4</v>
      </c>
      <c r="B11" s="118">
        <v>1.5461730565558143</v>
      </c>
      <c r="C11" s="118">
        <v>1.6726208780212968</v>
      </c>
      <c r="D11" s="118">
        <v>1.8046088135955543</v>
      </c>
      <c r="E11" s="118">
        <v>1.7888812962850744</v>
      </c>
      <c r="F11" s="118">
        <v>1.7049279665005164</v>
      </c>
      <c r="G11" s="118">
        <v>1.6918553858034671</v>
      </c>
      <c r="H11" s="118">
        <v>1.6961753356936164</v>
      </c>
      <c r="I11" s="118">
        <v>1.4937398761314911</v>
      </c>
      <c r="J11" s="118">
        <v>1.4182688495234614</v>
      </c>
      <c r="K11" s="118">
        <v>1.5053441352729293</v>
      </c>
      <c r="L11" s="118">
        <v>1.4854637260462893</v>
      </c>
      <c r="M11" s="118">
        <v>1.3990053727631988</v>
      </c>
      <c r="N11" s="118">
        <v>1.4271163041846531</v>
      </c>
      <c r="O11" s="118">
        <v>1.3561513010663038</v>
      </c>
      <c r="P11" s="118">
        <v>1.281726654652404</v>
      </c>
      <c r="Q11" s="118">
        <v>1.2905564307411019</v>
      </c>
      <c r="R11" s="118">
        <v>1.2071241912576929</v>
      </c>
      <c r="S11" s="118">
        <v>1.229353105185929</v>
      </c>
      <c r="T11" s="118">
        <v>1.4453405405405404</v>
      </c>
      <c r="U11" s="118">
        <v>1.481398573082076</v>
      </c>
      <c r="V11" s="118">
        <v>1.5184776819487598</v>
      </c>
      <c r="W11" s="118">
        <v>1.6426340688036938</v>
      </c>
      <c r="X11" s="118">
        <v>1.6082937474263339</v>
      </c>
      <c r="Y11" s="118">
        <v>1.5918790788387969</v>
      </c>
      <c r="Z11" s="118">
        <v>1.445668042881457</v>
      </c>
      <c r="AA11" s="118">
        <v>1.4747522850316706</v>
      </c>
      <c r="AB11" s="118">
        <v>1.4626441989490593</v>
      </c>
      <c r="AC11" s="118">
        <v>1.4661617882941143</v>
      </c>
      <c r="AD11" s="118">
        <v>1.4617383340233565</v>
      </c>
      <c r="AE11" s="118">
        <v>1.2533520145804617</v>
      </c>
      <c r="AF11" s="118">
        <v>1.1223622724720514</v>
      </c>
      <c r="AG11" s="118">
        <v>1.1661475408696695</v>
      </c>
      <c r="AH11" s="118">
        <v>1.1528493866868266</v>
      </c>
      <c r="AI11" s="118">
        <v>1.2328596961303775</v>
      </c>
      <c r="AJ11" s="118">
        <v>1.1765625</v>
      </c>
      <c r="AK11" s="118">
        <v>1.242174629324547</v>
      </c>
      <c r="AL11" s="118">
        <v>1.3776758409785932</v>
      </c>
      <c r="AM11" s="119">
        <v>1.2199730094466936</v>
      </c>
      <c r="AN11" s="119">
        <v>1.142348528982271</v>
      </c>
      <c r="AO11" s="119">
        <v>1.130152059943677</v>
      </c>
      <c r="AP11" s="119">
        <v>1.1400437131329162</v>
      </c>
    </row>
    <row r="12" spans="1:42" ht="15.75" customHeight="1" x14ac:dyDescent="0.2">
      <c r="A12" s="117" t="s">
        <v>5</v>
      </c>
      <c r="B12" s="118">
        <v>1.5461730565558143</v>
      </c>
      <c r="C12" s="118">
        <v>1.6726208780212968</v>
      </c>
      <c r="D12" s="118">
        <v>1.8046088135955543</v>
      </c>
      <c r="E12" s="118">
        <v>1.7888812962850744</v>
      </c>
      <c r="F12" s="118">
        <v>1.7049279665005164</v>
      </c>
      <c r="G12" s="118">
        <v>1.6918553858034671</v>
      </c>
      <c r="H12" s="118">
        <v>1.6961753356936164</v>
      </c>
      <c r="I12" s="118">
        <v>1.4937398761314911</v>
      </c>
      <c r="J12" s="118">
        <v>1.4182688495234614</v>
      </c>
      <c r="K12" s="118">
        <v>1.5053441352729293</v>
      </c>
      <c r="L12" s="118">
        <v>1.4854637260462893</v>
      </c>
      <c r="M12" s="118">
        <v>1.3990053727631988</v>
      </c>
      <c r="N12" s="118">
        <v>1.4271163041846531</v>
      </c>
      <c r="O12" s="118">
        <v>1.3561513010663038</v>
      </c>
      <c r="P12" s="118">
        <v>1.281726654652404</v>
      </c>
      <c r="Q12" s="118">
        <v>1.2905564307411019</v>
      </c>
      <c r="R12" s="118">
        <v>1.2071241912576929</v>
      </c>
      <c r="S12" s="118">
        <v>1.229353105185929</v>
      </c>
      <c r="T12" s="118">
        <v>1.4453405405405404</v>
      </c>
      <c r="U12" s="118">
        <v>1.481398573082076</v>
      </c>
      <c r="V12" s="118">
        <v>1.5184776819487598</v>
      </c>
      <c r="W12" s="118">
        <v>1.6426340688036938</v>
      </c>
      <c r="X12" s="118">
        <v>1.6082937474263339</v>
      </c>
      <c r="Y12" s="118">
        <v>1.5918790788387969</v>
      </c>
      <c r="Z12" s="118">
        <v>1.445668042881457</v>
      </c>
      <c r="AA12" s="118">
        <v>1.4747522850316706</v>
      </c>
      <c r="AB12" s="118">
        <v>1.4626441989490593</v>
      </c>
      <c r="AC12" s="118">
        <v>1.4661617882941143</v>
      </c>
      <c r="AD12" s="118">
        <v>1.4617383340233565</v>
      </c>
      <c r="AE12" s="118">
        <v>1.2533520145804617</v>
      </c>
      <c r="AF12" s="118">
        <v>1.1223622724720514</v>
      </c>
      <c r="AG12" s="118">
        <v>1.1661475408696695</v>
      </c>
      <c r="AH12" s="118">
        <v>1.1528493866868266</v>
      </c>
      <c r="AI12" s="118">
        <v>1.2328596961303775</v>
      </c>
      <c r="AJ12" s="118">
        <v>1.1765625</v>
      </c>
      <c r="AK12" s="118">
        <v>1.242174629324547</v>
      </c>
      <c r="AL12" s="118">
        <v>1.3776758409785932</v>
      </c>
      <c r="AM12" s="119">
        <v>1.2199730094466936</v>
      </c>
      <c r="AN12" s="119">
        <v>1.142348528982271</v>
      </c>
      <c r="AO12" s="119">
        <v>1.130152059943677</v>
      </c>
      <c r="AP12" s="119">
        <v>1.1400437131329162</v>
      </c>
    </row>
    <row r="13" spans="1:42" ht="15.75" customHeight="1" x14ac:dyDescent="0.2">
      <c r="A13" s="117" t="s">
        <v>6</v>
      </c>
      <c r="B13" s="118">
        <v>1.5461730565558143</v>
      </c>
      <c r="C13" s="118">
        <v>1.6726208780212968</v>
      </c>
      <c r="D13" s="118">
        <v>1.8046088135955543</v>
      </c>
      <c r="E13" s="118">
        <v>1.7888812962850744</v>
      </c>
      <c r="F13" s="118">
        <v>1.7049279665005164</v>
      </c>
      <c r="G13" s="118">
        <v>1.6918553858034671</v>
      </c>
      <c r="H13" s="118">
        <v>1.6961753356936164</v>
      </c>
      <c r="I13" s="118">
        <v>1.4937398761314911</v>
      </c>
      <c r="J13" s="118">
        <v>1.4182688495234614</v>
      </c>
      <c r="K13" s="118">
        <v>1.5053441352729293</v>
      </c>
      <c r="L13" s="118">
        <v>1.4854637260462893</v>
      </c>
      <c r="M13" s="118">
        <v>1.3990053727631988</v>
      </c>
      <c r="N13" s="118">
        <v>1.4271163041846531</v>
      </c>
      <c r="O13" s="118">
        <v>1.3561513010663038</v>
      </c>
      <c r="P13" s="118">
        <v>1.281726654652404</v>
      </c>
      <c r="Q13" s="118">
        <v>1.2905564307411019</v>
      </c>
      <c r="R13" s="118">
        <v>1.2071241912576929</v>
      </c>
      <c r="S13" s="118">
        <v>1.229353105185929</v>
      </c>
      <c r="T13" s="118">
        <v>1.4453405405405404</v>
      </c>
      <c r="U13" s="118">
        <v>1.481398573082076</v>
      </c>
      <c r="V13" s="118">
        <v>1.5184776819487598</v>
      </c>
      <c r="W13" s="118">
        <v>1.6426340688036938</v>
      </c>
      <c r="X13" s="118">
        <v>1.6082937474263339</v>
      </c>
      <c r="Y13" s="118">
        <v>1.5918790788387969</v>
      </c>
      <c r="Z13" s="118">
        <v>1.445668042881457</v>
      </c>
      <c r="AA13" s="118">
        <v>1.4747522850316706</v>
      </c>
      <c r="AB13" s="118">
        <v>1.4626441989490593</v>
      </c>
      <c r="AC13" s="118">
        <v>1.4661617882941143</v>
      </c>
      <c r="AD13" s="118">
        <v>1.4617383340233565</v>
      </c>
      <c r="AE13" s="118">
        <v>1.2533520145804617</v>
      </c>
      <c r="AF13" s="118">
        <v>1.1223622724720514</v>
      </c>
      <c r="AG13" s="118">
        <v>1.1661475408696695</v>
      </c>
      <c r="AH13" s="118">
        <v>1.1528493866868266</v>
      </c>
      <c r="AI13" s="118">
        <v>1.2328596961303775</v>
      </c>
      <c r="AJ13" s="118">
        <v>1.1765625</v>
      </c>
      <c r="AK13" s="118">
        <v>1.242174629324547</v>
      </c>
      <c r="AL13" s="118">
        <v>1.3776758409785932</v>
      </c>
      <c r="AM13" s="119">
        <v>1.2199730094466936</v>
      </c>
      <c r="AN13" s="119">
        <v>1.142348528982271</v>
      </c>
      <c r="AO13" s="119">
        <v>1.130152059943677</v>
      </c>
      <c r="AP13" s="119">
        <v>1.1400437131329162</v>
      </c>
    </row>
    <row r="14" spans="1:42" ht="15.75" customHeight="1" x14ac:dyDescent="0.2">
      <c r="A14" s="117" t="s">
        <v>27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1">
        <v>131.89534777263682</v>
      </c>
      <c r="O14" s="121">
        <v>138.64481986923514</v>
      </c>
      <c r="P14" s="121">
        <v>137.99329681610027</v>
      </c>
      <c r="Q14" s="121">
        <v>160.91797073225095</v>
      </c>
      <c r="R14" s="121">
        <v>198.39087896480981</v>
      </c>
      <c r="S14" s="121">
        <v>238.14766375470552</v>
      </c>
      <c r="T14" s="121">
        <v>305.69795249795249</v>
      </c>
      <c r="U14" s="121">
        <v>354.99164466688518</v>
      </c>
      <c r="V14" s="121">
        <v>383.54056259622359</v>
      </c>
      <c r="W14" s="121">
        <v>427.33406501911213</v>
      </c>
      <c r="X14" s="121">
        <v>412.63837663621791</v>
      </c>
      <c r="Y14" s="121">
        <v>386.89385642487434</v>
      </c>
      <c r="Z14" s="121">
        <v>366.32911595008392</v>
      </c>
      <c r="AA14" s="121">
        <v>371.2438271667146</v>
      </c>
      <c r="AB14" s="121">
        <v>362.69904185784583</v>
      </c>
      <c r="AC14" s="121">
        <v>387.2006854725027</v>
      </c>
      <c r="AD14" s="121">
        <v>367.37918808856654</v>
      </c>
      <c r="AE14" s="121">
        <v>316.03308383875435</v>
      </c>
      <c r="AF14" s="121">
        <v>315.06581679136258</v>
      </c>
      <c r="AG14" s="121">
        <v>320.88785415527934</v>
      </c>
      <c r="AH14" s="121">
        <v>322.06063095136761</v>
      </c>
      <c r="AI14" s="121">
        <v>356.2583796609772</v>
      </c>
      <c r="AJ14" s="121">
        <v>349.34687499999995</v>
      </c>
      <c r="AK14" s="121">
        <v>383.22734761120262</v>
      </c>
      <c r="AL14" s="121">
        <v>426.90214067278288</v>
      </c>
      <c r="AM14" s="122">
        <v>379.92037786774631</v>
      </c>
      <c r="AN14" s="122">
        <v>353.44963019164925</v>
      </c>
      <c r="AO14" s="122">
        <v>360.41805213994439</v>
      </c>
      <c r="AP14" s="122">
        <v>370.85158170102454</v>
      </c>
    </row>
    <row r="15" spans="1:42" ht="15.75" customHeight="1" x14ac:dyDescent="0.2">
      <c r="A15" s="117" t="s">
        <v>7</v>
      </c>
      <c r="B15" s="118">
        <v>1.5461730565558143</v>
      </c>
      <c r="C15" s="118">
        <v>1.6726208780212968</v>
      </c>
      <c r="D15" s="118">
        <v>1.8046088135955543</v>
      </c>
      <c r="E15" s="118">
        <v>1.7888812962850744</v>
      </c>
      <c r="F15" s="118">
        <v>1.7049279665005164</v>
      </c>
      <c r="G15" s="118">
        <v>1.6918553858034671</v>
      </c>
      <c r="H15" s="118">
        <v>1.6961753356936164</v>
      </c>
      <c r="I15" s="118">
        <v>1.4937398761314911</v>
      </c>
      <c r="J15" s="118">
        <v>1.4182688495234614</v>
      </c>
      <c r="K15" s="118">
        <v>1.5053441352729293</v>
      </c>
      <c r="L15" s="118">
        <v>1.4854637260462893</v>
      </c>
      <c r="M15" s="118">
        <v>1.3990053727631988</v>
      </c>
      <c r="N15" s="118">
        <v>1.4271163041846531</v>
      </c>
      <c r="O15" s="118">
        <v>1.3561513010663038</v>
      </c>
      <c r="P15" s="118">
        <v>1.281726654652404</v>
      </c>
      <c r="Q15" s="118">
        <v>1.2905564307411019</v>
      </c>
      <c r="R15" s="118">
        <v>1.2071241912576929</v>
      </c>
      <c r="S15" s="118">
        <v>1.229353105185929</v>
      </c>
      <c r="T15" s="118">
        <v>1.4453405405405404</v>
      </c>
      <c r="U15" s="118">
        <v>1.481398573082076</v>
      </c>
      <c r="V15" s="118">
        <v>1.5184776819487598</v>
      </c>
      <c r="W15" s="118">
        <v>1.6426340688036938</v>
      </c>
      <c r="X15" s="118">
        <v>1.6082937474263339</v>
      </c>
      <c r="Y15" s="118">
        <v>1.5918790788387969</v>
      </c>
      <c r="Z15" s="118">
        <v>1.445668042881457</v>
      </c>
      <c r="AA15" s="118">
        <v>1.4747522850316706</v>
      </c>
      <c r="AB15" s="118">
        <v>1.4626441989490593</v>
      </c>
      <c r="AC15" s="118">
        <v>1.4661617882941143</v>
      </c>
      <c r="AD15" s="118">
        <v>1.4617383340233565</v>
      </c>
      <c r="AE15" s="118">
        <v>1.2533520145804617</v>
      </c>
      <c r="AF15" s="118">
        <v>1.1223622724720514</v>
      </c>
      <c r="AG15" s="118">
        <v>1.1661475408696695</v>
      </c>
      <c r="AH15" s="118">
        <v>1.1528493866868266</v>
      </c>
      <c r="AI15" s="118">
        <v>1.2328596961303775</v>
      </c>
      <c r="AJ15" s="118">
        <v>1.1765625</v>
      </c>
      <c r="AK15" s="118">
        <v>1.242174629324547</v>
      </c>
      <c r="AL15" s="118">
        <v>1.3776758409785932</v>
      </c>
      <c r="AM15" s="119">
        <v>1.2199730094466936</v>
      </c>
      <c r="AN15" s="119">
        <v>1.142348528982271</v>
      </c>
      <c r="AO15" s="119">
        <v>1.130152059943677</v>
      </c>
      <c r="AP15" s="119">
        <v>1.1400437131329162</v>
      </c>
    </row>
    <row r="16" spans="1:42" ht="15.75" customHeight="1" x14ac:dyDescent="0.2">
      <c r="A16" s="117" t="s">
        <v>8</v>
      </c>
      <c r="B16" s="118">
        <v>1.5461730565558143</v>
      </c>
      <c r="C16" s="118">
        <v>1.6726208780212968</v>
      </c>
      <c r="D16" s="118">
        <v>1.8046088135955543</v>
      </c>
      <c r="E16" s="118">
        <v>1.7888812962850744</v>
      </c>
      <c r="F16" s="118">
        <v>1.7049279665005164</v>
      </c>
      <c r="G16" s="118">
        <v>1.6918553858034671</v>
      </c>
      <c r="H16" s="118">
        <v>1.6961753356936164</v>
      </c>
      <c r="I16" s="118">
        <v>1.4937398761314911</v>
      </c>
      <c r="J16" s="118">
        <v>1.4182688495234614</v>
      </c>
      <c r="K16" s="118">
        <v>1.5053441352729293</v>
      </c>
      <c r="L16" s="118">
        <v>1.4854637260462893</v>
      </c>
      <c r="M16" s="118">
        <v>1.3990053727631988</v>
      </c>
      <c r="N16" s="118">
        <v>1.4271163041846531</v>
      </c>
      <c r="O16" s="118">
        <v>1.3561513010663038</v>
      </c>
      <c r="P16" s="118">
        <v>1.281726654652404</v>
      </c>
      <c r="Q16" s="118">
        <v>1.2905564307411019</v>
      </c>
      <c r="R16" s="118">
        <v>1.2071241912576929</v>
      </c>
      <c r="S16" s="118">
        <v>1.229353105185929</v>
      </c>
      <c r="T16" s="118">
        <v>1.4453405405405404</v>
      </c>
      <c r="U16" s="118">
        <v>1.481398573082076</v>
      </c>
      <c r="V16" s="118">
        <v>1.5184776819487598</v>
      </c>
      <c r="W16" s="118">
        <v>1.6426340688036938</v>
      </c>
      <c r="X16" s="118">
        <v>1.6082937474263339</v>
      </c>
      <c r="Y16" s="118">
        <v>1.5918790788387969</v>
      </c>
      <c r="Z16" s="118">
        <v>1.445668042881457</v>
      </c>
      <c r="AA16" s="118">
        <v>1.4747522850316706</v>
      </c>
      <c r="AB16" s="118">
        <v>1.4626441989490593</v>
      </c>
      <c r="AC16" s="118">
        <v>1.4661617882941143</v>
      </c>
      <c r="AD16" s="118">
        <v>1.4617383340233565</v>
      </c>
      <c r="AE16" s="118">
        <v>1.2533520145804617</v>
      </c>
      <c r="AF16" s="118">
        <v>1.1223622724720514</v>
      </c>
      <c r="AG16" s="118">
        <v>1.1661475408696695</v>
      </c>
      <c r="AH16" s="118">
        <v>1.1528493866868266</v>
      </c>
      <c r="AI16" s="118">
        <v>1.2328596961303775</v>
      </c>
      <c r="AJ16" s="118">
        <v>1.1765625</v>
      </c>
      <c r="AK16" s="118">
        <v>1.242174629324547</v>
      </c>
      <c r="AL16" s="118">
        <v>1.3776758409785932</v>
      </c>
      <c r="AM16" s="119">
        <v>1.2199730094466936</v>
      </c>
      <c r="AN16" s="119">
        <v>1.142348528982271</v>
      </c>
      <c r="AO16" s="119">
        <v>1.130152059943677</v>
      </c>
      <c r="AP16" s="119">
        <v>1.1400437131329162</v>
      </c>
    </row>
    <row r="17" spans="1:42" ht="15.75" customHeight="1" x14ac:dyDescent="0.2">
      <c r="A17" s="117" t="s">
        <v>15</v>
      </c>
      <c r="B17" s="121">
        <v>464.30311374708742</v>
      </c>
      <c r="C17" s="121">
        <v>526.91504818432236</v>
      </c>
      <c r="D17" s="121">
        <v>443.19337283641659</v>
      </c>
      <c r="E17" s="121">
        <v>434.96771843341975</v>
      </c>
      <c r="F17" s="121">
        <v>359.93196554080714</v>
      </c>
      <c r="G17" s="121">
        <v>316.07790979535281</v>
      </c>
      <c r="H17" s="121">
        <v>306.18563156387393</v>
      </c>
      <c r="I17" s="121">
        <v>247.03221314178916</v>
      </c>
      <c r="J17" s="121">
        <v>236.4618007963594</v>
      </c>
      <c r="K17" s="121">
        <v>227.93312844442571</v>
      </c>
      <c r="L17" s="121">
        <v>225.66618319277262</v>
      </c>
      <c r="M17" s="121">
        <v>257.17419297544512</v>
      </c>
      <c r="N17" s="121">
        <v>237.25571030227914</v>
      </c>
      <c r="O17" s="121">
        <v>222.34060292246258</v>
      </c>
      <c r="P17" s="121">
        <v>166.91987904060665</v>
      </c>
      <c r="Q17" s="121">
        <v>156.49031937290351</v>
      </c>
      <c r="R17" s="121">
        <v>148.4383620009468</v>
      </c>
      <c r="S17" s="121">
        <v>169.80986918724182</v>
      </c>
      <c r="T17" s="121">
        <v>198.19262899262898</v>
      </c>
      <c r="U17" s="121">
        <v>216.86836216583225</v>
      </c>
      <c r="V17" s="121">
        <v>184.25747898855124</v>
      </c>
      <c r="W17" s="121">
        <v>163.24368921015781</v>
      </c>
      <c r="X17" s="121">
        <v>174.97515813598233</v>
      </c>
      <c r="Y17" s="121">
        <v>187.9152351661541</v>
      </c>
      <c r="Z17" s="121">
        <v>189.35074662333597</v>
      </c>
      <c r="AA17" s="121">
        <v>198.15896524157304</v>
      </c>
      <c r="AB17" s="121">
        <v>200.1998848607941</v>
      </c>
      <c r="AC17" s="121">
        <v>214.12623971367978</v>
      </c>
      <c r="AD17" s="121">
        <v>235.6319274537226</v>
      </c>
      <c r="AE17" s="121">
        <v>189.45401331020534</v>
      </c>
      <c r="AF17" s="121">
        <v>145.90159282232813</v>
      </c>
      <c r="AG17" s="121">
        <v>135.54465426561705</v>
      </c>
      <c r="AH17" s="121">
        <v>127.77269348512151</v>
      </c>
      <c r="AI17" s="121">
        <v>126.47407952281432</v>
      </c>
      <c r="AJ17" s="121">
        <v>152.49687499999999</v>
      </c>
      <c r="AK17" s="121">
        <v>174.37891268533772</v>
      </c>
      <c r="AL17" s="121">
        <v>185.0183486238532</v>
      </c>
      <c r="AM17" s="122">
        <v>146.83265856950067</v>
      </c>
      <c r="AN17" s="122">
        <v>144.46078135953695</v>
      </c>
      <c r="AO17" s="122">
        <v>147.30071792524328</v>
      </c>
      <c r="AP17" s="122">
        <v>139.15857770374993</v>
      </c>
    </row>
    <row r="18" spans="1:42" ht="15.75" customHeight="1" x14ac:dyDescent="0.2">
      <c r="A18" s="117" t="s">
        <v>50</v>
      </c>
      <c r="B18" s="121">
        <v>1025.2065240415166</v>
      </c>
      <c r="C18" s="121">
        <v>1411.8990789415884</v>
      </c>
      <c r="D18" s="121">
        <v>1368.2594674698275</v>
      </c>
      <c r="E18" s="121">
        <v>1276.7057032834102</v>
      </c>
      <c r="F18" s="121">
        <v>1175.7763495984213</v>
      </c>
      <c r="G18" s="121">
        <v>1073.1936464446399</v>
      </c>
      <c r="H18" s="121">
        <v>1117.4853235089722</v>
      </c>
      <c r="I18" s="121">
        <v>1291.5234360684574</v>
      </c>
      <c r="J18" s="121">
        <v>1348.9743353711845</v>
      </c>
      <c r="K18" s="121">
        <v>1298.5876042388772</v>
      </c>
      <c r="L18" s="121">
        <v>1094.4707334737304</v>
      </c>
      <c r="M18" s="121">
        <v>1257.4843035389192</v>
      </c>
      <c r="N18" s="121">
        <v>1293.4395844788512</v>
      </c>
      <c r="O18" s="121">
        <v>1369.1031638070997</v>
      </c>
      <c r="P18" s="121">
        <v>1204.7835743617854</v>
      </c>
      <c r="Q18" s="121">
        <v>1231.16415053586</v>
      </c>
      <c r="R18" s="121">
        <v>1217.2920940508127</v>
      </c>
      <c r="S18" s="121">
        <v>1255.3046760485486</v>
      </c>
      <c r="T18" s="121">
        <v>1556.9326781326779</v>
      </c>
      <c r="U18" s="121">
        <v>2320.3354857608097</v>
      </c>
      <c r="V18" s="121">
        <v>1919.9516705938083</v>
      </c>
      <c r="W18" s="121">
        <v>1711.5997426484503</v>
      </c>
      <c r="X18" s="121">
        <v>1858.5992026118131</v>
      </c>
      <c r="Y18" s="121">
        <v>1876.8959567924389</v>
      </c>
      <c r="Z18" s="121">
        <v>1945.1110294858606</v>
      </c>
      <c r="AA18" s="121">
        <v>2098.3592920162641</v>
      </c>
      <c r="AB18" s="121">
        <v>1861.8340435765722</v>
      </c>
      <c r="AC18" s="121">
        <v>1757.0164868209226</v>
      </c>
      <c r="AD18" s="121">
        <v>1859.8616045048871</v>
      </c>
      <c r="AE18" s="121">
        <v>2017.2778324866792</v>
      </c>
      <c r="AF18" s="121">
        <v>1987.9632010375883</v>
      </c>
      <c r="AG18" s="121">
        <v>1784.5411972538514</v>
      </c>
      <c r="AH18" s="121">
        <v>1775.0438550298509</v>
      </c>
      <c r="AI18" s="121">
        <v>1784.1774886870119</v>
      </c>
      <c r="AJ18" s="121">
        <v>1710.8218749999999</v>
      </c>
      <c r="AK18" s="121">
        <v>1734.8665568369029</v>
      </c>
      <c r="AL18" s="121">
        <v>1729.8302752293578</v>
      </c>
      <c r="AM18" s="122">
        <v>1566.2469635627531</v>
      </c>
      <c r="AN18" s="122">
        <v>1455.9449287142186</v>
      </c>
      <c r="AO18" s="122">
        <v>1467.4159359503874</v>
      </c>
      <c r="AP18" s="122">
        <v>1487.086223752691</v>
      </c>
    </row>
    <row r="19" spans="1:42" ht="15.75" customHeight="1" x14ac:dyDescent="0.2">
      <c r="A19" s="117" t="s">
        <v>9</v>
      </c>
      <c r="B19" s="118">
        <v>1.5461730565558143</v>
      </c>
      <c r="C19" s="118">
        <v>1.6726208780212968</v>
      </c>
      <c r="D19" s="118">
        <v>1.8046088135955543</v>
      </c>
      <c r="E19" s="118">
        <v>1.7888812962850744</v>
      </c>
      <c r="F19" s="118">
        <v>1.7049279665005164</v>
      </c>
      <c r="G19" s="118">
        <v>1.6918553858034671</v>
      </c>
      <c r="H19" s="118">
        <v>1.6961753356936164</v>
      </c>
      <c r="I19" s="118">
        <v>1.4937398761314911</v>
      </c>
      <c r="J19" s="118">
        <v>1.4182688495234614</v>
      </c>
      <c r="K19" s="118">
        <v>1.5053441352729293</v>
      </c>
      <c r="L19" s="118">
        <v>1.4854637260462893</v>
      </c>
      <c r="M19" s="118">
        <v>1.3990053727631988</v>
      </c>
      <c r="N19" s="118">
        <v>1.4271163041846531</v>
      </c>
      <c r="O19" s="118">
        <v>1.3561513010663038</v>
      </c>
      <c r="P19" s="118">
        <v>1.281726654652404</v>
      </c>
      <c r="Q19" s="118">
        <v>1.2905564307411019</v>
      </c>
      <c r="R19" s="118">
        <v>1.2071241912576929</v>
      </c>
      <c r="S19" s="118">
        <v>1.229353105185929</v>
      </c>
      <c r="T19" s="118">
        <v>1.4453405405405404</v>
      </c>
      <c r="U19" s="118">
        <v>1.481398573082076</v>
      </c>
      <c r="V19" s="118">
        <v>1.5184776819487598</v>
      </c>
      <c r="W19" s="118">
        <v>1.6426340688036938</v>
      </c>
      <c r="X19" s="118">
        <v>1.6082937474263339</v>
      </c>
      <c r="Y19" s="118">
        <v>1.5918790788387969</v>
      </c>
      <c r="Z19" s="118">
        <v>1.445668042881457</v>
      </c>
      <c r="AA19" s="118">
        <v>1.4747522850316706</v>
      </c>
      <c r="AB19" s="118">
        <v>1.4626441989490593</v>
      </c>
      <c r="AC19" s="118">
        <v>1.4661617882941143</v>
      </c>
      <c r="AD19" s="118">
        <v>1.4617383340233565</v>
      </c>
      <c r="AE19" s="118">
        <v>1.2533520145804617</v>
      </c>
      <c r="AF19" s="118">
        <v>1.1223622724720514</v>
      </c>
      <c r="AG19" s="118">
        <v>1.1661475408696695</v>
      </c>
      <c r="AH19" s="118">
        <v>1.1528493866868266</v>
      </c>
      <c r="AI19" s="118">
        <v>1.2328596961303775</v>
      </c>
      <c r="AJ19" s="118">
        <v>1.1765625</v>
      </c>
      <c r="AK19" s="118">
        <v>1.242174629324547</v>
      </c>
      <c r="AL19" s="118">
        <v>1.3776758409785932</v>
      </c>
      <c r="AM19" s="119">
        <v>1.2199730094466936</v>
      </c>
      <c r="AN19" s="119">
        <v>1.142348528982271</v>
      </c>
      <c r="AO19" s="119">
        <v>1.130152059943677</v>
      </c>
      <c r="AP19" s="119">
        <v>1.1400437131329162</v>
      </c>
    </row>
    <row r="20" spans="1:42" ht="15.75" customHeight="1" x14ac:dyDescent="0.2">
      <c r="A20" s="117" t="s">
        <v>10</v>
      </c>
      <c r="B20" s="118">
        <v>1.5461730565558143</v>
      </c>
      <c r="C20" s="118">
        <v>1.6726208780212968</v>
      </c>
      <c r="D20" s="118">
        <v>1.8046088135955543</v>
      </c>
      <c r="E20" s="118">
        <v>1.7888812962850744</v>
      </c>
      <c r="F20" s="118">
        <v>1.7049279665005164</v>
      </c>
      <c r="G20" s="118">
        <v>1.6918553858034671</v>
      </c>
      <c r="H20" s="118">
        <v>1.6961753356936164</v>
      </c>
      <c r="I20" s="118">
        <v>1.4937398761314911</v>
      </c>
      <c r="J20" s="118">
        <v>1.4182688495234614</v>
      </c>
      <c r="K20" s="118">
        <v>1.5053441352729293</v>
      </c>
      <c r="L20" s="118">
        <v>1.4854637260462893</v>
      </c>
      <c r="M20" s="118">
        <v>1.3990053727631988</v>
      </c>
      <c r="N20" s="118">
        <v>1.4271163041846531</v>
      </c>
      <c r="O20" s="118">
        <v>1.3561513010663038</v>
      </c>
      <c r="P20" s="118">
        <v>1.281726654652404</v>
      </c>
      <c r="Q20" s="118">
        <v>1.2905564307411019</v>
      </c>
      <c r="R20" s="118">
        <v>1.2071241912576929</v>
      </c>
      <c r="S20" s="118">
        <v>1.229353105185929</v>
      </c>
      <c r="T20" s="118">
        <v>1.4453405405405404</v>
      </c>
      <c r="U20" s="118">
        <v>1.481398573082076</v>
      </c>
      <c r="V20" s="118">
        <v>1.5184776819487598</v>
      </c>
      <c r="W20" s="118">
        <v>1.6426340688036938</v>
      </c>
      <c r="X20" s="118">
        <v>1.6082937474263339</v>
      </c>
      <c r="Y20" s="118">
        <v>1.5918790788387969</v>
      </c>
      <c r="Z20" s="118">
        <v>1.445668042881457</v>
      </c>
      <c r="AA20" s="118">
        <v>1.4747522850316706</v>
      </c>
      <c r="AB20" s="118">
        <v>1.4626441989490593</v>
      </c>
      <c r="AC20" s="118">
        <v>1.4661617882941143</v>
      </c>
      <c r="AD20" s="118">
        <v>1.4617383340233565</v>
      </c>
      <c r="AE20" s="118">
        <v>1.2533520145804617</v>
      </c>
      <c r="AF20" s="118">
        <v>1.1223622724720514</v>
      </c>
      <c r="AG20" s="118">
        <v>1.1661475408696695</v>
      </c>
      <c r="AH20" s="118">
        <v>1.1528493866868266</v>
      </c>
      <c r="AI20" s="118">
        <v>1.2328596961303775</v>
      </c>
      <c r="AJ20" s="118">
        <v>1.1765625</v>
      </c>
      <c r="AK20" s="118">
        <v>1.242174629324547</v>
      </c>
      <c r="AL20" s="118">
        <v>1.3776758409785932</v>
      </c>
      <c r="AM20" s="119">
        <v>1.2199730094466936</v>
      </c>
      <c r="AN20" s="119">
        <v>1.142348528982271</v>
      </c>
      <c r="AO20" s="119">
        <v>1.130152059943677</v>
      </c>
      <c r="AP20" s="119">
        <v>1.1400437131329162</v>
      </c>
    </row>
    <row r="21" spans="1:42" ht="15.75" customHeight="1" x14ac:dyDescent="0.2">
      <c r="A21" s="117" t="s">
        <v>51</v>
      </c>
      <c r="B21" s="118">
        <v>2.0722658335098494</v>
      </c>
      <c r="C21" s="118">
        <v>2.3874256130336726</v>
      </c>
      <c r="D21" s="118">
        <v>2.3173052717188098</v>
      </c>
      <c r="E21" s="118">
        <v>2.3269551386550518</v>
      </c>
      <c r="F21" s="118">
        <v>2.2678158116460359</v>
      </c>
      <c r="G21" s="118">
        <v>2.3511116646216053</v>
      </c>
      <c r="H21" s="118">
        <v>2.5990951849612549</v>
      </c>
      <c r="I21" s="118">
        <v>2.8095913805108661</v>
      </c>
      <c r="J21" s="118">
        <v>2.7715990773833514</v>
      </c>
      <c r="K21" s="118">
        <v>2.7201999863739448</v>
      </c>
      <c r="L21" s="118">
        <v>2.7380094876027221</v>
      </c>
      <c r="M21" s="118">
        <v>2.980226455308379</v>
      </c>
      <c r="N21" s="118">
        <v>3.0504373651508168</v>
      </c>
      <c r="O21" s="118">
        <v>3.2648067049892489</v>
      </c>
      <c r="P21" s="118">
        <v>2.7786428387291666</v>
      </c>
      <c r="Q21" s="118">
        <v>2.582580274908103</v>
      </c>
      <c r="R21" s="118">
        <v>2.4048445636736622</v>
      </c>
      <c r="S21" s="118">
        <v>2.2684068626800769</v>
      </c>
      <c r="T21" s="118">
        <v>2.4775593775593774</v>
      </c>
      <c r="U21" s="118">
        <v>3.0958190860793162</v>
      </c>
      <c r="V21" s="118">
        <v>3.0606304955446735</v>
      </c>
      <c r="W21" s="118">
        <v>3.3375347235363133</v>
      </c>
      <c r="X21" s="118">
        <v>3.4304025238959359</v>
      </c>
      <c r="Y21" s="118">
        <v>3.2455554722076365</v>
      </c>
      <c r="Z21" s="118">
        <v>2.8149142725271128</v>
      </c>
      <c r="AA21" s="118">
        <v>2.7649455812215775</v>
      </c>
      <c r="AB21" s="118">
        <v>2.5827701649486374</v>
      </c>
      <c r="AC21" s="118">
        <v>2.8370423834302922</v>
      </c>
      <c r="AD21" s="118">
        <v>2.723356886167394</v>
      </c>
      <c r="AE21" s="118">
        <v>2.6121470374916211</v>
      </c>
      <c r="AF21" s="118">
        <v>2.4948416057609983</v>
      </c>
      <c r="AG21" s="118">
        <v>2.1430831886798196</v>
      </c>
      <c r="AH21" s="118">
        <v>2.0301636682698621</v>
      </c>
      <c r="AI21" s="118">
        <v>1.9568454491419056</v>
      </c>
      <c r="AJ21" s="118">
        <v>1.90625</v>
      </c>
      <c r="AK21" s="118">
        <v>1.9868204283360791</v>
      </c>
      <c r="AL21" s="118">
        <v>2.1926605504587156</v>
      </c>
      <c r="AM21" s="119">
        <v>1.9392712550607289</v>
      </c>
      <c r="AN21" s="119">
        <v>1.8123429299617646</v>
      </c>
      <c r="AO21" s="119">
        <v>1.9281546576310469</v>
      </c>
      <c r="AP21" s="119">
        <v>1.9372151082000215</v>
      </c>
    </row>
    <row r="22" spans="1:42" ht="15.75" customHeight="1" x14ac:dyDescent="0.2">
      <c r="A22" s="117" t="s">
        <v>52</v>
      </c>
      <c r="B22" s="118">
        <v>10.7241580173692</v>
      </c>
      <c r="C22" s="118">
        <v>11.474897456798439</v>
      </c>
      <c r="D22" s="118">
        <v>11.515974518883908</v>
      </c>
      <c r="E22" s="118">
        <v>11.265572574979485</v>
      </c>
      <c r="F22" s="118">
        <v>11.057973125418604</v>
      </c>
      <c r="G22" s="118">
        <v>10.857842804616384</v>
      </c>
      <c r="H22" s="118">
        <v>11.027064383577112</v>
      </c>
      <c r="I22" s="118">
        <v>10.835649210246638</v>
      </c>
      <c r="J22" s="118">
        <v>11.014757320984689</v>
      </c>
      <c r="K22" s="118">
        <v>11.592953443896498</v>
      </c>
      <c r="L22" s="118">
        <v>11.290829501197564</v>
      </c>
      <c r="M22" s="118">
        <v>11.115431819190977</v>
      </c>
      <c r="N22" s="118">
        <v>11.43787795477482</v>
      </c>
      <c r="O22" s="118">
        <v>10.907850278643204</v>
      </c>
      <c r="P22" s="118">
        <v>10.651585328666359</v>
      </c>
      <c r="Q22" s="118">
        <v>10.802068645740897</v>
      </c>
      <c r="R22" s="118">
        <v>10.000288780179895</v>
      </c>
      <c r="S22" s="118">
        <v>10.076762980740046</v>
      </c>
      <c r="T22" s="118">
        <v>11.584453726453726</v>
      </c>
      <c r="U22" s="118">
        <v>12.501105926007172</v>
      </c>
      <c r="V22" s="118">
        <v>12.614499210149436</v>
      </c>
      <c r="W22" s="118">
        <v>13.316719524656548</v>
      </c>
      <c r="X22" s="118">
        <v>12.952768987444328</v>
      </c>
      <c r="Y22" s="118">
        <v>11.980435076138326</v>
      </c>
      <c r="Z22" s="118">
        <v>11.559232466408933</v>
      </c>
      <c r="AA22" s="118">
        <v>12.348583612929019</v>
      </c>
      <c r="AB22" s="118">
        <v>11.709182797031975</v>
      </c>
      <c r="AC22" s="118">
        <v>11.805099673973615</v>
      </c>
      <c r="AD22" s="118">
        <v>11.722974088414075</v>
      </c>
      <c r="AE22" s="118">
        <v>10.349388308876806</v>
      </c>
      <c r="AF22" s="118">
        <v>9.8078487426116805</v>
      </c>
      <c r="AG22" s="118">
        <v>9.3356276083387773</v>
      </c>
      <c r="AH22" s="118">
        <v>8.9843426763021892</v>
      </c>
      <c r="AI22" s="118">
        <v>9.2144253531362068</v>
      </c>
      <c r="AJ22" s="118">
        <v>9.1828124999999989</v>
      </c>
      <c r="AK22" s="118">
        <v>10.382207578253706</v>
      </c>
      <c r="AL22" s="118">
        <v>12.330275229357797</v>
      </c>
      <c r="AM22" s="119">
        <v>11.336032388663968</v>
      </c>
      <c r="AN22" s="119">
        <v>10.650770238759334</v>
      </c>
      <c r="AO22" s="119">
        <v>10.850138407279928</v>
      </c>
      <c r="AP22" s="119">
        <v>11.228247918062186</v>
      </c>
    </row>
    <row r="23" spans="1:42" ht="15.75" customHeight="1" x14ac:dyDescent="0.2">
      <c r="A23" s="117" t="s">
        <v>28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18">
        <v>1.8659184350641482</v>
      </c>
      <c r="O23" s="118">
        <v>2.3921049629207074</v>
      </c>
      <c r="P23" s="118">
        <v>2.722877561570094</v>
      </c>
      <c r="Q23" s="118">
        <v>3.4791107897136557</v>
      </c>
      <c r="R23" s="118">
        <v>3.8267839671768975</v>
      </c>
      <c r="S23" s="118">
        <v>4.2063510517126037</v>
      </c>
      <c r="T23" s="118">
        <v>5.3675135135135132</v>
      </c>
      <c r="U23" s="118">
        <v>5.7855802491390351</v>
      </c>
      <c r="V23" s="118">
        <v>6.4138826672292595</v>
      </c>
      <c r="W23" s="118">
        <v>6.5786125723801225</v>
      </c>
      <c r="X23" s="118">
        <v>5.9012544727237843</v>
      </c>
      <c r="Y23" s="118">
        <v>6.1234971119945989</v>
      </c>
      <c r="Z23" s="118">
        <v>6.3506680649300744</v>
      </c>
      <c r="AA23" s="118">
        <v>6.6895308784126595</v>
      </c>
      <c r="AB23" s="118">
        <v>5.8787980804800144</v>
      </c>
      <c r="AC23" s="118">
        <v>5.7113194241500977</v>
      </c>
      <c r="AD23" s="118">
        <v>5.5334585847048583</v>
      </c>
      <c r="AE23" s="118">
        <v>4.4163802237278471</v>
      </c>
      <c r="AF23" s="118">
        <v>4.8635007725312249</v>
      </c>
      <c r="AG23" s="118">
        <v>4.6558502545381879</v>
      </c>
      <c r="AH23" s="118">
        <v>4.7483371317247522</v>
      </c>
      <c r="AI23" s="118">
        <v>5.1529418364176092</v>
      </c>
      <c r="AJ23" s="118">
        <v>4.9375</v>
      </c>
      <c r="AK23" s="118">
        <v>5.1960461285008241</v>
      </c>
      <c r="AL23" s="118">
        <v>5.7645259938837921</v>
      </c>
      <c r="AM23" s="119">
        <v>5.3225371120107958</v>
      </c>
      <c r="AN23" s="119">
        <v>4.8667283743627703</v>
      </c>
      <c r="AO23" s="119">
        <v>4.8168454344003919</v>
      </c>
      <c r="AP23" s="119">
        <v>4.8997350591602515</v>
      </c>
    </row>
    <row r="24" spans="1:42" ht="15.75" customHeight="1" x14ac:dyDescent="0.2">
      <c r="A24" s="117" t="s">
        <v>11</v>
      </c>
      <c r="B24" s="118">
        <v>1.5461730565558143</v>
      </c>
      <c r="C24" s="118">
        <v>1.6726208780212968</v>
      </c>
      <c r="D24" s="118">
        <v>1.8046088135955543</v>
      </c>
      <c r="E24" s="118">
        <v>1.7888812962850744</v>
      </c>
      <c r="F24" s="118">
        <v>1.7049279665005164</v>
      </c>
      <c r="G24" s="118">
        <v>1.6918553858034671</v>
      </c>
      <c r="H24" s="118">
        <v>1.6961753356936164</v>
      </c>
      <c r="I24" s="118">
        <v>1.4937398761314911</v>
      </c>
      <c r="J24" s="118">
        <v>1.4182688495234614</v>
      </c>
      <c r="K24" s="118">
        <v>1.5053441352729293</v>
      </c>
      <c r="L24" s="118">
        <v>1.4854637260462893</v>
      </c>
      <c r="M24" s="118">
        <v>1.3990053727631988</v>
      </c>
      <c r="N24" s="118">
        <v>1.4271163041846531</v>
      </c>
      <c r="O24" s="118">
        <v>1.3561513010663038</v>
      </c>
      <c r="P24" s="118">
        <v>1.281726654652404</v>
      </c>
      <c r="Q24" s="118">
        <v>1.2905564307411019</v>
      </c>
      <c r="R24" s="118">
        <v>1.2071241912576929</v>
      </c>
      <c r="S24" s="118">
        <v>1.229353105185929</v>
      </c>
      <c r="T24" s="118">
        <v>1.4453405405405404</v>
      </c>
      <c r="U24" s="118">
        <v>1.481398573082076</v>
      </c>
      <c r="V24" s="118">
        <v>1.5184776819487598</v>
      </c>
      <c r="W24" s="118">
        <v>1.6426340688036938</v>
      </c>
      <c r="X24" s="118">
        <v>1.6082937474263339</v>
      </c>
      <c r="Y24" s="118">
        <v>1.5918790788387969</v>
      </c>
      <c r="Z24" s="118">
        <v>1.445668042881457</v>
      </c>
      <c r="AA24" s="118">
        <v>1.4747522850316706</v>
      </c>
      <c r="AB24" s="118">
        <v>1.4626441989490593</v>
      </c>
      <c r="AC24" s="118">
        <v>1.4661617882941143</v>
      </c>
      <c r="AD24" s="118">
        <v>1.4617383340233565</v>
      </c>
      <c r="AE24" s="118">
        <v>1.2533520145804617</v>
      </c>
      <c r="AF24" s="118">
        <v>1.1223622724720514</v>
      </c>
      <c r="AG24" s="118">
        <v>1.1661475408696695</v>
      </c>
      <c r="AH24" s="118">
        <v>1.1528493866868266</v>
      </c>
      <c r="AI24" s="118">
        <v>1.2328596961303775</v>
      </c>
      <c r="AJ24" s="118">
        <v>1.1765625</v>
      </c>
      <c r="AK24" s="118">
        <v>1.242174629324547</v>
      </c>
      <c r="AL24" s="118">
        <v>1.3776758409785932</v>
      </c>
      <c r="AM24" s="119">
        <v>1.2199730094466936</v>
      </c>
      <c r="AN24" s="119">
        <v>1.142348528982271</v>
      </c>
      <c r="AO24" s="119">
        <v>1.130152059943677</v>
      </c>
      <c r="AP24" s="119">
        <v>1.1400437131329162</v>
      </c>
    </row>
    <row r="25" spans="1:42" ht="15.75" customHeight="1" x14ac:dyDescent="0.2">
      <c r="A25" s="117" t="s">
        <v>61</v>
      </c>
      <c r="B25" s="118">
        <v>1.5461730565558143</v>
      </c>
      <c r="C25" s="118">
        <v>1.6726208780212968</v>
      </c>
      <c r="D25" s="118">
        <v>1.8046088135955543</v>
      </c>
      <c r="E25" s="118">
        <v>1.7888812962850744</v>
      </c>
      <c r="F25" s="118">
        <v>1.7049279665005164</v>
      </c>
      <c r="G25" s="118">
        <v>1.6918553858034671</v>
      </c>
      <c r="H25" s="118">
        <v>1.6961753356936164</v>
      </c>
      <c r="I25" s="118">
        <v>1.4937398761314911</v>
      </c>
      <c r="J25" s="118">
        <v>1.4182688495234614</v>
      </c>
      <c r="K25" s="118">
        <v>1.5053441352729293</v>
      </c>
      <c r="L25" s="118">
        <v>1.4854637260462893</v>
      </c>
      <c r="M25" s="118">
        <v>1.3990053727631988</v>
      </c>
      <c r="N25" s="118">
        <v>1.4271163041846531</v>
      </c>
      <c r="O25" s="118">
        <v>1.3561513010663038</v>
      </c>
      <c r="P25" s="118">
        <v>1.281726654652404</v>
      </c>
      <c r="Q25" s="118">
        <v>1.2905564307411019</v>
      </c>
      <c r="R25" s="118">
        <v>1.2071241912576929</v>
      </c>
      <c r="S25" s="118">
        <v>1.229353105185929</v>
      </c>
      <c r="T25" s="118">
        <v>1.4453405405405404</v>
      </c>
      <c r="U25" s="118">
        <v>1.481398573082076</v>
      </c>
      <c r="V25" s="118">
        <v>1.5184776819487598</v>
      </c>
      <c r="W25" s="118">
        <v>1.6426340688036938</v>
      </c>
      <c r="X25" s="118">
        <v>1.6082937474263339</v>
      </c>
      <c r="Y25" s="118">
        <v>1.5918790788387969</v>
      </c>
      <c r="Z25" s="118">
        <v>1.445668042881457</v>
      </c>
      <c r="AA25" s="118">
        <v>1.4747522850316706</v>
      </c>
      <c r="AB25" s="118">
        <v>1.4626441989490593</v>
      </c>
      <c r="AC25" s="118">
        <v>1.4661617882941143</v>
      </c>
      <c r="AD25" s="118">
        <v>1.4617383340233565</v>
      </c>
      <c r="AE25" s="118">
        <v>1.2533520145804617</v>
      </c>
      <c r="AF25" s="118">
        <v>1.1223622724720514</v>
      </c>
      <c r="AG25" s="118">
        <v>1.1661475408696695</v>
      </c>
      <c r="AH25" s="118">
        <v>1.1528493866868266</v>
      </c>
      <c r="AI25" s="118">
        <v>1.2328596961303775</v>
      </c>
      <c r="AJ25" s="118">
        <v>1.1765625</v>
      </c>
      <c r="AK25" s="118">
        <v>1.242174629324547</v>
      </c>
      <c r="AL25" s="118">
        <v>1.3776758409785932</v>
      </c>
      <c r="AM25" s="119">
        <v>1.2199730094466936</v>
      </c>
      <c r="AN25" s="119">
        <v>1.142348528982271</v>
      </c>
      <c r="AO25" s="119">
        <v>1.130152059943677</v>
      </c>
      <c r="AP25" s="119">
        <v>1.1400437131329162</v>
      </c>
    </row>
    <row r="26" spans="1:42" ht="15.75" customHeight="1" x14ac:dyDescent="0.2">
      <c r="A26" s="117" t="s">
        <v>12</v>
      </c>
      <c r="B26" s="118">
        <v>1.5461730565558143</v>
      </c>
      <c r="C26" s="118">
        <v>1.6726208780212968</v>
      </c>
      <c r="D26" s="118">
        <v>1.8046088135955543</v>
      </c>
      <c r="E26" s="118">
        <v>1.7888812962850744</v>
      </c>
      <c r="F26" s="118">
        <v>1.7049279665005164</v>
      </c>
      <c r="G26" s="118">
        <v>1.6918553858034671</v>
      </c>
      <c r="H26" s="118">
        <v>1.6961753356936164</v>
      </c>
      <c r="I26" s="118">
        <v>1.4937398761314911</v>
      </c>
      <c r="J26" s="118">
        <v>1.4182688495234614</v>
      </c>
      <c r="K26" s="118">
        <v>1.5053441352729293</v>
      </c>
      <c r="L26" s="118">
        <v>1.4854637260462893</v>
      </c>
      <c r="M26" s="118">
        <v>1.3990053727631988</v>
      </c>
      <c r="N26" s="118">
        <v>1.4271163041846531</v>
      </c>
      <c r="O26" s="118">
        <v>1.3561513010663038</v>
      </c>
      <c r="P26" s="118">
        <v>1.281726654652404</v>
      </c>
      <c r="Q26" s="118">
        <v>1.2905564307411019</v>
      </c>
      <c r="R26" s="118">
        <v>1.2071241912576929</v>
      </c>
      <c r="S26" s="118">
        <v>1.229353105185929</v>
      </c>
      <c r="T26" s="118">
        <v>1.4453405405405404</v>
      </c>
      <c r="U26" s="118">
        <v>1.481398573082076</v>
      </c>
      <c r="V26" s="118">
        <v>1.5184776819487598</v>
      </c>
      <c r="W26" s="118">
        <v>1.6426340688036938</v>
      </c>
      <c r="X26" s="118">
        <v>1.6082937474263339</v>
      </c>
      <c r="Y26" s="118">
        <v>1.5918790788387969</v>
      </c>
      <c r="Z26" s="118">
        <v>1.445668042881457</v>
      </c>
      <c r="AA26" s="118">
        <v>1.4747522850316706</v>
      </c>
      <c r="AB26" s="118">
        <v>1.4626441989490593</v>
      </c>
      <c r="AC26" s="118">
        <v>1.4661617882941143</v>
      </c>
      <c r="AD26" s="118">
        <v>1.4617383340233565</v>
      </c>
      <c r="AE26" s="118">
        <v>1.2533520145804617</v>
      </c>
      <c r="AF26" s="118">
        <v>1.1223622724720514</v>
      </c>
      <c r="AG26" s="118">
        <v>1.1661475408696695</v>
      </c>
      <c r="AH26" s="118">
        <v>1.1528493866868266</v>
      </c>
      <c r="AI26" s="118">
        <v>1.2328596961303775</v>
      </c>
      <c r="AJ26" s="118">
        <v>1.1765625</v>
      </c>
      <c r="AK26" s="118">
        <v>1.242174629324547</v>
      </c>
      <c r="AL26" s="118">
        <v>1.3776758409785932</v>
      </c>
      <c r="AM26" s="119">
        <v>1.2199730094466936</v>
      </c>
      <c r="AN26" s="119">
        <v>1.142348528982271</v>
      </c>
      <c r="AO26" s="119">
        <v>1.130152059943677</v>
      </c>
      <c r="AP26" s="119">
        <v>1.1400437131329162</v>
      </c>
    </row>
    <row r="27" spans="1:42" ht="15.75" customHeight="1" x14ac:dyDescent="0.2">
      <c r="A27" s="117" t="s">
        <v>13</v>
      </c>
      <c r="B27" s="118">
        <v>9.0801207371319617</v>
      </c>
      <c r="C27" s="118">
        <v>9.8300154822976271</v>
      </c>
      <c r="D27" s="118">
        <v>10.16573534461126</v>
      </c>
      <c r="E27" s="118">
        <v>10.97080801972222</v>
      </c>
      <c r="F27" s="118">
        <v>11.620735171684402</v>
      </c>
      <c r="G27" s="118">
        <v>11.007817537394558</v>
      </c>
      <c r="H27" s="118">
        <v>11.037842712361305</v>
      </c>
      <c r="I27" s="118">
        <v>10.442470040678712</v>
      </c>
      <c r="J27" s="118">
        <v>10.366520532831226</v>
      </c>
      <c r="K27" s="118">
        <v>10.902192496312871</v>
      </c>
      <c r="L27" s="118">
        <v>10.543239183498297</v>
      </c>
      <c r="M27" s="118">
        <v>10.51174459393455</v>
      </c>
      <c r="N27" s="118">
        <v>10.664408353535904</v>
      </c>
      <c r="O27" s="118">
        <v>10.220778445741365</v>
      </c>
      <c r="P27" s="118">
        <v>11.689120966449998</v>
      </c>
      <c r="Q27" s="118">
        <v>11.811101366794729</v>
      </c>
      <c r="R27" s="118">
        <v>11.257086949660723</v>
      </c>
      <c r="S27" s="118">
        <v>10.466436033892375</v>
      </c>
      <c r="T27" s="118">
        <v>12.505500409500408</v>
      </c>
      <c r="U27" s="118">
        <v>13.166856814144454</v>
      </c>
      <c r="V27" s="118">
        <v>13.367517047635012</v>
      </c>
      <c r="W27" s="118">
        <v>13.867589599969724</v>
      </c>
      <c r="X27" s="118">
        <v>14.890542404582975</v>
      </c>
      <c r="Y27" s="118">
        <v>14.584115220163531</v>
      </c>
      <c r="Z27" s="118">
        <v>13.19359355383366</v>
      </c>
      <c r="AA27" s="118">
        <v>13.460170921816488</v>
      </c>
      <c r="AB27" s="118">
        <v>13.585980938226379</v>
      </c>
      <c r="AC27" s="118">
        <v>13.569096393834576</v>
      </c>
      <c r="AD27" s="118">
        <v>13.522451698547469</v>
      </c>
      <c r="AE27" s="118">
        <v>12.088890094235726</v>
      </c>
      <c r="AF27" s="118">
        <v>11.93234157652503</v>
      </c>
      <c r="AG27" s="118">
        <v>11.123648521228969</v>
      </c>
      <c r="AH27" s="118">
        <v>10.402387432077402</v>
      </c>
      <c r="AI27" s="118">
        <v>10.726176805082568</v>
      </c>
      <c r="AJ27" s="118">
        <v>10.176562499999999</v>
      </c>
      <c r="AK27" s="118">
        <v>11.301482701812192</v>
      </c>
      <c r="AL27" s="118">
        <v>12.888379204892967</v>
      </c>
      <c r="AM27" s="119">
        <v>11.546558704453441</v>
      </c>
      <c r="AN27" s="119">
        <v>11.006208886217291</v>
      </c>
      <c r="AO27" s="119">
        <v>11.591175545566367</v>
      </c>
      <c r="AP27" s="119">
        <v>12.067097502338219</v>
      </c>
    </row>
    <row r="28" spans="1:42" ht="15.75" customHeight="1" x14ac:dyDescent="0.2">
      <c r="A28" s="117" t="s">
        <v>53</v>
      </c>
      <c r="B28" s="118">
        <v>3.5229464096589704</v>
      </c>
      <c r="C28" s="118">
        <v>3.8957932823888806</v>
      </c>
      <c r="D28" s="118">
        <v>3.9504931657174636</v>
      </c>
      <c r="E28" s="118">
        <v>3.5444882440472809</v>
      </c>
      <c r="F28" s="118">
        <v>3.1819159411885694</v>
      </c>
      <c r="G28" s="118">
        <v>3.1263922585170763</v>
      </c>
      <c r="H28" s="118">
        <v>3.1532167665629554</v>
      </c>
      <c r="I28" s="118">
        <v>2.6363220581229156</v>
      </c>
      <c r="J28" s="118">
        <v>2.4373982498275448</v>
      </c>
      <c r="K28" s="118">
        <v>2.6026779289748103</v>
      </c>
      <c r="L28" s="118">
        <v>2.6749436219718277</v>
      </c>
      <c r="M28" s="118">
        <v>2.4667945473113986</v>
      </c>
      <c r="N28" s="118">
        <v>2.5290478657600253</v>
      </c>
      <c r="O28" s="118">
        <v>2.4674325332397209</v>
      </c>
      <c r="P28" s="118">
        <v>2.218116373194051</v>
      </c>
      <c r="Q28" s="118">
        <v>2.0926760517241041</v>
      </c>
      <c r="R28" s="118">
        <v>1.8653810951554362</v>
      </c>
      <c r="S28" s="118">
        <v>1.9289962324639791</v>
      </c>
      <c r="T28" s="118">
        <v>2.3751302211302208</v>
      </c>
      <c r="U28" s="118">
        <v>2.4018061966980948</v>
      </c>
      <c r="V28" s="118">
        <v>2.4312464366123083</v>
      </c>
      <c r="W28" s="118">
        <v>2.5552480793248304</v>
      </c>
      <c r="X28" s="118">
        <v>2.4297539492406433</v>
      </c>
      <c r="Y28" s="118">
        <v>2.3355457205010879</v>
      </c>
      <c r="Z28" s="118">
        <v>2.1963819689349684</v>
      </c>
      <c r="AA28" s="118">
        <v>2.2770922586060531</v>
      </c>
      <c r="AB28" s="118">
        <v>2.2648685269870921</v>
      </c>
      <c r="AC28" s="118">
        <v>2.3062410239687181</v>
      </c>
      <c r="AD28" s="118">
        <v>2.4009563340421662</v>
      </c>
      <c r="AE28" s="118">
        <v>1.9857229924836444</v>
      </c>
      <c r="AF28" s="118">
        <v>1.6935032065230358</v>
      </c>
      <c r="AG28" s="118">
        <v>1.6104303124778465</v>
      </c>
      <c r="AH28" s="118">
        <v>1.4222259519503084</v>
      </c>
      <c r="AI28" s="118">
        <v>1.4855798919511995</v>
      </c>
      <c r="AJ28" s="118">
        <v>1.4484375</v>
      </c>
      <c r="AK28" s="118">
        <v>1.5074135090609557</v>
      </c>
      <c r="AL28" s="118">
        <v>1.4709480122324159</v>
      </c>
      <c r="AM28" s="119">
        <v>1.3292847503373819</v>
      </c>
      <c r="AN28" s="119">
        <v>1.2680809215565378</v>
      </c>
      <c r="AO28" s="119">
        <v>1.3043176882556415</v>
      </c>
      <c r="AP28" s="119">
        <v>1.268209945037633</v>
      </c>
    </row>
    <row r="29" spans="1:42" ht="15.75" customHeight="1" x14ac:dyDescent="0.2">
      <c r="A29" s="117" t="s">
        <v>54</v>
      </c>
      <c r="B29" s="118">
        <v>0</v>
      </c>
      <c r="C29" s="118">
        <v>2.3243203164422655E-4</v>
      </c>
      <c r="D29" s="118">
        <v>2.0091080906180079E-4</v>
      </c>
      <c r="E29" s="118">
        <v>2.7649981235810075E-4</v>
      </c>
      <c r="F29" s="118">
        <v>3.2839115509592317E-4</v>
      </c>
      <c r="G29" s="118">
        <v>4.6569392519571788E-4</v>
      </c>
      <c r="H29" s="118">
        <v>6.5225954831616849E-4</v>
      </c>
      <c r="I29" s="118">
        <v>1.0016975116355774E-3</v>
      </c>
      <c r="J29" s="118">
        <v>1.4170294942040518E-3</v>
      </c>
      <c r="K29" s="118">
        <v>2.5200499574586019E-3</v>
      </c>
      <c r="L29" s="118">
        <v>3.4619527634883658E-3</v>
      </c>
      <c r="M29" s="118">
        <v>4.6327125793703657E-3</v>
      </c>
      <c r="N29" s="118">
        <v>7.3354304139846777E-3</v>
      </c>
      <c r="O29" s="118">
        <v>1.2037970950897363E-2</v>
      </c>
      <c r="P29" s="118">
        <v>1.6465440527222246E-2</v>
      </c>
      <c r="Q29" s="118">
        <v>4.5604732461876109E-2</v>
      </c>
      <c r="R29" s="118">
        <v>7.2168739151017833E-2</v>
      </c>
      <c r="S29" s="118">
        <v>0.12683034009569349</v>
      </c>
      <c r="T29" s="118">
        <v>0.24830745290745287</v>
      </c>
      <c r="U29" s="118">
        <v>0.43155966549507552</v>
      </c>
      <c r="V29" s="118">
        <v>0.67786603150730418</v>
      </c>
      <c r="W29" s="118">
        <v>0.94513613140067354</v>
      </c>
      <c r="X29" s="118">
        <v>1.7690935956745559</v>
      </c>
      <c r="Y29" s="118">
        <v>2.2689100592603708</v>
      </c>
      <c r="Z29" s="118">
        <v>2.453998010398128</v>
      </c>
      <c r="AA29" s="118">
        <v>2.612863606471949</v>
      </c>
      <c r="AB29" s="118">
        <v>2.4381953865425281</v>
      </c>
      <c r="AC29" s="118">
        <v>2.6315588978556166</v>
      </c>
      <c r="AD29" s="118">
        <v>2.6010937250183441</v>
      </c>
      <c r="AE29" s="118">
        <v>2.3799440955250399</v>
      </c>
      <c r="AF29" s="118">
        <v>2.4119549070662636</v>
      </c>
      <c r="AG29" s="118">
        <v>2.3151260134304978</v>
      </c>
      <c r="AH29" s="118">
        <v>2.6797406994714956</v>
      </c>
      <c r="AI29" s="118">
        <v>2.8390295352297943</v>
      </c>
      <c r="AJ29" s="118">
        <v>2.9765625</v>
      </c>
      <c r="AK29" s="118">
        <v>3.6062602965403627</v>
      </c>
      <c r="AL29" s="118">
        <v>4.163608562691131</v>
      </c>
      <c r="AM29" s="119">
        <v>4.0782726045883937</v>
      </c>
      <c r="AN29" s="119">
        <v>4.698348263196201</v>
      </c>
      <c r="AO29" s="119">
        <v>6.4550917260002691</v>
      </c>
      <c r="AP29" s="119">
        <v>7.2440410005552511</v>
      </c>
    </row>
    <row r="30" spans="1:42" ht="15.75" customHeight="1" x14ac:dyDescent="0.2">
      <c r="A30" s="117" t="s">
        <v>117</v>
      </c>
      <c r="B30" s="118">
        <v>1</v>
      </c>
      <c r="C30" s="118">
        <v>1</v>
      </c>
      <c r="D30" s="118">
        <v>1</v>
      </c>
      <c r="E30" s="118">
        <v>1</v>
      </c>
      <c r="F30" s="118">
        <v>1</v>
      </c>
      <c r="G30" s="118">
        <v>1</v>
      </c>
      <c r="H30" s="118">
        <v>1</v>
      </c>
      <c r="I30" s="118">
        <v>1</v>
      </c>
      <c r="J30" s="118">
        <v>1</v>
      </c>
      <c r="K30" s="118">
        <v>1</v>
      </c>
      <c r="L30" s="118">
        <v>1</v>
      </c>
      <c r="M30" s="118">
        <v>1</v>
      </c>
      <c r="N30" s="118">
        <v>1</v>
      </c>
      <c r="O30" s="118">
        <v>1</v>
      </c>
      <c r="P30" s="118">
        <v>1</v>
      </c>
      <c r="Q30" s="118">
        <v>1</v>
      </c>
      <c r="R30" s="118">
        <v>1</v>
      </c>
      <c r="S30" s="118">
        <v>1</v>
      </c>
      <c r="T30" s="118">
        <v>1</v>
      </c>
      <c r="U30" s="118">
        <v>1</v>
      </c>
      <c r="V30" s="118">
        <v>1</v>
      </c>
      <c r="W30" s="118">
        <v>1</v>
      </c>
      <c r="X30" s="118">
        <v>1</v>
      </c>
      <c r="Y30" s="118">
        <v>1</v>
      </c>
      <c r="Z30" s="118">
        <v>1</v>
      </c>
      <c r="AA30" s="118">
        <v>1</v>
      </c>
      <c r="AB30" s="118">
        <v>1</v>
      </c>
      <c r="AC30" s="118">
        <v>1</v>
      </c>
      <c r="AD30" s="118">
        <v>1</v>
      </c>
      <c r="AE30" s="118">
        <v>1</v>
      </c>
      <c r="AF30" s="118">
        <v>1</v>
      </c>
      <c r="AG30" s="118">
        <v>1</v>
      </c>
      <c r="AH30" s="118">
        <v>1</v>
      </c>
      <c r="AI30" s="118">
        <v>1</v>
      </c>
      <c r="AJ30" s="118">
        <v>1</v>
      </c>
      <c r="AK30" s="118">
        <v>1</v>
      </c>
      <c r="AL30" s="118">
        <v>1</v>
      </c>
      <c r="AM30" s="119">
        <v>1</v>
      </c>
      <c r="AN30" s="119">
        <v>1</v>
      </c>
      <c r="AO30" s="119">
        <v>1</v>
      </c>
      <c r="AP30" s="119">
        <v>1</v>
      </c>
    </row>
    <row r="31" spans="1:42" ht="15.75" customHeight="1" x14ac:dyDescent="0.2">
      <c r="A31" s="117" t="s">
        <v>18</v>
      </c>
      <c r="B31" s="118">
        <v>2.1181952976064391</v>
      </c>
      <c r="C31" s="118">
        <v>2.3243203164422654</v>
      </c>
      <c r="D31" s="118">
        <v>2.0091080906180077</v>
      </c>
      <c r="E31" s="118">
        <v>1.7463182808264905</v>
      </c>
      <c r="F31" s="118">
        <v>1.5156491532901788</v>
      </c>
      <c r="G31" s="118">
        <v>1.3305540719877653</v>
      </c>
      <c r="H31" s="118">
        <v>1.2831343790707439</v>
      </c>
      <c r="I31" s="118">
        <v>1.4658995125884122</v>
      </c>
      <c r="J31" s="118">
        <v>1.635033402914905</v>
      </c>
      <c r="K31" s="118">
        <v>1.7788583749452778</v>
      </c>
      <c r="L31" s="118">
        <v>1.6355679771491527</v>
      </c>
      <c r="M31" s="118">
        <v>1.7761200657164424</v>
      </c>
      <c r="N31" s="118">
        <v>1.7640315034858145</v>
      </c>
      <c r="O31" s="118">
        <v>1.755232787748475</v>
      </c>
      <c r="P31" s="118">
        <v>1.5014074944556777</v>
      </c>
      <c r="Q31" s="118">
        <v>1.530788051219556</v>
      </c>
      <c r="R31" s="118">
        <v>1.5780337699226763</v>
      </c>
      <c r="S31" s="118">
        <v>1.5605086446717134</v>
      </c>
      <c r="T31" s="118">
        <v>1.6380016380016378</v>
      </c>
      <c r="U31" s="118">
        <v>1.6568179882717169</v>
      </c>
      <c r="V31" s="118">
        <v>1.6178831745974223</v>
      </c>
      <c r="W31" s="118">
        <v>1.5138326458010067</v>
      </c>
      <c r="X31" s="118">
        <v>1.440316800560917</v>
      </c>
      <c r="Y31" s="118">
        <v>1.5002625459455405</v>
      </c>
      <c r="Z31" s="118">
        <v>1.6332308916477063</v>
      </c>
      <c r="AA31" s="118">
        <v>1.8323129487907008</v>
      </c>
      <c r="AB31" s="118">
        <v>1.8177961148970754</v>
      </c>
      <c r="AC31" s="118">
        <v>1.8402934458316986</v>
      </c>
      <c r="AD31" s="118">
        <v>2.0010337340269984</v>
      </c>
      <c r="AE31" s="118">
        <v>1.8324529618486958</v>
      </c>
      <c r="AF31" s="118">
        <v>1.5592516402937444</v>
      </c>
      <c r="AG31" s="118">
        <v>1.5444809748516797</v>
      </c>
      <c r="AH31" s="118">
        <v>1.6030349940936175</v>
      </c>
      <c r="AI31" s="118">
        <v>1.5846185514146127</v>
      </c>
      <c r="AJ31" s="118">
        <v>1.5625</v>
      </c>
      <c r="AK31" s="118">
        <v>1.6474464579901154</v>
      </c>
      <c r="AL31" s="118">
        <v>1.5290519877675841</v>
      </c>
      <c r="AM31" s="119">
        <v>1.3495276653171391</v>
      </c>
      <c r="AN31" s="119">
        <v>1.2877232075021723</v>
      </c>
      <c r="AO31" s="119">
        <v>1.3337889556405802</v>
      </c>
      <c r="AP31" s="119">
        <v>1.2761468125234412</v>
      </c>
    </row>
    <row r="32" spans="1:42" ht="6" customHeight="1" x14ac:dyDescent="0.2">
      <c r="A32" s="114"/>
      <c r="B32" s="123"/>
      <c r="C32" s="123"/>
      <c r="D32" s="124"/>
      <c r="E32" s="124"/>
      <c r="F32" s="114"/>
      <c r="G32" s="125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14"/>
      <c r="AM32" s="114"/>
      <c r="AN32" s="114"/>
      <c r="AO32" s="114"/>
      <c r="AP32" s="114"/>
    </row>
    <row r="33" spans="1:42" ht="15.75" customHeight="1" x14ac:dyDescent="0.2">
      <c r="A33" s="127" t="s">
        <v>59</v>
      </c>
      <c r="B33" s="123"/>
      <c r="C33" s="123"/>
      <c r="D33" s="124"/>
      <c r="E33" s="124"/>
      <c r="F33" s="114"/>
      <c r="G33" s="125"/>
      <c r="H33" s="125"/>
      <c r="I33" s="114"/>
      <c r="J33" s="125"/>
      <c r="K33" s="114"/>
      <c r="L33" s="114"/>
      <c r="M33" s="114"/>
      <c r="N33" s="114"/>
      <c r="O33" s="114"/>
      <c r="P33" s="114"/>
      <c r="Q33" s="114"/>
      <c r="R33" s="114"/>
      <c r="AM33" s="114"/>
      <c r="AN33" s="114"/>
      <c r="AO33" s="114"/>
      <c r="AP33" s="114"/>
    </row>
    <row r="34" spans="1:42" ht="6" customHeight="1" x14ac:dyDescent="0.2">
      <c r="A34" s="114"/>
      <c r="B34" s="123"/>
      <c r="C34" s="123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14"/>
      <c r="AM34" s="114"/>
      <c r="AN34" s="114"/>
      <c r="AO34" s="114"/>
      <c r="AP34" s="114"/>
    </row>
    <row r="35" spans="1:42" ht="15" x14ac:dyDescent="0.25">
      <c r="A35" s="128" t="s">
        <v>73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14"/>
      <c r="AM35" s="114"/>
      <c r="AN35" s="114"/>
      <c r="AO35" s="114"/>
      <c r="AP35" s="114"/>
    </row>
    <row r="36" spans="1:42" x14ac:dyDescent="0.2"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14"/>
      <c r="AM36" s="114"/>
      <c r="AN36" s="114"/>
      <c r="AO36" s="114"/>
      <c r="AP36" s="114"/>
    </row>
  </sheetData>
  <mergeCells count="1">
    <mergeCell ref="B2:AN2"/>
  </mergeCells>
  <hyperlinks>
    <hyperlink ref="A35" location="Contents!A1" display="Return to Contents Page" xr:uid="{D2CDCA33-2927-43A7-9D97-B58A27BF9E35}"/>
  </hyperlinks>
  <pageMargins left="0.78740157480314965" right="0.78740157480314965" top="0.78740157480314965" bottom="0.78740157480314965" header="0.51181102362204722" footer="0.51181102362204722"/>
  <pageSetup paperSize="9" scale="24" orientation="portrait" horizontalDpi="4294967292" r:id="rId1"/>
  <headerFooter alignWithMargins="0">
    <oddFooter>&amp;C61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76980-E598-4977-9B19-356220741232}">
  <sheetPr>
    <tabColor theme="4" tint="0.39997558519241921"/>
  </sheetPr>
  <dimension ref="A1:AC49"/>
  <sheetViews>
    <sheetView showGridLines="0" zoomScaleNormal="100" workbookViewId="0"/>
  </sheetViews>
  <sheetFormatPr defaultColWidth="8.7109375" defaultRowHeight="12.75" x14ac:dyDescent="0.2"/>
  <cols>
    <col min="1" max="28" width="12.7109375" customWidth="1"/>
  </cols>
  <sheetData>
    <row r="1" spans="1:29" s="47" customFormat="1" ht="18" customHeight="1" x14ac:dyDescent="0.2">
      <c r="A1" s="129" t="s">
        <v>128</v>
      </c>
    </row>
    <row r="2" spans="1:29" s="47" customFormat="1" ht="18" customHeight="1" x14ac:dyDescent="0.2">
      <c r="A2" s="207" t="s">
        <v>155</v>
      </c>
    </row>
    <row r="3" spans="1:29" s="47" customFormat="1" ht="18" customHeight="1" x14ac:dyDescent="0.2">
      <c r="A3" s="207" t="s">
        <v>134</v>
      </c>
    </row>
    <row r="4" spans="1:29" s="47" customFormat="1" ht="18" customHeight="1" x14ac:dyDescent="0.2">
      <c r="A4" s="46" t="s">
        <v>135</v>
      </c>
    </row>
    <row r="5" spans="1:29" s="164" customFormat="1" ht="32.1" customHeight="1" x14ac:dyDescent="0.2">
      <c r="A5" s="211" t="s">
        <v>127</v>
      </c>
      <c r="B5" s="205" t="s">
        <v>0</v>
      </c>
      <c r="C5" s="205" t="s">
        <v>1</v>
      </c>
      <c r="D5" s="205" t="s">
        <v>2</v>
      </c>
      <c r="E5" s="205" t="s">
        <v>3</v>
      </c>
      <c r="F5" s="205" t="s">
        <v>4</v>
      </c>
      <c r="G5" s="205" t="s">
        <v>5</v>
      </c>
      <c r="H5" s="205" t="s">
        <v>6</v>
      </c>
      <c r="I5" s="205" t="s">
        <v>7</v>
      </c>
      <c r="J5" s="205" t="s">
        <v>8</v>
      </c>
      <c r="K5" s="205" t="s">
        <v>9</v>
      </c>
      <c r="L5" s="205" t="s">
        <v>10</v>
      </c>
      <c r="M5" s="205" t="s">
        <v>11</v>
      </c>
      <c r="N5" s="205" t="s">
        <v>12</v>
      </c>
      <c r="O5" s="205" t="s">
        <v>13</v>
      </c>
      <c r="P5" s="205" t="s">
        <v>117</v>
      </c>
      <c r="Q5" s="206" t="s">
        <v>49</v>
      </c>
      <c r="R5" s="206" t="s">
        <v>17</v>
      </c>
      <c r="S5" s="206" t="s">
        <v>26</v>
      </c>
      <c r="T5" s="206" t="s">
        <v>27</v>
      </c>
      <c r="U5" s="206" t="s">
        <v>15</v>
      </c>
      <c r="V5" s="206" t="s">
        <v>50</v>
      </c>
      <c r="W5" s="206" t="s">
        <v>51</v>
      </c>
      <c r="X5" s="206" t="s">
        <v>52</v>
      </c>
      <c r="Y5" s="206" t="s">
        <v>28</v>
      </c>
      <c r="Z5" s="206" t="s">
        <v>61</v>
      </c>
      <c r="AA5" s="206" t="s">
        <v>53</v>
      </c>
      <c r="AB5" s="206" t="s">
        <v>54</v>
      </c>
      <c r="AC5" s="206" t="s">
        <v>18</v>
      </c>
    </row>
    <row r="6" spans="1:29" s="47" customFormat="1" ht="14.25" customHeight="1" x14ac:dyDescent="0.2">
      <c r="A6" s="245" t="s">
        <v>63</v>
      </c>
      <c r="B6" s="199">
        <f>IF(OR('5.9.1 (excl. taxes)'!B33=0,'5.9.1 (excl. taxes)'!B34=0,(ISERROR('5.9.1 (excl. taxes)'!B34/'5.9.1 (excl. taxes)'!B33-1))),"",('5.9.1 (excl. taxes)'!B34/'5.9.1 (excl. taxes)'!B33-1))</f>
        <v>0.46603959167646325</v>
      </c>
      <c r="C6" s="199" t="str">
        <f>IF(OR('5.9.1 (excl. taxes)'!C33=0,'5.9.1 (excl. taxes)'!C34=0,(ISERROR('5.9.1 (excl. taxes)'!C34/'5.9.1 (excl. taxes)'!C33-1))),"",('5.9.1 (excl. taxes)'!C34/'5.9.1 (excl. taxes)'!C33-1))</f>
        <v/>
      </c>
      <c r="D6" s="199">
        <f>IF(OR('5.9.1 (excl. taxes)'!D33=0,'5.9.1 (excl. taxes)'!D34=0,(ISERROR('5.9.1 (excl. taxes)'!D34/'5.9.1 (excl. taxes)'!D33-1))),"",('5.9.1 (excl. taxes)'!D34/'5.9.1 (excl. taxes)'!D33-1))</f>
        <v>0.18153266732832574</v>
      </c>
      <c r="E6" s="199">
        <f>IF(OR('5.9.1 (excl. taxes)'!E33=0,'5.9.1 (excl. taxes)'!E34=0,(ISERROR('5.9.1 (excl. taxes)'!E34/'5.9.1 (excl. taxes)'!E33-1))),"",('5.9.1 (excl. taxes)'!E34/'5.9.1 (excl. taxes)'!E33-1))</f>
        <v>0.14249965531898212</v>
      </c>
      <c r="F6" s="199">
        <f>IF(OR('5.9.1 (excl. taxes)'!F33=0,'5.9.1 (excl. taxes)'!F34=0,(ISERROR('5.9.1 (excl. taxes)'!F34/'5.9.1 (excl. taxes)'!F33-1))),"",('5.9.1 (excl. taxes)'!F34/'5.9.1 (excl. taxes)'!F33-1))</f>
        <v>0.1262109016066868</v>
      </c>
      <c r="G6" s="199" t="str">
        <f>IF(OR('5.9.1 (excl. taxes)'!G33=0,'5.9.1 (excl. taxes)'!G34=0,(ISERROR('5.9.1 (excl. taxes)'!G34/'5.9.1 (excl. taxes)'!G33-1))),"",('5.9.1 (excl. taxes)'!G34/'5.9.1 (excl. taxes)'!G33-1))</f>
        <v/>
      </c>
      <c r="H6" s="199">
        <f>IF(OR('5.9.1 (excl. taxes)'!H33=0,'5.9.1 (excl. taxes)'!H34=0,(ISERROR('5.9.1 (excl. taxes)'!H34/'5.9.1 (excl. taxes)'!H33-1))),"",('5.9.1 (excl. taxes)'!H34/'5.9.1 (excl. taxes)'!H33-1))</f>
        <v>0.18242934775190522</v>
      </c>
      <c r="I6" s="199">
        <f>IF(OR('5.9.1 (excl. taxes)'!I33=0,'5.9.1 (excl. taxes)'!I34=0,(ISERROR('5.9.1 (excl. taxes)'!I34/'5.9.1 (excl. taxes)'!I33-1))),"",('5.9.1 (excl. taxes)'!I34/'5.9.1 (excl. taxes)'!I33-1))</f>
        <v>0.21845130772067956</v>
      </c>
      <c r="J6" s="199" t="str">
        <f>IF(OR('5.9.1 (excl. taxes)'!J33=0,'5.9.1 (excl. taxes)'!J34=0,(ISERROR('5.9.1 (excl. taxes)'!J34/'5.9.1 (excl. taxes)'!J33-1))),"",('5.9.1 (excl. taxes)'!J34/'5.9.1 (excl. taxes)'!J33-1))</f>
        <v/>
      </c>
      <c r="K6" s="199">
        <f>IF(OR('5.9.1 (excl. taxes)'!K33=0,'5.9.1 (excl. taxes)'!K34=0,(ISERROR('5.9.1 (excl. taxes)'!K34/'5.9.1 (excl. taxes)'!K33-1))),"",('5.9.1 (excl. taxes)'!K34/'5.9.1 (excl. taxes)'!K33-1))</f>
        <v>0.15342072814980456</v>
      </c>
      <c r="L6" s="199">
        <f>IF(OR('5.9.1 (excl. taxes)'!L33=0,'5.9.1 (excl. taxes)'!L34=0,(ISERROR('5.9.1 (excl. taxes)'!L34/'5.9.1 (excl. taxes)'!L33-1))),"",('5.9.1 (excl. taxes)'!L34/'5.9.1 (excl. taxes)'!L33-1))</f>
        <v>0.22631835885856399</v>
      </c>
      <c r="M6" s="199">
        <f>IF(OR('5.9.1 (excl. taxes)'!M33=0,'5.9.1 (excl. taxes)'!M34=0,(ISERROR('5.9.1 (excl. taxes)'!M34/'5.9.1 (excl. taxes)'!M33-1))),"",('5.9.1 (excl. taxes)'!M34/'5.9.1 (excl. taxes)'!M33-1))</f>
        <v>0.1199890058410662</v>
      </c>
      <c r="N6" s="199">
        <f>IF(OR('5.9.1 (excl. taxes)'!N33=0,'5.9.1 (excl. taxes)'!N34=0,(ISERROR('5.9.1 (excl. taxes)'!N34/'5.9.1 (excl. taxes)'!N33-1))),"",('5.9.1 (excl. taxes)'!N34/'5.9.1 (excl. taxes)'!N33-1))</f>
        <v>9.8199908962135485E-2</v>
      </c>
      <c r="O6" s="199" t="str">
        <f>IF(OR('5.9.1 (excl. taxes)'!O33=0,'5.9.1 (excl. taxes)'!O34=0,(ISERROR('5.9.1 (excl. taxes)'!O34/'5.9.1 (excl. taxes)'!O33-1))),"",('5.9.1 (excl. taxes)'!O34/'5.9.1 (excl. taxes)'!O33-1))</f>
        <v/>
      </c>
      <c r="P6" s="199">
        <f>IF(OR('5.9.1 (excl. taxes)'!P33=0,'5.9.1 (excl. taxes)'!P34=0,(ISERROR('5.9.1 (excl. taxes)'!P34/'5.9.1 (excl. taxes)'!P33-1))),"",('5.9.1 (excl. taxes)'!P34/'5.9.1 (excl. taxes)'!P33-1))</f>
        <v>1.8375006728719612E-2</v>
      </c>
      <c r="Q6" s="199" t="str">
        <f>IF(OR('5.9.1 (excl. taxes)'!Q33=0,'5.9.1 (excl. taxes)'!Q34=0,(ISERROR('5.9.1 (excl. taxes)'!Q34/'5.9.1 (excl. taxes)'!Q33-1))),"",('5.9.1 (excl. taxes)'!Q34/'5.9.1 (excl. taxes)'!Q33-1))</f>
        <v/>
      </c>
      <c r="R6" s="199" t="str">
        <f>IF(OR('5.9.1 (excl. taxes)'!R33=0,'5.9.1 (excl. taxes)'!R34=0,(ISERROR('5.9.1 (excl. taxes)'!R34/'5.9.1 (excl. taxes)'!R33-1))),"",('5.9.1 (excl. taxes)'!R34/'5.9.1 (excl. taxes)'!R33-1))</f>
        <v/>
      </c>
      <c r="S6" s="199">
        <f>IF(OR('5.9.1 (excl. taxes)'!S33=0,'5.9.1 (excl. taxes)'!S34=0,(ISERROR('5.9.1 (excl. taxes)'!S34/'5.9.1 (excl. taxes)'!S33-1))),"",('5.9.1 (excl. taxes)'!S34/'5.9.1 (excl. taxes)'!S33-1))</f>
        <v>7.7954043440773502E-2</v>
      </c>
      <c r="T6" s="199">
        <f>IF(OR('5.9.1 (excl. taxes)'!T33=0,'5.9.1 (excl. taxes)'!T34=0,(ISERROR('5.9.1 (excl. taxes)'!T34/'5.9.1 (excl. taxes)'!T33-1))),"",('5.9.1 (excl. taxes)'!T34/'5.9.1 (excl. taxes)'!T33-1))</f>
        <v>0.27255291462415054</v>
      </c>
      <c r="U6" s="199">
        <f>IF(OR('5.9.1 (excl. taxes)'!U33=0,'5.9.1 (excl. taxes)'!U34=0,(ISERROR('5.9.1 (excl. taxes)'!U34/'5.9.1 (excl. taxes)'!U33-1))),"",('5.9.1 (excl. taxes)'!U34/'5.9.1 (excl. taxes)'!U33-1))</f>
        <v>9.9799108534430747E-3</v>
      </c>
      <c r="V6" s="199" t="str">
        <f>IF(OR('5.9.1 (excl. taxes)'!V33=0,'5.9.1 (excl. taxes)'!V34=0,(ISERROR('5.9.1 (excl. taxes)'!V34/'5.9.1 (excl. taxes)'!V33-1))),"",('5.9.1 (excl. taxes)'!V34/'5.9.1 (excl. taxes)'!V33-1))</f>
        <v/>
      </c>
      <c r="W6" s="199">
        <f>IF(OR('5.9.1 (excl. taxes)'!W33=0,'5.9.1 (excl. taxes)'!W34=0,(ISERROR('5.9.1 (excl. taxes)'!W34/'5.9.1 (excl. taxes)'!W33-1))),"",('5.9.1 (excl. taxes)'!W34/'5.9.1 (excl. taxes)'!W33-1))</f>
        <v>0.36879973510925645</v>
      </c>
      <c r="X6" s="199" t="str">
        <f>IF(OR('5.9.1 (excl. taxes)'!X33=0,'5.9.1 (excl. taxes)'!X34=0,(ISERROR('5.9.1 (excl. taxes)'!X34/'5.9.1 (excl. taxes)'!X33-1))),"",('5.9.1 (excl. taxes)'!X34/'5.9.1 (excl. taxes)'!X33-1))</f>
        <v/>
      </c>
      <c r="Y6" s="199">
        <f>IF(OR('5.9.1 (excl. taxes)'!Y33=0,'5.9.1 (excl. taxes)'!Y34=0,(ISERROR('5.9.1 (excl. taxes)'!Y34/'5.9.1 (excl. taxes)'!Y33-1))),"",('5.9.1 (excl. taxes)'!Y34/'5.9.1 (excl. taxes)'!Y33-1))</f>
        <v>-7.3204105977770495E-2</v>
      </c>
      <c r="Z6" s="199">
        <f>IF(OR('5.9.1 (excl. taxes)'!Z33=0,'5.9.1 (excl. taxes)'!Z34=0,(ISERROR('5.9.1 (excl. taxes)'!Z34/'5.9.1 (excl. taxes)'!Z33-1))),"",('5.9.1 (excl. taxes)'!Z34/'5.9.1 (excl. taxes)'!Z33-1))</f>
        <v>0.56946418980705649</v>
      </c>
      <c r="AA6" s="199">
        <f>IF(OR('5.9.1 (excl. taxes)'!AA33=0,'5.9.1 (excl. taxes)'!AA34=0,(ISERROR('5.9.1 (excl. taxes)'!AA34/'5.9.1 (excl. taxes)'!AA33-1))),"",('5.9.1 (excl. taxes)'!AA34/'5.9.1 (excl. taxes)'!AA33-1))</f>
        <v>4.54235175286406E-2</v>
      </c>
      <c r="AB6" s="199">
        <f>IF(OR('5.9.1 (excl. taxes)'!AB33=0,'5.9.1 (excl. taxes)'!AB34=0,(ISERROR('5.9.1 (excl. taxes)'!AB34/'5.9.1 (excl. taxes)'!AB33-1))),"",('5.9.1 (excl. taxes)'!AB34/'5.9.1 (excl. taxes)'!AB33-1))</f>
        <v>-3.3914198278926055E-2</v>
      </c>
      <c r="AC6" s="199" t="str">
        <f>IF(OR('5.9.1 (excl. taxes)'!AC33=0,'5.9.1 (excl. taxes)'!AC34=0,(ISERROR('5.9.1 (excl. taxes)'!AC34/'5.9.1 (excl. taxes)'!AC33-1))),"",('5.9.1 (excl. taxes)'!AC34/'5.9.1 (excl. taxes)'!AC33-1))</f>
        <v/>
      </c>
    </row>
    <row r="7" spans="1:29" s="47" customFormat="1" ht="14.25" customHeight="1" x14ac:dyDescent="0.2">
      <c r="A7" s="245" t="s">
        <v>43</v>
      </c>
      <c r="B7" s="199">
        <f>IF(OR('5.9.1 (excl. taxes)'!B34=0,'5.9.1 (excl. taxes)'!B35=0,(ISERROR('5.9.1 (excl. taxes)'!B35/'5.9.1 (excl. taxes)'!B34-1))),"",('5.9.1 (excl. taxes)'!B35/'5.9.1 (excl. taxes)'!B34-1))</f>
        <v>-1.6605998208473305E-2</v>
      </c>
      <c r="C7" s="199" t="str">
        <f>IF(OR('5.9.1 (excl. taxes)'!C34=0,'5.9.1 (excl. taxes)'!C35=0,(ISERROR('5.9.1 (excl. taxes)'!C35/'5.9.1 (excl. taxes)'!C34-1))),"",('5.9.1 (excl. taxes)'!C35/'5.9.1 (excl. taxes)'!C34-1))</f>
        <v/>
      </c>
      <c r="D7" s="199">
        <f>IF(OR('5.9.1 (excl. taxes)'!D34=0,'5.9.1 (excl. taxes)'!D35=0,(ISERROR('5.9.1 (excl. taxes)'!D35/'5.9.1 (excl. taxes)'!D34-1))),"",('5.9.1 (excl. taxes)'!D35/'5.9.1 (excl. taxes)'!D34-1))</f>
        <v>0.11119664322206257</v>
      </c>
      <c r="E7" s="199">
        <f>IF(OR('5.9.1 (excl. taxes)'!E34=0,'5.9.1 (excl. taxes)'!E35=0,(ISERROR('5.9.1 (excl. taxes)'!E35/'5.9.1 (excl. taxes)'!E34-1))),"",('5.9.1 (excl. taxes)'!E35/'5.9.1 (excl. taxes)'!E34-1))</f>
        <v>-4.440677242218749E-2</v>
      </c>
      <c r="F7" s="199">
        <f>IF(OR('5.9.1 (excl. taxes)'!F34=0,'5.9.1 (excl. taxes)'!F35=0,(ISERROR('5.9.1 (excl. taxes)'!F35/'5.9.1 (excl. taxes)'!F34-1))),"",('5.9.1 (excl. taxes)'!F35/'5.9.1 (excl. taxes)'!F34-1))</f>
        <v>-6.8254301265876616E-2</v>
      </c>
      <c r="G7" s="199" t="str">
        <f>IF(OR('5.9.1 (excl. taxes)'!G34=0,'5.9.1 (excl. taxes)'!G35=0,(ISERROR('5.9.1 (excl. taxes)'!G35/'5.9.1 (excl. taxes)'!G34-1))),"",('5.9.1 (excl. taxes)'!G35/'5.9.1 (excl. taxes)'!G34-1))</f>
        <v/>
      </c>
      <c r="H7" s="199">
        <f>IF(OR('5.9.1 (excl. taxes)'!H34=0,'5.9.1 (excl. taxes)'!H35=0,(ISERROR('5.9.1 (excl. taxes)'!H35/'5.9.1 (excl. taxes)'!H34-1))),"",('5.9.1 (excl. taxes)'!H35/'5.9.1 (excl. taxes)'!H34-1))</f>
        <v>-3.1974921190158878E-2</v>
      </c>
      <c r="I7" s="199">
        <f>IF(OR('5.9.1 (excl. taxes)'!I34=0,'5.9.1 (excl. taxes)'!I35=0,(ISERROR('5.9.1 (excl. taxes)'!I35/'5.9.1 (excl. taxes)'!I34-1))),"",('5.9.1 (excl. taxes)'!I35/'5.9.1 (excl. taxes)'!I34-1))</f>
        <v>9.3905233201709848E-3</v>
      </c>
      <c r="J7" s="199" t="str">
        <f>IF(OR('5.9.1 (excl. taxes)'!J34=0,'5.9.1 (excl. taxes)'!J35=0,(ISERROR('5.9.1 (excl. taxes)'!J35/'5.9.1 (excl. taxes)'!J34-1))),"",('5.9.1 (excl. taxes)'!J35/'5.9.1 (excl. taxes)'!J34-1))</f>
        <v/>
      </c>
      <c r="K7" s="199">
        <f>IF(OR('5.9.1 (excl. taxes)'!K34=0,'5.9.1 (excl. taxes)'!K35=0,(ISERROR('5.9.1 (excl. taxes)'!K35/'5.9.1 (excl. taxes)'!K34-1))),"",('5.9.1 (excl. taxes)'!K35/'5.9.1 (excl. taxes)'!K34-1))</f>
        <v>-4.265897412030073E-2</v>
      </c>
      <c r="L7" s="199" t="str">
        <f>IF(OR('5.9.1 (excl. taxes)'!L34=0,'5.9.1 (excl. taxes)'!L35=0,(ISERROR('5.9.1 (excl. taxes)'!L35/'5.9.1 (excl. taxes)'!L34-1))),"",('5.9.1 (excl. taxes)'!L35/'5.9.1 (excl. taxes)'!L34-1))</f>
        <v/>
      </c>
      <c r="M7" s="199">
        <f>IF(OR('5.9.1 (excl. taxes)'!M34=0,'5.9.1 (excl. taxes)'!M35=0,(ISERROR('5.9.1 (excl. taxes)'!M35/'5.9.1 (excl. taxes)'!M34-1))),"",('5.9.1 (excl. taxes)'!M35/'5.9.1 (excl. taxes)'!M34-1))</f>
        <v>2.0988853324599654E-2</v>
      </c>
      <c r="N7" s="199">
        <f>IF(OR('5.9.1 (excl. taxes)'!N34=0,'5.9.1 (excl. taxes)'!N35=0,(ISERROR('5.9.1 (excl. taxes)'!N35/'5.9.1 (excl. taxes)'!N34-1))),"",('5.9.1 (excl. taxes)'!N35/'5.9.1 (excl. taxes)'!N34-1))</f>
        <v>-3.4671902761330586E-2</v>
      </c>
      <c r="O7" s="199" t="str">
        <f>IF(OR('5.9.1 (excl. taxes)'!O34=0,'5.9.1 (excl. taxes)'!O35=0,(ISERROR('5.9.1 (excl. taxes)'!O35/'5.9.1 (excl. taxes)'!O34-1))),"",('5.9.1 (excl. taxes)'!O35/'5.9.1 (excl. taxes)'!O34-1))</f>
        <v/>
      </c>
      <c r="P7" s="199">
        <f>IF(OR('5.9.1 (excl. taxes)'!P34=0,'5.9.1 (excl. taxes)'!P35=0,(ISERROR('5.9.1 (excl. taxes)'!P35/'5.9.1 (excl. taxes)'!P34-1))),"",('5.9.1 (excl. taxes)'!P35/'5.9.1 (excl. taxes)'!P34-1))</f>
        <v>7.300306386359412E-2</v>
      </c>
      <c r="Q7" s="199" t="str">
        <f>IF(OR('5.9.1 (excl. taxes)'!Q34=0,'5.9.1 (excl. taxes)'!Q35=0,(ISERROR('5.9.1 (excl. taxes)'!Q35/'5.9.1 (excl. taxes)'!Q34-1))),"",('5.9.1 (excl. taxes)'!Q35/'5.9.1 (excl. taxes)'!Q34-1))</f>
        <v/>
      </c>
      <c r="R7" s="199" t="str">
        <f>IF(OR('5.9.1 (excl. taxes)'!R34=0,'5.9.1 (excl. taxes)'!R35=0,(ISERROR('5.9.1 (excl. taxes)'!R35/'5.9.1 (excl. taxes)'!R34-1))),"",('5.9.1 (excl. taxes)'!R35/'5.9.1 (excl. taxes)'!R34-1))</f>
        <v/>
      </c>
      <c r="S7" s="199">
        <f>IF(OR('5.9.1 (excl. taxes)'!S34=0,'5.9.1 (excl. taxes)'!S35=0,(ISERROR('5.9.1 (excl. taxes)'!S35/'5.9.1 (excl. taxes)'!S34-1))),"",('5.9.1 (excl. taxes)'!S35/'5.9.1 (excl. taxes)'!S34-1))</f>
        <v>-6.8448317543589043E-3</v>
      </c>
      <c r="T7" s="199">
        <f>IF(OR('5.9.1 (excl. taxes)'!T34=0,'5.9.1 (excl. taxes)'!T35=0,(ISERROR('5.9.1 (excl. taxes)'!T35/'5.9.1 (excl. taxes)'!T34-1))),"",('5.9.1 (excl. taxes)'!T35/'5.9.1 (excl. taxes)'!T34-1))</f>
        <v>-0.19955548104789955</v>
      </c>
      <c r="U7" s="199">
        <f>IF(OR('5.9.1 (excl. taxes)'!U34=0,'5.9.1 (excl. taxes)'!U35=0,(ISERROR('5.9.1 (excl. taxes)'!U35/'5.9.1 (excl. taxes)'!U34-1))),"",('5.9.1 (excl. taxes)'!U35/'5.9.1 (excl. taxes)'!U34-1))</f>
        <v>-5.1888507484611046E-2</v>
      </c>
      <c r="V7" s="199" t="str">
        <f>IF(OR('5.9.1 (excl. taxes)'!V34=0,'5.9.1 (excl. taxes)'!V35=0,(ISERROR('5.9.1 (excl. taxes)'!V35/'5.9.1 (excl. taxes)'!V34-1))),"",('5.9.1 (excl. taxes)'!V35/'5.9.1 (excl. taxes)'!V34-1))</f>
        <v/>
      </c>
      <c r="W7" s="199">
        <f>IF(OR('5.9.1 (excl. taxes)'!W34=0,'5.9.1 (excl. taxes)'!W35=0,(ISERROR('5.9.1 (excl. taxes)'!W35/'5.9.1 (excl. taxes)'!W34-1))),"",('5.9.1 (excl. taxes)'!W35/'5.9.1 (excl. taxes)'!W34-1))</f>
        <v>0.44767850778464169</v>
      </c>
      <c r="X7" s="199" t="str">
        <f>IF(OR('5.9.1 (excl. taxes)'!X34=0,'5.9.1 (excl. taxes)'!X35=0,(ISERROR('5.9.1 (excl. taxes)'!X35/'5.9.1 (excl. taxes)'!X34-1))),"",('5.9.1 (excl. taxes)'!X35/'5.9.1 (excl. taxes)'!X34-1))</f>
        <v/>
      </c>
      <c r="Y7" s="199">
        <f>IF(OR('5.9.1 (excl. taxes)'!Y34=0,'5.9.1 (excl. taxes)'!Y35=0,(ISERROR('5.9.1 (excl. taxes)'!Y35/'5.9.1 (excl. taxes)'!Y34-1))),"",('5.9.1 (excl. taxes)'!Y35/'5.9.1 (excl. taxes)'!Y34-1))</f>
        <v>-3.1011994671453547E-2</v>
      </c>
      <c r="Z7" s="199">
        <f>IF(OR('5.9.1 (excl. taxes)'!Z34=0,'5.9.1 (excl. taxes)'!Z35=0,(ISERROR('5.9.1 (excl. taxes)'!Z35/'5.9.1 (excl. taxes)'!Z34-1))),"",('5.9.1 (excl. taxes)'!Z35/'5.9.1 (excl. taxes)'!Z34-1))</f>
        <v>0.26476277559254036</v>
      </c>
      <c r="AA7" s="199">
        <f>IF(OR('5.9.1 (excl. taxes)'!AA34=0,'5.9.1 (excl. taxes)'!AA35=0,(ISERROR('5.9.1 (excl. taxes)'!AA35/'5.9.1 (excl. taxes)'!AA34-1))),"",('5.9.1 (excl. taxes)'!AA35/'5.9.1 (excl. taxes)'!AA34-1))</f>
        <v>-2.8824679104543671E-2</v>
      </c>
      <c r="AB7" s="199">
        <f>IF(OR('5.9.1 (excl. taxes)'!AB34=0,'5.9.1 (excl. taxes)'!AB35=0,(ISERROR('5.9.1 (excl. taxes)'!AB35/'5.9.1 (excl. taxes)'!AB34-1))),"",('5.9.1 (excl. taxes)'!AB35/'5.9.1 (excl. taxes)'!AB34-1))</f>
        <v>-0.12611699112591723</v>
      </c>
      <c r="AC7" s="199" t="str">
        <f>IF(OR('5.9.1 (excl. taxes)'!AC34=0,'5.9.1 (excl. taxes)'!AC35=0,(ISERROR('5.9.1 (excl. taxes)'!AC35/'5.9.1 (excl. taxes)'!AC34-1))),"",('5.9.1 (excl. taxes)'!AC35/'5.9.1 (excl. taxes)'!AC34-1))</f>
        <v/>
      </c>
    </row>
    <row r="8" spans="1:29" s="47" customFormat="1" ht="14.25" customHeight="1" x14ac:dyDescent="0.2">
      <c r="A8" s="245" t="s">
        <v>44</v>
      </c>
      <c r="B8" s="199">
        <f>IF(OR('5.9.1 (excl. taxes)'!B35=0,'5.9.1 (excl. taxes)'!B36=0,(ISERROR('5.9.1 (excl. taxes)'!B36/'5.9.1 (excl. taxes)'!B35-1))),"",('5.9.1 (excl. taxes)'!B36/'5.9.1 (excl. taxes)'!B35-1))</f>
        <v>8.3251427949295964E-2</v>
      </c>
      <c r="C8" s="199" t="str">
        <f>IF(OR('5.9.1 (excl. taxes)'!C35=0,'5.9.1 (excl. taxes)'!C36=0,(ISERROR('5.9.1 (excl. taxes)'!C36/'5.9.1 (excl. taxes)'!C35-1))),"",('5.9.1 (excl. taxes)'!C36/'5.9.1 (excl. taxes)'!C35-1))</f>
        <v/>
      </c>
      <c r="D8" s="199">
        <f>IF(OR('5.9.1 (excl. taxes)'!D35=0,'5.9.1 (excl. taxes)'!D36=0,(ISERROR('5.9.1 (excl. taxes)'!D36/'5.9.1 (excl. taxes)'!D35-1))),"",('5.9.1 (excl. taxes)'!D36/'5.9.1 (excl. taxes)'!D35-1))</f>
        <v>0.35242150274526152</v>
      </c>
      <c r="E8" s="199">
        <f>IF(OR('5.9.1 (excl. taxes)'!E35=0,'5.9.1 (excl. taxes)'!E36=0,(ISERROR('5.9.1 (excl. taxes)'!E36/'5.9.1 (excl. taxes)'!E35-1))),"",('5.9.1 (excl. taxes)'!E36/'5.9.1 (excl. taxes)'!E35-1))</f>
        <v>0.12747970868750524</v>
      </c>
      <c r="F8" s="199">
        <f>IF(OR('5.9.1 (excl. taxes)'!F35=0,'5.9.1 (excl. taxes)'!F36=0,(ISERROR('5.9.1 (excl. taxes)'!F36/'5.9.1 (excl. taxes)'!F35-1))),"",('5.9.1 (excl. taxes)'!F36/'5.9.1 (excl. taxes)'!F35-1))</f>
        <v>9.2306663010967904E-2</v>
      </c>
      <c r="G8" s="199" t="str">
        <f>IF(OR('5.9.1 (excl. taxes)'!G35=0,'5.9.1 (excl. taxes)'!G36=0,(ISERROR('5.9.1 (excl. taxes)'!G36/'5.9.1 (excl. taxes)'!G35-1))),"",('5.9.1 (excl. taxes)'!G36/'5.9.1 (excl. taxes)'!G35-1))</f>
        <v/>
      </c>
      <c r="H8" s="199">
        <f>IF(OR('5.9.1 (excl. taxes)'!H35=0,'5.9.1 (excl. taxes)'!H36=0,(ISERROR('5.9.1 (excl. taxes)'!H36/'5.9.1 (excl. taxes)'!H35-1))),"",('5.9.1 (excl. taxes)'!H36/'5.9.1 (excl. taxes)'!H35-1))</f>
        <v>0.4190878040427517</v>
      </c>
      <c r="I8" s="199">
        <f>IF(OR('5.9.1 (excl. taxes)'!I35=0,'5.9.1 (excl. taxes)'!I36=0,(ISERROR('5.9.1 (excl. taxes)'!I36/'5.9.1 (excl. taxes)'!I35-1))),"",('5.9.1 (excl. taxes)'!I36/'5.9.1 (excl. taxes)'!I35-1))</f>
        <v>0.16351507445972646</v>
      </c>
      <c r="J8" s="199">
        <f>IF(OR('5.9.1 (excl. taxes)'!J35=0,'5.9.1 (excl. taxes)'!J36=0,(ISERROR('5.9.1 (excl. taxes)'!J36/'5.9.1 (excl. taxes)'!J35-1))),"",('5.9.1 (excl. taxes)'!J36/'5.9.1 (excl. taxes)'!J35-1))</f>
        <v>0.1080417495219228</v>
      </c>
      <c r="K8" s="199">
        <f>IF(OR('5.9.1 (excl. taxes)'!K35=0,'5.9.1 (excl. taxes)'!K36=0,(ISERROR('5.9.1 (excl. taxes)'!K36/'5.9.1 (excl. taxes)'!K35-1))),"",('5.9.1 (excl. taxes)'!K36/'5.9.1 (excl. taxes)'!K35-1))</f>
        <v>0.30954838506412408</v>
      </c>
      <c r="L8" s="199" t="str">
        <f>IF(OR('5.9.1 (excl. taxes)'!L35=0,'5.9.1 (excl. taxes)'!L36=0,(ISERROR('5.9.1 (excl. taxes)'!L36/'5.9.1 (excl. taxes)'!L35-1))),"",('5.9.1 (excl. taxes)'!L36/'5.9.1 (excl. taxes)'!L35-1))</f>
        <v/>
      </c>
      <c r="M8" s="199">
        <f>IF(OR('5.9.1 (excl. taxes)'!M35=0,'5.9.1 (excl. taxes)'!M36=0,(ISERROR('5.9.1 (excl. taxes)'!M36/'5.9.1 (excl. taxes)'!M35-1))),"",('5.9.1 (excl. taxes)'!M36/'5.9.1 (excl. taxes)'!M35-1))</f>
        <v>6.8602750485699637E-2</v>
      </c>
      <c r="N8" s="199">
        <f>IF(OR('5.9.1 (excl. taxes)'!N35=0,'5.9.1 (excl. taxes)'!N36=0,(ISERROR('5.9.1 (excl. taxes)'!N36/'5.9.1 (excl. taxes)'!N35-1))),"",('5.9.1 (excl. taxes)'!N36/'5.9.1 (excl. taxes)'!N35-1))</f>
        <v>7.3184734564877285E-2</v>
      </c>
      <c r="O8" s="199" t="str">
        <f>IF(OR('5.9.1 (excl. taxes)'!O35=0,'5.9.1 (excl. taxes)'!O36=0,(ISERROR('5.9.1 (excl. taxes)'!O36/'5.9.1 (excl. taxes)'!O35-1))),"",('5.9.1 (excl. taxes)'!O36/'5.9.1 (excl. taxes)'!O35-1))</f>
        <v/>
      </c>
      <c r="P8" s="199">
        <f>IF(OR('5.9.1 (excl. taxes)'!P35=0,'5.9.1 (excl. taxes)'!P36=0,(ISERROR('5.9.1 (excl. taxes)'!P36/'5.9.1 (excl. taxes)'!P35-1))),"",('5.9.1 (excl. taxes)'!P36/'5.9.1 (excl. taxes)'!P35-1))</f>
        <v>7.6442128158336731E-2</v>
      </c>
      <c r="Q8" s="199" t="str">
        <f>IF(OR('5.9.1 (excl. taxes)'!Q35=0,'5.9.1 (excl. taxes)'!Q36=0,(ISERROR('5.9.1 (excl. taxes)'!Q36/'5.9.1 (excl. taxes)'!Q35-1))),"",('5.9.1 (excl. taxes)'!Q36/'5.9.1 (excl. taxes)'!Q35-1))</f>
        <v/>
      </c>
      <c r="R8" s="199">
        <f>IF(OR('5.9.1 (excl. taxes)'!R35=0,'5.9.1 (excl. taxes)'!R36=0,(ISERROR('5.9.1 (excl. taxes)'!R36/'5.9.1 (excl. taxes)'!R35-1))),"",('5.9.1 (excl. taxes)'!R36/'5.9.1 (excl. taxes)'!R35-1))</f>
        <v>0.17400405276494713</v>
      </c>
      <c r="S8" s="199">
        <f>IF(OR('5.9.1 (excl. taxes)'!S35=0,'5.9.1 (excl. taxes)'!S36=0,(ISERROR('5.9.1 (excl. taxes)'!S36/'5.9.1 (excl. taxes)'!S35-1))),"",('5.9.1 (excl. taxes)'!S36/'5.9.1 (excl. taxes)'!S35-1))</f>
        <v>0.23452491761766292</v>
      </c>
      <c r="T8" s="199">
        <f>IF(OR('5.9.1 (excl. taxes)'!T35=0,'5.9.1 (excl. taxes)'!T36=0,(ISERROR('5.9.1 (excl. taxes)'!T36/'5.9.1 (excl. taxes)'!T35-1))),"",('5.9.1 (excl. taxes)'!T36/'5.9.1 (excl. taxes)'!T35-1))</f>
        <v>0.10023041785477682</v>
      </c>
      <c r="U8" s="199">
        <f>IF(OR('5.9.1 (excl. taxes)'!U35=0,'5.9.1 (excl. taxes)'!U36=0,(ISERROR('5.9.1 (excl. taxes)'!U36/'5.9.1 (excl. taxes)'!U35-1))),"",('5.9.1 (excl. taxes)'!U36/'5.9.1 (excl. taxes)'!U35-1))</f>
        <v>-1.2462767606390424E-2</v>
      </c>
      <c r="V8" s="199" t="str">
        <f>IF(OR('5.9.1 (excl. taxes)'!V35=0,'5.9.1 (excl. taxes)'!V36=0,(ISERROR('5.9.1 (excl. taxes)'!V36/'5.9.1 (excl. taxes)'!V35-1))),"",('5.9.1 (excl. taxes)'!V36/'5.9.1 (excl. taxes)'!V35-1))</f>
        <v/>
      </c>
      <c r="W8" s="199">
        <f>IF(OR('5.9.1 (excl. taxes)'!W35=0,'5.9.1 (excl. taxes)'!W36=0,(ISERROR('5.9.1 (excl. taxes)'!W36/'5.9.1 (excl. taxes)'!W35-1))),"",('5.9.1 (excl. taxes)'!W36/'5.9.1 (excl. taxes)'!W35-1))</f>
        <v>0.2625044355107784</v>
      </c>
      <c r="X8" s="199" t="str">
        <f>IF(OR('5.9.1 (excl. taxes)'!X35=0,'5.9.1 (excl. taxes)'!X36=0,(ISERROR('5.9.1 (excl. taxes)'!X36/'5.9.1 (excl. taxes)'!X35-1))),"",('5.9.1 (excl. taxes)'!X36/'5.9.1 (excl. taxes)'!X35-1))</f>
        <v/>
      </c>
      <c r="Y8" s="199">
        <f>IF(OR('5.9.1 (excl. taxes)'!Y35=0,'5.9.1 (excl. taxes)'!Y36=0,(ISERROR('5.9.1 (excl. taxes)'!Y36/'5.9.1 (excl. taxes)'!Y35-1))),"",('5.9.1 (excl. taxes)'!Y36/'5.9.1 (excl. taxes)'!Y35-1))</f>
        <v>0.2090766898226033</v>
      </c>
      <c r="Z8" s="199">
        <f>IF(OR('5.9.1 (excl. taxes)'!Z35=0,'5.9.1 (excl. taxes)'!Z36=0,(ISERROR('5.9.1 (excl. taxes)'!Z36/'5.9.1 (excl. taxes)'!Z35-1))),"",('5.9.1 (excl. taxes)'!Z36/'5.9.1 (excl. taxes)'!Z35-1))</f>
        <v>0.1572492055350001</v>
      </c>
      <c r="AA8" s="199">
        <f>IF(OR('5.9.1 (excl. taxes)'!AA35=0,'5.9.1 (excl. taxes)'!AA36=0,(ISERROR('5.9.1 (excl. taxes)'!AA36/'5.9.1 (excl. taxes)'!AA35-1))),"",('5.9.1 (excl. taxes)'!AA36/'5.9.1 (excl. taxes)'!AA35-1))</f>
        <v>0.10355253106288753</v>
      </c>
      <c r="AB8" s="199">
        <f>IF(OR('5.9.1 (excl. taxes)'!AB35=0,'5.9.1 (excl. taxes)'!AB36=0,(ISERROR('5.9.1 (excl. taxes)'!AB36/'5.9.1 (excl. taxes)'!AB35-1))),"",('5.9.1 (excl. taxes)'!AB36/'5.9.1 (excl. taxes)'!AB35-1))</f>
        <v>0.40232161975061276</v>
      </c>
      <c r="AC8" s="199" t="str">
        <f>IF(OR('5.9.1 (excl. taxes)'!AC35=0,'5.9.1 (excl. taxes)'!AC36=0,(ISERROR('5.9.1 (excl. taxes)'!AC36/'5.9.1 (excl. taxes)'!AC35-1))),"",('5.9.1 (excl. taxes)'!AC36/'5.9.1 (excl. taxes)'!AC35-1))</f>
        <v/>
      </c>
    </row>
    <row r="9" spans="1:29" s="47" customFormat="1" ht="14.25" customHeight="1" x14ac:dyDescent="0.2">
      <c r="A9" s="245" t="s">
        <v>45</v>
      </c>
      <c r="B9" s="199">
        <f>IF(OR('5.9.1 (excl. taxes)'!B36=0,'5.9.1 (excl. taxes)'!B37=0,(ISERROR('5.9.1 (excl. taxes)'!B37/'5.9.1 (excl. taxes)'!B36-1))),"",('5.9.1 (excl. taxes)'!B37/'5.9.1 (excl. taxes)'!B36-1))</f>
        <v>7.3443653561305888E-2</v>
      </c>
      <c r="C9" s="199" t="str">
        <f>IF(OR('5.9.1 (excl. taxes)'!C36=0,'5.9.1 (excl. taxes)'!C37=0,(ISERROR('5.9.1 (excl. taxes)'!C37/'5.9.1 (excl. taxes)'!C36-1))),"",('5.9.1 (excl. taxes)'!C37/'5.9.1 (excl. taxes)'!C36-1))</f>
        <v/>
      </c>
      <c r="D9" s="199" t="str">
        <f>IF(OR('5.9.1 (excl. taxes)'!D36=0,'5.9.1 (excl. taxes)'!D37=0,(ISERROR('5.9.1 (excl. taxes)'!D37/'5.9.1 (excl. taxes)'!D36-1))),"",('5.9.1 (excl. taxes)'!D37/'5.9.1 (excl. taxes)'!D36-1))</f>
        <v/>
      </c>
      <c r="E9" s="199">
        <f>IF(OR('5.9.1 (excl. taxes)'!E36=0,'5.9.1 (excl. taxes)'!E37=0,(ISERROR('5.9.1 (excl. taxes)'!E37/'5.9.1 (excl. taxes)'!E36-1))),"",('5.9.1 (excl. taxes)'!E37/'5.9.1 (excl. taxes)'!E36-1))</f>
        <v>0.18628694030304072</v>
      </c>
      <c r="F9" s="199">
        <f>IF(OR('5.9.1 (excl. taxes)'!F36=0,'5.9.1 (excl. taxes)'!F37=0,(ISERROR('5.9.1 (excl. taxes)'!F37/'5.9.1 (excl. taxes)'!F36-1))),"",('5.9.1 (excl. taxes)'!F37/'5.9.1 (excl. taxes)'!F36-1))</f>
        <v>0.17895261690284059</v>
      </c>
      <c r="G9" s="199">
        <f>IF(OR('5.9.1 (excl. taxes)'!G36=0,'5.9.1 (excl. taxes)'!G37=0,(ISERROR('5.9.1 (excl. taxes)'!G37/'5.9.1 (excl. taxes)'!G36-1))),"",('5.9.1 (excl. taxes)'!G37/'5.9.1 (excl. taxes)'!G36-1))</f>
        <v>0.20613277591351564</v>
      </c>
      <c r="H9" s="199" t="str">
        <f>IF(OR('5.9.1 (excl. taxes)'!H36=0,'5.9.1 (excl. taxes)'!H37=0,(ISERROR('5.9.1 (excl. taxes)'!H37/'5.9.1 (excl. taxes)'!H36-1))),"",('5.9.1 (excl. taxes)'!H37/'5.9.1 (excl. taxes)'!H36-1))</f>
        <v/>
      </c>
      <c r="I9" s="199">
        <f>IF(OR('5.9.1 (excl. taxes)'!I36=0,'5.9.1 (excl. taxes)'!I37=0,(ISERROR('5.9.1 (excl. taxes)'!I37/'5.9.1 (excl. taxes)'!I36-1))),"",('5.9.1 (excl. taxes)'!I37/'5.9.1 (excl. taxes)'!I36-1))</f>
        <v>0.37700989850432132</v>
      </c>
      <c r="J9" s="199">
        <f>IF(OR('5.9.1 (excl. taxes)'!J36=0,'5.9.1 (excl. taxes)'!J37=0,(ISERROR('5.9.1 (excl. taxes)'!J37/'5.9.1 (excl. taxes)'!J36-1))),"",('5.9.1 (excl. taxes)'!J37/'5.9.1 (excl. taxes)'!J36-1))</f>
        <v>0.16262826815273712</v>
      </c>
      <c r="K9" s="199">
        <f>IF(OR('5.9.1 (excl. taxes)'!K36=0,'5.9.1 (excl. taxes)'!K37=0,(ISERROR('5.9.1 (excl. taxes)'!K37/'5.9.1 (excl. taxes)'!K36-1))),"",('5.9.1 (excl. taxes)'!K37/'5.9.1 (excl. taxes)'!K36-1))</f>
        <v>0.15561044533940405</v>
      </c>
      <c r="L9" s="199" t="str">
        <f>IF(OR('5.9.1 (excl. taxes)'!L36=0,'5.9.1 (excl. taxes)'!L37=0,(ISERROR('5.9.1 (excl. taxes)'!L37/'5.9.1 (excl. taxes)'!L36-1))),"",('5.9.1 (excl. taxes)'!L37/'5.9.1 (excl. taxes)'!L36-1))</f>
        <v/>
      </c>
      <c r="M9" s="199">
        <f>IF(OR('5.9.1 (excl. taxes)'!M36=0,'5.9.1 (excl. taxes)'!M37=0,(ISERROR('5.9.1 (excl. taxes)'!M37/'5.9.1 (excl. taxes)'!M36-1))),"",('5.9.1 (excl. taxes)'!M37/'5.9.1 (excl. taxes)'!M36-1))</f>
        <v>4.3845790530603779E-2</v>
      </c>
      <c r="N9" s="199">
        <f>IF(OR('5.9.1 (excl. taxes)'!N36=0,'5.9.1 (excl. taxes)'!N37=0,(ISERROR('5.9.1 (excl. taxes)'!N37/'5.9.1 (excl. taxes)'!N36-1))),"",('5.9.1 (excl. taxes)'!N37/'5.9.1 (excl. taxes)'!N36-1))</f>
        <v>9.1845169578780084E-2</v>
      </c>
      <c r="O9" s="199" t="str">
        <f>IF(OR('5.9.1 (excl. taxes)'!O36=0,'5.9.1 (excl. taxes)'!O37=0,(ISERROR('5.9.1 (excl. taxes)'!O37/'5.9.1 (excl. taxes)'!O36-1))),"",('5.9.1 (excl. taxes)'!O37/'5.9.1 (excl. taxes)'!O36-1))</f>
        <v/>
      </c>
      <c r="P9" s="199">
        <f>IF(OR('5.9.1 (excl. taxes)'!P36=0,'5.9.1 (excl. taxes)'!P37=0,(ISERROR('5.9.1 (excl. taxes)'!P37/'5.9.1 (excl. taxes)'!P36-1))),"",('5.9.1 (excl. taxes)'!P37/'5.9.1 (excl. taxes)'!P36-1))</f>
        <v>0.29089828202219659</v>
      </c>
      <c r="Q9" s="199" t="str">
        <f>IF(OR('5.9.1 (excl. taxes)'!Q36=0,'5.9.1 (excl. taxes)'!Q37=0,(ISERROR('5.9.1 (excl. taxes)'!Q37/'5.9.1 (excl. taxes)'!Q36-1))),"",('5.9.1 (excl. taxes)'!Q37/'5.9.1 (excl. taxes)'!Q36-1))</f>
        <v/>
      </c>
      <c r="R9" s="199">
        <f>IF(OR('5.9.1 (excl. taxes)'!R36=0,'5.9.1 (excl. taxes)'!R37=0,(ISERROR('5.9.1 (excl. taxes)'!R37/'5.9.1 (excl. taxes)'!R36-1))),"",('5.9.1 (excl. taxes)'!R37/'5.9.1 (excl. taxes)'!R36-1))</f>
        <v>0.14077707352273161</v>
      </c>
      <c r="S9" s="199">
        <f>IF(OR('5.9.1 (excl. taxes)'!S36=0,'5.9.1 (excl. taxes)'!S37=0,(ISERROR('5.9.1 (excl. taxes)'!S37/'5.9.1 (excl. taxes)'!S36-1))),"",('5.9.1 (excl. taxes)'!S37/'5.9.1 (excl. taxes)'!S36-1))</f>
        <v>0.25110279021975446</v>
      </c>
      <c r="T9" s="199">
        <f>IF(OR('5.9.1 (excl. taxes)'!T36=0,'5.9.1 (excl. taxes)'!T37=0,(ISERROR('5.9.1 (excl. taxes)'!T37/'5.9.1 (excl. taxes)'!T36-1))),"",('5.9.1 (excl. taxes)'!T37/'5.9.1 (excl. taxes)'!T36-1))</f>
        <v>0.18536656387183292</v>
      </c>
      <c r="U9" s="199">
        <f>IF(OR('5.9.1 (excl. taxes)'!U36=0,'5.9.1 (excl. taxes)'!U37=0,(ISERROR('5.9.1 (excl. taxes)'!U37/'5.9.1 (excl. taxes)'!U36-1))),"",('5.9.1 (excl. taxes)'!U37/'5.9.1 (excl. taxes)'!U36-1))</f>
        <v>-1.7218312085112042E-2</v>
      </c>
      <c r="V9" s="199" t="str">
        <f>IF(OR('5.9.1 (excl. taxes)'!V36=0,'5.9.1 (excl. taxes)'!V37=0,(ISERROR('5.9.1 (excl. taxes)'!V37/'5.9.1 (excl. taxes)'!V36-1))),"",('5.9.1 (excl. taxes)'!V37/'5.9.1 (excl. taxes)'!V36-1))</f>
        <v/>
      </c>
      <c r="W9" s="199">
        <f>IF(OR('5.9.1 (excl. taxes)'!W36=0,'5.9.1 (excl. taxes)'!W37=0,(ISERROR('5.9.1 (excl. taxes)'!W37/'5.9.1 (excl. taxes)'!W36-1))),"",('5.9.1 (excl. taxes)'!W37/'5.9.1 (excl. taxes)'!W36-1))</f>
        <v>-5.5164108398874312E-2</v>
      </c>
      <c r="X9" s="199" t="str">
        <f>IF(OR('5.9.1 (excl. taxes)'!X36=0,'5.9.1 (excl. taxes)'!X37=0,(ISERROR('5.9.1 (excl. taxes)'!X37/'5.9.1 (excl. taxes)'!X36-1))),"",('5.9.1 (excl. taxes)'!X37/'5.9.1 (excl. taxes)'!X36-1))</f>
        <v/>
      </c>
      <c r="Y9" s="199">
        <f>IF(OR('5.9.1 (excl. taxes)'!Y36=0,'5.9.1 (excl. taxes)'!Y37=0,(ISERROR('5.9.1 (excl. taxes)'!Y37/'5.9.1 (excl. taxes)'!Y36-1))),"",('5.9.1 (excl. taxes)'!Y37/'5.9.1 (excl. taxes)'!Y36-1))</f>
        <v>0.23547143513575541</v>
      </c>
      <c r="Z9" s="199">
        <f>IF(OR('5.9.1 (excl. taxes)'!Z36=0,'5.9.1 (excl. taxes)'!Z37=0,(ISERROR('5.9.1 (excl. taxes)'!Z37/'5.9.1 (excl. taxes)'!Z36-1))),"",('5.9.1 (excl. taxes)'!Z37/'5.9.1 (excl. taxes)'!Z36-1))</f>
        <v>0.25888362645590424</v>
      </c>
      <c r="AA9" s="199">
        <f>IF(OR('5.9.1 (excl. taxes)'!AA36=0,'5.9.1 (excl. taxes)'!AA37=0,(ISERROR('5.9.1 (excl. taxes)'!AA37/'5.9.1 (excl. taxes)'!AA36-1))),"",('5.9.1 (excl. taxes)'!AA37/'5.9.1 (excl. taxes)'!AA36-1))</f>
        <v>0.12731463124303466</v>
      </c>
      <c r="AB9" s="199">
        <f>IF(OR('5.9.1 (excl. taxes)'!AB36=0,'5.9.1 (excl. taxes)'!AB37=0,(ISERROR('5.9.1 (excl. taxes)'!AB37/'5.9.1 (excl. taxes)'!AB36-1))),"",('5.9.1 (excl. taxes)'!AB37/'5.9.1 (excl. taxes)'!AB36-1))</f>
        <v>0.13356353372812757</v>
      </c>
      <c r="AC9" s="199">
        <f>IF(OR('5.9.1 (excl. taxes)'!AC36=0,'5.9.1 (excl. taxes)'!AC37=0,(ISERROR('5.9.1 (excl. taxes)'!AC37/'5.9.1 (excl. taxes)'!AC36-1))),"",('5.9.1 (excl. taxes)'!AC37/'5.9.1 (excl. taxes)'!AC36-1))</f>
        <v>6.007306054009276E-2</v>
      </c>
    </row>
    <row r="10" spans="1:29" s="47" customFormat="1" ht="14.25" customHeight="1" x14ac:dyDescent="0.2">
      <c r="A10" s="245" t="s">
        <v>34</v>
      </c>
      <c r="B10" s="199">
        <f>IF(OR('5.9.1 (excl. taxes)'!B37=0,'5.9.1 (excl. taxes)'!B38=0,(ISERROR('5.9.1 (excl. taxes)'!B38/'5.9.1 (excl. taxes)'!B37-1))),"",('5.9.1 (excl. taxes)'!B38/'5.9.1 (excl. taxes)'!B37-1))</f>
        <v>0.11029594440194224</v>
      </c>
      <c r="C10" s="199" t="str">
        <f>IF(OR('5.9.1 (excl. taxes)'!C37=0,'5.9.1 (excl. taxes)'!C38=0,(ISERROR('5.9.1 (excl. taxes)'!C38/'5.9.1 (excl. taxes)'!C37-1))),"",('5.9.1 (excl. taxes)'!C38/'5.9.1 (excl. taxes)'!C37-1))</f>
        <v/>
      </c>
      <c r="D10" s="199" t="str">
        <f>IF(OR('5.9.1 (excl. taxes)'!D37=0,'5.9.1 (excl. taxes)'!D38=0,(ISERROR('5.9.1 (excl. taxes)'!D38/'5.9.1 (excl. taxes)'!D37-1))),"",('5.9.1 (excl. taxes)'!D38/'5.9.1 (excl. taxes)'!D37-1))</f>
        <v/>
      </c>
      <c r="E10" s="199">
        <f>IF(OR('5.9.1 (excl. taxes)'!E37=0,'5.9.1 (excl. taxes)'!E38=0,(ISERROR('5.9.1 (excl. taxes)'!E38/'5.9.1 (excl. taxes)'!E37-1))),"",('5.9.1 (excl. taxes)'!E38/'5.9.1 (excl. taxes)'!E37-1))</f>
        <v>1.5715145045014367E-4</v>
      </c>
      <c r="F10" s="199">
        <f>IF(OR('5.9.1 (excl. taxes)'!F37=0,'5.9.1 (excl. taxes)'!F38=0,(ISERROR('5.9.1 (excl. taxes)'!F38/'5.9.1 (excl. taxes)'!F37-1))),"",('5.9.1 (excl. taxes)'!F38/'5.9.1 (excl. taxes)'!F37-1))</f>
        <v>2.0891315411059264E-2</v>
      </c>
      <c r="G10" s="199">
        <f>IF(OR('5.9.1 (excl. taxes)'!G37=0,'5.9.1 (excl. taxes)'!G38=0,(ISERROR('5.9.1 (excl. taxes)'!G38/'5.9.1 (excl. taxes)'!G37-1))),"",('5.9.1 (excl. taxes)'!G38/'5.9.1 (excl. taxes)'!G37-1))</f>
        <v>6.7402810607601893E-3</v>
      </c>
      <c r="H10" s="199" t="str">
        <f>IF(OR('5.9.1 (excl. taxes)'!H37=0,'5.9.1 (excl. taxes)'!H38=0,(ISERROR('5.9.1 (excl. taxes)'!H38/'5.9.1 (excl. taxes)'!H37-1))),"",('5.9.1 (excl. taxes)'!H38/'5.9.1 (excl. taxes)'!H37-1))</f>
        <v/>
      </c>
      <c r="I10" s="199" t="str">
        <f>IF(OR('5.9.1 (excl. taxes)'!I37=0,'5.9.1 (excl. taxes)'!I38=0,(ISERROR('5.9.1 (excl. taxes)'!I38/'5.9.1 (excl. taxes)'!I37-1))),"",('5.9.1 (excl. taxes)'!I38/'5.9.1 (excl. taxes)'!I37-1))</f>
        <v/>
      </c>
      <c r="J10" s="199">
        <f>IF(OR('5.9.1 (excl. taxes)'!J37=0,'5.9.1 (excl. taxes)'!J38=0,(ISERROR('5.9.1 (excl. taxes)'!J38/'5.9.1 (excl. taxes)'!J37-1))),"",('5.9.1 (excl. taxes)'!J38/'5.9.1 (excl. taxes)'!J37-1))</f>
        <v>1.1707925666435859E-2</v>
      </c>
      <c r="K10" s="199" t="str">
        <f>IF(OR('5.9.1 (excl. taxes)'!K37=0,'5.9.1 (excl. taxes)'!K38=0,(ISERROR('5.9.1 (excl. taxes)'!K38/'5.9.1 (excl. taxes)'!K37-1))),"",('5.9.1 (excl. taxes)'!K38/'5.9.1 (excl. taxes)'!K37-1))</f>
        <v/>
      </c>
      <c r="L10" s="199" t="str">
        <f>IF(OR('5.9.1 (excl. taxes)'!L37=0,'5.9.1 (excl. taxes)'!L38=0,(ISERROR('5.9.1 (excl. taxes)'!L38/'5.9.1 (excl. taxes)'!L37-1))),"",('5.9.1 (excl. taxes)'!L38/'5.9.1 (excl. taxes)'!L37-1))</f>
        <v/>
      </c>
      <c r="M10" s="199">
        <f>IF(OR('5.9.1 (excl. taxes)'!M37=0,'5.9.1 (excl. taxes)'!M38=0,(ISERROR('5.9.1 (excl. taxes)'!M38/'5.9.1 (excl. taxes)'!M37-1))),"",('5.9.1 (excl. taxes)'!M38/'5.9.1 (excl. taxes)'!M37-1))</f>
        <v>-3.022016612691647E-2</v>
      </c>
      <c r="N10" s="199">
        <f>IF(OR('5.9.1 (excl. taxes)'!N37=0,'5.9.1 (excl. taxes)'!N38=0,(ISERROR('5.9.1 (excl. taxes)'!N38/'5.9.1 (excl. taxes)'!N37-1))),"",('5.9.1 (excl. taxes)'!N38/'5.9.1 (excl. taxes)'!N37-1))</f>
        <v>5.346138574204673E-2</v>
      </c>
      <c r="O10" s="199" t="str">
        <f>IF(OR('5.9.1 (excl. taxes)'!O37=0,'5.9.1 (excl. taxes)'!O38=0,(ISERROR('5.9.1 (excl. taxes)'!O38/'5.9.1 (excl. taxes)'!O37-1))),"",('5.9.1 (excl. taxes)'!O38/'5.9.1 (excl. taxes)'!O37-1))</f>
        <v/>
      </c>
      <c r="P10" s="199">
        <f>IF(OR('5.9.1 (excl. taxes)'!P37=0,'5.9.1 (excl. taxes)'!P38=0,(ISERROR('5.9.1 (excl. taxes)'!P38/'5.9.1 (excl. taxes)'!P37-1))),"",('5.9.1 (excl. taxes)'!P38/'5.9.1 (excl. taxes)'!P37-1))</f>
        <v>2.1314238573528765E-2</v>
      </c>
      <c r="Q10" s="199" t="str">
        <f>IF(OR('5.9.1 (excl. taxes)'!Q37=0,'5.9.1 (excl. taxes)'!Q38=0,(ISERROR('5.9.1 (excl. taxes)'!Q38/'5.9.1 (excl. taxes)'!Q37-1))),"",('5.9.1 (excl. taxes)'!Q38/'5.9.1 (excl. taxes)'!Q37-1))</f>
        <v/>
      </c>
      <c r="R10" s="199">
        <f>IF(OR('5.9.1 (excl. taxes)'!R37=0,'5.9.1 (excl. taxes)'!R38=0,(ISERROR('5.9.1 (excl. taxes)'!R38/'5.9.1 (excl. taxes)'!R37-1))),"",('5.9.1 (excl. taxes)'!R38/'5.9.1 (excl. taxes)'!R37-1))</f>
        <v>-7.6781872920672067E-2</v>
      </c>
      <c r="S10" s="199">
        <f>IF(OR('5.9.1 (excl. taxes)'!S37=0,'5.9.1 (excl. taxes)'!S38=0,(ISERROR('5.9.1 (excl. taxes)'!S38/'5.9.1 (excl. taxes)'!S37-1))),"",('5.9.1 (excl. taxes)'!S38/'5.9.1 (excl. taxes)'!S37-1))</f>
        <v>-2.2786863810471458E-2</v>
      </c>
      <c r="T10" s="199">
        <f>IF(OR('5.9.1 (excl. taxes)'!T37=0,'5.9.1 (excl. taxes)'!T38=0,(ISERROR('5.9.1 (excl. taxes)'!T38/'5.9.1 (excl. taxes)'!T37-1))),"",('5.9.1 (excl. taxes)'!T38/'5.9.1 (excl. taxes)'!T37-1))</f>
        <v>0.84397847889834909</v>
      </c>
      <c r="U10" s="199">
        <f>IF(OR('5.9.1 (excl. taxes)'!U37=0,'5.9.1 (excl. taxes)'!U38=0,(ISERROR('5.9.1 (excl. taxes)'!U38/'5.9.1 (excl. taxes)'!U37-1))),"",('5.9.1 (excl. taxes)'!U38/'5.9.1 (excl. taxes)'!U37-1))</f>
        <v>-8.1795977561873845E-2</v>
      </c>
      <c r="V10" s="199" t="str">
        <f>IF(OR('5.9.1 (excl. taxes)'!V37=0,'5.9.1 (excl. taxes)'!V38=0,(ISERROR('5.9.1 (excl. taxes)'!V38/'5.9.1 (excl. taxes)'!V37-1))),"",('5.9.1 (excl. taxes)'!V38/'5.9.1 (excl. taxes)'!V37-1))</f>
        <v/>
      </c>
      <c r="W10" s="199">
        <f>IF(OR('5.9.1 (excl. taxes)'!W37=0,'5.9.1 (excl. taxes)'!W38=0,(ISERROR('5.9.1 (excl. taxes)'!W38/'5.9.1 (excl. taxes)'!W37-1))),"",('5.9.1 (excl. taxes)'!W38/'5.9.1 (excl. taxes)'!W37-1))</f>
        <v>0.21828071212105216</v>
      </c>
      <c r="X10" s="199" t="str">
        <f>IF(OR('5.9.1 (excl. taxes)'!X37=0,'5.9.1 (excl. taxes)'!X38=0,(ISERROR('5.9.1 (excl. taxes)'!X38/'5.9.1 (excl. taxes)'!X37-1))),"",('5.9.1 (excl. taxes)'!X38/'5.9.1 (excl. taxes)'!X37-1))</f>
        <v/>
      </c>
      <c r="Y10" s="199">
        <f>IF(OR('5.9.1 (excl. taxes)'!Y37=0,'5.9.1 (excl. taxes)'!Y38=0,(ISERROR('5.9.1 (excl. taxes)'!Y38/'5.9.1 (excl. taxes)'!Y37-1))),"",('5.9.1 (excl. taxes)'!Y38/'5.9.1 (excl. taxes)'!Y37-1))</f>
        <v>0.14208219545331846</v>
      </c>
      <c r="Z10" s="199">
        <f>IF(OR('5.9.1 (excl. taxes)'!Z37=0,'5.9.1 (excl. taxes)'!Z38=0,(ISERROR('5.9.1 (excl. taxes)'!Z38/'5.9.1 (excl. taxes)'!Z37-1))),"",('5.9.1 (excl. taxes)'!Z38/'5.9.1 (excl. taxes)'!Z37-1))</f>
        <v>-9.3869473545453719E-3</v>
      </c>
      <c r="AA10" s="199">
        <f>IF(OR('5.9.1 (excl. taxes)'!AA37=0,'5.9.1 (excl. taxes)'!AA38=0,(ISERROR('5.9.1 (excl. taxes)'!AA38/'5.9.1 (excl. taxes)'!AA37-1))),"",('5.9.1 (excl. taxes)'!AA38/'5.9.1 (excl. taxes)'!AA37-1))</f>
        <v>5.6711669758165328E-2</v>
      </c>
      <c r="AB10" s="199">
        <f>IF(OR('5.9.1 (excl. taxes)'!AB37=0,'5.9.1 (excl. taxes)'!AB38=0,(ISERROR('5.9.1 (excl. taxes)'!AB38/'5.9.1 (excl. taxes)'!AB37-1))),"",('5.9.1 (excl. taxes)'!AB38/'5.9.1 (excl. taxes)'!AB37-1))</f>
        <v>0.15021206890214533</v>
      </c>
      <c r="AC10" s="199">
        <f>IF(OR('5.9.1 (excl. taxes)'!AC37=0,'5.9.1 (excl. taxes)'!AC38=0,(ISERROR('5.9.1 (excl. taxes)'!AC38/'5.9.1 (excl. taxes)'!AC37-1))),"",('5.9.1 (excl. taxes)'!AC38/'5.9.1 (excl. taxes)'!AC37-1))</f>
        <v>-0.12820994898596838</v>
      </c>
    </row>
    <row r="11" spans="1:29" s="47" customFormat="1" ht="14.25" customHeight="1" x14ac:dyDescent="0.2">
      <c r="A11" s="245" t="s">
        <v>35</v>
      </c>
      <c r="B11" s="199">
        <f>IF(OR('5.9.1 (excl. taxes)'!B38=0,'5.9.1 (excl. taxes)'!B39=0,(ISERROR('5.9.1 (excl. taxes)'!B39/'5.9.1 (excl. taxes)'!B38-1))),"",('5.9.1 (excl. taxes)'!B39/'5.9.1 (excl. taxes)'!B38-1))</f>
        <v>0.19920410011768741</v>
      </c>
      <c r="C11" s="199" t="str">
        <f>IF(OR('5.9.1 (excl. taxes)'!C38=0,'5.9.1 (excl. taxes)'!C39=0,(ISERROR('5.9.1 (excl. taxes)'!C39/'5.9.1 (excl. taxes)'!C38-1))),"",('5.9.1 (excl. taxes)'!C39/'5.9.1 (excl. taxes)'!C38-1))</f>
        <v/>
      </c>
      <c r="D11" s="199" t="str">
        <f>IF(OR('5.9.1 (excl. taxes)'!D38=0,'5.9.1 (excl. taxes)'!D39=0,(ISERROR('5.9.1 (excl. taxes)'!D39/'5.9.1 (excl. taxes)'!D38-1))),"",('5.9.1 (excl. taxes)'!D39/'5.9.1 (excl. taxes)'!D38-1))</f>
        <v/>
      </c>
      <c r="E11" s="199">
        <f>IF(OR('5.9.1 (excl. taxes)'!E38=0,'5.9.1 (excl. taxes)'!E39=0,(ISERROR('5.9.1 (excl. taxes)'!E39/'5.9.1 (excl. taxes)'!E38-1))),"",('5.9.1 (excl. taxes)'!E39/'5.9.1 (excl. taxes)'!E38-1))</f>
        <v>0.50188802153259249</v>
      </c>
      <c r="F11" s="199">
        <f>IF(OR('5.9.1 (excl. taxes)'!F38=0,'5.9.1 (excl. taxes)'!F39=0,(ISERROR('5.9.1 (excl. taxes)'!F39/'5.9.1 (excl. taxes)'!F38-1))),"",('5.9.1 (excl. taxes)'!F39/'5.9.1 (excl. taxes)'!F38-1))</f>
        <v>0.28056263817337124</v>
      </c>
      <c r="G11" s="199">
        <f>IF(OR('5.9.1 (excl. taxes)'!G38=0,'5.9.1 (excl. taxes)'!G39=0,(ISERROR('5.9.1 (excl. taxes)'!G39/'5.9.1 (excl. taxes)'!G38-1))),"",('5.9.1 (excl. taxes)'!G39/'5.9.1 (excl. taxes)'!G38-1))</f>
        <v>0.28391911618066623</v>
      </c>
      <c r="H11" s="199">
        <f>IF(OR('5.9.1 (excl. taxes)'!H38=0,'5.9.1 (excl. taxes)'!H39=0,(ISERROR('5.9.1 (excl. taxes)'!H39/'5.9.1 (excl. taxes)'!H38-1))),"",('5.9.1 (excl. taxes)'!H39/'5.9.1 (excl. taxes)'!H38-1))</f>
        <v>0.326612864798139</v>
      </c>
      <c r="I11" s="199" t="str">
        <f>IF(OR('5.9.1 (excl. taxes)'!I38=0,'5.9.1 (excl. taxes)'!I39=0,(ISERROR('5.9.1 (excl. taxes)'!I39/'5.9.1 (excl. taxes)'!I38-1))),"",('5.9.1 (excl. taxes)'!I39/'5.9.1 (excl. taxes)'!I38-1))</f>
        <v/>
      </c>
      <c r="J11" s="199">
        <f>IF(OR('5.9.1 (excl. taxes)'!J38=0,'5.9.1 (excl. taxes)'!J39=0,(ISERROR('5.9.1 (excl. taxes)'!J39/'5.9.1 (excl. taxes)'!J38-1))),"",('5.9.1 (excl. taxes)'!J39/'5.9.1 (excl. taxes)'!J38-1))</f>
        <v>0.2969960188489269</v>
      </c>
      <c r="K11" s="199" t="str">
        <f>IF(OR('5.9.1 (excl. taxes)'!K38=0,'5.9.1 (excl. taxes)'!K39=0,(ISERROR('5.9.1 (excl. taxes)'!K39/'5.9.1 (excl. taxes)'!K38-1))),"",('5.9.1 (excl. taxes)'!K39/'5.9.1 (excl. taxes)'!K38-1))</f>
        <v/>
      </c>
      <c r="L11" s="199">
        <f>IF(OR('5.9.1 (excl. taxes)'!L38=0,'5.9.1 (excl. taxes)'!L39=0,(ISERROR('5.9.1 (excl. taxes)'!L39/'5.9.1 (excl. taxes)'!L38-1))),"",('5.9.1 (excl. taxes)'!L39/'5.9.1 (excl. taxes)'!L38-1))</f>
        <v>0.20964469708068934</v>
      </c>
      <c r="M11" s="199">
        <f>IF(OR('5.9.1 (excl. taxes)'!M38=0,'5.9.1 (excl. taxes)'!M39=0,(ISERROR('5.9.1 (excl. taxes)'!M39/'5.9.1 (excl. taxes)'!M38-1))),"",('5.9.1 (excl. taxes)'!M39/'5.9.1 (excl. taxes)'!M38-1))</f>
        <v>8.4034267841628818E-2</v>
      </c>
      <c r="N11" s="199">
        <f>IF(OR('5.9.1 (excl. taxes)'!N38=0,'5.9.1 (excl. taxes)'!N39=0,(ISERROR('5.9.1 (excl. taxes)'!N39/'5.9.1 (excl. taxes)'!N38-1))),"",('5.9.1 (excl. taxes)'!N39/'5.9.1 (excl. taxes)'!N38-1))</f>
        <v>0.2928835425549694</v>
      </c>
      <c r="O11" s="199">
        <f>IF(OR('5.9.1 (excl. taxes)'!O38=0,'5.9.1 (excl. taxes)'!O39=0,(ISERROR('5.9.1 (excl. taxes)'!O39/'5.9.1 (excl. taxes)'!O38-1))),"",('5.9.1 (excl. taxes)'!O39/'5.9.1 (excl. taxes)'!O38-1))</f>
        <v>0.25016325398245409</v>
      </c>
      <c r="P11" s="199">
        <f>IF(OR('5.9.1 (excl. taxes)'!P38=0,'5.9.1 (excl. taxes)'!P39=0,(ISERROR('5.9.1 (excl. taxes)'!P39/'5.9.1 (excl. taxes)'!P38-1))),"",('5.9.1 (excl. taxes)'!P39/'5.9.1 (excl. taxes)'!P38-1))</f>
        <v>0.19089001862197397</v>
      </c>
      <c r="Q11" s="199" t="str">
        <f>IF(OR('5.9.1 (excl. taxes)'!Q38=0,'5.9.1 (excl. taxes)'!Q39=0,(ISERROR('5.9.1 (excl. taxes)'!Q39/'5.9.1 (excl. taxes)'!Q38-1))),"",('5.9.1 (excl. taxes)'!Q39/'5.9.1 (excl. taxes)'!Q38-1))</f>
        <v/>
      </c>
      <c r="R11" s="199">
        <f>IF(OR('5.9.1 (excl. taxes)'!R38=0,'5.9.1 (excl. taxes)'!R39=0,(ISERROR('5.9.1 (excl. taxes)'!R39/'5.9.1 (excl. taxes)'!R38-1))),"",('5.9.1 (excl. taxes)'!R39/'5.9.1 (excl. taxes)'!R38-1))</f>
        <v>0.15174708531735126</v>
      </c>
      <c r="S11" s="199">
        <f>IF(OR('5.9.1 (excl. taxes)'!S38=0,'5.9.1 (excl. taxes)'!S39=0,(ISERROR('5.9.1 (excl. taxes)'!S39/'5.9.1 (excl. taxes)'!S38-1))),"",('5.9.1 (excl. taxes)'!S39/'5.9.1 (excl. taxes)'!S38-1))</f>
        <v>0.60499098611603186</v>
      </c>
      <c r="T11" s="199">
        <f>IF(OR('5.9.1 (excl. taxes)'!T38=0,'5.9.1 (excl. taxes)'!T39=0,(ISERROR('5.9.1 (excl. taxes)'!T39/'5.9.1 (excl. taxes)'!T38-1))),"",('5.9.1 (excl. taxes)'!T39/'5.9.1 (excl. taxes)'!T38-1))</f>
        <v>0.32862094153813848</v>
      </c>
      <c r="U11" s="199" t="str">
        <f>IF(OR('5.9.1 (excl. taxes)'!U38=0,'5.9.1 (excl. taxes)'!U39=0,(ISERROR('5.9.1 (excl. taxes)'!U39/'5.9.1 (excl. taxes)'!U38-1))),"",('5.9.1 (excl. taxes)'!U39/'5.9.1 (excl. taxes)'!U38-1))</f>
        <v/>
      </c>
      <c r="V11" s="199" t="str">
        <f>IF(OR('5.9.1 (excl. taxes)'!V38=0,'5.9.1 (excl. taxes)'!V39=0,(ISERROR('5.9.1 (excl. taxes)'!V39/'5.9.1 (excl. taxes)'!V38-1))),"",('5.9.1 (excl. taxes)'!V39/'5.9.1 (excl. taxes)'!V38-1))</f>
        <v/>
      </c>
      <c r="W11" s="199">
        <f>IF(OR('5.9.1 (excl. taxes)'!W38=0,'5.9.1 (excl. taxes)'!W39=0,(ISERROR('5.9.1 (excl. taxes)'!W39/'5.9.1 (excl. taxes)'!W38-1))),"",('5.9.1 (excl. taxes)'!W39/'5.9.1 (excl. taxes)'!W38-1))</f>
        <v>0.24777051316173937</v>
      </c>
      <c r="X11" s="199" t="str">
        <f>IF(OR('5.9.1 (excl. taxes)'!X38=0,'5.9.1 (excl. taxes)'!X39=0,(ISERROR('5.9.1 (excl. taxes)'!X39/'5.9.1 (excl. taxes)'!X38-1))),"",('5.9.1 (excl. taxes)'!X39/'5.9.1 (excl. taxes)'!X38-1))</f>
        <v/>
      </c>
      <c r="Y11" s="199">
        <f>IF(OR('5.9.1 (excl. taxes)'!Y38=0,'5.9.1 (excl. taxes)'!Y39=0,(ISERROR('5.9.1 (excl. taxes)'!Y39/'5.9.1 (excl. taxes)'!Y38-1))),"",('5.9.1 (excl. taxes)'!Y39/'5.9.1 (excl. taxes)'!Y38-1))</f>
        <v>0.48030707685034346</v>
      </c>
      <c r="Z11" s="199">
        <f>IF(OR('5.9.1 (excl. taxes)'!Z38=0,'5.9.1 (excl. taxes)'!Z39=0,(ISERROR('5.9.1 (excl. taxes)'!Z39/'5.9.1 (excl. taxes)'!Z38-1))),"",('5.9.1 (excl. taxes)'!Z39/'5.9.1 (excl. taxes)'!Z38-1))</f>
        <v>0.20718588111692315</v>
      </c>
      <c r="AA11" s="199">
        <f>IF(OR('5.9.1 (excl. taxes)'!AA38=0,'5.9.1 (excl. taxes)'!AA39=0,(ISERROR('5.9.1 (excl. taxes)'!AA39/'5.9.1 (excl. taxes)'!AA38-1))),"",('5.9.1 (excl. taxes)'!AA39/'5.9.1 (excl. taxes)'!AA38-1))</f>
        <v>0.32558573016760639</v>
      </c>
      <c r="AB11" s="199">
        <f>IF(OR('5.9.1 (excl. taxes)'!AB38=0,'5.9.1 (excl. taxes)'!AB39=0,(ISERROR('5.9.1 (excl. taxes)'!AB39/'5.9.1 (excl. taxes)'!AB38-1))),"",('5.9.1 (excl. taxes)'!AB39/'5.9.1 (excl. taxes)'!AB38-1))</f>
        <v>0.38556251035677125</v>
      </c>
      <c r="AC11" s="199">
        <f>IF(OR('5.9.1 (excl. taxes)'!AC38=0,'5.9.1 (excl. taxes)'!AC39=0,(ISERROR('5.9.1 (excl. taxes)'!AC39/'5.9.1 (excl. taxes)'!AC38-1))),"",('5.9.1 (excl. taxes)'!AC39/'5.9.1 (excl. taxes)'!AC38-1))</f>
        <v>0.16352585660715979</v>
      </c>
    </row>
    <row r="12" spans="1:29" s="47" customFormat="1" ht="14.25" customHeight="1" x14ac:dyDescent="0.2">
      <c r="A12" s="245" t="s">
        <v>36</v>
      </c>
      <c r="B12" s="199">
        <f>IF(OR('5.9.1 (excl. taxes)'!B39=0,'5.9.1 (excl. taxes)'!B40=0,(ISERROR('5.9.1 (excl. taxes)'!B40/'5.9.1 (excl. taxes)'!B39-1))),"",('5.9.1 (excl. taxes)'!B40/'5.9.1 (excl. taxes)'!B39-1))</f>
        <v>0.20628459766130547</v>
      </c>
      <c r="C12" s="199">
        <f>IF(OR('5.9.1 (excl. taxes)'!C39=0,'5.9.1 (excl. taxes)'!C40=0,(ISERROR('5.9.1 (excl. taxes)'!C40/'5.9.1 (excl. taxes)'!C39-1))),"",('5.9.1 (excl. taxes)'!C40/'5.9.1 (excl. taxes)'!C39-1))</f>
        <v>-5.0151537418989478E-2</v>
      </c>
      <c r="D12" s="199" t="str">
        <f>IF(OR('5.9.1 (excl. taxes)'!D39=0,'5.9.1 (excl. taxes)'!D40=0,(ISERROR('5.9.1 (excl. taxes)'!D40/'5.9.1 (excl. taxes)'!D39-1))),"",('5.9.1 (excl. taxes)'!D40/'5.9.1 (excl. taxes)'!D39-1))</f>
        <v/>
      </c>
      <c r="E12" s="199">
        <f>IF(OR('5.9.1 (excl. taxes)'!E39=0,'5.9.1 (excl. taxes)'!E40=0,(ISERROR('5.9.1 (excl. taxes)'!E40/'5.9.1 (excl. taxes)'!E39-1))),"",('5.9.1 (excl. taxes)'!E40/'5.9.1 (excl. taxes)'!E39-1))</f>
        <v>6.7018209584345234E-2</v>
      </c>
      <c r="F12" s="199">
        <f>IF(OR('5.9.1 (excl. taxes)'!F39=0,'5.9.1 (excl. taxes)'!F40=0,(ISERROR('5.9.1 (excl. taxes)'!F40/'5.9.1 (excl. taxes)'!F39-1))),"",('5.9.1 (excl. taxes)'!F40/'5.9.1 (excl. taxes)'!F39-1))</f>
        <v>8.5912915990301819E-2</v>
      </c>
      <c r="G12" s="199">
        <f>IF(OR('5.9.1 (excl. taxes)'!G39=0,'5.9.1 (excl. taxes)'!G40=0,(ISERROR('5.9.1 (excl. taxes)'!G40/'5.9.1 (excl. taxes)'!G39-1))),"",('5.9.1 (excl. taxes)'!G40/'5.9.1 (excl. taxes)'!G39-1))</f>
        <v>9.6192806315942514E-2</v>
      </c>
      <c r="H12" s="199">
        <f>IF(OR('5.9.1 (excl. taxes)'!H39=0,'5.9.1 (excl. taxes)'!H40=0,(ISERROR('5.9.1 (excl. taxes)'!H40/'5.9.1 (excl. taxes)'!H39-1))),"",('5.9.1 (excl. taxes)'!H40/'5.9.1 (excl. taxes)'!H39-1))</f>
        <v>8.273474055585206E-3</v>
      </c>
      <c r="I12" s="199">
        <f>IF(OR('5.9.1 (excl. taxes)'!I39=0,'5.9.1 (excl. taxes)'!I40=0,(ISERROR('5.9.1 (excl. taxes)'!I40/'5.9.1 (excl. taxes)'!I39-1))),"",('5.9.1 (excl. taxes)'!I40/'5.9.1 (excl. taxes)'!I39-1))</f>
        <v>0.15595312652640847</v>
      </c>
      <c r="J12" s="199">
        <f>IF(OR('5.9.1 (excl. taxes)'!J39=0,'5.9.1 (excl. taxes)'!J40=0,(ISERROR('5.9.1 (excl. taxes)'!J40/'5.9.1 (excl. taxes)'!J39-1))),"",('5.9.1 (excl. taxes)'!J40/'5.9.1 (excl. taxes)'!J39-1))</f>
        <v>4.9903037704343456E-2</v>
      </c>
      <c r="K12" s="199">
        <f>IF(OR('5.9.1 (excl. taxes)'!K39=0,'5.9.1 (excl. taxes)'!K40=0,(ISERROR('5.9.1 (excl. taxes)'!K40/'5.9.1 (excl. taxes)'!K39-1))),"",('5.9.1 (excl. taxes)'!K40/'5.9.1 (excl. taxes)'!K39-1))</f>
        <v>-4.1279192936873987E-2</v>
      </c>
      <c r="L12" s="199">
        <f>IF(OR('5.9.1 (excl. taxes)'!L39=0,'5.9.1 (excl. taxes)'!L40=0,(ISERROR('5.9.1 (excl. taxes)'!L40/'5.9.1 (excl. taxes)'!L39-1))),"",('5.9.1 (excl. taxes)'!L40/'5.9.1 (excl. taxes)'!L39-1))</f>
        <v>9.0139347674700776E-2</v>
      </c>
      <c r="M12" s="199">
        <f>IF(OR('5.9.1 (excl. taxes)'!M39=0,'5.9.1 (excl. taxes)'!M40=0,(ISERROR('5.9.1 (excl. taxes)'!M40/'5.9.1 (excl. taxes)'!M39-1))),"",('5.9.1 (excl. taxes)'!M40/'5.9.1 (excl. taxes)'!M39-1))</f>
        <v>5.7577206296678618E-2</v>
      </c>
      <c r="N12" s="199">
        <f>IF(OR('5.9.1 (excl. taxes)'!N39=0,'5.9.1 (excl. taxes)'!N40=0,(ISERROR('5.9.1 (excl. taxes)'!N40/'5.9.1 (excl. taxes)'!N39-1))),"",('5.9.1 (excl. taxes)'!N40/'5.9.1 (excl. taxes)'!N39-1))</f>
        <v>5.9643067638328384E-2</v>
      </c>
      <c r="O12" s="199">
        <f>IF(OR('5.9.1 (excl. taxes)'!O39=0,'5.9.1 (excl. taxes)'!O40=0,(ISERROR('5.9.1 (excl. taxes)'!O40/'5.9.1 (excl. taxes)'!O39-1))),"",('5.9.1 (excl. taxes)'!O40/'5.9.1 (excl. taxes)'!O39-1))</f>
        <v>3.7040051464706458E-2</v>
      </c>
      <c r="P12" s="199">
        <f>IF(OR('5.9.1 (excl. taxes)'!P39=0,'5.9.1 (excl. taxes)'!P40=0,(ISERROR('5.9.1 (excl. taxes)'!P40/'5.9.1 (excl. taxes)'!P39-1))),"",('5.9.1 (excl. taxes)'!P40/'5.9.1 (excl. taxes)'!P39-1))</f>
        <v>0.12935351514165716</v>
      </c>
      <c r="Q12" s="199" t="str">
        <f>IF(OR('5.9.1 (excl. taxes)'!Q39=0,'5.9.1 (excl. taxes)'!Q40=0,(ISERROR('5.9.1 (excl. taxes)'!Q40/'5.9.1 (excl. taxes)'!Q39-1))),"",('5.9.1 (excl. taxes)'!Q40/'5.9.1 (excl. taxes)'!Q39-1))</f>
        <v/>
      </c>
      <c r="R12" s="199">
        <f>IF(OR('5.9.1 (excl. taxes)'!R39=0,'5.9.1 (excl. taxes)'!R40=0,(ISERROR('5.9.1 (excl. taxes)'!R40/'5.9.1 (excl. taxes)'!R39-1))),"",('5.9.1 (excl. taxes)'!R40/'5.9.1 (excl. taxes)'!R39-1))</f>
        <v>-7.4153302000170007E-2</v>
      </c>
      <c r="S12" s="199">
        <f>IF(OR('5.9.1 (excl. taxes)'!S39=0,'5.9.1 (excl. taxes)'!S40=0,(ISERROR('5.9.1 (excl. taxes)'!S40/'5.9.1 (excl. taxes)'!S39-1))),"",('5.9.1 (excl. taxes)'!S40/'5.9.1 (excl. taxes)'!S39-1))</f>
        <v>0.12830439671444105</v>
      </c>
      <c r="T12" s="199">
        <f>IF(OR('5.9.1 (excl. taxes)'!T39=0,'5.9.1 (excl. taxes)'!T40=0,(ISERROR('5.9.1 (excl. taxes)'!T40/'5.9.1 (excl. taxes)'!T39-1))),"",('5.9.1 (excl. taxes)'!T40/'5.9.1 (excl. taxes)'!T39-1))</f>
        <v>0.10230293848209659</v>
      </c>
      <c r="U12" s="199" t="str">
        <f>IF(OR('5.9.1 (excl. taxes)'!U39=0,'5.9.1 (excl. taxes)'!U40=0,(ISERROR('5.9.1 (excl. taxes)'!U40/'5.9.1 (excl. taxes)'!U39-1))),"",('5.9.1 (excl. taxes)'!U40/'5.9.1 (excl. taxes)'!U39-1))</f>
        <v/>
      </c>
      <c r="V12" s="199" t="str">
        <f>IF(OR('5.9.1 (excl. taxes)'!V39=0,'5.9.1 (excl. taxes)'!V40=0,(ISERROR('5.9.1 (excl. taxes)'!V40/'5.9.1 (excl. taxes)'!V39-1))),"",('5.9.1 (excl. taxes)'!V40/'5.9.1 (excl. taxes)'!V39-1))</f>
        <v/>
      </c>
      <c r="W12" s="199">
        <f>IF(OR('5.9.1 (excl. taxes)'!W39=0,'5.9.1 (excl. taxes)'!W40=0,(ISERROR('5.9.1 (excl. taxes)'!W40/'5.9.1 (excl. taxes)'!W39-1))),"",('5.9.1 (excl. taxes)'!W40/'5.9.1 (excl. taxes)'!W39-1))</f>
        <v>-9.7889866899263267E-2</v>
      </c>
      <c r="X12" s="199" t="str">
        <f>IF(OR('5.9.1 (excl. taxes)'!X39=0,'5.9.1 (excl. taxes)'!X40=0,(ISERROR('5.9.1 (excl. taxes)'!X40/'5.9.1 (excl. taxes)'!X39-1))),"",('5.9.1 (excl. taxes)'!X40/'5.9.1 (excl. taxes)'!X39-1))</f>
        <v/>
      </c>
      <c r="Y12" s="199">
        <f>IF(OR('5.9.1 (excl. taxes)'!Y39=0,'5.9.1 (excl. taxes)'!Y40=0,(ISERROR('5.9.1 (excl. taxes)'!Y40/'5.9.1 (excl. taxes)'!Y39-1))),"",('5.9.1 (excl. taxes)'!Y40/'5.9.1 (excl. taxes)'!Y39-1))</f>
        <v>9.656405750114283E-3</v>
      </c>
      <c r="Z12" s="199">
        <f>IF(OR('5.9.1 (excl. taxes)'!Z39=0,'5.9.1 (excl. taxes)'!Z40=0,(ISERROR('5.9.1 (excl. taxes)'!Z40/'5.9.1 (excl. taxes)'!Z39-1))),"",('5.9.1 (excl. taxes)'!Z40/'5.9.1 (excl. taxes)'!Z39-1))</f>
        <v>0.1260953190979226</v>
      </c>
      <c r="AA12" s="199">
        <f>IF(OR('5.9.1 (excl. taxes)'!AA39=0,'5.9.1 (excl. taxes)'!AA40=0,(ISERROR('5.9.1 (excl. taxes)'!AA40/'5.9.1 (excl. taxes)'!AA39-1))),"",('5.9.1 (excl. taxes)'!AA40/'5.9.1 (excl. taxes)'!AA39-1))</f>
        <v>0.10195676654389607</v>
      </c>
      <c r="AB12" s="199">
        <f>IF(OR('5.9.1 (excl. taxes)'!AB39=0,'5.9.1 (excl. taxes)'!AB40=0,(ISERROR('5.9.1 (excl. taxes)'!AB40/'5.9.1 (excl. taxes)'!AB39-1))),"",('5.9.1 (excl. taxes)'!AB40/'5.9.1 (excl. taxes)'!AB39-1))</f>
        <v>1.4311943565740171E-2</v>
      </c>
      <c r="AC12" s="199">
        <f>IF(OR('5.9.1 (excl. taxes)'!AC39=0,'5.9.1 (excl. taxes)'!AC40=0,(ISERROR('5.9.1 (excl. taxes)'!AC40/'5.9.1 (excl. taxes)'!AC39-1))),"",('5.9.1 (excl. taxes)'!AC40/'5.9.1 (excl. taxes)'!AC39-1))</f>
        <v>2.5935187689021921E-2</v>
      </c>
    </row>
    <row r="13" spans="1:29" s="47" customFormat="1" ht="14.25" customHeight="1" x14ac:dyDescent="0.2">
      <c r="A13" s="245" t="s">
        <v>39</v>
      </c>
      <c r="B13" s="199">
        <f>IF(OR('5.9.1 (excl. taxes)'!B40=0,'5.9.1 (excl. taxes)'!B41=0,(ISERROR('5.9.1 (excl. taxes)'!B41/'5.9.1 (excl. taxes)'!B40-1))),"",('5.9.1 (excl. taxes)'!B41/'5.9.1 (excl. taxes)'!B40-1))</f>
        <v>-2.556890817041324E-2</v>
      </c>
      <c r="C13" s="199">
        <f>IF(OR('5.9.1 (excl. taxes)'!C40=0,'5.9.1 (excl. taxes)'!C41=0,(ISERROR('5.9.1 (excl. taxes)'!C41/'5.9.1 (excl. taxes)'!C40-1))),"",('5.9.1 (excl. taxes)'!C41/'5.9.1 (excl. taxes)'!C40-1))</f>
        <v>-3.5020016149143296E-2</v>
      </c>
      <c r="D13" s="199">
        <f>IF(OR('5.9.1 (excl. taxes)'!D40=0,'5.9.1 (excl. taxes)'!D41=0,(ISERROR('5.9.1 (excl. taxes)'!D41/'5.9.1 (excl. taxes)'!D40-1))),"",('5.9.1 (excl. taxes)'!D41/'5.9.1 (excl. taxes)'!D40-1))</f>
        <v>0.11066676560693911</v>
      </c>
      <c r="E13" s="199" t="str">
        <f>IF(OR('5.9.1 (excl. taxes)'!E40=0,'5.9.1 (excl. taxes)'!E41=0,(ISERROR('5.9.1 (excl. taxes)'!E41/'5.9.1 (excl. taxes)'!E40-1))),"",('5.9.1 (excl. taxes)'!E41/'5.9.1 (excl. taxes)'!E40-1))</f>
        <v/>
      </c>
      <c r="F13" s="199">
        <f>IF(OR('5.9.1 (excl. taxes)'!F40=0,'5.9.1 (excl. taxes)'!F41=0,(ISERROR('5.9.1 (excl. taxes)'!F41/'5.9.1 (excl. taxes)'!F40-1))),"",('5.9.1 (excl. taxes)'!F41/'5.9.1 (excl. taxes)'!F40-1))</f>
        <v>1.8377214642773865E-2</v>
      </c>
      <c r="G13" s="199">
        <f>IF(OR('5.9.1 (excl. taxes)'!G40=0,'5.9.1 (excl. taxes)'!G41=0,(ISERROR('5.9.1 (excl. taxes)'!G41/'5.9.1 (excl. taxes)'!G40-1))),"",('5.9.1 (excl. taxes)'!G41/'5.9.1 (excl. taxes)'!G40-1))</f>
        <v>-0.13213739669219071</v>
      </c>
      <c r="H13" s="199">
        <f>IF(OR('5.9.1 (excl. taxes)'!H40=0,'5.9.1 (excl. taxes)'!H41=0,(ISERROR('5.9.1 (excl. taxes)'!H41/'5.9.1 (excl. taxes)'!H40-1))),"",('5.9.1 (excl. taxes)'!H41/'5.9.1 (excl. taxes)'!H40-1))</f>
        <v>3.7749198168941733E-2</v>
      </c>
      <c r="I13" s="199">
        <f>IF(OR('5.9.1 (excl. taxes)'!I40=0,'5.9.1 (excl. taxes)'!I41=0,(ISERROR('5.9.1 (excl. taxes)'!I41/'5.9.1 (excl. taxes)'!I40-1))),"",('5.9.1 (excl. taxes)'!I41/'5.9.1 (excl. taxes)'!I40-1))</f>
        <v>-0.18331754131194755</v>
      </c>
      <c r="J13" s="199">
        <f>IF(OR('5.9.1 (excl. taxes)'!J40=0,'5.9.1 (excl. taxes)'!J41=0,(ISERROR('5.9.1 (excl. taxes)'!J41/'5.9.1 (excl. taxes)'!J40-1))),"",('5.9.1 (excl. taxes)'!J41/'5.9.1 (excl. taxes)'!J40-1))</f>
        <v>-2.9334523139726065E-2</v>
      </c>
      <c r="K13" s="199">
        <f>IF(OR('5.9.1 (excl. taxes)'!K40=0,'5.9.1 (excl. taxes)'!K41=0,(ISERROR('5.9.1 (excl. taxes)'!K41/'5.9.1 (excl. taxes)'!K40-1))),"",('5.9.1 (excl. taxes)'!K41/'5.9.1 (excl. taxes)'!K40-1))</f>
        <v>-4.6841104080380891E-2</v>
      </c>
      <c r="L13" s="199">
        <f>IF(OR('5.9.1 (excl. taxes)'!L40=0,'5.9.1 (excl. taxes)'!L41=0,(ISERROR('5.9.1 (excl. taxes)'!L41/'5.9.1 (excl. taxes)'!L40-1))),"",('5.9.1 (excl. taxes)'!L41/'5.9.1 (excl. taxes)'!L40-1))</f>
        <v>-0.1754471140139684</v>
      </c>
      <c r="M13" s="199">
        <f>IF(OR('5.9.1 (excl. taxes)'!M40=0,'5.9.1 (excl. taxes)'!M41=0,(ISERROR('5.9.1 (excl. taxes)'!M41/'5.9.1 (excl. taxes)'!M40-1))),"",('5.9.1 (excl. taxes)'!M41/'5.9.1 (excl. taxes)'!M40-1))</f>
        <v>-1.3688330516659852E-2</v>
      </c>
      <c r="N13" s="199">
        <f>IF(OR('5.9.1 (excl. taxes)'!N40=0,'5.9.1 (excl. taxes)'!N41=0,(ISERROR('5.9.1 (excl. taxes)'!N41/'5.9.1 (excl. taxes)'!N40-1))),"",('5.9.1 (excl. taxes)'!N41/'5.9.1 (excl. taxes)'!N40-1))</f>
        <v>-7.1489259919294335E-2</v>
      </c>
      <c r="O13" s="199">
        <f>IF(OR('5.9.1 (excl. taxes)'!O40=0,'5.9.1 (excl. taxes)'!O41=0,(ISERROR('5.9.1 (excl. taxes)'!O41/'5.9.1 (excl. taxes)'!O40-1))),"",('5.9.1 (excl. taxes)'!O41/'5.9.1 (excl. taxes)'!O40-1))</f>
        <v>0.10572261154803475</v>
      </c>
      <c r="P13" s="199">
        <f>IF(OR('5.9.1 (excl. taxes)'!P40=0,'5.9.1 (excl. taxes)'!P41=0,(ISERROR('5.9.1 (excl. taxes)'!P41/'5.9.1 (excl. taxes)'!P40-1))),"",('5.9.1 (excl. taxes)'!P41/'5.9.1 (excl. taxes)'!P40-1))</f>
        <v>-3.3549592073467416E-2</v>
      </c>
      <c r="Q13" s="199" t="str">
        <f>IF(OR('5.9.1 (excl. taxes)'!Q40=0,'5.9.1 (excl. taxes)'!Q41=0,(ISERROR('5.9.1 (excl. taxes)'!Q41/'5.9.1 (excl. taxes)'!Q40-1))),"",('5.9.1 (excl. taxes)'!Q41/'5.9.1 (excl. taxes)'!Q40-1))</f>
        <v/>
      </c>
      <c r="R13" s="199">
        <f>IF(OR('5.9.1 (excl. taxes)'!R40=0,'5.9.1 (excl. taxes)'!R41=0,(ISERROR('5.9.1 (excl. taxes)'!R41/'5.9.1 (excl. taxes)'!R40-1))),"",('5.9.1 (excl. taxes)'!R41/'5.9.1 (excl. taxes)'!R40-1))</f>
        <v>9.2843591814188331E-2</v>
      </c>
      <c r="S13" s="199">
        <f>IF(OR('5.9.1 (excl. taxes)'!S40=0,'5.9.1 (excl. taxes)'!S41=0,(ISERROR('5.9.1 (excl. taxes)'!S41/'5.9.1 (excl. taxes)'!S40-1))),"",('5.9.1 (excl. taxes)'!S41/'5.9.1 (excl. taxes)'!S40-1))</f>
        <v>-2.0593644578018155E-2</v>
      </c>
      <c r="T13" s="199">
        <f>IF(OR('5.9.1 (excl. taxes)'!T40=0,'5.9.1 (excl. taxes)'!T41=0,(ISERROR('5.9.1 (excl. taxes)'!T41/'5.9.1 (excl. taxes)'!T40-1))),"",('5.9.1 (excl. taxes)'!T41/'5.9.1 (excl. taxes)'!T40-1))</f>
        <v>-0.10923146294397068</v>
      </c>
      <c r="U13" s="199">
        <f>IF(OR('5.9.1 (excl. taxes)'!U40=0,'5.9.1 (excl. taxes)'!U41=0,(ISERROR('5.9.1 (excl. taxes)'!U41/'5.9.1 (excl. taxes)'!U40-1))),"",('5.9.1 (excl. taxes)'!U41/'5.9.1 (excl. taxes)'!U40-1))</f>
        <v>5.9464072782792865E-2</v>
      </c>
      <c r="V13" s="199" t="str">
        <f>IF(OR('5.9.1 (excl. taxes)'!V40=0,'5.9.1 (excl. taxes)'!V41=0,(ISERROR('5.9.1 (excl. taxes)'!V41/'5.9.1 (excl. taxes)'!V40-1))),"",('5.9.1 (excl. taxes)'!V41/'5.9.1 (excl. taxes)'!V40-1))</f>
        <v/>
      </c>
      <c r="W13" s="199">
        <f>IF(OR('5.9.1 (excl. taxes)'!W40=0,'5.9.1 (excl. taxes)'!W41=0,(ISERROR('5.9.1 (excl. taxes)'!W41/'5.9.1 (excl. taxes)'!W40-1))),"",('5.9.1 (excl. taxes)'!W41/'5.9.1 (excl. taxes)'!W40-1))</f>
        <v>0.16816290105137721</v>
      </c>
      <c r="X13" s="199" t="str">
        <f>IF(OR('5.9.1 (excl. taxes)'!X40=0,'5.9.1 (excl. taxes)'!X41=0,(ISERROR('5.9.1 (excl. taxes)'!X41/'5.9.1 (excl. taxes)'!X40-1))),"",('5.9.1 (excl. taxes)'!X41/'5.9.1 (excl. taxes)'!X40-1))</f>
        <v/>
      </c>
      <c r="Y13" s="199">
        <f>IF(OR('5.9.1 (excl. taxes)'!Y40=0,'5.9.1 (excl. taxes)'!Y41=0,(ISERROR('5.9.1 (excl. taxes)'!Y41/'5.9.1 (excl. taxes)'!Y40-1))),"",('5.9.1 (excl. taxes)'!Y41/'5.9.1 (excl. taxes)'!Y40-1))</f>
        <v>-2.6768407729790167E-2</v>
      </c>
      <c r="Z13" s="199">
        <f>IF(OR('5.9.1 (excl. taxes)'!Z40=0,'5.9.1 (excl. taxes)'!Z41=0,(ISERROR('5.9.1 (excl. taxes)'!Z41/'5.9.1 (excl. taxes)'!Z40-1))),"",('5.9.1 (excl. taxes)'!Z41/'5.9.1 (excl. taxes)'!Z40-1))</f>
        <v>-8.9563706398511744E-2</v>
      </c>
      <c r="AA13" s="199">
        <f>IF(OR('5.9.1 (excl. taxes)'!AA40=0,'5.9.1 (excl. taxes)'!AA41=0,(ISERROR('5.9.1 (excl. taxes)'!AA41/'5.9.1 (excl. taxes)'!AA40-1))),"",('5.9.1 (excl. taxes)'!AA41/'5.9.1 (excl. taxes)'!AA40-1))</f>
        <v>-5.3255494174845208E-2</v>
      </c>
      <c r="AB13" s="199">
        <f>IF(OR('5.9.1 (excl. taxes)'!AB40=0,'5.9.1 (excl. taxes)'!AB41=0,(ISERROR('5.9.1 (excl. taxes)'!AB41/'5.9.1 (excl. taxes)'!AB40-1))),"",('5.9.1 (excl. taxes)'!AB41/'5.9.1 (excl. taxes)'!AB40-1))</f>
        <v>-6.5917345290029128E-2</v>
      </c>
      <c r="AC13" s="199">
        <f>IF(OR('5.9.1 (excl. taxes)'!AC40=0,'5.9.1 (excl. taxes)'!AC41=0,(ISERROR('5.9.1 (excl. taxes)'!AC41/'5.9.1 (excl. taxes)'!AC40-1))),"",('5.9.1 (excl. taxes)'!AC41/'5.9.1 (excl. taxes)'!AC40-1))</f>
        <v>-6.8302488435898256E-2</v>
      </c>
    </row>
    <row r="14" spans="1:29" s="47" customFormat="1" ht="14.25" customHeight="1" x14ac:dyDescent="0.2">
      <c r="A14" s="245" t="s">
        <v>41</v>
      </c>
      <c r="B14" s="199">
        <f>IF(OR('5.9.1 (excl. taxes)'!B41=0,'5.9.1 (excl. taxes)'!B42=0,(ISERROR('5.9.1 (excl. taxes)'!B42/'5.9.1 (excl. taxes)'!B41-1))),"",('5.9.1 (excl. taxes)'!B42/'5.9.1 (excl. taxes)'!B41-1))</f>
        <v>0.13128877092594449</v>
      </c>
      <c r="C14" s="199">
        <f>IF(OR('5.9.1 (excl. taxes)'!C41=0,'5.9.1 (excl. taxes)'!C42=0,(ISERROR('5.9.1 (excl. taxes)'!C42/'5.9.1 (excl. taxes)'!C41-1))),"",('5.9.1 (excl. taxes)'!C42/'5.9.1 (excl. taxes)'!C41-1))</f>
        <v>0.22572925677622302</v>
      </c>
      <c r="D14" s="199">
        <f>IF(OR('5.9.1 (excl. taxes)'!D41=0,'5.9.1 (excl. taxes)'!D42=0,(ISERROR('5.9.1 (excl. taxes)'!D42/'5.9.1 (excl. taxes)'!D41-1))),"",('5.9.1 (excl. taxes)'!D42/'5.9.1 (excl. taxes)'!D41-1))</f>
        <v>0.12649935749971042</v>
      </c>
      <c r="E14" s="199" t="str">
        <f>IF(OR('5.9.1 (excl. taxes)'!E41=0,'5.9.1 (excl. taxes)'!E42=0,(ISERROR('5.9.1 (excl. taxes)'!E42/'5.9.1 (excl. taxes)'!E41-1))),"",('5.9.1 (excl. taxes)'!E42/'5.9.1 (excl. taxes)'!E41-1))</f>
        <v/>
      </c>
      <c r="F14" s="199">
        <f>IF(OR('5.9.1 (excl. taxes)'!F41=0,'5.9.1 (excl. taxes)'!F42=0,(ISERROR('5.9.1 (excl. taxes)'!F42/'5.9.1 (excl. taxes)'!F41-1))),"",('5.9.1 (excl. taxes)'!F42/'5.9.1 (excl. taxes)'!F41-1))</f>
        <v>0.11404099796622513</v>
      </c>
      <c r="G14" s="199">
        <f>IF(OR('5.9.1 (excl. taxes)'!G41=0,'5.9.1 (excl. taxes)'!G42=0,(ISERROR('5.9.1 (excl. taxes)'!G42/'5.9.1 (excl. taxes)'!G41-1))),"",('5.9.1 (excl. taxes)'!G42/'5.9.1 (excl. taxes)'!G41-1))</f>
        <v>6.3938261003996688E-2</v>
      </c>
      <c r="H14" s="199">
        <f>IF(OR('5.9.1 (excl. taxes)'!H41=0,'5.9.1 (excl. taxes)'!H42=0,(ISERROR('5.9.1 (excl. taxes)'!H42/'5.9.1 (excl. taxes)'!H41-1))),"",('5.9.1 (excl. taxes)'!H42/'5.9.1 (excl. taxes)'!H41-1))</f>
        <v>6.1456092258038275E-2</v>
      </c>
      <c r="I14" s="199">
        <f>IF(OR('5.9.1 (excl. taxes)'!I41=0,'5.9.1 (excl. taxes)'!I42=0,(ISERROR('5.9.1 (excl. taxes)'!I42/'5.9.1 (excl. taxes)'!I41-1))),"",('5.9.1 (excl. taxes)'!I42/'5.9.1 (excl. taxes)'!I41-1))</f>
        <v>3.8135351411351603E-2</v>
      </c>
      <c r="J14" s="199" t="str">
        <f>IF(OR('5.9.1 (excl. taxes)'!J41=0,'5.9.1 (excl. taxes)'!J42=0,(ISERROR('5.9.1 (excl. taxes)'!J42/'5.9.1 (excl. taxes)'!J41-1))),"",('5.9.1 (excl. taxes)'!J42/'5.9.1 (excl. taxes)'!J41-1))</f>
        <v/>
      </c>
      <c r="K14" s="199">
        <f>IF(OR('5.9.1 (excl. taxes)'!K41=0,'5.9.1 (excl. taxes)'!K42=0,(ISERROR('5.9.1 (excl. taxes)'!K42/'5.9.1 (excl. taxes)'!K41-1))),"",('5.9.1 (excl. taxes)'!K42/'5.9.1 (excl. taxes)'!K41-1))</f>
        <v>0.24021148018885308</v>
      </c>
      <c r="L14" s="199">
        <f>IF(OR('5.9.1 (excl. taxes)'!L41=0,'5.9.1 (excl. taxes)'!L42=0,(ISERROR('5.9.1 (excl. taxes)'!L42/'5.9.1 (excl. taxes)'!L41-1))),"",('5.9.1 (excl. taxes)'!L42/'5.9.1 (excl. taxes)'!L41-1))</f>
        <v>0.11185889779489422</v>
      </c>
      <c r="M14" s="199">
        <f>IF(OR('5.9.1 (excl. taxes)'!M41=0,'5.9.1 (excl. taxes)'!M42=0,(ISERROR('5.9.1 (excl. taxes)'!M42/'5.9.1 (excl. taxes)'!M41-1))),"",('5.9.1 (excl. taxes)'!M42/'5.9.1 (excl. taxes)'!M41-1))</f>
        <v>6.7969260348806682E-2</v>
      </c>
      <c r="N14" s="199">
        <f>IF(OR('5.9.1 (excl. taxes)'!N41=0,'5.9.1 (excl. taxes)'!N42=0,(ISERROR('5.9.1 (excl. taxes)'!N42/'5.9.1 (excl. taxes)'!N41-1))),"",('5.9.1 (excl. taxes)'!N42/'5.9.1 (excl. taxes)'!N41-1))</f>
        <v>0.15399455836405473</v>
      </c>
      <c r="O14" s="199">
        <f>IF(OR('5.9.1 (excl. taxes)'!O41=0,'5.9.1 (excl. taxes)'!O42=0,(ISERROR('5.9.1 (excl. taxes)'!O42/'5.9.1 (excl. taxes)'!O41-1))),"",('5.9.1 (excl. taxes)'!O42/'5.9.1 (excl. taxes)'!O41-1))</f>
        <v>8.7190591158507802E-2</v>
      </c>
      <c r="P14" s="199">
        <f>IF(OR('5.9.1 (excl. taxes)'!P41=0,'5.9.1 (excl. taxes)'!P42=0,(ISERROR('5.9.1 (excl. taxes)'!P42/'5.9.1 (excl. taxes)'!P41-1))),"",('5.9.1 (excl. taxes)'!P42/'5.9.1 (excl. taxes)'!P41-1))</f>
        <v>0.14641833810888238</v>
      </c>
      <c r="Q14" s="199" t="str">
        <f>IF(OR('5.9.1 (excl. taxes)'!Q41=0,'5.9.1 (excl. taxes)'!Q42=0,(ISERROR('5.9.1 (excl. taxes)'!Q42/'5.9.1 (excl. taxes)'!Q41-1))),"",('5.9.1 (excl. taxes)'!Q42/'5.9.1 (excl. taxes)'!Q41-1))</f>
        <v/>
      </c>
      <c r="R14" s="199">
        <f>IF(OR('5.9.1 (excl. taxes)'!R41=0,'5.9.1 (excl. taxes)'!R42=0,(ISERROR('5.9.1 (excl. taxes)'!R42/'5.9.1 (excl. taxes)'!R41-1))),"",('5.9.1 (excl. taxes)'!R42/'5.9.1 (excl. taxes)'!R41-1))</f>
        <v>-3.4546676388989228E-2</v>
      </c>
      <c r="S14" s="199">
        <f>IF(OR('5.9.1 (excl. taxes)'!S41=0,'5.9.1 (excl. taxes)'!S42=0,(ISERROR('5.9.1 (excl. taxes)'!S42/'5.9.1 (excl. taxes)'!S41-1))),"",('5.9.1 (excl. taxes)'!S42/'5.9.1 (excl. taxes)'!S41-1))</f>
        <v>0.16498138711087562</v>
      </c>
      <c r="T14" s="199">
        <f>IF(OR('5.9.1 (excl. taxes)'!T41=0,'5.9.1 (excl. taxes)'!T42=0,(ISERROR('5.9.1 (excl. taxes)'!T42/'5.9.1 (excl. taxes)'!T41-1))),"",('5.9.1 (excl. taxes)'!T42/'5.9.1 (excl. taxes)'!T41-1))</f>
        <v>0.10449223586416445</v>
      </c>
      <c r="U14" s="199">
        <f>IF(OR('5.9.1 (excl. taxes)'!U41=0,'5.9.1 (excl. taxes)'!U42=0,(ISERROR('5.9.1 (excl. taxes)'!U42/'5.9.1 (excl. taxes)'!U41-1))),"",('5.9.1 (excl. taxes)'!U42/'5.9.1 (excl. taxes)'!U41-1))</f>
        <v>0.12271321407443914</v>
      </c>
      <c r="V14" s="199">
        <f>IF(OR('5.9.1 (excl. taxes)'!V41=0,'5.9.1 (excl. taxes)'!V42=0,(ISERROR('5.9.1 (excl. taxes)'!V42/'5.9.1 (excl. taxes)'!V41-1))),"",('5.9.1 (excl. taxes)'!V42/'5.9.1 (excl. taxes)'!V41-1))</f>
        <v>0.15858532580027607</v>
      </c>
      <c r="W14" s="199">
        <f>IF(OR('5.9.1 (excl. taxes)'!W41=0,'5.9.1 (excl. taxes)'!W42=0,(ISERROR('5.9.1 (excl. taxes)'!W42/'5.9.1 (excl. taxes)'!W41-1))),"",('5.9.1 (excl. taxes)'!W42/'5.9.1 (excl. taxes)'!W41-1))</f>
        <v>0.14364491539165103</v>
      </c>
      <c r="X14" s="199" t="str">
        <f>IF(OR('5.9.1 (excl. taxes)'!X41=0,'5.9.1 (excl. taxes)'!X42=0,(ISERROR('5.9.1 (excl. taxes)'!X42/'5.9.1 (excl. taxes)'!X41-1))),"",('5.9.1 (excl. taxes)'!X42/'5.9.1 (excl. taxes)'!X41-1))</f>
        <v/>
      </c>
      <c r="Y14" s="199">
        <f>IF(OR('5.9.1 (excl. taxes)'!Y41=0,'5.9.1 (excl. taxes)'!Y42=0,(ISERROR('5.9.1 (excl. taxes)'!Y42/'5.9.1 (excl. taxes)'!Y41-1))),"",('5.9.1 (excl. taxes)'!Y42/'5.9.1 (excl. taxes)'!Y41-1))</f>
        <v>4.5146315628169287E-2</v>
      </c>
      <c r="Z14" s="199">
        <f>IF(OR('5.9.1 (excl. taxes)'!Z41=0,'5.9.1 (excl. taxes)'!Z42=0,(ISERROR('5.9.1 (excl. taxes)'!Z42/'5.9.1 (excl. taxes)'!Z41-1))),"",('5.9.1 (excl. taxes)'!Z42/'5.9.1 (excl. taxes)'!Z41-1))</f>
        <v>8.7285675546924013E-2</v>
      </c>
      <c r="AA14" s="199">
        <f>IF(OR('5.9.1 (excl. taxes)'!AA41=0,'5.9.1 (excl. taxes)'!AA42=0,(ISERROR('5.9.1 (excl. taxes)'!AA42/'5.9.1 (excl. taxes)'!AA41-1))),"",('5.9.1 (excl. taxes)'!AA42/'5.9.1 (excl. taxes)'!AA41-1))</f>
        <v>0.18443362166008059</v>
      </c>
      <c r="AB14" s="199">
        <f>IF(OR('5.9.1 (excl. taxes)'!AB41=0,'5.9.1 (excl. taxes)'!AB42=0,(ISERROR('5.9.1 (excl. taxes)'!AB42/'5.9.1 (excl. taxes)'!AB41-1))),"",('5.9.1 (excl. taxes)'!AB42/'5.9.1 (excl. taxes)'!AB41-1))</f>
        <v>-9.9077800511787939E-2</v>
      </c>
      <c r="AC14" s="199">
        <f>IF(OR('5.9.1 (excl. taxes)'!AC41=0,'5.9.1 (excl. taxes)'!AC42=0,(ISERROR('5.9.1 (excl. taxes)'!AC42/'5.9.1 (excl. taxes)'!AC41-1))),"",('5.9.1 (excl. taxes)'!AC42/'5.9.1 (excl. taxes)'!AC41-1))</f>
        <v>-5.0602728782640605E-2</v>
      </c>
    </row>
    <row r="15" spans="1:29" s="47" customFormat="1" ht="14.25" customHeight="1" x14ac:dyDescent="0.2">
      <c r="A15" s="245" t="s">
        <v>42</v>
      </c>
      <c r="B15" s="199">
        <f>IF(OR('5.9.1 (excl. taxes)'!B42=0,'5.9.1 (excl. taxes)'!B43=0,(ISERROR('5.9.1 (excl. taxes)'!B43/'5.9.1 (excl. taxes)'!B42-1))),"",('5.9.1 (excl. taxes)'!B43/'5.9.1 (excl. taxes)'!B42-1))</f>
        <v>4.139471255867444E-2</v>
      </c>
      <c r="C15" s="199">
        <f>IF(OR('5.9.1 (excl. taxes)'!C42=0,'5.9.1 (excl. taxes)'!C43=0,(ISERROR('5.9.1 (excl. taxes)'!C43/'5.9.1 (excl. taxes)'!C42-1))),"",('5.9.1 (excl. taxes)'!C43/'5.9.1 (excl. taxes)'!C42-1))</f>
        <v>-3.1532206849072653E-2</v>
      </c>
      <c r="D15" s="199">
        <f>IF(OR('5.9.1 (excl. taxes)'!D42=0,'5.9.1 (excl. taxes)'!D43=0,(ISERROR('5.9.1 (excl. taxes)'!D43/'5.9.1 (excl. taxes)'!D42-1))),"",('5.9.1 (excl. taxes)'!D43/'5.9.1 (excl. taxes)'!D42-1))</f>
        <v>-0.16088274973051342</v>
      </c>
      <c r="E15" s="199" t="str">
        <f>IF(OR('5.9.1 (excl. taxes)'!E42=0,'5.9.1 (excl. taxes)'!E43=0,(ISERROR('5.9.1 (excl. taxes)'!E43/'5.9.1 (excl. taxes)'!E42-1))),"",('5.9.1 (excl. taxes)'!E43/'5.9.1 (excl. taxes)'!E42-1))</f>
        <v/>
      </c>
      <c r="F15" s="199">
        <f>IF(OR('5.9.1 (excl. taxes)'!F42=0,'5.9.1 (excl. taxes)'!F43=0,(ISERROR('5.9.1 (excl. taxes)'!F43/'5.9.1 (excl. taxes)'!F42-1))),"",('5.9.1 (excl. taxes)'!F43/'5.9.1 (excl. taxes)'!F42-1))</f>
        <v>1.9955645118240106E-2</v>
      </c>
      <c r="G15" s="199">
        <f>IF(OR('5.9.1 (excl. taxes)'!G42=0,'5.9.1 (excl. taxes)'!G43=0,(ISERROR('5.9.1 (excl. taxes)'!G43/'5.9.1 (excl. taxes)'!G42-1))),"",('5.9.1 (excl. taxes)'!G43/'5.9.1 (excl. taxes)'!G42-1))</f>
        <v>-7.3262570030162566E-3</v>
      </c>
      <c r="H15" s="199">
        <f>IF(OR('5.9.1 (excl. taxes)'!H42=0,'5.9.1 (excl. taxes)'!H43=0,(ISERROR('5.9.1 (excl. taxes)'!H43/'5.9.1 (excl. taxes)'!H42-1))),"",('5.9.1 (excl. taxes)'!H43/'5.9.1 (excl. taxes)'!H42-1))</f>
        <v>0.25250706824019953</v>
      </c>
      <c r="I15" s="199">
        <f>IF(OR('5.9.1 (excl. taxes)'!I42=0,'5.9.1 (excl. taxes)'!I43=0,(ISERROR('5.9.1 (excl. taxes)'!I43/'5.9.1 (excl. taxes)'!I42-1))),"",('5.9.1 (excl. taxes)'!I43/'5.9.1 (excl. taxes)'!I42-1))</f>
        <v>8.5611421212687278E-2</v>
      </c>
      <c r="J15" s="199" t="str">
        <f>IF(OR('5.9.1 (excl. taxes)'!J42=0,'5.9.1 (excl. taxes)'!J43=0,(ISERROR('5.9.1 (excl. taxes)'!J43/'5.9.1 (excl. taxes)'!J42-1))),"",('5.9.1 (excl. taxes)'!J43/'5.9.1 (excl. taxes)'!J42-1))</f>
        <v/>
      </c>
      <c r="K15" s="199">
        <f>IF(OR('5.9.1 (excl. taxes)'!K42=0,'5.9.1 (excl. taxes)'!K43=0,(ISERROR('5.9.1 (excl. taxes)'!K43/'5.9.1 (excl. taxes)'!K42-1))),"",('5.9.1 (excl. taxes)'!K43/'5.9.1 (excl. taxes)'!K42-1))</f>
        <v>2.125418440723692E-2</v>
      </c>
      <c r="L15" s="199">
        <f>IF(OR('5.9.1 (excl. taxes)'!L42=0,'5.9.1 (excl. taxes)'!L43=0,(ISERROR('5.9.1 (excl. taxes)'!L43/'5.9.1 (excl. taxes)'!L42-1))),"",('5.9.1 (excl. taxes)'!L43/'5.9.1 (excl. taxes)'!L42-1))</f>
        <v>5.7813248797927486E-2</v>
      </c>
      <c r="M15" s="199">
        <f>IF(OR('5.9.1 (excl. taxes)'!M42=0,'5.9.1 (excl. taxes)'!M43=0,(ISERROR('5.9.1 (excl. taxes)'!M43/'5.9.1 (excl. taxes)'!M42-1))),"",('5.9.1 (excl. taxes)'!M43/'5.9.1 (excl. taxes)'!M42-1))</f>
        <v>-1.1529831273505264E-2</v>
      </c>
      <c r="N15" s="199">
        <f>IF(OR('5.9.1 (excl. taxes)'!N42=0,'5.9.1 (excl. taxes)'!N43=0,(ISERROR('5.9.1 (excl. taxes)'!N43/'5.9.1 (excl. taxes)'!N42-1))),"",('5.9.1 (excl. taxes)'!N43/'5.9.1 (excl. taxes)'!N42-1))</f>
        <v>0.14495734940784644</v>
      </c>
      <c r="O15" s="199">
        <f>IF(OR('5.9.1 (excl. taxes)'!O42=0,'5.9.1 (excl. taxes)'!O43=0,(ISERROR('5.9.1 (excl. taxes)'!O43/'5.9.1 (excl. taxes)'!O42-1))),"",('5.9.1 (excl. taxes)'!O43/'5.9.1 (excl. taxes)'!O42-1))</f>
        <v>-6.3846654183193463E-2</v>
      </c>
      <c r="P15" s="199">
        <f>IF(OR('5.9.1 (excl. taxes)'!P42=0,'5.9.1 (excl. taxes)'!P43=0,(ISERROR('5.9.1 (excl. taxes)'!P43/'5.9.1 (excl. taxes)'!P42-1))),"",('5.9.1 (excl. taxes)'!P43/'5.9.1 (excl. taxes)'!P42-1))</f>
        <v>8.4228942764309034E-2</v>
      </c>
      <c r="Q15" s="199" t="str">
        <f>IF(OR('5.9.1 (excl. taxes)'!Q42=0,'5.9.1 (excl. taxes)'!Q43=0,(ISERROR('5.9.1 (excl. taxes)'!Q43/'5.9.1 (excl. taxes)'!Q42-1))),"",('5.9.1 (excl. taxes)'!Q43/'5.9.1 (excl. taxes)'!Q42-1))</f>
        <v/>
      </c>
      <c r="R15" s="199">
        <f>IF(OR('5.9.1 (excl. taxes)'!R42=0,'5.9.1 (excl. taxes)'!R43=0,(ISERROR('5.9.1 (excl. taxes)'!R43/'5.9.1 (excl. taxes)'!R42-1))),"",('5.9.1 (excl. taxes)'!R43/'5.9.1 (excl. taxes)'!R42-1))</f>
        <v>-6.3414654375780644E-2</v>
      </c>
      <c r="S15" s="199">
        <f>IF(OR('5.9.1 (excl. taxes)'!S42=0,'5.9.1 (excl. taxes)'!S43=0,(ISERROR('5.9.1 (excl. taxes)'!S43/'5.9.1 (excl. taxes)'!S42-1))),"",('5.9.1 (excl. taxes)'!S43/'5.9.1 (excl. taxes)'!S42-1))</f>
        <v>6.9378152802827442E-2</v>
      </c>
      <c r="T15" s="199">
        <f>IF(OR('5.9.1 (excl. taxes)'!T42=0,'5.9.1 (excl. taxes)'!T43=0,(ISERROR('5.9.1 (excl. taxes)'!T43/'5.9.1 (excl. taxes)'!T42-1))),"",('5.9.1 (excl. taxes)'!T43/'5.9.1 (excl. taxes)'!T42-1))</f>
        <v>-5.4266747524439163E-2</v>
      </c>
      <c r="U15" s="199">
        <f>IF(OR('5.9.1 (excl. taxes)'!U42=0,'5.9.1 (excl. taxes)'!U43=0,(ISERROR('5.9.1 (excl. taxes)'!U43/'5.9.1 (excl. taxes)'!U42-1))),"",('5.9.1 (excl. taxes)'!U43/'5.9.1 (excl. taxes)'!U42-1))</f>
        <v>3.6143283543123461E-2</v>
      </c>
      <c r="V15" s="199">
        <f>IF(OR('5.9.1 (excl. taxes)'!V42=0,'5.9.1 (excl. taxes)'!V43=0,(ISERROR('5.9.1 (excl. taxes)'!V43/'5.9.1 (excl. taxes)'!V42-1))),"",('5.9.1 (excl. taxes)'!V43/'5.9.1 (excl. taxes)'!V42-1))</f>
        <v>5.6073136727453177E-2</v>
      </c>
      <c r="W15" s="199">
        <f>IF(OR('5.9.1 (excl. taxes)'!W42=0,'5.9.1 (excl. taxes)'!W43=0,(ISERROR('5.9.1 (excl. taxes)'!W43/'5.9.1 (excl. taxes)'!W42-1))),"",('5.9.1 (excl. taxes)'!W43/'5.9.1 (excl. taxes)'!W42-1))</f>
        <v>5.091359990076727E-2</v>
      </c>
      <c r="X15" s="199" t="str">
        <f>IF(OR('5.9.1 (excl. taxes)'!X42=0,'5.9.1 (excl. taxes)'!X43=0,(ISERROR('5.9.1 (excl. taxes)'!X43/'5.9.1 (excl. taxes)'!X42-1))),"",('5.9.1 (excl. taxes)'!X43/'5.9.1 (excl. taxes)'!X42-1))</f>
        <v/>
      </c>
      <c r="Y15" s="199">
        <f>IF(OR('5.9.1 (excl. taxes)'!Y42=0,'5.9.1 (excl. taxes)'!Y43=0,(ISERROR('5.9.1 (excl. taxes)'!Y43/'5.9.1 (excl. taxes)'!Y42-1))),"",('5.9.1 (excl. taxes)'!Y43/'5.9.1 (excl. taxes)'!Y42-1))</f>
        <v>-1.6879933073594588E-2</v>
      </c>
      <c r="Z15" s="199">
        <f>IF(OR('5.9.1 (excl. taxes)'!Z42=0,'5.9.1 (excl. taxes)'!Z43=0,(ISERROR('5.9.1 (excl. taxes)'!Z43/'5.9.1 (excl. taxes)'!Z42-1))),"",('5.9.1 (excl. taxes)'!Z43/'5.9.1 (excl. taxes)'!Z42-1))</f>
        <v>4.8648101052262138E-3</v>
      </c>
      <c r="AA15" s="199">
        <f>IF(OR('5.9.1 (excl. taxes)'!AA42=0,'5.9.1 (excl. taxes)'!AA43=0,(ISERROR('5.9.1 (excl. taxes)'!AA43/'5.9.1 (excl. taxes)'!AA42-1))),"",('5.9.1 (excl. taxes)'!AA43/'5.9.1 (excl. taxes)'!AA42-1))</f>
        <v>1.0308746899482468E-2</v>
      </c>
      <c r="AB15" s="199">
        <f>IF(OR('5.9.1 (excl. taxes)'!AB42=0,'5.9.1 (excl. taxes)'!AB43=0,(ISERROR('5.9.1 (excl. taxes)'!AB43/'5.9.1 (excl. taxes)'!AB42-1))),"",('5.9.1 (excl. taxes)'!AB43/'5.9.1 (excl. taxes)'!AB42-1))</f>
        <v>0.20077149881938317</v>
      </c>
      <c r="AC15" s="199">
        <f>IF(OR('5.9.1 (excl. taxes)'!AC42=0,'5.9.1 (excl. taxes)'!AC43=0,(ISERROR('5.9.1 (excl. taxes)'!AC43/'5.9.1 (excl. taxes)'!AC42-1))),"",('5.9.1 (excl. taxes)'!AC43/'5.9.1 (excl. taxes)'!AC42-1))</f>
        <v>-1.8721432790362647E-2</v>
      </c>
    </row>
    <row r="16" spans="1:29" s="47" customFormat="1" ht="14.25" customHeight="1" x14ac:dyDescent="0.2">
      <c r="A16" s="245" t="s">
        <v>65</v>
      </c>
      <c r="B16" s="199">
        <f>IF(OR('5.9.1 (excl. taxes)'!B43=0,'5.9.1 (excl. taxes)'!B44=0,(ISERROR('5.9.1 (excl. taxes)'!B44/'5.9.1 (excl. taxes)'!B43-1))),"",('5.9.1 (excl. taxes)'!B44/'5.9.1 (excl. taxes)'!B43-1))</f>
        <v>6.8942626296021547E-2</v>
      </c>
      <c r="C16" s="199">
        <f>IF(OR('5.9.1 (excl. taxes)'!C43=0,'5.9.1 (excl. taxes)'!C44=0,(ISERROR('5.9.1 (excl. taxes)'!C44/'5.9.1 (excl. taxes)'!C43-1))),"",('5.9.1 (excl. taxes)'!C44/'5.9.1 (excl. taxes)'!C43-1))</f>
        <v>-3.1758015080408875E-2</v>
      </c>
      <c r="D16" s="199">
        <f>IF(OR('5.9.1 (excl. taxes)'!D43=0,'5.9.1 (excl. taxes)'!D44=0,(ISERROR('5.9.1 (excl. taxes)'!D44/'5.9.1 (excl. taxes)'!D43-1))),"",('5.9.1 (excl. taxes)'!D44/'5.9.1 (excl. taxes)'!D43-1))</f>
        <v>-3.1601579521593925E-2</v>
      </c>
      <c r="E16" s="199" t="str">
        <f>IF(OR('5.9.1 (excl. taxes)'!E43=0,'5.9.1 (excl. taxes)'!E44=0,(ISERROR('5.9.1 (excl. taxes)'!E44/'5.9.1 (excl. taxes)'!E43-1))),"",('5.9.1 (excl. taxes)'!E44/'5.9.1 (excl. taxes)'!E43-1))</f>
        <v/>
      </c>
      <c r="F16" s="199">
        <f>IF(OR('5.9.1 (excl. taxes)'!F43=0,'5.9.1 (excl. taxes)'!F44=0,(ISERROR('5.9.1 (excl. taxes)'!F44/'5.9.1 (excl. taxes)'!F43-1))),"",('5.9.1 (excl. taxes)'!F44/'5.9.1 (excl. taxes)'!F43-1))</f>
        <v>0.10706398321730282</v>
      </c>
      <c r="G16" s="199">
        <f>IF(OR('5.9.1 (excl. taxes)'!G43=0,'5.9.1 (excl. taxes)'!G44=0,(ISERROR('5.9.1 (excl. taxes)'!G44/'5.9.1 (excl. taxes)'!G43-1))),"",('5.9.1 (excl. taxes)'!G44/'5.9.1 (excl. taxes)'!G43-1))</f>
        <v>6.4249894002484709E-2</v>
      </c>
      <c r="H16" s="199">
        <f>IF(OR('5.9.1 (excl. taxes)'!H43=0,'5.9.1 (excl. taxes)'!H44=0,(ISERROR('5.9.1 (excl. taxes)'!H44/'5.9.1 (excl. taxes)'!H43-1))),"",('5.9.1 (excl. taxes)'!H44/'5.9.1 (excl. taxes)'!H43-1))</f>
        <v>0.11742688564947024</v>
      </c>
      <c r="I16" s="199">
        <f>IF(OR('5.9.1 (excl. taxes)'!I43=0,'5.9.1 (excl. taxes)'!I44=0,(ISERROR('5.9.1 (excl. taxes)'!I44/'5.9.1 (excl. taxes)'!I43-1))),"",('5.9.1 (excl. taxes)'!I44/'5.9.1 (excl. taxes)'!I43-1))</f>
        <v>0.1336973370815433</v>
      </c>
      <c r="J16" s="199">
        <f>IF(OR('5.9.1 (excl. taxes)'!J43=0,'5.9.1 (excl. taxes)'!J44=0,(ISERROR('5.9.1 (excl. taxes)'!J44/'5.9.1 (excl. taxes)'!J43-1))),"",('5.9.1 (excl. taxes)'!J44/'5.9.1 (excl. taxes)'!J43-1))</f>
        <v>0.11847355600119625</v>
      </c>
      <c r="K16" s="199">
        <f>IF(OR('5.9.1 (excl. taxes)'!K43=0,'5.9.1 (excl. taxes)'!K44=0,(ISERROR('5.9.1 (excl. taxes)'!K44/'5.9.1 (excl. taxes)'!K43-1))),"",('5.9.1 (excl. taxes)'!K44/'5.9.1 (excl. taxes)'!K43-1))</f>
        <v>7.3065797902591267E-2</v>
      </c>
      <c r="L16" s="199">
        <f>IF(OR('5.9.1 (excl. taxes)'!L43=0,'5.9.1 (excl. taxes)'!L44=0,(ISERROR('5.9.1 (excl. taxes)'!L44/'5.9.1 (excl. taxes)'!L43-1))),"",('5.9.1 (excl. taxes)'!L44/'5.9.1 (excl. taxes)'!L43-1))</f>
        <v>4.9600091053090267E-3</v>
      </c>
      <c r="M16" s="199">
        <f>IF(OR('5.9.1 (excl. taxes)'!M43=0,'5.9.1 (excl. taxes)'!M44=0,(ISERROR('5.9.1 (excl. taxes)'!M44/'5.9.1 (excl. taxes)'!M43-1))),"",('5.9.1 (excl. taxes)'!M44/'5.9.1 (excl. taxes)'!M43-1))</f>
        <v>0.14776781275345119</v>
      </c>
      <c r="N16" s="199">
        <f>IF(OR('5.9.1 (excl. taxes)'!N43=0,'5.9.1 (excl. taxes)'!N44=0,(ISERROR('5.9.1 (excl. taxes)'!N44/'5.9.1 (excl. taxes)'!N43-1))),"",('5.9.1 (excl. taxes)'!N44/'5.9.1 (excl. taxes)'!N43-1))</f>
        <v>5.7645388483297033E-2</v>
      </c>
      <c r="O16" s="199">
        <f>IF(OR('5.9.1 (excl. taxes)'!O43=0,'5.9.1 (excl. taxes)'!O44=0,(ISERROR('5.9.1 (excl. taxes)'!O44/'5.9.1 (excl. taxes)'!O43-1))),"",('5.9.1 (excl. taxes)'!O44/'5.9.1 (excl. taxes)'!O43-1))</f>
        <v>7.8040305626025708E-2</v>
      </c>
      <c r="P16" s="199">
        <f>IF(OR('5.9.1 (excl. taxes)'!P43=0,'5.9.1 (excl. taxes)'!P44=0,(ISERROR('5.9.1 (excl. taxes)'!P44/'5.9.1 (excl. taxes)'!P43-1))),"",('5.9.1 (excl. taxes)'!P44/'5.9.1 (excl. taxes)'!P43-1))</f>
        <v>6.1779621945597052E-2</v>
      </c>
      <c r="Q16" s="199" t="str">
        <f>IF(OR('5.9.1 (excl. taxes)'!Q43=0,'5.9.1 (excl. taxes)'!Q44=0,(ISERROR('5.9.1 (excl. taxes)'!Q44/'5.9.1 (excl. taxes)'!Q43-1))),"",('5.9.1 (excl. taxes)'!Q44/'5.9.1 (excl. taxes)'!Q43-1))</f>
        <v/>
      </c>
      <c r="R16" s="199">
        <f>IF(OR('5.9.1 (excl. taxes)'!R43=0,'5.9.1 (excl. taxes)'!R44=0,(ISERROR('5.9.1 (excl. taxes)'!R44/'5.9.1 (excl. taxes)'!R43-1))),"",('5.9.1 (excl. taxes)'!R44/'5.9.1 (excl. taxes)'!R43-1))</f>
        <v>-2.1440970476919174E-3</v>
      </c>
      <c r="S16" s="199">
        <f>IF(OR('5.9.1 (excl. taxes)'!S43=0,'5.9.1 (excl. taxes)'!S44=0,(ISERROR('5.9.1 (excl. taxes)'!S44/'5.9.1 (excl. taxes)'!S43-1))),"",('5.9.1 (excl. taxes)'!S44/'5.9.1 (excl. taxes)'!S43-1))</f>
        <v>-3.6395244682486561E-2</v>
      </c>
      <c r="T16" s="199">
        <f>IF(OR('5.9.1 (excl. taxes)'!T43=0,'5.9.1 (excl. taxes)'!T44=0,(ISERROR('5.9.1 (excl. taxes)'!T44/'5.9.1 (excl. taxes)'!T43-1))),"",('5.9.1 (excl. taxes)'!T44/'5.9.1 (excl. taxes)'!T43-1))</f>
        <v>-3.4851148001612375E-2</v>
      </c>
      <c r="U16" s="199">
        <f>IF(OR('5.9.1 (excl. taxes)'!U43=0,'5.9.1 (excl. taxes)'!U44=0,(ISERROR('5.9.1 (excl. taxes)'!U44/'5.9.1 (excl. taxes)'!U43-1))),"",('5.9.1 (excl. taxes)'!U44/'5.9.1 (excl. taxes)'!U43-1))</f>
        <v>-0.12652055947637353</v>
      </c>
      <c r="V16" s="199">
        <f>IF(OR('5.9.1 (excl. taxes)'!V43=0,'5.9.1 (excl. taxes)'!V44=0,(ISERROR('5.9.1 (excl. taxes)'!V44/'5.9.1 (excl. taxes)'!V43-1))),"",('5.9.1 (excl. taxes)'!V44/'5.9.1 (excl. taxes)'!V43-1))</f>
        <v>0.10238433782700929</v>
      </c>
      <c r="W16" s="199">
        <f>IF(OR('5.9.1 (excl. taxes)'!W43=0,'5.9.1 (excl. taxes)'!W44=0,(ISERROR('5.9.1 (excl. taxes)'!W44/'5.9.1 (excl. taxes)'!W43-1))),"",('5.9.1 (excl. taxes)'!W44/'5.9.1 (excl. taxes)'!W43-1))</f>
        <v>5.2175570606519894E-2</v>
      </c>
      <c r="X16" s="199" t="str">
        <f>IF(OR('5.9.1 (excl. taxes)'!X43=0,'5.9.1 (excl. taxes)'!X44=0,(ISERROR('5.9.1 (excl. taxes)'!X44/'5.9.1 (excl. taxes)'!X43-1))),"",('5.9.1 (excl. taxes)'!X44/'5.9.1 (excl. taxes)'!X43-1))</f>
        <v/>
      </c>
      <c r="Y16" s="199">
        <f>IF(OR('5.9.1 (excl. taxes)'!Y43=0,'5.9.1 (excl. taxes)'!Y44=0,(ISERROR('5.9.1 (excl. taxes)'!Y44/'5.9.1 (excl. taxes)'!Y43-1))),"",('5.9.1 (excl. taxes)'!Y44/'5.9.1 (excl. taxes)'!Y43-1))</f>
        <v>-2.294364643201563E-2</v>
      </c>
      <c r="Z16" s="199">
        <f>IF(OR('5.9.1 (excl. taxes)'!Z43=0,'5.9.1 (excl. taxes)'!Z44=0,(ISERROR('5.9.1 (excl. taxes)'!Z44/'5.9.1 (excl. taxes)'!Z43-1))),"",('5.9.1 (excl. taxes)'!Z44/'5.9.1 (excl. taxes)'!Z43-1))</f>
        <v>4.7848949410554953E-2</v>
      </c>
      <c r="AA16" s="199">
        <f>IF(OR('5.9.1 (excl. taxes)'!AA43=0,'5.9.1 (excl. taxes)'!AA44=0,(ISERROR('5.9.1 (excl. taxes)'!AA44/'5.9.1 (excl. taxes)'!AA43-1))),"",('5.9.1 (excl. taxes)'!AA44/'5.9.1 (excl. taxes)'!AA43-1))</f>
        <v>2.961841760351569E-2</v>
      </c>
      <c r="AB16" s="199">
        <f>IF(OR('5.9.1 (excl. taxes)'!AB43=0,'5.9.1 (excl. taxes)'!AB44=0,(ISERROR('5.9.1 (excl. taxes)'!AB44/'5.9.1 (excl. taxes)'!AB43-1))),"",('5.9.1 (excl. taxes)'!AB44/'5.9.1 (excl. taxes)'!AB43-1))</f>
        <v>6.3227972064627602E-2</v>
      </c>
      <c r="AC16" s="199">
        <f>IF(OR('5.9.1 (excl. taxes)'!AC43=0,'5.9.1 (excl. taxes)'!AC44=0,(ISERROR('5.9.1 (excl. taxes)'!AC44/'5.9.1 (excl. taxes)'!AC43-1))),"",('5.9.1 (excl. taxes)'!AC44/'5.9.1 (excl. taxes)'!AC43-1))</f>
        <v>-2.3226105441348843E-2</v>
      </c>
    </row>
    <row r="17" spans="1:29" s="47" customFormat="1" ht="14.25" customHeight="1" x14ac:dyDescent="0.2">
      <c r="A17" s="245" t="s">
        <v>81</v>
      </c>
      <c r="B17" s="199">
        <f>IF(OR('5.9.1 (excl. taxes)'!B44=0,'5.9.1 (excl. taxes)'!B45=0,(ISERROR('5.9.1 (excl. taxes)'!B45/'5.9.1 (excl. taxes)'!B44-1))),"",('5.9.1 (excl. taxes)'!B45/'5.9.1 (excl. taxes)'!B44-1))</f>
        <v>-0.16797357061067386</v>
      </c>
      <c r="C17" s="199">
        <f>IF(OR('5.9.1 (excl. taxes)'!C44=0,'5.9.1 (excl. taxes)'!C45=0,(ISERROR('5.9.1 (excl. taxes)'!C45/'5.9.1 (excl. taxes)'!C44-1))),"",('5.9.1 (excl. taxes)'!C45/'5.9.1 (excl. taxes)'!C44-1))</f>
        <v>-6.9300937939022478E-2</v>
      </c>
      <c r="D17" s="199">
        <f>IF(OR('5.9.1 (excl. taxes)'!D44=0,'5.9.1 (excl. taxes)'!D45=0,(ISERROR('5.9.1 (excl. taxes)'!D45/'5.9.1 (excl. taxes)'!D44-1))),"",('5.9.1 (excl. taxes)'!D45/'5.9.1 (excl. taxes)'!D44-1))</f>
        <v>-0.22240781649036312</v>
      </c>
      <c r="E17" s="199" t="str">
        <f>IF(OR('5.9.1 (excl. taxes)'!E44=0,'5.9.1 (excl. taxes)'!E45=0,(ISERROR('5.9.1 (excl. taxes)'!E45/'5.9.1 (excl. taxes)'!E44-1))),"",('5.9.1 (excl. taxes)'!E45/'5.9.1 (excl. taxes)'!E44-1))</f>
        <v/>
      </c>
      <c r="F17" s="199">
        <f>IF(OR('5.9.1 (excl. taxes)'!F44=0,'5.9.1 (excl. taxes)'!F45=0,(ISERROR('5.9.1 (excl. taxes)'!F45/'5.9.1 (excl. taxes)'!F44-1))),"",('5.9.1 (excl. taxes)'!F45/'5.9.1 (excl. taxes)'!F44-1))</f>
        <v>-1.1282751550809711E-2</v>
      </c>
      <c r="G17" s="199">
        <f>IF(OR('5.9.1 (excl. taxes)'!G44=0,'5.9.1 (excl. taxes)'!G45=0,(ISERROR('5.9.1 (excl. taxes)'!G45/'5.9.1 (excl. taxes)'!G44-1))),"",('5.9.1 (excl. taxes)'!G45/'5.9.1 (excl. taxes)'!G44-1))</f>
        <v>-5.1497815509843559E-2</v>
      </c>
      <c r="H17" s="199">
        <f>IF(OR('5.9.1 (excl. taxes)'!H44=0,'5.9.1 (excl. taxes)'!H45=0,(ISERROR('5.9.1 (excl. taxes)'!H45/'5.9.1 (excl. taxes)'!H44-1))),"",('5.9.1 (excl. taxes)'!H45/'5.9.1 (excl. taxes)'!H44-1))</f>
        <v>-0.12967917483165359</v>
      </c>
      <c r="I17" s="199">
        <f>IF(OR('5.9.1 (excl. taxes)'!I44=0,'5.9.1 (excl. taxes)'!I45=0,(ISERROR('5.9.1 (excl. taxes)'!I45/'5.9.1 (excl. taxes)'!I44-1))),"",('5.9.1 (excl. taxes)'!I45/'5.9.1 (excl. taxes)'!I44-1))</f>
        <v>-1.2744530063126036E-2</v>
      </c>
      <c r="J17" s="199">
        <f>IF(OR('5.9.1 (excl. taxes)'!J44=0,'5.9.1 (excl. taxes)'!J45=0,(ISERROR('5.9.1 (excl. taxes)'!J45/'5.9.1 (excl. taxes)'!J44-1))),"",('5.9.1 (excl. taxes)'!J45/'5.9.1 (excl. taxes)'!J44-1))</f>
        <v>-7.8800423162750044E-2</v>
      </c>
      <c r="K17" s="199">
        <f>IF(OR('5.9.1 (excl. taxes)'!K44=0,'5.9.1 (excl. taxes)'!K45=0,(ISERROR('5.9.1 (excl. taxes)'!K45/'5.9.1 (excl. taxes)'!K44-1))),"",('5.9.1 (excl. taxes)'!K45/'5.9.1 (excl. taxes)'!K44-1))</f>
        <v>-0.17148701573654868</v>
      </c>
      <c r="L17" s="199">
        <f>IF(OR('5.9.1 (excl. taxes)'!L44=0,'5.9.1 (excl. taxes)'!L45=0,(ISERROR('5.9.1 (excl. taxes)'!L45/'5.9.1 (excl. taxes)'!L44-1))),"",('5.9.1 (excl. taxes)'!L45/'5.9.1 (excl. taxes)'!L44-1))</f>
        <v>-7.3347178661547274E-2</v>
      </c>
      <c r="M17" s="199">
        <f>IF(OR('5.9.1 (excl. taxes)'!M44=0,'5.9.1 (excl. taxes)'!M45=0,(ISERROR('5.9.1 (excl. taxes)'!M45/'5.9.1 (excl. taxes)'!M44-1))),"",('5.9.1 (excl. taxes)'!M45/'5.9.1 (excl. taxes)'!M44-1))</f>
        <v>7.1548336963104475E-2</v>
      </c>
      <c r="N17" s="199">
        <f>IF(OR('5.9.1 (excl. taxes)'!N44=0,'5.9.1 (excl. taxes)'!N45=0,(ISERROR('5.9.1 (excl. taxes)'!N45/'5.9.1 (excl. taxes)'!N44-1))),"",('5.9.1 (excl. taxes)'!N45/'5.9.1 (excl. taxes)'!N44-1))</f>
        <v>1.0737992297203958E-2</v>
      </c>
      <c r="O17" s="199">
        <f>IF(OR('5.9.1 (excl. taxes)'!O44=0,'5.9.1 (excl. taxes)'!O45=0,(ISERROR('5.9.1 (excl. taxes)'!O45/'5.9.1 (excl. taxes)'!O44-1))),"",('5.9.1 (excl. taxes)'!O45/'5.9.1 (excl. taxes)'!O44-1))</f>
        <v>-0.10316611813942056</v>
      </c>
      <c r="P17" s="199">
        <f>IF(OR('5.9.1 (excl. taxes)'!P44=0,'5.9.1 (excl. taxes)'!P45=0,(ISERROR('5.9.1 (excl. taxes)'!P45/'5.9.1 (excl. taxes)'!P44-1))),"",('5.9.1 (excl. taxes)'!P45/'5.9.1 (excl. taxes)'!P44-1))</f>
        <v>5.8619192357794114E-2</v>
      </c>
      <c r="Q17" s="199" t="str">
        <f>IF(OR('5.9.1 (excl. taxes)'!Q44=0,'5.9.1 (excl. taxes)'!Q45=0,(ISERROR('5.9.1 (excl. taxes)'!Q45/'5.9.1 (excl. taxes)'!Q44-1))),"",('5.9.1 (excl. taxes)'!Q45/'5.9.1 (excl. taxes)'!Q44-1))</f>
        <v/>
      </c>
      <c r="R17" s="199">
        <f>IF(OR('5.9.1 (excl. taxes)'!R44=0,'5.9.1 (excl. taxes)'!R45=0,(ISERROR('5.9.1 (excl. taxes)'!R45/'5.9.1 (excl. taxes)'!R44-1))),"",('5.9.1 (excl. taxes)'!R45/'5.9.1 (excl. taxes)'!R44-1))</f>
        <v>-1.6307152057250751E-2</v>
      </c>
      <c r="S17" s="199">
        <f>IF(OR('5.9.1 (excl. taxes)'!S44=0,'5.9.1 (excl. taxes)'!S45=0,(ISERROR('5.9.1 (excl. taxes)'!S45/'5.9.1 (excl. taxes)'!S44-1))),"",('5.9.1 (excl. taxes)'!S45/'5.9.1 (excl. taxes)'!S44-1))</f>
        <v>-0.13025677965389815</v>
      </c>
      <c r="T17" s="199">
        <f>IF(OR('5.9.1 (excl. taxes)'!T44=0,'5.9.1 (excl. taxes)'!T45=0,(ISERROR('5.9.1 (excl. taxes)'!T45/'5.9.1 (excl. taxes)'!T44-1))),"",('5.9.1 (excl. taxes)'!T45/'5.9.1 (excl. taxes)'!T44-1))</f>
        <v>-0.19184806728324322</v>
      </c>
      <c r="U17" s="199">
        <f>IF(OR('5.9.1 (excl. taxes)'!U44=0,'5.9.1 (excl. taxes)'!U45=0,(ISERROR('5.9.1 (excl. taxes)'!U45/'5.9.1 (excl. taxes)'!U44-1))),"",('5.9.1 (excl. taxes)'!U45/'5.9.1 (excl. taxes)'!U44-1))</f>
        <v>-9.6828803675820918E-2</v>
      </c>
      <c r="V17" s="199">
        <f>IF(OR('5.9.1 (excl. taxes)'!V44=0,'5.9.1 (excl. taxes)'!V45=0,(ISERROR('5.9.1 (excl. taxes)'!V45/'5.9.1 (excl. taxes)'!V44-1))),"",('5.9.1 (excl. taxes)'!V45/'5.9.1 (excl. taxes)'!V44-1))</f>
        <v>3.3726707756504437E-2</v>
      </c>
      <c r="W17" s="199">
        <f>IF(OR('5.9.1 (excl. taxes)'!W44=0,'5.9.1 (excl. taxes)'!W45=0,(ISERROR('5.9.1 (excl. taxes)'!W45/'5.9.1 (excl. taxes)'!W44-1))),"",('5.9.1 (excl. taxes)'!W45/'5.9.1 (excl. taxes)'!W44-1))</f>
        <v>-6.7290670081060044E-2</v>
      </c>
      <c r="X17" s="199" t="str">
        <f>IF(OR('5.9.1 (excl. taxes)'!X44=0,'5.9.1 (excl. taxes)'!X45=0,(ISERROR('5.9.1 (excl. taxes)'!X45/'5.9.1 (excl. taxes)'!X44-1))),"",('5.9.1 (excl. taxes)'!X45/'5.9.1 (excl. taxes)'!X44-1))</f>
        <v/>
      </c>
      <c r="Y17" s="199">
        <f>IF(OR('5.9.1 (excl. taxes)'!Y44=0,'5.9.1 (excl. taxes)'!Y45=0,(ISERROR('5.9.1 (excl. taxes)'!Y45/'5.9.1 (excl. taxes)'!Y44-1))),"",('5.9.1 (excl. taxes)'!Y45/'5.9.1 (excl. taxes)'!Y44-1))</f>
        <v>1.2167472305094185E-2</v>
      </c>
      <c r="Z17" s="199">
        <f>IF(OR('5.9.1 (excl. taxes)'!Z44=0,'5.9.1 (excl. taxes)'!Z45=0,(ISERROR('5.9.1 (excl. taxes)'!Z45/'5.9.1 (excl. taxes)'!Z44-1))),"",('5.9.1 (excl. taxes)'!Z45/'5.9.1 (excl. taxes)'!Z44-1))</f>
        <v>-5.084449836598659E-2</v>
      </c>
      <c r="AA17" s="199">
        <f>IF(OR('5.9.1 (excl. taxes)'!AA44=0,'5.9.1 (excl. taxes)'!AA45=0,(ISERROR('5.9.1 (excl. taxes)'!AA45/'5.9.1 (excl. taxes)'!AA44-1))),"",('5.9.1 (excl. taxes)'!AA45/'5.9.1 (excl. taxes)'!AA44-1))</f>
        <v>-6.0424602568281527E-2</v>
      </c>
      <c r="AB17" s="199">
        <f>IF(OR('5.9.1 (excl. taxes)'!AB44=0,'5.9.1 (excl. taxes)'!AB45=0,(ISERROR('5.9.1 (excl. taxes)'!AB45/'5.9.1 (excl. taxes)'!AB44-1))),"",('5.9.1 (excl. taxes)'!AB45/'5.9.1 (excl. taxes)'!AB44-1))</f>
        <v>-0.14399624851183057</v>
      </c>
      <c r="AC17" s="199">
        <f>IF(OR('5.9.1 (excl. taxes)'!AC44=0,'5.9.1 (excl. taxes)'!AC45=0,(ISERROR('5.9.1 (excl. taxes)'!AC45/'5.9.1 (excl. taxes)'!AC44-1))),"",('5.9.1 (excl. taxes)'!AC45/'5.9.1 (excl. taxes)'!AC44-1))</f>
        <v>7.3626586127963911E-3</v>
      </c>
    </row>
    <row r="18" spans="1:29" s="47" customFormat="1" ht="14.25" customHeight="1" x14ac:dyDescent="0.2">
      <c r="A18" s="245" t="s">
        <v>82</v>
      </c>
      <c r="B18" s="199">
        <f>IF(OR('5.9.1 (excl. taxes)'!B45=0,'5.9.1 (excl. taxes)'!B46=0,(ISERROR('5.9.1 (excl. taxes)'!B46/'5.9.1 (excl. taxes)'!B45-1))),"",('5.9.1 (excl. taxes)'!B46/'5.9.1 (excl. taxes)'!B45-1))</f>
        <v>-0.1291290211922087</v>
      </c>
      <c r="C18" s="199">
        <f>IF(OR('5.9.1 (excl. taxes)'!C45=0,'5.9.1 (excl. taxes)'!C46=0,(ISERROR('5.9.1 (excl. taxes)'!C46/'5.9.1 (excl. taxes)'!C45-1))),"",('5.9.1 (excl. taxes)'!C46/'5.9.1 (excl. taxes)'!C45-1))</f>
        <v>-0.15134127243625795</v>
      </c>
      <c r="D18" s="199">
        <f>IF(OR('5.9.1 (excl. taxes)'!D45=0,'5.9.1 (excl. taxes)'!D46=0,(ISERROR('5.9.1 (excl. taxes)'!D46/'5.9.1 (excl. taxes)'!D45-1))),"",('5.9.1 (excl. taxes)'!D46/'5.9.1 (excl. taxes)'!D45-1))</f>
        <v>-0.12684250105959571</v>
      </c>
      <c r="E18" s="199" t="str">
        <f>IF(OR('5.9.1 (excl. taxes)'!E45=0,'5.9.1 (excl. taxes)'!E46=0,(ISERROR('5.9.1 (excl. taxes)'!E46/'5.9.1 (excl. taxes)'!E45-1))),"",('5.9.1 (excl. taxes)'!E46/'5.9.1 (excl. taxes)'!E45-1))</f>
        <v/>
      </c>
      <c r="F18" s="199">
        <f>IF(OR('5.9.1 (excl. taxes)'!F45=0,'5.9.1 (excl. taxes)'!F46=0,(ISERROR('5.9.1 (excl. taxes)'!F46/'5.9.1 (excl. taxes)'!F45-1))),"",('5.9.1 (excl. taxes)'!F46/'5.9.1 (excl. taxes)'!F45-1))</f>
        <v>-0.13915913389269274</v>
      </c>
      <c r="G18" s="199">
        <f>IF(OR('5.9.1 (excl. taxes)'!G45=0,'5.9.1 (excl. taxes)'!G46=0,(ISERROR('5.9.1 (excl. taxes)'!G46/'5.9.1 (excl. taxes)'!G45-1))),"",('5.9.1 (excl. taxes)'!G46/'5.9.1 (excl. taxes)'!G45-1))</f>
        <v>-0.10841279885930055</v>
      </c>
      <c r="H18" s="199">
        <f>IF(OR('5.9.1 (excl. taxes)'!H45=0,'5.9.1 (excl. taxes)'!H46=0,(ISERROR('5.9.1 (excl. taxes)'!H46/'5.9.1 (excl. taxes)'!H45-1))),"",('5.9.1 (excl. taxes)'!H46/'5.9.1 (excl. taxes)'!H45-1))</f>
        <v>-0.1327952311970888</v>
      </c>
      <c r="I18" s="199">
        <f>IF(OR('5.9.1 (excl. taxes)'!I45=0,'5.9.1 (excl. taxes)'!I46=0,(ISERROR('5.9.1 (excl. taxes)'!I46/'5.9.1 (excl. taxes)'!I45-1))),"",('5.9.1 (excl. taxes)'!I46/'5.9.1 (excl. taxes)'!I45-1))</f>
        <v>-0.14121274990650479</v>
      </c>
      <c r="J18" s="199">
        <f>IF(OR('5.9.1 (excl. taxes)'!J45=0,'5.9.1 (excl. taxes)'!J46=0,(ISERROR('5.9.1 (excl. taxes)'!J46/'5.9.1 (excl. taxes)'!J45-1))),"",('5.9.1 (excl. taxes)'!J46/'5.9.1 (excl. taxes)'!J45-1))</f>
        <v>-0.14507890306835569</v>
      </c>
      <c r="K18" s="199">
        <f>IF(OR('5.9.1 (excl. taxes)'!K45=0,'5.9.1 (excl. taxes)'!K46=0,(ISERROR('5.9.1 (excl. taxes)'!K46/'5.9.1 (excl. taxes)'!K45-1))),"",('5.9.1 (excl. taxes)'!K46/'5.9.1 (excl. taxes)'!K45-1))</f>
        <v>-0.17818701359117306</v>
      </c>
      <c r="L18" s="199">
        <f>IF(OR('5.9.1 (excl. taxes)'!L45=0,'5.9.1 (excl. taxes)'!L46=0,(ISERROR('5.9.1 (excl. taxes)'!L46/'5.9.1 (excl. taxes)'!L45-1))),"",('5.9.1 (excl. taxes)'!L46/'5.9.1 (excl. taxes)'!L45-1))</f>
        <v>-0.16095615548672415</v>
      </c>
      <c r="M18" s="199">
        <f>IF(OR('5.9.1 (excl. taxes)'!M45=0,'5.9.1 (excl. taxes)'!M46=0,(ISERROR('5.9.1 (excl. taxes)'!M46/'5.9.1 (excl. taxes)'!M45-1))),"",('5.9.1 (excl. taxes)'!M46/'5.9.1 (excl. taxes)'!M45-1))</f>
        <v>-0.14997583322880115</v>
      </c>
      <c r="N18" s="199">
        <f>IF(OR('5.9.1 (excl. taxes)'!N45=0,'5.9.1 (excl. taxes)'!N46=0,(ISERROR('5.9.1 (excl. taxes)'!N46/'5.9.1 (excl. taxes)'!N45-1))),"",('5.9.1 (excl. taxes)'!N46/'5.9.1 (excl. taxes)'!N45-1))</f>
        <v>-0.10832009308260593</v>
      </c>
      <c r="O18" s="199">
        <f>IF(OR('5.9.1 (excl. taxes)'!O45=0,'5.9.1 (excl. taxes)'!O46=0,(ISERROR('5.9.1 (excl. taxes)'!O46/'5.9.1 (excl. taxes)'!O45-1))),"",('5.9.1 (excl. taxes)'!O46/'5.9.1 (excl. taxes)'!O45-1))</f>
        <v>-0.11270874308369916</v>
      </c>
      <c r="P18" s="199">
        <f>IF(OR('5.9.1 (excl. taxes)'!P45=0,'5.9.1 (excl. taxes)'!P46=0,(ISERROR('5.9.1 (excl. taxes)'!P46/'5.9.1 (excl. taxes)'!P45-1))),"",('5.9.1 (excl. taxes)'!P46/'5.9.1 (excl. taxes)'!P45-1))</f>
        <v>-5.8039376538145948E-2</v>
      </c>
      <c r="Q18" s="199" t="str">
        <f>IF(OR('5.9.1 (excl. taxes)'!Q45=0,'5.9.1 (excl. taxes)'!Q46=0,(ISERROR('5.9.1 (excl. taxes)'!Q46/'5.9.1 (excl. taxes)'!Q45-1))),"",('5.9.1 (excl. taxes)'!Q46/'5.9.1 (excl. taxes)'!Q45-1))</f>
        <v/>
      </c>
      <c r="R18" s="199">
        <f>IF(OR('5.9.1 (excl. taxes)'!R45=0,'5.9.1 (excl. taxes)'!R46=0,(ISERROR('5.9.1 (excl. taxes)'!R46/'5.9.1 (excl. taxes)'!R45-1))),"",('5.9.1 (excl. taxes)'!R46/'5.9.1 (excl. taxes)'!R45-1))</f>
        <v>-0.17500343383502093</v>
      </c>
      <c r="S18" s="199">
        <f>IF(OR('5.9.1 (excl. taxes)'!S45=0,'5.9.1 (excl. taxes)'!S46=0,(ISERROR('5.9.1 (excl. taxes)'!S46/'5.9.1 (excl. taxes)'!S45-1))),"",('5.9.1 (excl. taxes)'!S46/'5.9.1 (excl. taxes)'!S45-1))</f>
        <v>-6.280605544550133E-2</v>
      </c>
      <c r="T18" s="199">
        <f>IF(OR('5.9.1 (excl. taxes)'!T45=0,'5.9.1 (excl. taxes)'!T46=0,(ISERROR('5.9.1 (excl. taxes)'!T46/'5.9.1 (excl. taxes)'!T45-1))),"",('5.9.1 (excl. taxes)'!T46/'5.9.1 (excl. taxes)'!T45-1))</f>
        <v>-0.12353834601274605</v>
      </c>
      <c r="U18" s="199">
        <f>IF(OR('5.9.1 (excl. taxes)'!U45=0,'5.9.1 (excl. taxes)'!U46=0,(ISERROR('5.9.1 (excl. taxes)'!U46/'5.9.1 (excl. taxes)'!U45-1))),"",('5.9.1 (excl. taxes)'!U46/'5.9.1 (excl. taxes)'!U45-1))</f>
        <v>-0.14426136384814292</v>
      </c>
      <c r="V18" s="199">
        <f>IF(OR('5.9.1 (excl. taxes)'!V45=0,'5.9.1 (excl. taxes)'!V46=0,(ISERROR('5.9.1 (excl. taxes)'!V46/'5.9.1 (excl. taxes)'!V45-1))),"",('5.9.1 (excl. taxes)'!V46/'5.9.1 (excl. taxes)'!V45-1))</f>
        <v>-0.20290920374287447</v>
      </c>
      <c r="W18" s="199">
        <f>IF(OR('5.9.1 (excl. taxes)'!W45=0,'5.9.1 (excl. taxes)'!W46=0,(ISERROR('5.9.1 (excl. taxes)'!W46/'5.9.1 (excl. taxes)'!W45-1))),"",('5.9.1 (excl. taxes)'!W46/'5.9.1 (excl. taxes)'!W45-1))</f>
        <v>-9.1532862558979522E-2</v>
      </c>
      <c r="X18" s="199" t="str">
        <f>IF(OR('5.9.1 (excl. taxes)'!X45=0,'5.9.1 (excl. taxes)'!X46=0,(ISERROR('5.9.1 (excl. taxes)'!X46/'5.9.1 (excl. taxes)'!X45-1))),"",('5.9.1 (excl. taxes)'!X46/'5.9.1 (excl. taxes)'!X45-1))</f>
        <v/>
      </c>
      <c r="Y18" s="199">
        <f>IF(OR('5.9.1 (excl. taxes)'!Y45=0,'5.9.1 (excl. taxes)'!Y46=0,(ISERROR('5.9.1 (excl. taxes)'!Y46/'5.9.1 (excl. taxes)'!Y45-1))),"",('5.9.1 (excl. taxes)'!Y46/'5.9.1 (excl. taxes)'!Y45-1))</f>
        <v>-0.11636411861082385</v>
      </c>
      <c r="Z18" s="199">
        <f>IF(OR('5.9.1 (excl. taxes)'!Z45=0,'5.9.1 (excl. taxes)'!Z46=0,(ISERROR('5.9.1 (excl. taxes)'!Z46/'5.9.1 (excl. taxes)'!Z45-1))),"",('5.9.1 (excl. taxes)'!Z46/'5.9.1 (excl. taxes)'!Z45-1))</f>
        <v>-0.11555084285854833</v>
      </c>
      <c r="AA18" s="199">
        <f>IF(OR('5.9.1 (excl. taxes)'!AA45=0,'5.9.1 (excl. taxes)'!AA46=0,(ISERROR('5.9.1 (excl. taxes)'!AA46/'5.9.1 (excl. taxes)'!AA45-1))),"",('5.9.1 (excl. taxes)'!AA46/'5.9.1 (excl. taxes)'!AA45-1))</f>
        <v>-4.6360786196987802E-2</v>
      </c>
      <c r="AB18" s="199">
        <f>IF(OR('5.9.1 (excl. taxes)'!AB45=0,'5.9.1 (excl. taxes)'!AB46=0,(ISERROR('5.9.1 (excl. taxes)'!AB46/'5.9.1 (excl. taxes)'!AB45-1))),"",('5.9.1 (excl. taxes)'!AB46/'5.9.1 (excl. taxes)'!AB45-1))</f>
        <v>-7.5990738195637508E-2</v>
      </c>
      <c r="AC18" s="199">
        <f>IF(OR('5.9.1 (excl. taxes)'!AC45=0,'5.9.1 (excl. taxes)'!AC46=0,(ISERROR('5.9.1 (excl. taxes)'!AC46/'5.9.1 (excl. taxes)'!AC45-1))),"",('5.9.1 (excl. taxes)'!AC46/'5.9.1 (excl. taxes)'!AC45-1))</f>
        <v>2.0743310039965435E-2</v>
      </c>
    </row>
    <row r="19" spans="1:29" s="47" customFormat="1" ht="14.25" customHeight="1" x14ac:dyDescent="0.2">
      <c r="A19" s="245" t="s">
        <v>83</v>
      </c>
      <c r="B19" s="199">
        <f>IF(OR('5.9.1 (excl. taxes)'!B46=0,'5.9.1 (excl. taxes)'!B47=0,(ISERROR('5.9.1 (excl. taxes)'!B47/'5.9.1 (excl. taxes)'!B46-1))),"",('5.9.1 (excl. taxes)'!B47/'5.9.1 (excl. taxes)'!B46-1))</f>
        <v>6.9406461278145981E-2</v>
      </c>
      <c r="C19" s="199">
        <f>IF(OR('5.9.1 (excl. taxes)'!C46=0,'5.9.1 (excl. taxes)'!C47=0,(ISERROR('5.9.1 (excl. taxes)'!C47/'5.9.1 (excl. taxes)'!C46-1))),"",('5.9.1 (excl. taxes)'!C47/'5.9.1 (excl. taxes)'!C46-1))</f>
        <v>-2.5986373944357433E-2</v>
      </c>
      <c r="D19" s="199">
        <f>IF(OR('5.9.1 (excl. taxes)'!D46=0,'5.9.1 (excl. taxes)'!D47=0,(ISERROR('5.9.1 (excl. taxes)'!D47/'5.9.1 (excl. taxes)'!D46-1))),"",('5.9.1 (excl. taxes)'!D47/'5.9.1 (excl. taxes)'!D46-1))</f>
        <v>-1.5955700804305972E-2</v>
      </c>
      <c r="E19" s="199" t="str">
        <f>IF(OR('5.9.1 (excl. taxes)'!E46=0,'5.9.1 (excl. taxes)'!E47=0,(ISERROR('5.9.1 (excl. taxes)'!E47/'5.9.1 (excl. taxes)'!E46-1))),"",('5.9.1 (excl. taxes)'!E47/'5.9.1 (excl. taxes)'!E46-1))</f>
        <v/>
      </c>
      <c r="F19" s="199">
        <f>IF(OR('5.9.1 (excl. taxes)'!F46=0,'5.9.1 (excl. taxes)'!F47=0,(ISERROR('5.9.1 (excl. taxes)'!F47/'5.9.1 (excl. taxes)'!F46-1))),"",('5.9.1 (excl. taxes)'!F47/'5.9.1 (excl. taxes)'!F46-1))</f>
        <v>1.8110370606272852E-2</v>
      </c>
      <c r="G19" s="199">
        <f>IF(OR('5.9.1 (excl. taxes)'!G46=0,'5.9.1 (excl. taxes)'!G47=0,(ISERROR('5.9.1 (excl. taxes)'!G47/'5.9.1 (excl. taxes)'!G46-1))),"",('5.9.1 (excl. taxes)'!G47/'5.9.1 (excl. taxes)'!G46-1))</f>
        <v>9.4047601651986668E-2</v>
      </c>
      <c r="H19" s="199">
        <f>IF(OR('5.9.1 (excl. taxes)'!H46=0,'5.9.1 (excl. taxes)'!H47=0,(ISERROR('5.9.1 (excl. taxes)'!H47/'5.9.1 (excl. taxes)'!H46-1))),"",('5.9.1 (excl. taxes)'!H47/'5.9.1 (excl. taxes)'!H46-1))</f>
        <v>-0.33668818738382955</v>
      </c>
      <c r="I19" s="199">
        <f>IF(OR('5.9.1 (excl. taxes)'!I46=0,'5.9.1 (excl. taxes)'!I47=0,(ISERROR('5.9.1 (excl. taxes)'!I47/'5.9.1 (excl. taxes)'!I46-1))),"",('5.9.1 (excl. taxes)'!I47/'5.9.1 (excl. taxes)'!I46-1))</f>
        <v>0.12333226447581236</v>
      </c>
      <c r="J19" s="199">
        <f>IF(OR('5.9.1 (excl. taxes)'!J46=0,'5.9.1 (excl. taxes)'!J47=0,(ISERROR('5.9.1 (excl. taxes)'!J47/'5.9.1 (excl. taxes)'!J46-1))),"",('5.9.1 (excl. taxes)'!J47/'5.9.1 (excl. taxes)'!J46-1))</f>
        <v>5.1902660303285053E-2</v>
      </c>
      <c r="K19" s="199">
        <f>IF(OR('5.9.1 (excl. taxes)'!K46=0,'5.9.1 (excl. taxes)'!K47=0,(ISERROR('5.9.1 (excl. taxes)'!K47/'5.9.1 (excl. taxes)'!K46-1))),"",('5.9.1 (excl. taxes)'!K47/'5.9.1 (excl. taxes)'!K46-1))</f>
        <v>5.9144615796853373E-3</v>
      </c>
      <c r="L19" s="199">
        <f>IF(OR('5.9.1 (excl. taxes)'!L46=0,'5.9.1 (excl. taxes)'!L47=0,(ISERROR('5.9.1 (excl. taxes)'!L47/'5.9.1 (excl. taxes)'!L46-1))),"",('5.9.1 (excl. taxes)'!L47/'5.9.1 (excl. taxes)'!L46-1))</f>
        <v>-1.6565991087663878E-2</v>
      </c>
      <c r="M19" s="199">
        <f>IF(OR('5.9.1 (excl. taxes)'!M46=0,'5.9.1 (excl. taxes)'!M47=0,(ISERROR('5.9.1 (excl. taxes)'!M47/'5.9.1 (excl. taxes)'!M46-1))),"",('5.9.1 (excl. taxes)'!M47/'5.9.1 (excl. taxes)'!M46-1))</f>
        <v>-1.3557019912409873E-2</v>
      </c>
      <c r="N19" s="199">
        <f>IF(OR('5.9.1 (excl. taxes)'!N46=0,'5.9.1 (excl. taxes)'!N47=0,(ISERROR('5.9.1 (excl. taxes)'!N47/'5.9.1 (excl. taxes)'!N46-1))),"",('5.9.1 (excl. taxes)'!N47/'5.9.1 (excl. taxes)'!N46-1))</f>
        <v>1.7758674988961332E-2</v>
      </c>
      <c r="O19" s="199">
        <f>IF(OR('5.9.1 (excl. taxes)'!O46=0,'5.9.1 (excl. taxes)'!O47=0,(ISERROR('5.9.1 (excl. taxes)'!O47/'5.9.1 (excl. taxes)'!O46-1))),"",('5.9.1 (excl. taxes)'!O47/'5.9.1 (excl. taxes)'!O46-1))</f>
        <v>0.11364552525992799</v>
      </c>
      <c r="P19" s="199">
        <f>IF(OR('5.9.1 (excl. taxes)'!P46=0,'5.9.1 (excl. taxes)'!P47=0,(ISERROR('5.9.1 (excl. taxes)'!P47/'5.9.1 (excl. taxes)'!P46-1))),"",('5.9.1 (excl. taxes)'!P47/'5.9.1 (excl. taxes)'!P46-1))</f>
        <v>-8.5129544959721359E-2</v>
      </c>
      <c r="Q19" s="199" t="str">
        <f>IF(OR('5.9.1 (excl. taxes)'!Q46=0,'5.9.1 (excl. taxes)'!Q47=0,(ISERROR('5.9.1 (excl. taxes)'!Q47/'5.9.1 (excl. taxes)'!Q46-1))),"",('5.9.1 (excl. taxes)'!Q47/'5.9.1 (excl. taxes)'!Q46-1))</f>
        <v/>
      </c>
      <c r="R19" s="199">
        <f>IF(OR('5.9.1 (excl. taxes)'!R46=0,'5.9.1 (excl. taxes)'!R47=0,(ISERROR('5.9.1 (excl. taxes)'!R47/'5.9.1 (excl. taxes)'!R46-1))),"",('5.9.1 (excl. taxes)'!R47/'5.9.1 (excl. taxes)'!R46-1))</f>
        <v>8.6997412388788886E-2</v>
      </c>
      <c r="S19" s="199">
        <f>IF(OR('5.9.1 (excl. taxes)'!S46=0,'5.9.1 (excl. taxes)'!S47=0,(ISERROR('5.9.1 (excl. taxes)'!S47/'5.9.1 (excl. taxes)'!S46-1))),"",('5.9.1 (excl. taxes)'!S47/'5.9.1 (excl. taxes)'!S46-1))</f>
        <v>7.9325945864367586E-2</v>
      </c>
      <c r="T19" s="199">
        <f>IF(OR('5.9.1 (excl. taxes)'!T46=0,'5.9.1 (excl. taxes)'!T47=0,(ISERROR('5.9.1 (excl. taxes)'!T47/'5.9.1 (excl. taxes)'!T46-1))),"",('5.9.1 (excl. taxes)'!T47/'5.9.1 (excl. taxes)'!T46-1))</f>
        <v>0.11076778477964644</v>
      </c>
      <c r="U19" s="199">
        <f>IF(OR('5.9.1 (excl. taxes)'!U46=0,'5.9.1 (excl. taxes)'!U47=0,(ISERROR('5.9.1 (excl. taxes)'!U47/'5.9.1 (excl. taxes)'!U46-1))),"",('5.9.1 (excl. taxes)'!U47/'5.9.1 (excl. taxes)'!U46-1))</f>
        <v>8.2739555397500109E-2</v>
      </c>
      <c r="V19" s="199">
        <f>IF(OR('5.9.1 (excl. taxes)'!V46=0,'5.9.1 (excl. taxes)'!V47=0,(ISERROR('5.9.1 (excl. taxes)'!V47/'5.9.1 (excl. taxes)'!V46-1))),"",('5.9.1 (excl. taxes)'!V47/'5.9.1 (excl. taxes)'!V46-1))</f>
        <v>-2.0194936011194042E-2</v>
      </c>
      <c r="W19" s="199">
        <f>IF(OR('5.9.1 (excl. taxes)'!W46=0,'5.9.1 (excl. taxes)'!W47=0,(ISERROR('5.9.1 (excl. taxes)'!W47/'5.9.1 (excl. taxes)'!W46-1))),"",('5.9.1 (excl. taxes)'!W47/'5.9.1 (excl. taxes)'!W46-1))</f>
        <v>0.17895627538027026</v>
      </c>
      <c r="X19" s="199" t="str">
        <f>IF(OR('5.9.1 (excl. taxes)'!X46=0,'5.9.1 (excl. taxes)'!X47=0,(ISERROR('5.9.1 (excl. taxes)'!X47/'5.9.1 (excl. taxes)'!X46-1))),"",('5.9.1 (excl. taxes)'!X47/'5.9.1 (excl. taxes)'!X46-1))</f>
        <v/>
      </c>
      <c r="Y19" s="199">
        <f>IF(OR('5.9.1 (excl. taxes)'!Y46=0,'5.9.1 (excl. taxes)'!Y47=0,(ISERROR('5.9.1 (excl. taxes)'!Y47/'5.9.1 (excl. taxes)'!Y46-1))),"",('5.9.1 (excl. taxes)'!Y47/'5.9.1 (excl. taxes)'!Y46-1))</f>
        <v>-4.2343966521084964E-2</v>
      </c>
      <c r="Z19" s="199">
        <f>IF(OR('5.9.1 (excl. taxes)'!Z46=0,'5.9.1 (excl. taxes)'!Z47=0,(ISERROR('5.9.1 (excl. taxes)'!Z47/'5.9.1 (excl. taxes)'!Z46-1))),"",('5.9.1 (excl. taxes)'!Z47/'5.9.1 (excl. taxes)'!Z46-1))</f>
        <v>1.892530392112346E-2</v>
      </c>
      <c r="AA19" s="199">
        <f>IF(OR('5.9.1 (excl. taxes)'!AA46=0,'5.9.1 (excl. taxes)'!AA47=0,(ISERROR('5.9.1 (excl. taxes)'!AA47/'5.9.1 (excl. taxes)'!AA46-1))),"",('5.9.1 (excl. taxes)'!AA47/'5.9.1 (excl. taxes)'!AA46-1))</f>
        <v>3.6759501203977196E-2</v>
      </c>
      <c r="AB19" s="199">
        <f>IF(OR('5.9.1 (excl. taxes)'!AB46=0,'5.9.1 (excl. taxes)'!AB47=0,(ISERROR('5.9.1 (excl. taxes)'!AB47/'5.9.1 (excl. taxes)'!AB46-1))),"",('5.9.1 (excl. taxes)'!AB47/'5.9.1 (excl. taxes)'!AB46-1))</f>
        <v>3.3276211682942813E-2</v>
      </c>
      <c r="AC19" s="199">
        <f>IF(OR('5.9.1 (excl. taxes)'!AC46=0,'5.9.1 (excl. taxes)'!AC47=0,(ISERROR('5.9.1 (excl. taxes)'!AC47/'5.9.1 (excl. taxes)'!AC46-1))),"",('5.9.1 (excl. taxes)'!AC47/'5.9.1 (excl. taxes)'!AC46-1))</f>
        <v>9.773121884486824E-2</v>
      </c>
    </row>
    <row r="20" spans="1:29" s="47" customFormat="1" ht="14.25" customHeight="1" x14ac:dyDescent="0.2">
      <c r="A20" s="245" t="s">
        <v>84</v>
      </c>
      <c r="B20" s="199">
        <f>IF(OR('5.9.1 (excl. taxes)'!B47=0,'5.9.1 (excl. taxes)'!B48=0,(ISERROR('5.9.1 (excl. taxes)'!B48/'5.9.1 (excl. taxes)'!B47-1))),"",('5.9.1 (excl. taxes)'!B48/'5.9.1 (excl. taxes)'!B47-1))</f>
        <v>0.10423688413483578</v>
      </c>
      <c r="C20" s="199">
        <f>IF(OR('5.9.1 (excl. taxes)'!C47=0,'5.9.1 (excl. taxes)'!C48=0,(ISERROR('5.9.1 (excl. taxes)'!C48/'5.9.1 (excl. taxes)'!C47-1))),"",('5.9.1 (excl. taxes)'!C48/'5.9.1 (excl. taxes)'!C47-1))</f>
        <v>0.10440723578344757</v>
      </c>
      <c r="D20" s="199">
        <f>IF(OR('5.9.1 (excl. taxes)'!D47=0,'5.9.1 (excl. taxes)'!D48=0,(ISERROR('5.9.1 (excl. taxes)'!D48/'5.9.1 (excl. taxes)'!D47-1))),"",('5.9.1 (excl. taxes)'!D48/'5.9.1 (excl. taxes)'!D47-1))</f>
        <v>0.33881497739753175</v>
      </c>
      <c r="E20" s="199" t="str">
        <f>IF(OR('5.9.1 (excl. taxes)'!E47=0,'5.9.1 (excl. taxes)'!E48=0,(ISERROR('5.9.1 (excl. taxes)'!E48/'5.9.1 (excl. taxes)'!E47-1))),"",('5.9.1 (excl. taxes)'!E48/'5.9.1 (excl. taxes)'!E47-1))</f>
        <v/>
      </c>
      <c r="F20" s="199">
        <f>IF(OR('5.9.1 (excl. taxes)'!F47=0,'5.9.1 (excl. taxes)'!F48=0,(ISERROR('5.9.1 (excl. taxes)'!F48/'5.9.1 (excl. taxes)'!F47-1))),"",('5.9.1 (excl. taxes)'!F48/'5.9.1 (excl. taxes)'!F47-1))</f>
        <v>4.0358608717667055E-2</v>
      </c>
      <c r="G20" s="199">
        <f>IF(OR('5.9.1 (excl. taxes)'!G47=0,'5.9.1 (excl. taxes)'!G48=0,(ISERROR('5.9.1 (excl. taxes)'!G48/'5.9.1 (excl. taxes)'!G47-1))),"",('5.9.1 (excl. taxes)'!G48/'5.9.1 (excl. taxes)'!G47-1))</f>
        <v>2.9091536188379674E-2</v>
      </c>
      <c r="H20" s="199">
        <f>IF(OR('5.9.1 (excl. taxes)'!H47=0,'5.9.1 (excl. taxes)'!H48=0,(ISERROR('5.9.1 (excl. taxes)'!H48/'5.9.1 (excl. taxes)'!H47-1))),"",('5.9.1 (excl. taxes)'!H48/'5.9.1 (excl. taxes)'!H47-1))</f>
        <v>0.17254098281993602</v>
      </c>
      <c r="I20" s="199">
        <f>IF(OR('5.9.1 (excl. taxes)'!I47=0,'5.9.1 (excl. taxes)'!I48=0,(ISERROR('5.9.1 (excl. taxes)'!I48/'5.9.1 (excl. taxes)'!I47-1))),"",('5.9.1 (excl. taxes)'!I48/'5.9.1 (excl. taxes)'!I47-1))</f>
        <v>2.5223233102988463E-2</v>
      </c>
      <c r="J20" s="199">
        <f>IF(OR('5.9.1 (excl. taxes)'!J47=0,'5.9.1 (excl. taxes)'!J48=0,(ISERROR('5.9.1 (excl. taxes)'!J48/'5.9.1 (excl. taxes)'!J47-1))),"",('5.9.1 (excl. taxes)'!J48/'5.9.1 (excl. taxes)'!J47-1))</f>
        <v>4.0778510211100016E-2</v>
      </c>
      <c r="K20" s="199">
        <f>IF(OR('5.9.1 (excl. taxes)'!K47=0,'5.9.1 (excl. taxes)'!K48=0,(ISERROR('5.9.1 (excl. taxes)'!K48/'5.9.1 (excl. taxes)'!K47-1))),"",('5.9.1 (excl. taxes)'!K48/'5.9.1 (excl. taxes)'!K47-1))</f>
        <v>-2.0142842819341755E-3</v>
      </c>
      <c r="L20" s="199">
        <f>IF(OR('5.9.1 (excl. taxes)'!L47=0,'5.9.1 (excl. taxes)'!L48=0,(ISERROR('5.9.1 (excl. taxes)'!L48/'5.9.1 (excl. taxes)'!L47-1))),"",('5.9.1 (excl. taxes)'!L48/'5.9.1 (excl. taxes)'!L47-1))</f>
        <v>4.0877527829880078E-2</v>
      </c>
      <c r="M20" s="199">
        <f>IF(OR('5.9.1 (excl. taxes)'!M47=0,'5.9.1 (excl. taxes)'!M48=0,(ISERROR('5.9.1 (excl. taxes)'!M48/'5.9.1 (excl. taxes)'!M47-1))),"",('5.9.1 (excl. taxes)'!M48/'5.9.1 (excl. taxes)'!M47-1))</f>
        <v>-6.8991120635264136E-2</v>
      </c>
      <c r="N20" s="199">
        <f>IF(OR('5.9.1 (excl. taxes)'!N47=0,'5.9.1 (excl. taxes)'!N48=0,(ISERROR('5.9.1 (excl. taxes)'!N48/'5.9.1 (excl. taxes)'!N47-1))),"",('5.9.1 (excl. taxes)'!N48/'5.9.1 (excl. taxes)'!N47-1))</f>
        <v>0.10853459217883121</v>
      </c>
      <c r="O20" s="199">
        <f>IF(OR('5.9.1 (excl. taxes)'!O47=0,'5.9.1 (excl. taxes)'!O48=0,(ISERROR('5.9.1 (excl. taxes)'!O48/'5.9.1 (excl. taxes)'!O47-1))),"",('5.9.1 (excl. taxes)'!O48/'5.9.1 (excl. taxes)'!O47-1))</f>
        <v>0.11788958062721688</v>
      </c>
      <c r="P20" s="199">
        <f>IF(OR('5.9.1 (excl. taxes)'!P47=0,'5.9.1 (excl. taxes)'!P48=0,(ISERROR('5.9.1 (excl. taxes)'!P48/'5.9.1 (excl. taxes)'!P47-1))),"",('5.9.1 (excl. taxes)'!P48/'5.9.1 (excl. taxes)'!P47-1))</f>
        <v>-2.3798191337458308E-2</v>
      </c>
      <c r="Q20" s="199" t="str">
        <f>IF(OR('5.9.1 (excl. taxes)'!Q47=0,'5.9.1 (excl. taxes)'!Q48=0,(ISERROR('5.9.1 (excl. taxes)'!Q48/'5.9.1 (excl. taxes)'!Q47-1))),"",('5.9.1 (excl. taxes)'!Q48/'5.9.1 (excl. taxes)'!Q47-1))</f>
        <v/>
      </c>
      <c r="R20" s="199">
        <f>IF(OR('5.9.1 (excl. taxes)'!R47=0,'5.9.1 (excl. taxes)'!R48=0,(ISERROR('5.9.1 (excl. taxes)'!R48/'5.9.1 (excl. taxes)'!R47-1))),"",('5.9.1 (excl. taxes)'!R48/'5.9.1 (excl. taxes)'!R47-1))</f>
        <v>8.6185750093289659E-2</v>
      </c>
      <c r="S20" s="199">
        <f>IF(OR('5.9.1 (excl. taxes)'!S47=0,'5.9.1 (excl. taxes)'!S48=0,(ISERROR('5.9.1 (excl. taxes)'!S48/'5.9.1 (excl. taxes)'!S47-1))),"",('5.9.1 (excl. taxes)'!S48/'5.9.1 (excl. taxes)'!S47-1))</f>
        <v>7.4891500472505923E-2</v>
      </c>
      <c r="T20" s="199">
        <f>IF(OR('5.9.1 (excl. taxes)'!T47=0,'5.9.1 (excl. taxes)'!T48=0,(ISERROR('5.9.1 (excl. taxes)'!T48/'5.9.1 (excl. taxes)'!T47-1))),"",('5.9.1 (excl. taxes)'!T48/'5.9.1 (excl. taxes)'!T47-1))</f>
        <v>9.4518227481475536E-2</v>
      </c>
      <c r="U20" s="199">
        <f>IF(OR('5.9.1 (excl. taxes)'!U47=0,'5.9.1 (excl. taxes)'!U48=0,(ISERROR('5.9.1 (excl. taxes)'!U48/'5.9.1 (excl. taxes)'!U47-1))),"",('5.9.1 (excl. taxes)'!U48/'5.9.1 (excl. taxes)'!U47-1))</f>
        <v>3.6111830122185884E-2</v>
      </c>
      <c r="V20" s="199">
        <f>IF(OR('5.9.1 (excl. taxes)'!V47=0,'5.9.1 (excl. taxes)'!V48=0,(ISERROR('5.9.1 (excl. taxes)'!V48/'5.9.1 (excl. taxes)'!V47-1))),"",('5.9.1 (excl. taxes)'!V48/'5.9.1 (excl. taxes)'!V47-1))</f>
        <v>0.10794501663277689</v>
      </c>
      <c r="W20" s="199">
        <f>IF(OR('5.9.1 (excl. taxes)'!W47=0,'5.9.1 (excl. taxes)'!W48=0,(ISERROR('5.9.1 (excl. taxes)'!W48/'5.9.1 (excl. taxes)'!W47-1))),"",('5.9.1 (excl. taxes)'!W48/'5.9.1 (excl. taxes)'!W47-1))</f>
        <v>-1.0745654887867162E-2</v>
      </c>
      <c r="X20" s="199" t="str">
        <f>IF(OR('5.9.1 (excl. taxes)'!X47=0,'5.9.1 (excl. taxes)'!X48=0,(ISERROR('5.9.1 (excl. taxes)'!X48/'5.9.1 (excl. taxes)'!X47-1))),"",('5.9.1 (excl. taxes)'!X48/'5.9.1 (excl. taxes)'!X47-1))</f>
        <v/>
      </c>
      <c r="Y20" s="199">
        <f>IF(OR('5.9.1 (excl. taxes)'!Y47=0,'5.9.1 (excl. taxes)'!Y48=0,(ISERROR('5.9.1 (excl. taxes)'!Y48/'5.9.1 (excl. taxes)'!Y47-1))),"",('5.9.1 (excl. taxes)'!Y48/'5.9.1 (excl. taxes)'!Y47-1))</f>
        <v>5.5103972544791713E-2</v>
      </c>
      <c r="Z20" s="199">
        <f>IF(OR('5.9.1 (excl. taxes)'!Z47=0,'5.9.1 (excl. taxes)'!Z48=0,(ISERROR('5.9.1 (excl. taxes)'!Z48/'5.9.1 (excl. taxes)'!Z47-1))),"",('5.9.1 (excl. taxes)'!Z48/'5.9.1 (excl. taxes)'!Z47-1))</f>
        <v>2.0041128651699935E-2</v>
      </c>
      <c r="AA20" s="199">
        <f>IF(OR('5.9.1 (excl. taxes)'!AA47=0,'5.9.1 (excl. taxes)'!AA48=0,(ISERROR('5.9.1 (excl. taxes)'!AA48/'5.9.1 (excl. taxes)'!AA47-1))),"",('5.9.1 (excl. taxes)'!AA48/'5.9.1 (excl. taxes)'!AA47-1))</f>
        <v>1.1546279210487675E-2</v>
      </c>
      <c r="AB20" s="199">
        <f>IF(OR('5.9.1 (excl. taxes)'!AB47=0,'5.9.1 (excl. taxes)'!AB48=0,(ISERROR('5.9.1 (excl. taxes)'!AB48/'5.9.1 (excl. taxes)'!AB47-1))),"",('5.9.1 (excl. taxes)'!AB48/'5.9.1 (excl. taxes)'!AB47-1))</f>
        <v>-0.15529146475717059</v>
      </c>
      <c r="AC20" s="199">
        <f>IF(OR('5.9.1 (excl. taxes)'!AC47=0,'5.9.1 (excl. taxes)'!AC48=0,(ISERROR('5.9.1 (excl. taxes)'!AC48/'5.9.1 (excl. taxes)'!AC47-1))),"",('5.9.1 (excl. taxes)'!AC48/'5.9.1 (excl. taxes)'!AC47-1))</f>
        <v>0.13355629994164575</v>
      </c>
    </row>
    <row r="21" spans="1:29" s="47" customFormat="1" ht="14.25" customHeight="1" x14ac:dyDescent="0.2">
      <c r="A21" s="245" t="s">
        <v>85</v>
      </c>
      <c r="B21" s="199">
        <f>IF(OR('5.9.1 (excl. taxes)'!B48=0,'5.9.1 (excl. taxes)'!B49=0,(ISERROR('5.9.1 (excl. taxes)'!B49/'5.9.1 (excl. taxes)'!B48-1))),"",('5.9.1 (excl. taxes)'!B49/'5.9.1 (excl. taxes)'!B48-1))</f>
        <v>1.6088055838680893E-2</v>
      </c>
      <c r="C21" s="199">
        <f>IF(OR('5.9.1 (excl. taxes)'!C48=0,'5.9.1 (excl. taxes)'!C49=0,(ISERROR('5.9.1 (excl. taxes)'!C49/'5.9.1 (excl. taxes)'!C48-1))),"",('5.9.1 (excl. taxes)'!C49/'5.9.1 (excl. taxes)'!C48-1))</f>
        <v>9.2293835405362845E-2</v>
      </c>
      <c r="D21" s="199">
        <f>IF(OR('5.9.1 (excl. taxes)'!D48=0,'5.9.1 (excl. taxes)'!D49=0,(ISERROR('5.9.1 (excl. taxes)'!D49/'5.9.1 (excl. taxes)'!D48-1))),"",('5.9.1 (excl. taxes)'!D49/'5.9.1 (excl. taxes)'!D48-1))</f>
        <v>0.17285544692452559</v>
      </c>
      <c r="E21" s="199" t="str">
        <f>IF(OR('5.9.1 (excl. taxes)'!E48=0,'5.9.1 (excl. taxes)'!E49=0,(ISERROR('5.9.1 (excl. taxes)'!E49/'5.9.1 (excl. taxes)'!E48-1))),"",('5.9.1 (excl. taxes)'!E49/'5.9.1 (excl. taxes)'!E48-1))</f>
        <v/>
      </c>
      <c r="F21" s="199">
        <f>IF(OR('5.9.1 (excl. taxes)'!F48=0,'5.9.1 (excl. taxes)'!F49=0,(ISERROR('5.9.1 (excl. taxes)'!F49/'5.9.1 (excl. taxes)'!F48-1))),"",('5.9.1 (excl. taxes)'!F49/'5.9.1 (excl. taxes)'!F48-1))</f>
        <v>5.2034759096156513E-2</v>
      </c>
      <c r="G21" s="199">
        <f>IF(OR('5.9.1 (excl. taxes)'!G48=0,'5.9.1 (excl. taxes)'!G49=0,(ISERROR('5.9.1 (excl. taxes)'!G49/'5.9.1 (excl. taxes)'!G48-1))),"",('5.9.1 (excl. taxes)'!G49/'5.9.1 (excl. taxes)'!G48-1))</f>
        <v>-7.1700444830646859E-3</v>
      </c>
      <c r="H21" s="199">
        <f>IF(OR('5.9.1 (excl. taxes)'!H48=0,'5.9.1 (excl. taxes)'!H49=0,(ISERROR('5.9.1 (excl. taxes)'!H49/'5.9.1 (excl. taxes)'!H48-1))),"",('5.9.1 (excl. taxes)'!H49/'5.9.1 (excl. taxes)'!H48-1))</f>
        <v>-3.6886104124772778E-2</v>
      </c>
      <c r="I21" s="199">
        <f>IF(OR('5.9.1 (excl. taxes)'!I48=0,'5.9.1 (excl. taxes)'!I49=0,(ISERROR('5.9.1 (excl. taxes)'!I49/'5.9.1 (excl. taxes)'!I48-1))),"",('5.9.1 (excl. taxes)'!I49/'5.9.1 (excl. taxes)'!I48-1))</f>
        <v>8.9712809078015709E-2</v>
      </c>
      <c r="J21" s="199">
        <f>IF(OR('5.9.1 (excl. taxes)'!J48=0,'5.9.1 (excl. taxes)'!J49=0,(ISERROR('5.9.1 (excl. taxes)'!J49/'5.9.1 (excl. taxes)'!J48-1))),"",('5.9.1 (excl. taxes)'!J49/'5.9.1 (excl. taxes)'!J48-1))</f>
        <v>4.8011300259100276E-2</v>
      </c>
      <c r="K21" s="199">
        <f>IF(OR('5.9.1 (excl. taxes)'!K48=0,'5.9.1 (excl. taxes)'!K49=0,(ISERROR('5.9.1 (excl. taxes)'!K49/'5.9.1 (excl. taxes)'!K48-1))),"",('5.9.1 (excl. taxes)'!K49/'5.9.1 (excl. taxes)'!K48-1))</f>
        <v>7.2707630158520109E-2</v>
      </c>
      <c r="L21" s="199">
        <f>IF(OR('5.9.1 (excl. taxes)'!L48=0,'5.9.1 (excl. taxes)'!L49=0,(ISERROR('5.9.1 (excl. taxes)'!L49/'5.9.1 (excl. taxes)'!L48-1))),"",('5.9.1 (excl. taxes)'!L49/'5.9.1 (excl. taxes)'!L48-1))</f>
        <v>6.9794568411966074E-2</v>
      </c>
      <c r="M21" s="199">
        <f>IF(OR('5.9.1 (excl. taxes)'!M48=0,'5.9.1 (excl. taxes)'!M49=0,(ISERROR('5.9.1 (excl. taxes)'!M49/'5.9.1 (excl. taxes)'!M48-1))),"",('5.9.1 (excl. taxes)'!M49/'5.9.1 (excl. taxes)'!M48-1))</f>
        <v>1.2266971288782402E-2</v>
      </c>
      <c r="N21" s="199">
        <f>IF(OR('5.9.1 (excl. taxes)'!N48=0,'5.9.1 (excl. taxes)'!N49=0,(ISERROR('5.9.1 (excl. taxes)'!N49/'5.9.1 (excl. taxes)'!N48-1))),"",('5.9.1 (excl. taxes)'!N49/'5.9.1 (excl. taxes)'!N48-1))</f>
        <v>-4.8237673194863051E-3</v>
      </c>
      <c r="O21" s="199">
        <f>IF(OR('5.9.1 (excl. taxes)'!O48=0,'5.9.1 (excl. taxes)'!O49=0,(ISERROR('5.9.1 (excl. taxes)'!O49/'5.9.1 (excl. taxes)'!O48-1))),"",('5.9.1 (excl. taxes)'!O49/'5.9.1 (excl. taxes)'!O48-1))</f>
        <v>5.492740584583844E-2</v>
      </c>
      <c r="P21" s="199">
        <f>IF(OR('5.9.1 (excl. taxes)'!P48=0,'5.9.1 (excl. taxes)'!P49=0,(ISERROR('5.9.1 (excl. taxes)'!P49/'5.9.1 (excl. taxes)'!P48-1))),"",('5.9.1 (excl. taxes)'!P49/'5.9.1 (excl. taxes)'!P48-1))</f>
        <v>3.6079960994636728E-2</v>
      </c>
      <c r="Q21" s="199" t="str">
        <f>IF(OR('5.9.1 (excl. taxes)'!Q48=0,'5.9.1 (excl. taxes)'!Q49=0,(ISERROR('5.9.1 (excl. taxes)'!Q49/'5.9.1 (excl. taxes)'!Q48-1))),"",('5.9.1 (excl. taxes)'!Q49/'5.9.1 (excl. taxes)'!Q48-1))</f>
        <v/>
      </c>
      <c r="R21" s="199">
        <f>IF(OR('5.9.1 (excl. taxes)'!R48=0,'5.9.1 (excl. taxes)'!R49=0,(ISERROR('5.9.1 (excl. taxes)'!R49/'5.9.1 (excl. taxes)'!R48-1))),"",('5.9.1 (excl. taxes)'!R49/'5.9.1 (excl. taxes)'!R48-1))</f>
        <v>-6.1776627502036052E-2</v>
      </c>
      <c r="S21" s="199">
        <f>IF(OR('5.9.1 (excl. taxes)'!S48=0,'5.9.1 (excl. taxes)'!S49=0,(ISERROR('5.9.1 (excl. taxes)'!S49/'5.9.1 (excl. taxes)'!S48-1))),"",('5.9.1 (excl. taxes)'!S49/'5.9.1 (excl. taxes)'!S48-1))</f>
        <v>3.1891977610215116E-2</v>
      </c>
      <c r="T21" s="199">
        <f>IF(OR('5.9.1 (excl. taxes)'!T48=0,'5.9.1 (excl. taxes)'!T49=0,(ISERROR('5.9.1 (excl. taxes)'!T49/'5.9.1 (excl. taxes)'!T48-1))),"",('5.9.1 (excl. taxes)'!T49/'5.9.1 (excl. taxes)'!T48-1))</f>
        <v>-1.5883792953882092E-2</v>
      </c>
      <c r="U21" s="199">
        <f>IF(OR('5.9.1 (excl. taxes)'!U48=0,'5.9.1 (excl. taxes)'!U49=0,(ISERROR('5.9.1 (excl. taxes)'!U49/'5.9.1 (excl. taxes)'!U48-1))),"",('5.9.1 (excl. taxes)'!U49/'5.9.1 (excl. taxes)'!U48-1))</f>
        <v>5.5896379286511699E-2</v>
      </c>
      <c r="V21" s="199">
        <f>IF(OR('5.9.1 (excl. taxes)'!V48=0,'5.9.1 (excl. taxes)'!V49=0,(ISERROR('5.9.1 (excl. taxes)'!V49/'5.9.1 (excl. taxes)'!V48-1))),"",('5.9.1 (excl. taxes)'!V49/'5.9.1 (excl. taxes)'!V48-1))</f>
        <v>-3.883868097522325E-2</v>
      </c>
      <c r="W21" s="199">
        <f>IF(OR('5.9.1 (excl. taxes)'!W48=0,'5.9.1 (excl. taxes)'!W49=0,(ISERROR('5.9.1 (excl. taxes)'!W49/'5.9.1 (excl. taxes)'!W48-1))),"",('5.9.1 (excl. taxes)'!W49/'5.9.1 (excl. taxes)'!W48-1))</f>
        <v>5.612994453323239E-2</v>
      </c>
      <c r="X21" s="199" t="str">
        <f>IF(OR('5.9.1 (excl. taxes)'!X48=0,'5.9.1 (excl. taxes)'!X49=0,(ISERROR('5.9.1 (excl. taxes)'!X49/'5.9.1 (excl. taxes)'!X48-1))),"",('5.9.1 (excl. taxes)'!X49/'5.9.1 (excl. taxes)'!X48-1))</f>
        <v/>
      </c>
      <c r="Y21" s="199">
        <f>IF(OR('5.9.1 (excl. taxes)'!Y48=0,'5.9.1 (excl. taxes)'!Y49=0,(ISERROR('5.9.1 (excl. taxes)'!Y49/'5.9.1 (excl. taxes)'!Y48-1))),"",('5.9.1 (excl. taxes)'!Y49/'5.9.1 (excl. taxes)'!Y48-1))</f>
        <v>1.8380119256015348E-2</v>
      </c>
      <c r="Z21" s="199">
        <f>IF(OR('5.9.1 (excl. taxes)'!Z48=0,'5.9.1 (excl. taxes)'!Z49=0,(ISERROR('5.9.1 (excl. taxes)'!Z49/'5.9.1 (excl. taxes)'!Z48-1))),"",('5.9.1 (excl. taxes)'!Z49/'5.9.1 (excl. taxes)'!Z48-1))</f>
        <v>6.4547815655348506E-2</v>
      </c>
      <c r="AA21" s="199">
        <f>IF(OR('5.9.1 (excl. taxes)'!AA48=0,'5.9.1 (excl. taxes)'!AA49=0,(ISERROR('5.9.1 (excl. taxes)'!AA49/'5.9.1 (excl. taxes)'!AA48-1))),"",('5.9.1 (excl. taxes)'!AA49/'5.9.1 (excl. taxes)'!AA48-1))</f>
        <v>9.6760136198943414E-3</v>
      </c>
      <c r="AB21" s="199">
        <f>IF(OR('5.9.1 (excl. taxes)'!AB48=0,'5.9.1 (excl. taxes)'!AB49=0,(ISERROR('5.9.1 (excl. taxes)'!AB49/'5.9.1 (excl. taxes)'!AB48-1))),"",('5.9.1 (excl. taxes)'!AB49/'5.9.1 (excl. taxes)'!AB48-1))</f>
        <v>-0.17410601717991203</v>
      </c>
      <c r="AC21" s="199">
        <f>IF(OR('5.9.1 (excl. taxes)'!AC48=0,'5.9.1 (excl. taxes)'!AC49=0,(ISERROR('5.9.1 (excl. taxes)'!AC49/'5.9.1 (excl. taxes)'!AC48-1))),"",('5.9.1 (excl. taxes)'!AC49/'5.9.1 (excl. taxes)'!AC48-1))</f>
        <v>-7.0043785314746088E-2</v>
      </c>
    </row>
    <row r="22" spans="1:29" s="47" customFormat="1" ht="14.25" customHeight="1" x14ac:dyDescent="0.2">
      <c r="A22" s="245" t="s">
        <v>87</v>
      </c>
      <c r="B22" s="199">
        <f>IF(OR('5.9.1 (excl. taxes)'!B49=0,'5.9.1 (excl. taxes)'!B50=0,(ISERROR('5.9.1 (excl. taxes)'!B50/'5.9.1 (excl. taxes)'!B49-1))),"",('5.9.1 (excl. taxes)'!B50/'5.9.1 (excl. taxes)'!B49-1))</f>
        <v>-2.8930347258697475E-2</v>
      </c>
      <c r="C22" s="199">
        <f>IF(OR('5.9.1 (excl. taxes)'!C49=0,'5.9.1 (excl. taxes)'!C50=0,(ISERROR('5.9.1 (excl. taxes)'!C50/'5.9.1 (excl. taxes)'!C49-1))),"",('5.9.1 (excl. taxes)'!C50/'5.9.1 (excl. taxes)'!C49-1))</f>
        <v>-3.7836784477907059E-2</v>
      </c>
      <c r="D22" s="199">
        <f>IF(OR('5.9.1 (excl. taxes)'!D49=0,'5.9.1 (excl. taxes)'!D50=0,(ISERROR('5.9.1 (excl. taxes)'!D50/'5.9.1 (excl. taxes)'!D49-1))),"",('5.9.1 (excl. taxes)'!D50/'5.9.1 (excl. taxes)'!D49-1))</f>
        <v>-0.22549243297959853</v>
      </c>
      <c r="E22" s="199" t="str">
        <f>IF(OR('5.9.1 (excl. taxes)'!E49=0,'5.9.1 (excl. taxes)'!E50=0,(ISERROR('5.9.1 (excl. taxes)'!E50/'5.9.1 (excl. taxes)'!E49-1))),"",('5.9.1 (excl. taxes)'!E50/'5.9.1 (excl. taxes)'!E49-1))</f>
        <v/>
      </c>
      <c r="F22" s="199">
        <f>IF(OR('5.9.1 (excl. taxes)'!F49=0,'5.9.1 (excl. taxes)'!F50=0,(ISERROR('5.9.1 (excl. taxes)'!F50/'5.9.1 (excl. taxes)'!F49-1))),"",('5.9.1 (excl. taxes)'!F50/'5.9.1 (excl. taxes)'!F49-1))</f>
        <v>7.5553414855095591E-2</v>
      </c>
      <c r="G22" s="199">
        <f>IF(OR('5.9.1 (excl. taxes)'!G49=0,'5.9.1 (excl. taxes)'!G50=0,(ISERROR('5.9.1 (excl. taxes)'!G50/'5.9.1 (excl. taxes)'!G49-1))),"",('5.9.1 (excl. taxes)'!G50/'5.9.1 (excl. taxes)'!G49-1))</f>
        <v>3.5397234867951433E-2</v>
      </c>
      <c r="H22" s="199">
        <f>IF(OR('5.9.1 (excl. taxes)'!H49=0,'5.9.1 (excl. taxes)'!H50=0,(ISERROR('5.9.1 (excl. taxes)'!H50/'5.9.1 (excl. taxes)'!H49-1))),"",('5.9.1 (excl. taxes)'!H50/'5.9.1 (excl. taxes)'!H49-1))</f>
        <v>2.3986167690694948E-3</v>
      </c>
      <c r="I22" s="199">
        <f>IF(OR('5.9.1 (excl. taxes)'!I49=0,'5.9.1 (excl. taxes)'!I50=0,(ISERROR('5.9.1 (excl. taxes)'!I50/'5.9.1 (excl. taxes)'!I49-1))),"",('5.9.1 (excl. taxes)'!I50/'5.9.1 (excl. taxes)'!I49-1))</f>
        <v>9.8800898910991197E-3</v>
      </c>
      <c r="J22" s="199">
        <f>IF(OR('5.9.1 (excl. taxes)'!J49=0,'5.9.1 (excl. taxes)'!J50=0,(ISERROR('5.9.1 (excl. taxes)'!J50/'5.9.1 (excl. taxes)'!J49-1))),"",('5.9.1 (excl. taxes)'!J50/'5.9.1 (excl. taxes)'!J49-1))</f>
        <v>4.5183524138296072E-2</v>
      </c>
      <c r="K22" s="199">
        <f>IF(OR('5.9.1 (excl. taxes)'!K49=0,'5.9.1 (excl. taxes)'!K50=0,(ISERROR('5.9.1 (excl. taxes)'!K50/'5.9.1 (excl. taxes)'!K49-1))),"",('5.9.1 (excl. taxes)'!K50/'5.9.1 (excl. taxes)'!K49-1))</f>
        <v>-1.4231981590240195E-2</v>
      </c>
      <c r="L22" s="199">
        <f>IF(OR('5.9.1 (excl. taxes)'!L49=0,'5.9.1 (excl. taxes)'!L50=0,(ISERROR('5.9.1 (excl. taxes)'!L50/'5.9.1 (excl. taxes)'!L49-1))),"",('5.9.1 (excl. taxes)'!L50/'5.9.1 (excl. taxes)'!L49-1))</f>
        <v>0.10630221886345037</v>
      </c>
      <c r="M22" s="199">
        <f>IF(OR('5.9.1 (excl. taxes)'!M49=0,'5.9.1 (excl. taxes)'!M50=0,(ISERROR('5.9.1 (excl. taxes)'!M50/'5.9.1 (excl. taxes)'!M49-1))),"",('5.9.1 (excl. taxes)'!M50/'5.9.1 (excl. taxes)'!M49-1))</f>
        <v>-1.5953218494665022E-2</v>
      </c>
      <c r="N22" s="199">
        <f>IF(OR('5.9.1 (excl. taxes)'!N49=0,'5.9.1 (excl. taxes)'!N50=0,(ISERROR('5.9.1 (excl. taxes)'!N50/'5.9.1 (excl. taxes)'!N49-1))),"",('5.9.1 (excl. taxes)'!N50/'5.9.1 (excl. taxes)'!N49-1))</f>
        <v>9.2510433639752865E-2</v>
      </c>
      <c r="O22" s="199">
        <f>IF(OR('5.9.1 (excl. taxes)'!O49=0,'5.9.1 (excl. taxes)'!O50=0,(ISERROR('5.9.1 (excl. taxes)'!O50/'5.9.1 (excl. taxes)'!O49-1))),"",('5.9.1 (excl. taxes)'!O50/'5.9.1 (excl. taxes)'!O49-1))</f>
        <v>-1.9305440359119963E-2</v>
      </c>
      <c r="P22" s="199">
        <f>IF(OR('5.9.1 (excl. taxes)'!P49=0,'5.9.1 (excl. taxes)'!P50=0,(ISERROR('5.9.1 (excl. taxes)'!P50/'5.9.1 (excl. taxes)'!P49-1))),"",('5.9.1 (excl. taxes)'!P50/'5.9.1 (excl. taxes)'!P49-1))</f>
        <v>3.1294117647058917E-2</v>
      </c>
      <c r="Q22" s="199" t="str">
        <f>IF(OR('5.9.1 (excl. taxes)'!Q49=0,'5.9.1 (excl. taxes)'!Q50=0,(ISERROR('5.9.1 (excl. taxes)'!Q50/'5.9.1 (excl. taxes)'!Q49-1))),"",('5.9.1 (excl. taxes)'!Q50/'5.9.1 (excl. taxes)'!Q49-1))</f>
        <v/>
      </c>
      <c r="R22" s="199">
        <f>IF(OR('5.9.1 (excl. taxes)'!R49=0,'5.9.1 (excl. taxes)'!R50=0,(ISERROR('5.9.1 (excl. taxes)'!R50/'5.9.1 (excl. taxes)'!R49-1))),"",('5.9.1 (excl. taxes)'!R50/'5.9.1 (excl. taxes)'!R49-1))</f>
        <v>4.7826999122724478E-2</v>
      </c>
      <c r="S22" s="199">
        <f>IF(OR('5.9.1 (excl. taxes)'!S49=0,'5.9.1 (excl. taxes)'!S50=0,(ISERROR('5.9.1 (excl. taxes)'!S50/'5.9.1 (excl. taxes)'!S49-1))),"",('5.9.1 (excl. taxes)'!S50/'5.9.1 (excl. taxes)'!S49-1))</f>
        <v>3.180194138961312E-2</v>
      </c>
      <c r="T22" s="199">
        <f>IF(OR('5.9.1 (excl. taxes)'!T49=0,'5.9.1 (excl. taxes)'!T50=0,(ISERROR('5.9.1 (excl. taxes)'!T50/'5.9.1 (excl. taxes)'!T49-1))),"",('5.9.1 (excl. taxes)'!T50/'5.9.1 (excl. taxes)'!T49-1))</f>
        <v>-2.8133976167025065E-2</v>
      </c>
      <c r="U22" s="199">
        <f>IF(OR('5.9.1 (excl. taxes)'!U49=0,'5.9.1 (excl. taxes)'!U50=0,(ISERROR('5.9.1 (excl. taxes)'!U50/'5.9.1 (excl. taxes)'!U49-1))),"",('5.9.1 (excl. taxes)'!U50/'5.9.1 (excl. taxes)'!U49-1))</f>
        <v>4.0969332179481954E-2</v>
      </c>
      <c r="V22" s="199">
        <f>IF(OR('5.9.1 (excl. taxes)'!V49=0,'5.9.1 (excl. taxes)'!V50=0,(ISERROR('5.9.1 (excl. taxes)'!V50/'5.9.1 (excl. taxes)'!V49-1))),"",('5.9.1 (excl. taxes)'!V50/'5.9.1 (excl. taxes)'!V49-1))</f>
        <v>2.4141466481915064E-2</v>
      </c>
      <c r="W22" s="199">
        <f>IF(OR('5.9.1 (excl. taxes)'!W49=0,'5.9.1 (excl. taxes)'!W50=0,(ISERROR('5.9.1 (excl. taxes)'!W50/'5.9.1 (excl. taxes)'!W49-1))),"",('5.9.1 (excl. taxes)'!W50/'5.9.1 (excl. taxes)'!W49-1))</f>
        <v>9.7035363352082626E-4</v>
      </c>
      <c r="X22" s="199" t="str">
        <f>IF(OR('5.9.1 (excl. taxes)'!X49=0,'5.9.1 (excl. taxes)'!X50=0,(ISERROR('5.9.1 (excl. taxes)'!X50/'5.9.1 (excl. taxes)'!X49-1))),"",('5.9.1 (excl. taxes)'!X50/'5.9.1 (excl. taxes)'!X49-1))</f>
        <v/>
      </c>
      <c r="Y22" s="199">
        <f>IF(OR('5.9.1 (excl. taxes)'!Y49=0,'5.9.1 (excl. taxes)'!Y50=0,(ISERROR('5.9.1 (excl. taxes)'!Y50/'5.9.1 (excl. taxes)'!Y49-1))),"",('5.9.1 (excl. taxes)'!Y50/'5.9.1 (excl. taxes)'!Y49-1))</f>
        <v>1.1731627471901263E-2</v>
      </c>
      <c r="Z22" s="199">
        <f>IF(OR('5.9.1 (excl. taxes)'!Z49=0,'5.9.1 (excl. taxes)'!Z50=0,(ISERROR('5.9.1 (excl. taxes)'!Z50/'5.9.1 (excl. taxes)'!Z49-1))),"",('5.9.1 (excl. taxes)'!Z50/'5.9.1 (excl. taxes)'!Z49-1))</f>
        <v>1.7413672541131131E-2</v>
      </c>
      <c r="AA22" s="199">
        <f>IF(OR('5.9.1 (excl. taxes)'!AA49=0,'5.9.1 (excl. taxes)'!AA50=0,(ISERROR('5.9.1 (excl. taxes)'!AA50/'5.9.1 (excl. taxes)'!AA49-1))),"",('5.9.1 (excl. taxes)'!AA50/'5.9.1 (excl. taxes)'!AA49-1))</f>
        <v>7.8350176709093944E-2</v>
      </c>
      <c r="AB22" s="199">
        <f>IF(OR('5.9.1 (excl. taxes)'!AB49=0,'5.9.1 (excl. taxes)'!AB50=0,(ISERROR('5.9.1 (excl. taxes)'!AB50/'5.9.1 (excl. taxes)'!AB49-1))),"",('5.9.1 (excl. taxes)'!AB50/'5.9.1 (excl. taxes)'!AB49-1))</f>
        <v>8.1972804209923256E-2</v>
      </c>
      <c r="AC22" s="199">
        <f>IF(OR('5.9.1 (excl. taxes)'!AC49=0,'5.9.1 (excl. taxes)'!AC50=0,(ISERROR('5.9.1 (excl. taxes)'!AC50/'5.9.1 (excl. taxes)'!AC49-1))),"",('5.9.1 (excl. taxes)'!AC50/'5.9.1 (excl. taxes)'!AC49-1))</f>
        <v>5.4800163622057418E-2</v>
      </c>
    </row>
    <row r="23" spans="1:29" s="47" customFormat="1" ht="14.25" customHeight="1" x14ac:dyDescent="0.2">
      <c r="A23" s="245" t="s">
        <v>136</v>
      </c>
      <c r="B23" s="199">
        <f>IF(OR('5.9.1 (excl. taxes)'!B50=0,'5.9.1 (excl. taxes)'!B51=0,(ISERROR('5.9.1 (excl. taxes)'!B51/'5.9.1 (excl. taxes)'!B50-1))),"",('5.9.1 (excl. taxes)'!B51/'5.9.1 (excl. taxes)'!B50-1))</f>
        <v>-9.738213053411604E-3</v>
      </c>
      <c r="C23" s="199">
        <f>IF(OR('5.9.1 (excl. taxes)'!C50=0,'5.9.1 (excl. taxes)'!C51=0,(ISERROR('5.9.1 (excl. taxes)'!C51/'5.9.1 (excl. taxes)'!C50-1))),"",('5.9.1 (excl. taxes)'!C51/'5.9.1 (excl. taxes)'!C50-1))</f>
        <v>-0.1143784097506102</v>
      </c>
      <c r="D23" s="199">
        <f>IF(OR('5.9.1 (excl. taxes)'!D50=0,'5.9.1 (excl. taxes)'!D51=0,(ISERROR('5.9.1 (excl. taxes)'!D51/'5.9.1 (excl. taxes)'!D50-1))),"",('5.9.1 (excl. taxes)'!D51/'5.9.1 (excl. taxes)'!D50-1))</f>
        <v>-0.14243708028544377</v>
      </c>
      <c r="E23" s="199" t="str">
        <f>IF(OR('5.9.1 (excl. taxes)'!E50=0,'5.9.1 (excl. taxes)'!E51=0,(ISERROR('5.9.1 (excl. taxes)'!E51/'5.9.1 (excl. taxes)'!E50-1))),"",('5.9.1 (excl. taxes)'!E51/'5.9.1 (excl. taxes)'!E50-1))</f>
        <v/>
      </c>
      <c r="F23" s="199">
        <f>IF(OR('5.9.1 (excl. taxes)'!F50=0,'5.9.1 (excl. taxes)'!F51=0,(ISERROR('5.9.1 (excl. taxes)'!F51/'5.9.1 (excl. taxes)'!F50-1))),"",('5.9.1 (excl. taxes)'!F51/'5.9.1 (excl. taxes)'!F50-1))</f>
        <v>-5.3856424739320841E-2</v>
      </c>
      <c r="G23" s="199">
        <f>IF(OR('5.9.1 (excl. taxes)'!G50=0,'5.9.1 (excl. taxes)'!G51=0,(ISERROR('5.9.1 (excl. taxes)'!G51/'5.9.1 (excl. taxes)'!G50-1))),"",('5.9.1 (excl. taxes)'!G51/'5.9.1 (excl. taxes)'!G50-1))</f>
        <v>3.1247904183254294E-2</v>
      </c>
      <c r="H23" s="199" t="str">
        <f>IF(OR('5.9.1 (excl. taxes)'!H50=0,'5.9.1 (excl. taxes)'!H51=0,(ISERROR('5.9.1 (excl. taxes)'!H51/'5.9.1 (excl. taxes)'!H50-1))),"",('5.9.1 (excl. taxes)'!H51/'5.9.1 (excl. taxes)'!H50-1))</f>
        <v/>
      </c>
      <c r="I23" s="199">
        <f>IF(OR('5.9.1 (excl. taxes)'!I50=0,'5.9.1 (excl. taxes)'!I51=0,(ISERROR('5.9.1 (excl. taxes)'!I51/'5.9.1 (excl. taxes)'!I50-1))),"",('5.9.1 (excl. taxes)'!I51/'5.9.1 (excl. taxes)'!I50-1))</f>
        <v>-1.0019572922630116E-2</v>
      </c>
      <c r="J23" s="199" t="str">
        <f>IF(OR('5.9.1 (excl. taxes)'!J50=0,'5.9.1 (excl. taxes)'!J51=0,(ISERROR('5.9.1 (excl. taxes)'!J51/'5.9.1 (excl. taxes)'!J50-1))),"",('5.9.1 (excl. taxes)'!J51/'5.9.1 (excl. taxes)'!J50-1))</f>
        <v/>
      </c>
      <c r="K23" s="199">
        <f>IF(OR('5.9.1 (excl. taxes)'!K50=0,'5.9.1 (excl. taxes)'!K51=0,(ISERROR('5.9.1 (excl. taxes)'!K51/'5.9.1 (excl. taxes)'!K50-1))),"",('5.9.1 (excl. taxes)'!K51/'5.9.1 (excl. taxes)'!K50-1))</f>
        <v>-9.2362995582479845E-2</v>
      </c>
      <c r="L23" s="199">
        <f>IF(OR('5.9.1 (excl. taxes)'!L50=0,'5.9.1 (excl. taxes)'!L51=0,(ISERROR('5.9.1 (excl. taxes)'!L51/'5.9.1 (excl. taxes)'!L50-1))),"",('5.9.1 (excl. taxes)'!L51/'5.9.1 (excl. taxes)'!L50-1))</f>
        <v>-9.9811389579855803E-2</v>
      </c>
      <c r="M23" s="199">
        <f>IF(OR('5.9.1 (excl. taxes)'!M50=0,'5.9.1 (excl. taxes)'!M51=0,(ISERROR('5.9.1 (excl. taxes)'!M51/'5.9.1 (excl. taxes)'!M50-1))),"",('5.9.1 (excl. taxes)'!M51/'5.9.1 (excl. taxes)'!M50-1))</f>
        <v>-3.9908537717477932E-3</v>
      </c>
      <c r="N23" s="199">
        <f>IF(OR('5.9.1 (excl. taxes)'!N50=0,'5.9.1 (excl. taxes)'!N51=0,(ISERROR('5.9.1 (excl. taxes)'!N51/'5.9.1 (excl. taxes)'!N50-1))),"",('5.9.1 (excl. taxes)'!N51/'5.9.1 (excl. taxes)'!N50-1))</f>
        <v>-2.3447150968020303E-2</v>
      </c>
      <c r="O23" s="199">
        <f>IF(OR('5.9.1 (excl. taxes)'!O50=0,'5.9.1 (excl. taxes)'!O51=0,(ISERROR('5.9.1 (excl. taxes)'!O51/'5.9.1 (excl. taxes)'!O50-1))),"",('5.9.1 (excl. taxes)'!O51/'5.9.1 (excl. taxes)'!O50-1))</f>
        <v>5.7380053213289539E-2</v>
      </c>
      <c r="P23" s="199">
        <f>IF(OR('5.9.1 (excl. taxes)'!P50=0,'5.9.1 (excl. taxes)'!P51=0,(ISERROR('5.9.1 (excl. taxes)'!P51/'5.9.1 (excl. taxes)'!P50-1))),"",('5.9.1 (excl. taxes)'!P51/'5.9.1 (excl. taxes)'!P50-1))</f>
        <v>-9.9895938854665856E-2</v>
      </c>
      <c r="Q23" s="199" t="str">
        <f>IF(OR('5.9.1 (excl. taxes)'!Q50=0,'5.9.1 (excl. taxes)'!Q51=0,(ISERROR('5.9.1 (excl. taxes)'!Q51/'5.9.1 (excl. taxes)'!Q50-1))),"",('5.9.1 (excl. taxes)'!Q51/'5.9.1 (excl. taxes)'!Q50-1))</f>
        <v/>
      </c>
      <c r="R23" s="199">
        <f>IF(OR('5.9.1 (excl. taxes)'!R50=0,'5.9.1 (excl. taxes)'!R51=0,(ISERROR('5.9.1 (excl. taxes)'!R51/'5.9.1 (excl. taxes)'!R50-1))),"",('5.9.1 (excl. taxes)'!R51/'5.9.1 (excl. taxes)'!R50-1))</f>
        <v>-4.9089079403521585E-2</v>
      </c>
      <c r="S23" s="199">
        <f>IF(OR('5.9.1 (excl. taxes)'!S50=0,'5.9.1 (excl. taxes)'!S51=0,(ISERROR('5.9.1 (excl. taxes)'!S51/'5.9.1 (excl. taxes)'!S50-1))),"",('5.9.1 (excl. taxes)'!S51/'5.9.1 (excl. taxes)'!S50-1))</f>
        <v>-1.9008561033280413E-2</v>
      </c>
      <c r="T23" s="199">
        <f>IF(OR('5.9.1 (excl. taxes)'!T50=0,'5.9.1 (excl. taxes)'!T51=0,(ISERROR('5.9.1 (excl. taxes)'!T51/'5.9.1 (excl. taxes)'!T50-1))),"",('5.9.1 (excl. taxes)'!T51/'5.9.1 (excl. taxes)'!T50-1))</f>
        <v>-8.0690833941599704E-2</v>
      </c>
      <c r="U23" s="199" t="str">
        <f>IF(OR('5.9.1 (excl. taxes)'!U50=0,'5.9.1 (excl. taxes)'!U51=0,(ISERROR('5.9.1 (excl. taxes)'!U51/'5.9.1 (excl. taxes)'!U50-1))),"",('5.9.1 (excl. taxes)'!U51/'5.9.1 (excl. taxes)'!U50-1))</f>
        <v/>
      </c>
      <c r="V23" s="199">
        <f>IF(OR('5.9.1 (excl. taxes)'!V50=0,'5.9.1 (excl. taxes)'!V51=0,(ISERROR('5.9.1 (excl. taxes)'!V51/'5.9.1 (excl. taxes)'!V50-1))),"",('5.9.1 (excl. taxes)'!V51/'5.9.1 (excl. taxes)'!V50-1))</f>
        <v>-3.3295084915560214E-2</v>
      </c>
      <c r="W23" s="199">
        <f>IF(OR('5.9.1 (excl. taxes)'!W50=0,'5.9.1 (excl. taxes)'!W51=0,(ISERROR('5.9.1 (excl. taxes)'!W51/'5.9.1 (excl. taxes)'!W50-1))),"",('5.9.1 (excl. taxes)'!W51/'5.9.1 (excl. taxes)'!W50-1))</f>
        <v>-3.8992250801103134E-2</v>
      </c>
      <c r="X23" s="199" t="str">
        <f>IF(OR('5.9.1 (excl. taxes)'!X50=0,'5.9.1 (excl. taxes)'!X51=0,(ISERROR('5.9.1 (excl. taxes)'!X51/'5.9.1 (excl. taxes)'!X50-1))),"",('5.9.1 (excl. taxes)'!X51/'5.9.1 (excl. taxes)'!X50-1))</f>
        <v/>
      </c>
      <c r="Y23" s="199">
        <f>IF(OR('5.9.1 (excl. taxes)'!Y50=0,'5.9.1 (excl. taxes)'!Y51=0,(ISERROR('5.9.1 (excl. taxes)'!Y51/'5.9.1 (excl. taxes)'!Y50-1))),"",('5.9.1 (excl. taxes)'!Y51/'5.9.1 (excl. taxes)'!Y50-1))</f>
        <v>-5.8074510147177461E-2</v>
      </c>
      <c r="Z23" s="199">
        <f>IF(OR('5.9.1 (excl. taxes)'!Z50=0,'5.9.1 (excl. taxes)'!Z51=0,(ISERROR('5.9.1 (excl. taxes)'!Z51/'5.9.1 (excl. taxes)'!Z50-1))),"",('5.9.1 (excl. taxes)'!Z51/'5.9.1 (excl. taxes)'!Z50-1))</f>
        <v>0.1068908246993534</v>
      </c>
      <c r="AA23" s="199">
        <f>IF(OR('5.9.1 (excl. taxes)'!AA50=0,'5.9.1 (excl. taxes)'!AA51=0,(ISERROR('5.9.1 (excl. taxes)'!AA51/'5.9.1 (excl. taxes)'!AA50-1))),"",('5.9.1 (excl. taxes)'!AA51/'5.9.1 (excl. taxes)'!AA50-1))</f>
        <v>-2.4090399789529093E-2</v>
      </c>
      <c r="AB23" s="199">
        <f>IF(OR('5.9.1 (excl. taxes)'!AB50=0,'5.9.1 (excl. taxes)'!AB51=0,(ISERROR('5.9.1 (excl. taxes)'!AB51/'5.9.1 (excl. taxes)'!AB50-1))),"",('5.9.1 (excl. taxes)'!AB51/'5.9.1 (excl. taxes)'!AB50-1))</f>
        <v>-2.2947086701259112E-2</v>
      </c>
      <c r="AC23" s="199" t="str">
        <f>IF(OR('5.9.1 (excl. taxes)'!AC50=0,'5.9.1 (excl. taxes)'!AC51=0,(ISERROR('5.9.1 (excl. taxes)'!AC51/'5.9.1 (excl. taxes)'!AC50-1))),"",('5.9.1 (excl. taxes)'!AC51/'5.9.1 (excl. taxes)'!AC50-1))</f>
        <v/>
      </c>
    </row>
    <row r="24" spans="1:29" s="47" customFormat="1" ht="14.25" customHeight="1" x14ac:dyDescent="0.2">
      <c r="A24" s="245" t="s">
        <v>146</v>
      </c>
      <c r="B24" s="199">
        <f>IF(OR('5.9.1 (excl. taxes)'!B51=0,'5.9.1 (excl. taxes)'!B52=0,(ISERROR('5.9.1 (excl. taxes)'!B52/'5.9.1 (excl. taxes)'!B51-1))),"",('5.9.1 (excl. taxes)'!B52/'5.9.1 (excl. taxes)'!B51-1))</f>
        <v>-2.1885157191671722E-2</v>
      </c>
      <c r="C24" s="199">
        <f>IF(OR('5.9.1 (excl. taxes)'!C51=0,'5.9.1 (excl. taxes)'!C52=0,(ISERROR('5.9.1 (excl. taxes)'!C52/'5.9.1 (excl. taxes)'!C51-1))),"",('5.9.1 (excl. taxes)'!C52/'5.9.1 (excl. taxes)'!C51-1))</f>
        <v>0.12116455225916756</v>
      </c>
      <c r="D24" s="199">
        <f>IF(OR('5.9.1 (excl. taxes)'!D51=0,'5.9.1 (excl. taxes)'!D52=0,(ISERROR('5.9.1 (excl. taxes)'!D52/'5.9.1 (excl. taxes)'!D51-1))),"",('5.9.1 (excl. taxes)'!D52/'5.9.1 (excl. taxes)'!D51-1))</f>
        <v>0.81501924400994219</v>
      </c>
      <c r="E24" s="199" t="str">
        <f>IF(OR('5.9.1 (excl. taxes)'!E51=0,'5.9.1 (excl. taxes)'!E52=0,(ISERROR('5.9.1 (excl. taxes)'!E52/'5.9.1 (excl. taxes)'!E51-1))),"",('5.9.1 (excl. taxes)'!E52/'5.9.1 (excl. taxes)'!E51-1))</f>
        <v/>
      </c>
      <c r="F24" s="199">
        <f>IF(OR('5.9.1 (excl. taxes)'!F51=0,'5.9.1 (excl. taxes)'!F52=0,(ISERROR('5.9.1 (excl. taxes)'!F52/'5.9.1 (excl. taxes)'!F51-1))),"",('5.9.1 (excl. taxes)'!F52/'5.9.1 (excl. taxes)'!F51-1))</f>
        <v>-2.3433072155208734E-2</v>
      </c>
      <c r="G24" s="199">
        <f>IF(OR('5.9.1 (excl. taxes)'!G51=0,'5.9.1 (excl. taxes)'!G52=0,(ISERROR('5.9.1 (excl. taxes)'!G52/'5.9.1 (excl. taxes)'!G51-1))),"",('5.9.1 (excl. taxes)'!G52/'5.9.1 (excl. taxes)'!G51-1))</f>
        <v>-7.9743502513820452E-2</v>
      </c>
      <c r="H24" s="199" t="str">
        <f>IF(OR('5.9.1 (excl. taxes)'!H51=0,'5.9.1 (excl. taxes)'!H52=0,(ISERROR('5.9.1 (excl. taxes)'!H52/'5.9.1 (excl. taxes)'!H51-1))),"",('5.9.1 (excl. taxes)'!H52/'5.9.1 (excl. taxes)'!H51-1))</f>
        <v/>
      </c>
      <c r="I24" s="199">
        <f>IF(OR('5.9.1 (excl. taxes)'!I51=0,'5.9.1 (excl. taxes)'!I52=0,(ISERROR('5.9.1 (excl. taxes)'!I52/'5.9.1 (excl. taxes)'!I51-1))),"",('5.9.1 (excl. taxes)'!I52/'5.9.1 (excl. taxes)'!I51-1))</f>
        <v>-5.0329411200349172E-2</v>
      </c>
      <c r="J24" s="199" t="str">
        <f>IF(OR('5.9.1 (excl. taxes)'!J51=0,'5.9.1 (excl. taxes)'!J52=0,(ISERROR('5.9.1 (excl. taxes)'!J52/'5.9.1 (excl. taxes)'!J51-1))),"",('5.9.1 (excl. taxes)'!J52/'5.9.1 (excl. taxes)'!J51-1))</f>
        <v/>
      </c>
      <c r="K24" s="199">
        <f>IF(OR('5.9.1 (excl. taxes)'!K51=0,'5.9.1 (excl. taxes)'!K52=0,(ISERROR('5.9.1 (excl. taxes)'!K52/'5.9.1 (excl. taxes)'!K51-1))),"",('5.9.1 (excl. taxes)'!K52/'5.9.1 (excl. taxes)'!K51-1))</f>
        <v>0.25133238515421374</v>
      </c>
      <c r="L24" s="199">
        <f>IF(OR('5.9.1 (excl. taxes)'!L51=0,'5.9.1 (excl. taxes)'!L52=0,(ISERROR('5.9.1 (excl. taxes)'!L52/'5.9.1 (excl. taxes)'!L51-1))),"",('5.9.1 (excl. taxes)'!L52/'5.9.1 (excl. taxes)'!L51-1))</f>
        <v>0.18960616994696911</v>
      </c>
      <c r="M24" s="199">
        <f>IF(OR('5.9.1 (excl. taxes)'!M51=0,'5.9.1 (excl. taxes)'!M52=0,(ISERROR('5.9.1 (excl. taxes)'!M52/'5.9.1 (excl. taxes)'!M51-1))),"",('5.9.1 (excl. taxes)'!M52/'5.9.1 (excl. taxes)'!M51-1))</f>
        <v>-4.976632982084328E-2</v>
      </c>
      <c r="N24" s="199">
        <f>IF(OR('5.9.1 (excl. taxes)'!N51=0,'5.9.1 (excl. taxes)'!N52=0,(ISERROR('5.9.1 (excl. taxes)'!N52/'5.9.1 (excl. taxes)'!N51-1))),"",('5.9.1 (excl. taxes)'!N52/'5.9.1 (excl. taxes)'!N51-1))</f>
        <v>2.2553621055960704E-3</v>
      </c>
      <c r="O24" s="199">
        <f>IF(OR('5.9.1 (excl. taxes)'!O51=0,'5.9.1 (excl. taxes)'!O52=0,(ISERROR('5.9.1 (excl. taxes)'!O52/'5.9.1 (excl. taxes)'!O51-1))),"",('5.9.1 (excl. taxes)'!O52/'5.9.1 (excl. taxes)'!O51-1))</f>
        <v>0.53650814000195202</v>
      </c>
      <c r="P24" s="199">
        <f>IF(OR('5.9.1 (excl. taxes)'!P51=0,'5.9.1 (excl. taxes)'!P52=0,(ISERROR('5.9.1 (excl. taxes)'!P52/'5.9.1 (excl. taxes)'!P51-1))),"",('5.9.1 (excl. taxes)'!P52/'5.9.1 (excl. taxes)'!P51-1))</f>
        <v>1.0688905313531283E-2</v>
      </c>
      <c r="Q24" s="199" t="str">
        <f>IF(OR('5.9.1 (excl. taxes)'!Q51=0,'5.9.1 (excl. taxes)'!Q52=0,(ISERROR('5.9.1 (excl. taxes)'!Q52/'5.9.1 (excl. taxes)'!Q51-1))),"",('5.9.1 (excl. taxes)'!Q52/'5.9.1 (excl. taxes)'!Q51-1))</f>
        <v/>
      </c>
      <c r="R24" s="199">
        <f>IF(OR('5.9.1 (excl. taxes)'!R51=0,'5.9.1 (excl. taxes)'!R52=0,(ISERROR('5.9.1 (excl. taxes)'!R52/'5.9.1 (excl. taxes)'!R51-1))),"",('5.9.1 (excl. taxes)'!R52/'5.9.1 (excl. taxes)'!R51-1))</f>
        <v>0.12370272956827288</v>
      </c>
      <c r="S24" s="199">
        <f>IF(OR('5.9.1 (excl. taxes)'!S51=0,'5.9.1 (excl. taxes)'!S52=0,(ISERROR('5.9.1 (excl. taxes)'!S52/'5.9.1 (excl. taxes)'!S51-1))),"",('5.9.1 (excl. taxes)'!S52/'5.9.1 (excl. taxes)'!S51-1))</f>
        <v>-1.2429122920898372E-2</v>
      </c>
      <c r="T24" s="199">
        <f>IF(OR('5.9.1 (excl. taxes)'!T51=0,'5.9.1 (excl. taxes)'!T52=0,(ISERROR('5.9.1 (excl. taxes)'!T52/'5.9.1 (excl. taxes)'!T51-1))),"",('5.9.1 (excl. taxes)'!T52/'5.9.1 (excl. taxes)'!T51-1))</f>
        <v>-5.6637223973984518E-2</v>
      </c>
      <c r="U24" s="199" t="str">
        <f>IF(OR('5.9.1 (excl. taxes)'!U51=0,'5.9.1 (excl. taxes)'!U52=0,(ISERROR('5.9.1 (excl. taxes)'!U52/'5.9.1 (excl. taxes)'!U51-1))),"",('5.9.1 (excl. taxes)'!U52/'5.9.1 (excl. taxes)'!U51-1))</f>
        <v/>
      </c>
      <c r="V24" s="199">
        <f>IF(OR('5.9.1 (excl. taxes)'!V51=0,'5.9.1 (excl. taxes)'!V52=0,(ISERROR('5.9.1 (excl. taxes)'!V52/'5.9.1 (excl. taxes)'!V51-1))),"",('5.9.1 (excl. taxes)'!V52/'5.9.1 (excl. taxes)'!V51-1))</f>
        <v>-0.10311844958333793</v>
      </c>
      <c r="W24" s="199">
        <f>IF(OR('5.9.1 (excl. taxes)'!W51=0,'5.9.1 (excl. taxes)'!W52=0,(ISERROR('5.9.1 (excl. taxes)'!W52/'5.9.1 (excl. taxes)'!W51-1))),"",('5.9.1 (excl. taxes)'!W52/'5.9.1 (excl. taxes)'!W51-1))</f>
        <v>3.304009073121339E-2</v>
      </c>
      <c r="X24" s="199" t="str">
        <f>IF(OR('5.9.1 (excl. taxes)'!X51=0,'5.9.1 (excl. taxes)'!X52=0,(ISERROR('5.9.1 (excl. taxes)'!X52/'5.9.1 (excl. taxes)'!X51-1))),"",('5.9.1 (excl. taxes)'!X52/'5.9.1 (excl. taxes)'!X51-1))</f>
        <v/>
      </c>
      <c r="Y24" s="199">
        <f>IF(OR('5.9.1 (excl. taxes)'!Y51=0,'5.9.1 (excl. taxes)'!Y52=0,(ISERROR('5.9.1 (excl. taxes)'!Y52/'5.9.1 (excl. taxes)'!Y51-1))),"",('5.9.1 (excl. taxes)'!Y52/'5.9.1 (excl. taxes)'!Y51-1))</f>
        <v>-4.932117975574013E-2</v>
      </c>
      <c r="Z24" s="199">
        <f>IF(OR('5.9.1 (excl. taxes)'!Z51=0,'5.9.1 (excl. taxes)'!Z52=0,(ISERROR('5.9.1 (excl. taxes)'!Z52/'5.9.1 (excl. taxes)'!Z51-1))),"",('5.9.1 (excl. taxes)'!Z52/'5.9.1 (excl. taxes)'!Z51-1))</f>
        <v>-0.1292419880363308</v>
      </c>
      <c r="AA24" s="199">
        <f>IF(OR('5.9.1 (excl. taxes)'!AA51=0,'5.9.1 (excl. taxes)'!AA52=0,(ISERROR('5.9.1 (excl. taxes)'!AA52/'5.9.1 (excl. taxes)'!AA51-1))),"",('5.9.1 (excl. taxes)'!AA52/'5.9.1 (excl. taxes)'!AA51-1))</f>
        <v>-1.1444932326128421E-2</v>
      </c>
      <c r="AB24" s="199">
        <f>IF(OR('5.9.1 (excl. taxes)'!AB51=0,'5.9.1 (excl. taxes)'!AB52=0,(ISERROR('5.9.1 (excl. taxes)'!AB52/'5.9.1 (excl. taxes)'!AB51-1))),"",('5.9.1 (excl. taxes)'!AB52/'5.9.1 (excl. taxes)'!AB51-1))</f>
        <v>-0.18275434970217408</v>
      </c>
      <c r="AC24" s="199" t="str">
        <f>IF(OR('5.9.1 (excl. taxes)'!AC51=0,'5.9.1 (excl. taxes)'!AC52=0,(ISERROR('5.9.1 (excl. taxes)'!AC52/'5.9.1 (excl. taxes)'!AC51-1))),"",('5.9.1 (excl. taxes)'!AC52/'5.9.1 (excl. taxes)'!AC51-1))</f>
        <v/>
      </c>
    </row>
    <row r="25" spans="1:29" s="47" customFormat="1" ht="14.25" customHeight="1" x14ac:dyDescent="0.2">
      <c r="A25" s="246" t="s">
        <v>154</v>
      </c>
      <c r="B25" s="199">
        <f>IF(OR('5.9.1 (excl. taxes)'!B52=0,'5.9.1 (excl. taxes)'!B53=0,(ISERROR('5.9.1 (excl. taxes)'!B53/'5.9.1 (excl. taxes)'!B52-1))),"",('5.9.1 (excl. taxes)'!B53/'5.9.1 (excl. taxes)'!B52-1))</f>
        <v>0.58782350876084011</v>
      </c>
      <c r="C25" s="199">
        <f>IF(OR('5.9.1 (excl. taxes)'!C52=0,'5.9.1 (excl. taxes)'!C53=0,(ISERROR('5.9.1 (excl. taxes)'!C53/'5.9.1 (excl. taxes)'!C52-1))),"",('5.9.1 (excl. taxes)'!C53/'5.9.1 (excl. taxes)'!C52-1))</f>
        <v>1.2267995317778149</v>
      </c>
      <c r="D25" s="199">
        <f>IF(OR('5.9.1 (excl. taxes)'!D52=0,'5.9.1 (excl. taxes)'!D53=0,(ISERROR('5.9.1 (excl. taxes)'!D53/'5.9.1 (excl. taxes)'!D52-1))),"",('5.9.1 (excl. taxes)'!D53/'5.9.1 (excl. taxes)'!D52-1))</f>
        <v>1.6670186965702354</v>
      </c>
      <c r="E25" s="199" t="str">
        <f>IF(OR('5.9.1 (excl. taxes)'!E52=0,'5.9.1 (excl. taxes)'!E53=0,(ISERROR('5.9.1 (excl. taxes)'!E53/'5.9.1 (excl. taxes)'!E52-1))),"",('5.9.1 (excl. taxes)'!E53/'5.9.1 (excl. taxes)'!E52-1))</f>
        <v/>
      </c>
      <c r="F25" s="199">
        <f>IF(OR('5.9.1 (excl. taxes)'!F52=0,'5.9.1 (excl. taxes)'!F53=0,(ISERROR('5.9.1 (excl. taxes)'!F53/'5.9.1 (excl. taxes)'!F52-1))),"",('5.9.1 (excl. taxes)'!F53/'5.9.1 (excl. taxes)'!F52-1))</f>
        <v>0.26468553285181851</v>
      </c>
      <c r="G25" s="199">
        <f>IF(OR('5.9.1 (excl. taxes)'!G52=0,'5.9.1 (excl. taxes)'!G53=0,(ISERROR('5.9.1 (excl. taxes)'!G53/'5.9.1 (excl. taxes)'!G52-1))),"",('5.9.1 (excl. taxes)'!G53/'5.9.1 (excl. taxes)'!G52-1))</f>
        <v>0.7346173337059414</v>
      </c>
      <c r="H25" s="199">
        <f>IF(OR('5.9.1 (excl. taxes)'!H52=0,'5.9.1 (excl. taxes)'!H53=0,(ISERROR('5.9.1 (excl. taxes)'!H53/'5.9.1 (excl. taxes)'!H52-1))),"",('5.9.1 (excl. taxes)'!H53/'5.9.1 (excl. taxes)'!H52-1))</f>
        <v>0.76413447531875711</v>
      </c>
      <c r="I25" s="199">
        <f>IF(OR('5.9.1 (excl. taxes)'!I52=0,'5.9.1 (excl. taxes)'!I53=0,(ISERROR('5.9.1 (excl. taxes)'!I53/'5.9.1 (excl. taxes)'!I52-1))),"",('5.9.1 (excl. taxes)'!I53/'5.9.1 (excl. taxes)'!I52-1))</f>
        <v>0.64300811240507039</v>
      </c>
      <c r="J25" s="199">
        <f>IF(OR('5.9.1 (excl. taxes)'!J52=0,'5.9.1 (excl. taxes)'!J53=0,(ISERROR('5.9.1 (excl. taxes)'!J53/'5.9.1 (excl. taxes)'!J52-1))),"",('5.9.1 (excl. taxes)'!J53/'5.9.1 (excl. taxes)'!J52-1))</f>
        <v>0.86614135107763857</v>
      </c>
      <c r="K25" s="199">
        <f>IF(OR('5.9.1 (excl. taxes)'!K52=0,'5.9.1 (excl. taxes)'!K53=0,(ISERROR('5.9.1 (excl. taxes)'!K53/'5.9.1 (excl. taxes)'!K52-1))),"",('5.9.1 (excl. taxes)'!K53/'5.9.1 (excl. taxes)'!K52-1))</f>
        <v>1.2651043933220243</v>
      </c>
      <c r="L25" s="199">
        <f>IF(OR('5.9.1 (excl. taxes)'!L52=0,'5.9.1 (excl. taxes)'!L53=0,(ISERROR('5.9.1 (excl. taxes)'!L53/'5.9.1 (excl. taxes)'!L52-1))),"",('5.9.1 (excl. taxes)'!L53/'5.9.1 (excl. taxes)'!L52-1))</f>
        <v>3.5910703265077215</v>
      </c>
      <c r="M25" s="199">
        <f>IF(OR('5.9.1 (excl. taxes)'!M52=0,'5.9.1 (excl. taxes)'!M53=0,(ISERROR('5.9.1 (excl. taxes)'!M53/'5.9.1 (excl. taxes)'!M52-1))),"",('5.9.1 (excl. taxes)'!M53/'5.9.1 (excl. taxes)'!M52-1))</f>
        <v>0.29717152154985582</v>
      </c>
      <c r="N25" s="199">
        <f>IF(OR('5.9.1 (excl. taxes)'!N52=0,'5.9.1 (excl. taxes)'!N53=0,(ISERROR('5.9.1 (excl. taxes)'!N53/'5.9.1 (excl. taxes)'!N52-1))),"",('5.9.1 (excl. taxes)'!N53/'5.9.1 (excl. taxes)'!N52-1))</f>
        <v>0.46713871212971125</v>
      </c>
      <c r="O25" s="199">
        <f>IF(OR('5.9.1 (excl. taxes)'!O52=0,'5.9.1 (excl. taxes)'!O53=0,(ISERROR('5.9.1 (excl. taxes)'!O53/'5.9.1 (excl. taxes)'!O52-1))),"",('5.9.1 (excl. taxes)'!O53/'5.9.1 (excl. taxes)'!O52-1))</f>
        <v>0.52845147428603001</v>
      </c>
      <c r="P25" s="199">
        <f>IF(OR('5.9.1 (excl. taxes)'!P52=0,'5.9.1 (excl. taxes)'!P53=0,(ISERROR('5.9.1 (excl. taxes)'!P53/'5.9.1 (excl. taxes)'!P52-1))),"",('5.9.1 (excl. taxes)'!P53/'5.9.1 (excl. taxes)'!P52-1))</f>
        <v>0.87816735804488477</v>
      </c>
      <c r="Q25" s="199" t="str">
        <f>IF(OR('5.9.1 (excl. taxes)'!Q52=0,'5.9.1 (excl. taxes)'!Q53=0,(ISERROR('5.9.1 (excl. taxes)'!Q53/'5.9.1 (excl. taxes)'!Q52-1))),"",('5.9.1 (excl. taxes)'!Q53/'5.9.1 (excl. taxes)'!Q52-1))</f>
        <v/>
      </c>
      <c r="R25" s="199">
        <f>IF(OR('5.9.1 (excl. taxes)'!R52=0,'5.9.1 (excl. taxes)'!R53=0,(ISERROR('5.9.1 (excl. taxes)'!R53/'5.9.1 (excl. taxes)'!R52-1))),"",('5.9.1 (excl. taxes)'!R53/'5.9.1 (excl. taxes)'!R52-1))</f>
        <v>0.33820058252071372</v>
      </c>
      <c r="S25" s="199">
        <f>IF(OR('5.9.1 (excl. taxes)'!S52=0,'5.9.1 (excl. taxes)'!S53=0,(ISERROR('5.9.1 (excl. taxes)'!S53/'5.9.1 (excl. taxes)'!S52-1))),"",('5.9.1 (excl. taxes)'!S53/'5.9.1 (excl. taxes)'!S52-1))</f>
        <v>3.6164622814418124E-2</v>
      </c>
      <c r="T25" s="199">
        <f>IF(OR('5.9.1 (excl. taxes)'!T52=0,'5.9.1 (excl. taxes)'!T53=0,(ISERROR('5.9.1 (excl. taxes)'!T53/'5.9.1 (excl. taxes)'!T52-1))),"",('5.9.1 (excl. taxes)'!T53/'5.9.1 (excl. taxes)'!T52-1))</f>
        <v>8.9664372592588304E-3</v>
      </c>
      <c r="U25" s="199" t="str">
        <f>IF(OR('5.9.1 (excl. taxes)'!U52=0,'5.9.1 (excl. taxes)'!U53=0,(ISERROR('5.9.1 (excl. taxes)'!U53/'5.9.1 (excl. taxes)'!U52-1))),"",('5.9.1 (excl. taxes)'!U53/'5.9.1 (excl. taxes)'!U52-1))</f>
        <v/>
      </c>
      <c r="V25" s="199">
        <f>IF(OR('5.9.1 (excl. taxes)'!V52=0,'5.9.1 (excl. taxes)'!V53=0,(ISERROR('5.9.1 (excl. taxes)'!V53/'5.9.1 (excl. taxes)'!V52-1))),"",('5.9.1 (excl. taxes)'!V53/'5.9.1 (excl. taxes)'!V52-1))</f>
        <v>0.10217702565142028</v>
      </c>
      <c r="W25" s="199">
        <f>IF(OR('5.9.1 (excl. taxes)'!W52=0,'5.9.1 (excl. taxes)'!W53=0,(ISERROR('5.9.1 (excl. taxes)'!W53/'5.9.1 (excl. taxes)'!W52-1))),"",('5.9.1 (excl. taxes)'!W53/'5.9.1 (excl. taxes)'!W52-1))</f>
        <v>0.14577541381141756</v>
      </c>
      <c r="X25" s="199" t="str">
        <f>IF(OR('5.9.1 (excl. taxes)'!X52=0,'5.9.1 (excl. taxes)'!X53=0,(ISERROR('5.9.1 (excl. taxes)'!X53/'5.9.1 (excl. taxes)'!X52-1))),"",('5.9.1 (excl. taxes)'!X53/'5.9.1 (excl. taxes)'!X52-1))</f>
        <v/>
      </c>
      <c r="Y25" s="199">
        <f>IF(OR('5.9.1 (excl. taxes)'!Y52=0,'5.9.1 (excl. taxes)'!Y53=0,(ISERROR('5.9.1 (excl. taxes)'!Y53/'5.9.1 (excl. taxes)'!Y52-1))),"",('5.9.1 (excl. taxes)'!Y53/'5.9.1 (excl. taxes)'!Y52-1))</f>
        <v>0.60723108416074001</v>
      </c>
      <c r="Z25" s="199">
        <f>IF(OR('5.9.1 (excl. taxes)'!Z52=0,'5.9.1 (excl. taxes)'!Z53=0,(ISERROR('5.9.1 (excl. taxes)'!Z53/'5.9.1 (excl. taxes)'!Z52-1))),"",('5.9.1 (excl. taxes)'!Z53/'5.9.1 (excl. taxes)'!Z52-1))</f>
        <v>0.21797884692933844</v>
      </c>
      <c r="AA25" s="199">
        <f>IF(OR('5.9.1 (excl. taxes)'!AA52=0,'5.9.1 (excl. taxes)'!AA53=0,(ISERROR('5.9.1 (excl. taxes)'!AA53/'5.9.1 (excl. taxes)'!AA52-1))),"",('5.9.1 (excl. taxes)'!AA53/'5.9.1 (excl. taxes)'!AA52-1))</f>
        <v>0.68267033885639972</v>
      </c>
      <c r="AB25" s="199">
        <f>IF(OR('5.9.1 (excl. taxes)'!AB52=0,'5.9.1 (excl. taxes)'!AB53=0,(ISERROR('5.9.1 (excl. taxes)'!AB53/'5.9.1 (excl. taxes)'!AB52-1))),"",('5.9.1 (excl. taxes)'!AB53/'5.9.1 (excl. taxes)'!AB52-1))</f>
        <v>0.22290694492747964</v>
      </c>
      <c r="AC25" s="199" t="str">
        <f>IF(OR('5.9.1 (excl. taxes)'!AC52=0,'5.9.1 (excl. taxes)'!AC53=0,(ISERROR('5.9.1 (excl. taxes)'!AC53/'5.9.1 (excl. taxes)'!AC52-1))),"",('5.9.1 (excl. taxes)'!AC53/'5.9.1 (excl. taxes)'!AC52-1))</f>
        <v/>
      </c>
    </row>
    <row r="26" spans="1:29" s="47" customFormat="1" ht="14.25" customHeight="1" x14ac:dyDescent="0.2">
      <c r="A26" s="213" t="s">
        <v>161</v>
      </c>
      <c r="B26" s="199">
        <f>IF(OR('5.9.1 (excl. taxes)'!B53=0,'5.9.1 (excl. taxes)'!B54=0,(ISERROR('5.9.1 (excl. taxes)'!B54/'5.9.1 (excl. taxes)'!B53-1))),"",('5.9.1 (excl. taxes)'!B54/'5.9.1 (excl. taxes)'!B53-1))</f>
        <v>0.62674768298812955</v>
      </c>
      <c r="C26" s="199">
        <f>IF(OR('5.9.1 (excl. taxes)'!C53=0,'5.9.1 (excl. taxes)'!C54=0,(ISERROR('5.9.1 (excl. taxes)'!C54/'5.9.1 (excl. taxes)'!C53-1))),"",('5.9.1 (excl. taxes)'!C54/'5.9.1 (excl. taxes)'!C53-1))</f>
        <v>-6.3228130601849952E-2</v>
      </c>
      <c r="D26" s="199" t="str">
        <f>IF(OR('5.9.1 (excl. taxes)'!D53=0,'5.9.1 (excl. taxes)'!D54=0,(ISERROR('5.9.1 (excl. taxes)'!D54/'5.9.1 (excl. taxes)'!D53-1))),"",('5.9.1 (excl. taxes)'!D54/'5.9.1 (excl. taxes)'!D53-1))</f>
        <v/>
      </c>
      <c r="E26" s="199" t="str">
        <f>IF(OR('5.9.1 (excl. taxes)'!E53=0,'5.9.1 (excl. taxes)'!E54=0,(ISERROR('5.9.1 (excl. taxes)'!E54/'5.9.1 (excl. taxes)'!E53-1))),"",('5.9.1 (excl. taxes)'!E54/'5.9.1 (excl. taxes)'!E53-1))</f>
        <v/>
      </c>
      <c r="F26" s="199">
        <f>IF(OR('5.9.1 (excl. taxes)'!F53=0,'5.9.1 (excl. taxes)'!F54=0,(ISERROR('5.9.1 (excl. taxes)'!F54/'5.9.1 (excl. taxes)'!F53-1))),"",('5.9.1 (excl. taxes)'!F54/'5.9.1 (excl. taxes)'!F53-1))</f>
        <v>0.26060568551364582</v>
      </c>
      <c r="G26" s="199">
        <f>IF(OR('5.9.1 (excl. taxes)'!G53=0,'5.9.1 (excl. taxes)'!G54=0,(ISERROR('5.9.1 (excl. taxes)'!G54/'5.9.1 (excl. taxes)'!G53-1))),"",('5.9.1 (excl. taxes)'!G54/'5.9.1 (excl. taxes)'!G53-1))</f>
        <v>0.33634668894182429</v>
      </c>
      <c r="H26" s="199">
        <f>IF(OR('5.9.1 (excl. taxes)'!H53=0,'5.9.1 (excl. taxes)'!H54=0,(ISERROR('5.9.1 (excl. taxes)'!H54/'5.9.1 (excl. taxes)'!H53-1))),"",('5.9.1 (excl. taxes)'!H54/'5.9.1 (excl. taxes)'!H53-1))</f>
        <v>-0.1788944968586248</v>
      </c>
      <c r="I26" s="199">
        <f>IF(OR('5.9.1 (excl. taxes)'!I53=0,'5.9.1 (excl. taxes)'!I54=0,(ISERROR('5.9.1 (excl. taxes)'!I54/'5.9.1 (excl. taxes)'!I53-1))),"",('5.9.1 (excl. taxes)'!I54/'5.9.1 (excl. taxes)'!I53-1))</f>
        <v>0.31596285723413597</v>
      </c>
      <c r="J26" s="199">
        <f>IF(OR('5.9.1 (excl. taxes)'!J53=0,'5.9.1 (excl. taxes)'!J54=0,(ISERROR('5.9.1 (excl. taxes)'!J54/'5.9.1 (excl. taxes)'!J53-1))),"",('5.9.1 (excl. taxes)'!J54/'5.9.1 (excl. taxes)'!J53-1))</f>
        <v>2.303963616946203E-2</v>
      </c>
      <c r="K26" s="199">
        <f>IF(OR('5.9.1 (excl. taxes)'!K53=0,'5.9.1 (excl. taxes)'!K54=0,(ISERROR('5.9.1 (excl. taxes)'!K54/'5.9.1 (excl. taxes)'!K53-1))),"",('5.9.1 (excl. taxes)'!K54/'5.9.1 (excl. taxes)'!K53-1))</f>
        <v>0.28642344725016033</v>
      </c>
      <c r="L26" s="199">
        <f>IF(OR('5.9.1 (excl. taxes)'!L53=0,'5.9.1 (excl. taxes)'!L54=0,(ISERROR('5.9.1 (excl. taxes)'!L54/'5.9.1 (excl. taxes)'!L53-1))),"",('5.9.1 (excl. taxes)'!L54/'5.9.1 (excl. taxes)'!L53-1))</f>
        <v>-0.56542476296194522</v>
      </c>
      <c r="M26" s="199">
        <f>IF(OR('5.9.1 (excl. taxes)'!M53=0,'5.9.1 (excl. taxes)'!M54=0,(ISERROR('5.9.1 (excl. taxes)'!M54/'5.9.1 (excl. taxes)'!M53-1))),"",('5.9.1 (excl. taxes)'!M54/'5.9.1 (excl. taxes)'!M53-1))</f>
        <v>0.45071481717848383</v>
      </c>
      <c r="N26" s="199">
        <f>IF(OR('5.9.1 (excl. taxes)'!N53=0,'5.9.1 (excl. taxes)'!N54=0,(ISERROR('5.9.1 (excl. taxes)'!N54/'5.9.1 (excl. taxes)'!N53-1))),"",('5.9.1 (excl. taxes)'!N54/'5.9.1 (excl. taxes)'!N53-1))</f>
        <v>-3.0975931977488158E-2</v>
      </c>
      <c r="O26" s="199">
        <f>IF(OR('5.9.1 (excl. taxes)'!O53=0,'5.9.1 (excl. taxes)'!O54=0,(ISERROR('5.9.1 (excl. taxes)'!O54/'5.9.1 (excl. taxes)'!O53-1))),"",('5.9.1 (excl. taxes)'!O54/'5.9.1 (excl. taxes)'!O53-1))</f>
        <v>-0.1511852101279153</v>
      </c>
      <c r="P26" s="199">
        <f>IF(OR('5.9.1 (excl. taxes)'!P53=0,'5.9.1 (excl. taxes)'!P54=0,(ISERROR('5.9.1 (excl. taxes)'!P54/'5.9.1 (excl. taxes)'!P53-1))),"",('5.9.1 (excl. taxes)'!P54/'5.9.1 (excl. taxes)'!P53-1))</f>
        <v>0.29365438119952136</v>
      </c>
      <c r="Q26" s="199" t="str">
        <f>IF(OR('5.9.1 (excl. taxes)'!Q53=0,'5.9.1 (excl. taxes)'!Q54=0,(ISERROR('5.9.1 (excl. taxes)'!Q54/'5.9.1 (excl. taxes)'!Q53-1))),"",('5.9.1 (excl. taxes)'!Q54/'5.9.1 (excl. taxes)'!Q53-1))</f>
        <v/>
      </c>
      <c r="R26" s="199">
        <f>IF(OR('5.9.1 (excl. taxes)'!R53=0,'5.9.1 (excl. taxes)'!R54=0,(ISERROR('5.9.1 (excl. taxes)'!R54/'5.9.1 (excl. taxes)'!R53-1))),"",('5.9.1 (excl. taxes)'!R54/'5.9.1 (excl. taxes)'!R53-1))</f>
        <v>-0.10167504588503784</v>
      </c>
      <c r="S26" s="199">
        <f>IF(OR('5.9.1 (excl. taxes)'!S53=0,'5.9.1 (excl. taxes)'!S54=0,(ISERROR('5.9.1 (excl. taxes)'!S54/'5.9.1 (excl. taxes)'!S53-1))),"",('5.9.1 (excl. taxes)'!S54/'5.9.1 (excl. taxes)'!S53-1))</f>
        <v>1.0839239905948945</v>
      </c>
      <c r="T26" s="199">
        <f>IF(OR('5.9.1 (excl. taxes)'!T53=0,'5.9.1 (excl. taxes)'!T54=0,(ISERROR('5.9.1 (excl. taxes)'!T54/'5.9.1 (excl. taxes)'!T53-1))),"",('5.9.1 (excl. taxes)'!T54/'5.9.1 (excl. taxes)'!T53-1))</f>
        <v>9.5520382578134777E-2</v>
      </c>
      <c r="U26" s="199" t="str">
        <f>IF(OR('5.9.1 (excl. taxes)'!U53=0,'5.9.1 (excl. taxes)'!U54=0,(ISERROR('5.9.1 (excl. taxes)'!U54/'5.9.1 (excl. taxes)'!U53-1))),"",('5.9.1 (excl. taxes)'!U54/'5.9.1 (excl. taxes)'!U53-1))</f>
        <v/>
      </c>
      <c r="V26" s="199">
        <f>IF(OR('5.9.1 (excl. taxes)'!V53=0,'5.9.1 (excl. taxes)'!V54=0,(ISERROR('5.9.1 (excl. taxes)'!V54/'5.9.1 (excl. taxes)'!V53-1))),"",('5.9.1 (excl. taxes)'!V54/'5.9.1 (excl. taxes)'!V53-1))</f>
        <v>0.22233648204212231</v>
      </c>
      <c r="W26" s="199">
        <f>IF(OR('5.9.1 (excl. taxes)'!W53=0,'5.9.1 (excl. taxes)'!W54=0,(ISERROR('5.9.1 (excl. taxes)'!W54/'5.9.1 (excl. taxes)'!W53-1))),"",('5.9.1 (excl. taxes)'!W54/'5.9.1 (excl. taxes)'!W53-1))</f>
        <v>3.0808462730147701E-2</v>
      </c>
      <c r="X26" s="199" t="str">
        <f>IF(OR('5.9.1 (excl. taxes)'!X53=0,'5.9.1 (excl. taxes)'!X54=0,(ISERROR('5.9.1 (excl. taxes)'!X54/'5.9.1 (excl. taxes)'!X53-1))),"",('5.9.1 (excl. taxes)'!X54/'5.9.1 (excl. taxes)'!X53-1))</f>
        <v/>
      </c>
      <c r="Y26" s="199">
        <f>IF(OR('5.9.1 (excl. taxes)'!Y53=0,'5.9.1 (excl. taxes)'!Y54=0,(ISERROR('5.9.1 (excl. taxes)'!Y54/'5.9.1 (excl. taxes)'!Y53-1))),"",('5.9.1 (excl. taxes)'!Y54/'5.9.1 (excl. taxes)'!Y53-1))</f>
        <v>8.4672386319473159E-2</v>
      </c>
      <c r="Z26" s="199">
        <f>IF(OR('5.9.1 (excl. taxes)'!Z53=0,'5.9.1 (excl. taxes)'!Z54=0,(ISERROR('5.9.1 (excl. taxes)'!Z54/'5.9.1 (excl. taxes)'!Z53-1))),"",('5.9.1 (excl. taxes)'!Z54/'5.9.1 (excl. taxes)'!Z53-1))</f>
        <v>1.1296271755457874</v>
      </c>
      <c r="AA26" s="199">
        <f>IF(OR('5.9.1 (excl. taxes)'!AA53=0,'5.9.1 (excl. taxes)'!AA54=0,(ISERROR('5.9.1 (excl. taxes)'!AA54/'5.9.1 (excl. taxes)'!AA53-1))),"",('5.9.1 (excl. taxes)'!AA54/'5.9.1 (excl. taxes)'!AA53-1))</f>
        <v>0.26342943396289553</v>
      </c>
      <c r="AB26" s="199">
        <f>IF(OR('5.9.1 (excl. taxes)'!AB53=0,'5.9.1 (excl. taxes)'!AB54=0,(ISERROR('5.9.1 (excl. taxes)'!AB54/'5.9.1 (excl. taxes)'!AB53-1))),"",('5.9.1 (excl. taxes)'!AB54/'5.9.1 (excl. taxes)'!AB53-1))</f>
        <v>-4.1940367029882353E-2</v>
      </c>
      <c r="AC26" s="199" t="str">
        <f>IF(OR('5.9.1 (excl. taxes)'!AC53=0,'5.9.1 (excl. taxes)'!AC54=0,(ISERROR('5.9.1 (excl. taxes)'!AC54/'5.9.1 (excl. taxes)'!AC53-1))),"",('5.9.1 (excl. taxes)'!AC54/'5.9.1 (excl. taxes)'!AC53-1))</f>
        <v/>
      </c>
    </row>
    <row r="27" spans="1:29" s="47" customFormat="1" ht="14.25" customHeight="1" x14ac:dyDescent="0.2"/>
    <row r="28" spans="1:29" s="47" customFormat="1" ht="14.25" customHeight="1" x14ac:dyDescent="0.2"/>
    <row r="29" spans="1:29" s="47" customFormat="1" ht="14.25" customHeight="1" x14ac:dyDescent="0.2"/>
    <row r="30" spans="1:29" s="47" customFormat="1" ht="14.25" customHeight="1" x14ac:dyDescent="0.2"/>
    <row r="31" spans="1:29" s="47" customFormat="1" ht="14.25" customHeight="1" x14ac:dyDescent="0.2"/>
    <row r="32" spans="1:29" s="47" customFormat="1" ht="14.25" customHeight="1" x14ac:dyDescent="0.2"/>
    <row r="33" s="47" customFormat="1" ht="14.25" customHeight="1" x14ac:dyDescent="0.2"/>
    <row r="34" s="47" customFormat="1" ht="14.25" customHeight="1" x14ac:dyDescent="0.2"/>
    <row r="35" s="47" customFormat="1" ht="14.25" customHeight="1" x14ac:dyDescent="0.2"/>
    <row r="36" s="47" customFormat="1" ht="14.25" customHeight="1" x14ac:dyDescent="0.2"/>
    <row r="37" s="47" customFormat="1" ht="14.25" customHeight="1" x14ac:dyDescent="0.2"/>
    <row r="38" s="47" customFormat="1" ht="14.25" customHeight="1" x14ac:dyDescent="0.2"/>
    <row r="39" s="47" customFormat="1" ht="14.25" customHeight="1" x14ac:dyDescent="0.2"/>
    <row r="40" s="47" customFormat="1" ht="14.25" customHeight="1" x14ac:dyDescent="0.2"/>
    <row r="41" s="47" customFormat="1" ht="14.25" customHeight="1" x14ac:dyDescent="0.2"/>
    <row r="42" s="47" customFormat="1" ht="14.25" customHeight="1" x14ac:dyDescent="0.2"/>
    <row r="43" s="47" customFormat="1" ht="14.25" customHeight="1" x14ac:dyDescent="0.2"/>
    <row r="44" s="47" customFormat="1" ht="14.25" customHeight="1" x14ac:dyDescent="0.2"/>
    <row r="45" s="47" customFormat="1" ht="14.25" customHeight="1" x14ac:dyDescent="0.2"/>
    <row r="46" s="47" customFormat="1" ht="14.25" customHeight="1" x14ac:dyDescent="0.2"/>
    <row r="47" s="47" customFormat="1" ht="14.25" customHeight="1" x14ac:dyDescent="0.2"/>
    <row r="48" s="47" customFormat="1" ht="14.25" customHeight="1" x14ac:dyDescent="0.2"/>
    <row r="49" s="47" customFormat="1" ht="14.25" customHeight="1" x14ac:dyDescent="0.2"/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D3F1B-3794-4A0E-94B9-47B60484DA34}">
  <sheetPr>
    <tabColor theme="4" tint="0.39997558519241921"/>
  </sheetPr>
  <dimension ref="A1:AC49"/>
  <sheetViews>
    <sheetView showGridLines="0" zoomScaleNormal="100" workbookViewId="0"/>
  </sheetViews>
  <sheetFormatPr defaultColWidth="8.7109375" defaultRowHeight="12.75" x14ac:dyDescent="0.2"/>
  <cols>
    <col min="1" max="28" width="12.7109375" customWidth="1"/>
  </cols>
  <sheetData>
    <row r="1" spans="1:29" s="47" customFormat="1" ht="18" customHeight="1" x14ac:dyDescent="0.2">
      <c r="A1" s="129" t="s">
        <v>128</v>
      </c>
    </row>
    <row r="2" spans="1:29" s="47" customFormat="1" ht="18" customHeight="1" x14ac:dyDescent="0.2">
      <c r="A2" s="207" t="s">
        <v>156</v>
      </c>
    </row>
    <row r="3" spans="1:29" s="47" customFormat="1" ht="18" customHeight="1" x14ac:dyDescent="0.2">
      <c r="A3" s="207" t="s">
        <v>134</v>
      </c>
    </row>
    <row r="4" spans="1:29" s="47" customFormat="1" ht="18" customHeight="1" x14ac:dyDescent="0.2">
      <c r="A4" s="46" t="s">
        <v>135</v>
      </c>
    </row>
    <row r="5" spans="1:29" s="164" customFormat="1" ht="32.1" customHeight="1" x14ac:dyDescent="0.2">
      <c r="A5" s="211" t="s">
        <v>127</v>
      </c>
      <c r="B5" s="205" t="s">
        <v>0</v>
      </c>
      <c r="C5" s="205" t="s">
        <v>1</v>
      </c>
      <c r="D5" s="205" t="s">
        <v>2</v>
      </c>
      <c r="E5" s="205" t="s">
        <v>3</v>
      </c>
      <c r="F5" s="205" t="s">
        <v>4</v>
      </c>
      <c r="G5" s="205" t="s">
        <v>5</v>
      </c>
      <c r="H5" s="205" t="s">
        <v>6</v>
      </c>
      <c r="I5" s="205" t="s">
        <v>7</v>
      </c>
      <c r="J5" s="205" t="s">
        <v>8</v>
      </c>
      <c r="K5" s="205" t="s">
        <v>9</v>
      </c>
      <c r="L5" s="205" t="s">
        <v>10</v>
      </c>
      <c r="M5" s="205" t="s">
        <v>11</v>
      </c>
      <c r="N5" s="205" t="s">
        <v>12</v>
      </c>
      <c r="O5" s="205" t="s">
        <v>13</v>
      </c>
      <c r="P5" s="205" t="s">
        <v>117</v>
      </c>
      <c r="Q5" s="206" t="s">
        <v>49</v>
      </c>
      <c r="R5" s="206" t="s">
        <v>17</v>
      </c>
      <c r="S5" s="206" t="s">
        <v>26</v>
      </c>
      <c r="T5" s="206" t="s">
        <v>27</v>
      </c>
      <c r="U5" s="206" t="s">
        <v>15</v>
      </c>
      <c r="V5" s="206" t="s">
        <v>50</v>
      </c>
      <c r="W5" s="206" t="s">
        <v>51</v>
      </c>
      <c r="X5" s="206" t="s">
        <v>52</v>
      </c>
      <c r="Y5" s="206" t="s">
        <v>28</v>
      </c>
      <c r="Z5" s="206" t="s">
        <v>61</v>
      </c>
      <c r="AA5" s="206" t="s">
        <v>53</v>
      </c>
      <c r="AB5" s="206" t="s">
        <v>54</v>
      </c>
      <c r="AC5" s="206" t="s">
        <v>18</v>
      </c>
    </row>
    <row r="6" spans="1:29" s="47" customFormat="1" ht="14.25" customHeight="1" x14ac:dyDescent="0.2">
      <c r="A6" s="213" t="s">
        <v>63</v>
      </c>
      <c r="B6" s="199">
        <f>IF(OR('5.9.1 (inc. taxes)'!B33=0,'5.9.1 (inc. taxes)'!B34=0,(ISERROR('5.9.1 (inc. taxes)'!B34/'5.9.1 (inc. taxes)'!B33-1))),"",('5.9.1 (inc. taxes)'!B34/'5.9.1 (inc. taxes)'!B33-1))</f>
        <v>0.43032613557201271</v>
      </c>
      <c r="C6" s="199" t="str">
        <f>IF(OR('5.9.1 (inc. taxes)'!C33=0,'5.9.1 (inc. taxes)'!C34=0,(ISERROR('5.9.1 (inc. taxes)'!C34/'5.9.1 (inc. taxes)'!C33-1))),"",('5.9.1 (inc. taxes)'!C34/'5.9.1 (inc. taxes)'!C33-1))</f>
        <v/>
      </c>
      <c r="D6" s="199">
        <f>IF(OR('5.9.1 (inc. taxes)'!D33=0,'5.9.1 (inc. taxes)'!D34=0,(ISERROR('5.9.1 (inc. taxes)'!D34/'5.9.1 (inc. taxes)'!D33-1))),"",('5.9.1 (inc. taxes)'!D34/'5.9.1 (inc. taxes)'!D33-1))</f>
        <v>0.14196126146209487</v>
      </c>
      <c r="E6" s="199">
        <f>IF(OR('5.9.1 (inc. taxes)'!E33=0,'5.9.1 (inc. taxes)'!E34=0,(ISERROR('5.9.1 (inc. taxes)'!E34/'5.9.1 (inc. taxes)'!E33-1))),"",('5.9.1 (inc. taxes)'!E34/'5.9.1 (inc. taxes)'!E33-1))</f>
        <v>0.14382150199239097</v>
      </c>
      <c r="F6" s="199">
        <f>IF(OR('5.9.1 (inc. taxes)'!F33=0,'5.9.1 (inc. taxes)'!F34=0,(ISERROR('5.9.1 (inc. taxes)'!F34/'5.9.1 (inc. taxes)'!F33-1))),"",('5.9.1 (inc. taxes)'!F34/'5.9.1 (inc. taxes)'!F33-1))</f>
        <v>0.12566761147505323</v>
      </c>
      <c r="G6" s="199">
        <f>IF(OR('5.9.1 (inc. taxes)'!G33=0,'5.9.1 (inc. taxes)'!G34=0,(ISERROR('5.9.1 (inc. taxes)'!G34/'5.9.1 (inc. taxes)'!G33-1))),"",('5.9.1 (inc. taxes)'!G34/'5.9.1 (inc. taxes)'!G33-1))</f>
        <v>0.15700622173592205</v>
      </c>
      <c r="H6" s="199">
        <f>IF(OR('5.9.1 (inc. taxes)'!H33=0,'5.9.1 (inc. taxes)'!H34=0,(ISERROR('5.9.1 (inc. taxes)'!H34/'5.9.1 (inc. taxes)'!H33-1))),"",('5.9.1 (inc. taxes)'!H34/'5.9.1 (inc. taxes)'!H33-1))</f>
        <v>0.18721927956231266</v>
      </c>
      <c r="I6" s="199">
        <f>IF(OR('5.9.1 (inc. taxes)'!I33=0,'5.9.1 (inc. taxes)'!I34=0,(ISERROR('5.9.1 (inc. taxes)'!I34/'5.9.1 (inc. taxes)'!I33-1))),"",('5.9.1 (inc. taxes)'!I34/'5.9.1 (inc. taxes)'!I33-1))</f>
        <v>0.22912526571089509</v>
      </c>
      <c r="J6" s="199" t="str">
        <f>IF(OR('5.9.1 (inc. taxes)'!J33=0,'5.9.1 (inc. taxes)'!J34=0,(ISERROR('5.9.1 (inc. taxes)'!J34/'5.9.1 (inc. taxes)'!J33-1))),"",('5.9.1 (inc. taxes)'!J34/'5.9.1 (inc. taxes)'!J33-1))</f>
        <v/>
      </c>
      <c r="K6" s="199">
        <f>IF(OR('5.9.1 (inc. taxes)'!K33=0,'5.9.1 (inc. taxes)'!K34=0,(ISERROR('5.9.1 (inc. taxes)'!K34/'5.9.1 (inc. taxes)'!K33-1))),"",('5.9.1 (inc. taxes)'!K34/'5.9.1 (inc. taxes)'!K33-1))</f>
        <v>0.15346915031289798</v>
      </c>
      <c r="L6" s="199">
        <f>IF(OR('5.9.1 (inc. taxes)'!L33=0,'5.9.1 (inc. taxes)'!L34=0,(ISERROR('5.9.1 (inc. taxes)'!L34/'5.9.1 (inc. taxes)'!L33-1))),"",('5.9.1 (inc. taxes)'!L34/'5.9.1 (inc. taxes)'!L33-1))</f>
        <v>0.21045874524727415</v>
      </c>
      <c r="M6" s="199">
        <f>IF(OR('5.9.1 (inc. taxes)'!M33=0,'5.9.1 (inc. taxes)'!M34=0,(ISERROR('5.9.1 (inc. taxes)'!M34/'5.9.1 (inc. taxes)'!M33-1))),"",('5.9.1 (inc. taxes)'!M34/'5.9.1 (inc. taxes)'!M33-1))</f>
        <v>0.11998980960698247</v>
      </c>
      <c r="N6" s="199">
        <f>IF(OR('5.9.1 (inc. taxes)'!N33=0,'5.9.1 (inc. taxes)'!N34=0,(ISERROR('5.9.1 (inc. taxes)'!N34/'5.9.1 (inc. taxes)'!N33-1))),"",('5.9.1 (inc. taxes)'!N34/'5.9.1 (inc. taxes)'!N33-1))</f>
        <v>9.8208245675861061E-2</v>
      </c>
      <c r="O6" s="199" t="str">
        <f>IF(OR('5.9.1 (inc. taxes)'!O33=0,'5.9.1 (inc. taxes)'!O34=0,(ISERROR('5.9.1 (inc. taxes)'!O34/'5.9.1 (inc. taxes)'!O33-1))),"",('5.9.1 (inc. taxes)'!O34/'5.9.1 (inc. taxes)'!O33-1))</f>
        <v/>
      </c>
      <c r="P6" s="199">
        <f>IF(OR('5.9.1 (inc. taxes)'!P33=0,'5.9.1 (inc. taxes)'!P34=0,(ISERROR('5.9.1 (inc. taxes)'!P34/'5.9.1 (inc. taxes)'!P33-1))),"",('5.9.1 (inc. taxes)'!P34/'5.9.1 (inc. taxes)'!P33-1))</f>
        <v>1.8351229843735828E-2</v>
      </c>
      <c r="Q6" s="199" t="str">
        <f>IF(OR('5.9.1 (inc. taxes)'!Q33=0,'5.9.1 (inc. taxes)'!Q34=0,(ISERROR('5.9.1 (inc. taxes)'!Q34/'5.9.1 (inc. taxes)'!Q33-1))),"",('5.9.1 (inc. taxes)'!Q34/'5.9.1 (inc. taxes)'!Q33-1))</f>
        <v/>
      </c>
      <c r="R6" s="199">
        <f>IF(OR('5.9.1 (inc. taxes)'!R33=0,'5.9.1 (inc. taxes)'!R34=0,(ISERROR('5.9.1 (inc. taxes)'!R34/'5.9.1 (inc. taxes)'!R33-1))),"",('5.9.1 (inc. taxes)'!R34/'5.9.1 (inc. taxes)'!R33-1))</f>
        <v>0.3217726370464058</v>
      </c>
      <c r="S6" s="199">
        <f>IF(OR('5.9.1 (inc. taxes)'!S33=0,'5.9.1 (inc. taxes)'!S34=0,(ISERROR('5.9.1 (inc. taxes)'!S34/'5.9.1 (inc. taxes)'!S33-1))),"",('5.9.1 (inc. taxes)'!S34/'5.9.1 (inc. taxes)'!S33-1))</f>
        <v>7.7958195217730175E-2</v>
      </c>
      <c r="T6" s="199">
        <f>IF(OR('5.9.1 (inc. taxes)'!T33=0,'5.9.1 (inc. taxes)'!T34=0,(ISERROR('5.9.1 (inc. taxes)'!T34/'5.9.1 (inc. taxes)'!T33-1))),"",('5.9.1 (inc. taxes)'!T34/'5.9.1 (inc. taxes)'!T33-1))</f>
        <v>0.27255291477001364</v>
      </c>
      <c r="U6" s="199">
        <f>IF(OR('5.9.1 (inc. taxes)'!U33=0,'5.9.1 (inc. taxes)'!U34=0,(ISERROR('5.9.1 (inc. taxes)'!U34/'5.9.1 (inc. taxes)'!U33-1))),"",('5.9.1 (inc. taxes)'!U34/'5.9.1 (inc. taxes)'!U33-1))</f>
        <v>9.974800851454857E-3</v>
      </c>
      <c r="V6" s="199" t="str">
        <f>IF(OR('5.9.1 (inc. taxes)'!V33=0,'5.9.1 (inc. taxes)'!V34=0,(ISERROR('5.9.1 (inc. taxes)'!V34/'5.9.1 (inc. taxes)'!V33-1))),"",('5.9.1 (inc. taxes)'!V34/'5.9.1 (inc. taxes)'!V33-1))</f>
        <v/>
      </c>
      <c r="W6" s="199">
        <f>IF(OR('5.9.1 (inc. taxes)'!W33=0,'5.9.1 (inc. taxes)'!W34=0,(ISERROR('5.9.1 (inc. taxes)'!W34/'5.9.1 (inc. taxes)'!W33-1))),"",('5.9.1 (inc. taxes)'!W34/'5.9.1 (inc. taxes)'!W33-1))</f>
        <v>0.3603479458894554</v>
      </c>
      <c r="X6" s="199" t="str">
        <f>IF(OR('5.9.1 (inc. taxes)'!X33=0,'5.9.1 (inc. taxes)'!X34=0,(ISERROR('5.9.1 (inc. taxes)'!X34/'5.9.1 (inc. taxes)'!X33-1))),"",('5.9.1 (inc. taxes)'!X34/'5.9.1 (inc. taxes)'!X33-1))</f>
        <v/>
      </c>
      <c r="Y6" s="199">
        <f>IF(OR('5.9.1 (inc. taxes)'!Y33=0,'5.9.1 (inc. taxes)'!Y34=0,(ISERROR('5.9.1 (inc. taxes)'!Y34/'5.9.1 (inc. taxes)'!Y33-1))),"",('5.9.1 (inc. taxes)'!Y34/'5.9.1 (inc. taxes)'!Y33-1))</f>
        <v>-7.3205083193001674E-2</v>
      </c>
      <c r="Z6" s="199">
        <f>IF(OR('5.9.1 (inc. taxes)'!Z33=0,'5.9.1 (inc. taxes)'!Z34=0,(ISERROR('5.9.1 (inc. taxes)'!Z34/'5.9.1 (inc. taxes)'!Z33-1))),"",('5.9.1 (inc. taxes)'!Z34/'5.9.1 (inc. taxes)'!Z33-1))</f>
        <v>0.62647840102997043</v>
      </c>
      <c r="AA6" s="199">
        <f>IF(OR('5.9.1 (inc. taxes)'!AA33=0,'5.9.1 (inc. taxes)'!AA34=0,(ISERROR('5.9.1 (inc. taxes)'!AA34/'5.9.1 (inc. taxes)'!AA33-1))),"",('5.9.1 (inc. taxes)'!AA34/'5.9.1 (inc. taxes)'!AA33-1))</f>
        <v>4.4583904496665827E-2</v>
      </c>
      <c r="AB6" s="199">
        <f>IF(OR('5.9.1 (inc. taxes)'!AB33=0,'5.9.1 (inc. taxes)'!AB34=0,(ISERROR('5.9.1 (inc. taxes)'!AB34/'5.9.1 (inc. taxes)'!AB33-1))),"",('5.9.1 (inc. taxes)'!AB34/'5.9.1 (inc. taxes)'!AB33-1))</f>
        <v>-4.2455430422909113E-2</v>
      </c>
      <c r="AC6" s="199">
        <f>IF(OR('5.9.1 (inc. taxes)'!AC33=0,'5.9.1 (inc. taxes)'!AC34=0,(ISERROR('5.9.1 (inc. taxes)'!AC34/'5.9.1 (inc. taxes)'!AC33-1))),"",('5.9.1 (inc. taxes)'!AC34/'5.9.1 (inc. taxes)'!AC33-1))</f>
        <v>0.10488568061290104</v>
      </c>
    </row>
    <row r="7" spans="1:29" s="47" customFormat="1" ht="14.25" customHeight="1" x14ac:dyDescent="0.2">
      <c r="A7" s="213" t="s">
        <v>43</v>
      </c>
      <c r="B7" s="199">
        <f>IF(OR('5.9.1 (inc. taxes)'!B34=0,'5.9.1 (inc. taxes)'!B35=0,(ISERROR('5.9.1 (inc. taxes)'!B35/'5.9.1 (inc. taxes)'!B34-1))),"",('5.9.1 (inc. taxes)'!B35/'5.9.1 (inc. taxes)'!B34-1))</f>
        <v>3.6027763445474426E-2</v>
      </c>
      <c r="C7" s="199" t="str">
        <f>IF(OR('5.9.1 (inc. taxes)'!C34=0,'5.9.1 (inc. taxes)'!C35=0,(ISERROR('5.9.1 (inc. taxes)'!C35/'5.9.1 (inc. taxes)'!C34-1))),"",('5.9.1 (inc. taxes)'!C35/'5.9.1 (inc. taxes)'!C34-1))</f>
        <v/>
      </c>
      <c r="D7" s="199">
        <f>IF(OR('5.9.1 (inc. taxes)'!D34=0,'5.9.1 (inc. taxes)'!D35=0,(ISERROR('5.9.1 (inc. taxes)'!D35/'5.9.1 (inc. taxes)'!D34-1))),"",('5.9.1 (inc. taxes)'!D35/'5.9.1 (inc. taxes)'!D34-1))</f>
        <v>4.8408230430791122E-2</v>
      </c>
      <c r="E7" s="199">
        <f>IF(OR('5.9.1 (inc. taxes)'!E34=0,'5.9.1 (inc. taxes)'!E35=0,(ISERROR('5.9.1 (inc. taxes)'!E35/'5.9.1 (inc. taxes)'!E34-1))),"",('5.9.1 (inc. taxes)'!E35/'5.9.1 (inc. taxes)'!E34-1))</f>
        <v>-4.1709870819061523E-2</v>
      </c>
      <c r="F7" s="199">
        <f>IF(OR('5.9.1 (inc. taxes)'!F34=0,'5.9.1 (inc. taxes)'!F35=0,(ISERROR('5.9.1 (inc. taxes)'!F35/'5.9.1 (inc. taxes)'!F34-1))),"",('5.9.1 (inc. taxes)'!F35/'5.9.1 (inc. taxes)'!F34-1))</f>
        <v>-6.9505689670204096E-2</v>
      </c>
      <c r="G7" s="199">
        <f>IF(OR('5.9.1 (inc. taxes)'!G34=0,'5.9.1 (inc. taxes)'!G35=0,(ISERROR('5.9.1 (inc. taxes)'!G35/'5.9.1 (inc. taxes)'!G34-1))),"",('5.9.1 (inc. taxes)'!G35/'5.9.1 (inc. taxes)'!G34-1))</f>
        <v>-8.8624182197488688E-3</v>
      </c>
      <c r="H7" s="199">
        <f>IF(OR('5.9.1 (inc. taxes)'!H34=0,'5.9.1 (inc. taxes)'!H35=0,(ISERROR('5.9.1 (inc. taxes)'!H35/'5.9.1 (inc. taxes)'!H34-1))),"",('5.9.1 (inc. taxes)'!H35/'5.9.1 (inc. taxes)'!H34-1))</f>
        <v>-3.6671499591803824E-2</v>
      </c>
      <c r="I7" s="199">
        <f>IF(OR('5.9.1 (inc. taxes)'!I34=0,'5.9.1 (inc. taxes)'!I35=0,(ISERROR('5.9.1 (inc. taxes)'!I35/'5.9.1 (inc. taxes)'!I34-1))),"",('5.9.1 (inc. taxes)'!I35/'5.9.1 (inc. taxes)'!I34-1))</f>
        <v>9.3862125421497744E-3</v>
      </c>
      <c r="J7" s="199" t="str">
        <f>IF(OR('5.9.1 (inc. taxes)'!J34=0,'5.9.1 (inc. taxes)'!J35=0,(ISERROR('5.9.1 (inc. taxes)'!J35/'5.9.1 (inc. taxes)'!J34-1))),"",('5.9.1 (inc. taxes)'!J35/'5.9.1 (inc. taxes)'!J34-1))</f>
        <v/>
      </c>
      <c r="K7" s="199">
        <f>IF(OR('5.9.1 (inc. taxes)'!K34=0,'5.9.1 (inc. taxes)'!K35=0,(ISERROR('5.9.1 (inc. taxes)'!K35/'5.9.1 (inc. taxes)'!K34-1))),"",('5.9.1 (inc. taxes)'!K35/'5.9.1 (inc. taxes)'!K34-1))</f>
        <v>-4.2654005838586473E-2</v>
      </c>
      <c r="L7" s="199">
        <f>IF(OR('5.9.1 (inc. taxes)'!L34=0,'5.9.1 (inc. taxes)'!L35=0,(ISERROR('5.9.1 (inc. taxes)'!L35/'5.9.1 (inc. taxes)'!L34-1))),"",('5.9.1 (inc. taxes)'!L35/'5.9.1 (inc. taxes)'!L34-1))</f>
        <v>1.0220370637194165E-2</v>
      </c>
      <c r="M7" s="199">
        <f>IF(OR('5.9.1 (inc. taxes)'!M34=0,'5.9.1 (inc. taxes)'!M35=0,(ISERROR('5.9.1 (inc. taxes)'!M35/'5.9.1 (inc. taxes)'!M34-1))),"",('5.9.1 (inc. taxes)'!M35/'5.9.1 (inc. taxes)'!M34-1))</f>
        <v>2.0988048886592114E-2</v>
      </c>
      <c r="N7" s="199">
        <f>IF(OR('5.9.1 (inc. taxes)'!N34=0,'5.9.1 (inc. taxes)'!N35=0,(ISERROR('5.9.1 (inc. taxes)'!N35/'5.9.1 (inc. taxes)'!N34-1))),"",('5.9.1 (inc. taxes)'!N35/'5.9.1 (inc. taxes)'!N34-1))</f>
        <v>-3.4673448657893124E-2</v>
      </c>
      <c r="O7" s="199" t="str">
        <f>IF(OR('5.9.1 (inc. taxes)'!O34=0,'5.9.1 (inc. taxes)'!O35=0,(ISERROR('5.9.1 (inc. taxes)'!O35/'5.9.1 (inc. taxes)'!O34-1))),"",('5.9.1 (inc. taxes)'!O35/'5.9.1 (inc. taxes)'!O34-1))</f>
        <v/>
      </c>
      <c r="P7" s="199">
        <f>IF(OR('5.9.1 (inc. taxes)'!P34=0,'5.9.1 (inc. taxes)'!P35=0,(ISERROR('5.9.1 (inc. taxes)'!P35/'5.9.1 (inc. taxes)'!P34-1))),"",('5.9.1 (inc. taxes)'!P35/'5.9.1 (inc. taxes)'!P34-1))</f>
        <v>7.291811607291776E-2</v>
      </c>
      <c r="Q7" s="199" t="str">
        <f>IF(OR('5.9.1 (inc. taxes)'!Q34=0,'5.9.1 (inc. taxes)'!Q35=0,(ISERROR('5.9.1 (inc. taxes)'!Q35/'5.9.1 (inc. taxes)'!Q34-1))),"",('5.9.1 (inc. taxes)'!Q35/'5.9.1 (inc. taxes)'!Q34-1))</f>
        <v/>
      </c>
      <c r="R7" s="199">
        <f>IF(OR('5.9.1 (inc. taxes)'!R34=0,'5.9.1 (inc. taxes)'!R35=0,(ISERROR('5.9.1 (inc. taxes)'!R35/'5.9.1 (inc. taxes)'!R34-1))),"",('5.9.1 (inc. taxes)'!R35/'5.9.1 (inc. taxes)'!R34-1))</f>
        <v>-5.2000052145415365E-2</v>
      </c>
      <c r="S7" s="199">
        <f>IF(OR('5.9.1 (inc. taxes)'!S34=0,'5.9.1 (inc. taxes)'!S35=0,(ISERROR('5.9.1 (inc. taxes)'!S35/'5.9.1 (inc. taxes)'!S34-1))),"",('5.9.1 (inc. taxes)'!S35/'5.9.1 (inc. taxes)'!S34-1))</f>
        <v>-2.5166533133549884E-2</v>
      </c>
      <c r="T7" s="199">
        <f>IF(OR('5.9.1 (inc. taxes)'!T34=0,'5.9.1 (inc. taxes)'!T35=0,(ISERROR('5.9.1 (inc. taxes)'!T35/'5.9.1 (inc. taxes)'!T34-1))),"",('5.9.1 (inc. taxes)'!T35/'5.9.1 (inc. taxes)'!T34-1))</f>
        <v>-0.17811500266560032</v>
      </c>
      <c r="U7" s="199">
        <f>IF(OR('5.9.1 (inc. taxes)'!U34=0,'5.9.1 (inc. taxes)'!U35=0,(ISERROR('5.9.1 (inc. taxes)'!U35/'5.9.1 (inc. taxes)'!U34-1))),"",('5.9.1 (inc. taxes)'!U35/'5.9.1 (inc. taxes)'!U34-1))</f>
        <v>-5.188612817181304E-2</v>
      </c>
      <c r="V7" s="199" t="str">
        <f>IF(OR('5.9.1 (inc. taxes)'!V34=0,'5.9.1 (inc. taxes)'!V35=0,(ISERROR('5.9.1 (inc. taxes)'!V35/'5.9.1 (inc. taxes)'!V34-1))),"",('5.9.1 (inc. taxes)'!V35/'5.9.1 (inc. taxes)'!V34-1))</f>
        <v/>
      </c>
      <c r="W7" s="199">
        <f>IF(OR('5.9.1 (inc. taxes)'!W34=0,'5.9.1 (inc. taxes)'!W35=0,(ISERROR('5.9.1 (inc. taxes)'!W35/'5.9.1 (inc. taxes)'!W34-1))),"",('5.9.1 (inc. taxes)'!W35/'5.9.1 (inc. taxes)'!W34-1))</f>
        <v>0.43341870135878513</v>
      </c>
      <c r="X7" s="199" t="str">
        <f>IF(OR('5.9.1 (inc. taxes)'!X34=0,'5.9.1 (inc. taxes)'!X35=0,(ISERROR('5.9.1 (inc. taxes)'!X35/'5.9.1 (inc. taxes)'!X34-1))),"",('5.9.1 (inc. taxes)'!X35/'5.9.1 (inc. taxes)'!X34-1))</f>
        <v/>
      </c>
      <c r="Y7" s="199">
        <f>IF(OR('5.9.1 (inc. taxes)'!Y34=0,'5.9.1 (inc. taxes)'!Y35=0,(ISERROR('5.9.1 (inc. taxes)'!Y35/'5.9.1 (inc. taxes)'!Y34-1))),"",('5.9.1 (inc. taxes)'!Y35/'5.9.1 (inc. taxes)'!Y34-1))</f>
        <v>-3.100750229782856E-2</v>
      </c>
      <c r="Z7" s="199">
        <f>IF(OR('5.9.1 (inc. taxes)'!Z34=0,'5.9.1 (inc. taxes)'!Z35=0,(ISERROR('5.9.1 (inc. taxes)'!Z35/'5.9.1 (inc. taxes)'!Z34-1))),"",('5.9.1 (inc. taxes)'!Z35/'5.9.1 (inc. taxes)'!Z34-1))</f>
        <v>0.32023861142637311</v>
      </c>
      <c r="AA7" s="199">
        <f>IF(OR('5.9.1 (inc. taxes)'!AA34=0,'5.9.1 (inc. taxes)'!AA35=0,(ISERROR('5.9.1 (inc. taxes)'!AA35/'5.9.1 (inc. taxes)'!AA34-1))),"",('5.9.1 (inc. taxes)'!AA35/'5.9.1 (inc. taxes)'!AA34-1))</f>
        <v>-2.881521300717238E-2</v>
      </c>
      <c r="AB7" s="199">
        <f>IF(OR('5.9.1 (inc. taxes)'!AB34=0,'5.9.1 (inc. taxes)'!AB35=0,(ISERROR('5.9.1 (inc. taxes)'!AB35/'5.9.1 (inc. taxes)'!AB34-1))),"",('5.9.1 (inc. taxes)'!AB35/'5.9.1 (inc. taxes)'!AB34-1))</f>
        <v>-0.12611697998843496</v>
      </c>
      <c r="AC7" s="199">
        <f>IF(OR('5.9.1 (inc. taxes)'!AC34=0,'5.9.1 (inc. taxes)'!AC35=0,(ISERROR('5.9.1 (inc. taxes)'!AC35/'5.9.1 (inc. taxes)'!AC34-1))),"",('5.9.1 (inc. taxes)'!AC35/'5.9.1 (inc. taxes)'!AC34-1))</f>
        <v>6.7625614647093268E-3</v>
      </c>
    </row>
    <row r="8" spans="1:29" s="47" customFormat="1" ht="14.25" customHeight="1" x14ac:dyDescent="0.2">
      <c r="A8" s="213" t="s">
        <v>44</v>
      </c>
      <c r="B8" s="199">
        <f>IF(OR('5.9.1 (inc. taxes)'!B35=0,'5.9.1 (inc. taxes)'!B36=0,(ISERROR('5.9.1 (inc. taxes)'!B36/'5.9.1 (inc. taxes)'!B35-1))),"",('5.9.1 (inc. taxes)'!B36/'5.9.1 (inc. taxes)'!B35-1))</f>
        <v>7.1958929073541844E-2</v>
      </c>
      <c r="C8" s="199" t="str">
        <f>IF(OR('5.9.1 (inc. taxes)'!C35=0,'5.9.1 (inc. taxes)'!C36=0,(ISERROR('5.9.1 (inc. taxes)'!C36/'5.9.1 (inc. taxes)'!C35-1))),"",('5.9.1 (inc. taxes)'!C36/'5.9.1 (inc. taxes)'!C35-1))</f>
        <v/>
      </c>
      <c r="D8" s="199">
        <f>IF(OR('5.9.1 (inc. taxes)'!D35=0,'5.9.1 (inc. taxes)'!D36=0,(ISERROR('5.9.1 (inc. taxes)'!D36/'5.9.1 (inc. taxes)'!D35-1))),"",('5.9.1 (inc. taxes)'!D36/'5.9.1 (inc. taxes)'!D35-1))</f>
        <v>0.199200353641519</v>
      </c>
      <c r="E8" s="199">
        <f>IF(OR('5.9.1 (inc. taxes)'!E35=0,'5.9.1 (inc. taxes)'!E36=0,(ISERROR('5.9.1 (inc. taxes)'!E36/'5.9.1 (inc. taxes)'!E35-1))),"",('5.9.1 (inc. taxes)'!E36/'5.9.1 (inc. taxes)'!E35-1))</f>
        <v>0.11412312566125893</v>
      </c>
      <c r="F8" s="199">
        <f>IF(OR('5.9.1 (inc. taxes)'!F35=0,'5.9.1 (inc. taxes)'!F36=0,(ISERROR('5.9.1 (inc. taxes)'!F36/'5.9.1 (inc. taxes)'!F35-1))),"",('5.9.1 (inc. taxes)'!F36/'5.9.1 (inc. taxes)'!F35-1))</f>
        <v>9.3859792923630003E-2</v>
      </c>
      <c r="G8" s="199">
        <f>IF(OR('5.9.1 (inc. taxes)'!G35=0,'5.9.1 (inc. taxes)'!G36=0,(ISERROR('5.9.1 (inc. taxes)'!G36/'5.9.1 (inc. taxes)'!G35-1))),"",('5.9.1 (inc. taxes)'!G36/'5.9.1 (inc. taxes)'!G35-1))</f>
        <v>0.11826596315443161</v>
      </c>
      <c r="H8" s="199">
        <f>IF(OR('5.9.1 (inc. taxes)'!H35=0,'5.9.1 (inc. taxes)'!H36=0,(ISERROR('5.9.1 (inc. taxes)'!H36/'5.9.1 (inc. taxes)'!H35-1))),"",('5.9.1 (inc. taxes)'!H36/'5.9.1 (inc. taxes)'!H35-1))</f>
        <v>0.43012882145805031</v>
      </c>
      <c r="I8" s="199">
        <f>IF(OR('5.9.1 (inc. taxes)'!I35=0,'5.9.1 (inc. taxes)'!I36=0,(ISERROR('5.9.1 (inc. taxes)'!I36/'5.9.1 (inc. taxes)'!I35-1))),"",('5.9.1 (inc. taxes)'!I36/'5.9.1 (inc. taxes)'!I35-1))</f>
        <v>0.1635237688246296</v>
      </c>
      <c r="J8" s="199">
        <f>IF(OR('5.9.1 (inc. taxes)'!J35=0,'5.9.1 (inc. taxes)'!J36=0,(ISERROR('5.9.1 (inc. taxes)'!J36/'5.9.1 (inc. taxes)'!J35-1))),"",('5.9.1 (inc. taxes)'!J36/'5.9.1 (inc. taxes)'!J35-1))</f>
        <v>6.6729171268330001E-2</v>
      </c>
      <c r="K8" s="199">
        <f>IF(OR('5.9.1 (inc. taxes)'!K35=0,'5.9.1 (inc. taxes)'!K36=0,(ISERROR('5.9.1 (inc. taxes)'!K36/'5.9.1 (inc. taxes)'!K35-1))),"",('5.9.1 (inc. taxes)'!K36/'5.9.1 (inc. taxes)'!K35-1))</f>
        <v>0.30952167540262265</v>
      </c>
      <c r="L8" s="199">
        <f>IF(OR('5.9.1 (inc. taxes)'!L35=0,'5.9.1 (inc. taxes)'!L36=0,(ISERROR('5.9.1 (inc. taxes)'!L36/'5.9.1 (inc. taxes)'!L35-1))),"",('5.9.1 (inc. taxes)'!L36/'5.9.1 (inc. taxes)'!L35-1))</f>
        <v>0.18238769495574858</v>
      </c>
      <c r="M8" s="199">
        <f>IF(OR('5.9.1 (inc. taxes)'!M35=0,'5.9.1 (inc. taxes)'!M36=0,(ISERROR('5.9.1 (inc. taxes)'!M36/'5.9.1 (inc. taxes)'!M35-1))),"",('5.9.1 (inc. taxes)'!M36/'5.9.1 (inc. taxes)'!M35-1))</f>
        <v>6.8602833744849878E-2</v>
      </c>
      <c r="N8" s="199">
        <f>IF(OR('5.9.1 (inc. taxes)'!N35=0,'5.9.1 (inc. taxes)'!N36=0,(ISERROR('5.9.1 (inc. taxes)'!N36/'5.9.1 (inc. taxes)'!N35-1))),"",('5.9.1 (inc. taxes)'!N36/'5.9.1 (inc. taxes)'!N35-1))</f>
        <v>7.3183263351055183E-2</v>
      </c>
      <c r="O8" s="199" t="str">
        <f>IF(OR('5.9.1 (inc. taxes)'!O35=0,'5.9.1 (inc. taxes)'!O36=0,(ISERROR('5.9.1 (inc. taxes)'!O36/'5.9.1 (inc. taxes)'!O35-1))),"",('5.9.1 (inc. taxes)'!O36/'5.9.1 (inc. taxes)'!O35-1))</f>
        <v/>
      </c>
      <c r="P8" s="199">
        <f>IF(OR('5.9.1 (inc. taxes)'!P35=0,'5.9.1 (inc. taxes)'!P36=0,(ISERROR('5.9.1 (inc. taxes)'!P36/'5.9.1 (inc. taxes)'!P35-1))),"",('5.9.1 (inc. taxes)'!P36/'5.9.1 (inc. taxes)'!P35-1))</f>
        <v>7.654232419259932E-2</v>
      </c>
      <c r="Q8" s="199" t="str">
        <f>IF(OR('5.9.1 (inc. taxes)'!Q35=0,'5.9.1 (inc. taxes)'!Q36=0,(ISERROR('5.9.1 (inc. taxes)'!Q36/'5.9.1 (inc. taxes)'!Q35-1))),"",('5.9.1 (inc. taxes)'!Q36/'5.9.1 (inc. taxes)'!Q35-1))</f>
        <v/>
      </c>
      <c r="R8" s="199">
        <f>IF(OR('5.9.1 (inc. taxes)'!R35=0,'5.9.1 (inc. taxes)'!R36=0,(ISERROR('5.9.1 (inc. taxes)'!R36/'5.9.1 (inc. taxes)'!R35-1))),"",('5.9.1 (inc. taxes)'!R36/'5.9.1 (inc. taxes)'!R35-1))</f>
        <v>0.17400401264991805</v>
      </c>
      <c r="S8" s="199">
        <f>IF(OR('5.9.1 (inc. taxes)'!S35=0,'5.9.1 (inc. taxes)'!S36=0,(ISERROR('5.9.1 (inc. taxes)'!S36/'5.9.1 (inc. taxes)'!S35-1))),"",('5.9.1 (inc. taxes)'!S36/'5.9.1 (inc. taxes)'!S35-1))</f>
        <v>0.22679548839423913</v>
      </c>
      <c r="T8" s="199">
        <f>IF(OR('5.9.1 (inc. taxes)'!T35=0,'5.9.1 (inc. taxes)'!T36=0,(ISERROR('5.9.1 (inc. taxes)'!T36/'5.9.1 (inc. taxes)'!T35-1))),"",('5.9.1 (inc. taxes)'!T36/'5.9.1 (inc. taxes)'!T35-1))</f>
        <v>0.10023041773247998</v>
      </c>
      <c r="U8" s="199">
        <f>IF(OR('5.9.1 (inc. taxes)'!U35=0,'5.9.1 (inc. taxes)'!U36=0,(ISERROR('5.9.1 (inc. taxes)'!U36/'5.9.1 (inc. taxes)'!U35-1))),"",('5.9.1 (inc. taxes)'!U36/'5.9.1 (inc. taxes)'!U35-1))</f>
        <v>-1.2462772486236062E-2</v>
      </c>
      <c r="V8" s="199">
        <f>IF(OR('5.9.1 (inc. taxes)'!V35=0,'5.9.1 (inc. taxes)'!V36=0,(ISERROR('5.9.1 (inc. taxes)'!V36/'5.9.1 (inc. taxes)'!V35-1))),"",('5.9.1 (inc. taxes)'!V36/'5.9.1 (inc. taxes)'!V35-1))</f>
        <v>0.1711833368339688</v>
      </c>
      <c r="W8" s="199">
        <f>IF(OR('5.9.1 (inc. taxes)'!W35=0,'5.9.1 (inc. taxes)'!W36=0,(ISERROR('5.9.1 (inc. taxes)'!W36/'5.9.1 (inc. taxes)'!W35-1))),"",('5.9.1 (inc. taxes)'!W36/'5.9.1 (inc. taxes)'!W35-1))</f>
        <v>0.25838152532748171</v>
      </c>
      <c r="X8" s="199" t="str">
        <f>IF(OR('5.9.1 (inc. taxes)'!X35=0,'5.9.1 (inc. taxes)'!X36=0,(ISERROR('5.9.1 (inc. taxes)'!X36/'5.9.1 (inc. taxes)'!X35-1))),"",('5.9.1 (inc. taxes)'!X36/'5.9.1 (inc. taxes)'!X35-1))</f>
        <v/>
      </c>
      <c r="Y8" s="199">
        <f>IF(OR('5.9.1 (inc. taxes)'!Y35=0,'5.9.1 (inc. taxes)'!Y36=0,(ISERROR('5.9.1 (inc. taxes)'!Y36/'5.9.1 (inc. taxes)'!Y35-1))),"",('5.9.1 (inc. taxes)'!Y36/'5.9.1 (inc. taxes)'!Y35-1))</f>
        <v>0.20907196975566555</v>
      </c>
      <c r="Z8" s="199">
        <f>IF(OR('5.9.1 (inc. taxes)'!Z35=0,'5.9.1 (inc. taxes)'!Z36=0,(ISERROR('5.9.1 (inc. taxes)'!Z36/'5.9.1 (inc. taxes)'!Z35-1))),"",('5.9.1 (inc. taxes)'!Z36/'5.9.1 (inc. taxes)'!Z35-1))</f>
        <v>0.15728723957348256</v>
      </c>
      <c r="AA8" s="199">
        <f>IF(OR('5.9.1 (inc. taxes)'!AA35=0,'5.9.1 (inc. taxes)'!AA36=0,(ISERROR('5.9.1 (inc. taxes)'!AA36/'5.9.1 (inc. taxes)'!AA35-1))),"",('5.9.1 (inc. taxes)'!AA36/'5.9.1 (inc. taxes)'!AA35-1))</f>
        <v>0.10289476249938767</v>
      </c>
      <c r="AB8" s="199">
        <f>IF(OR('5.9.1 (inc. taxes)'!AB35=0,'5.9.1 (inc. taxes)'!AB36=0,(ISERROR('5.9.1 (inc. taxes)'!AB36/'5.9.1 (inc. taxes)'!AB35-1))),"",('5.9.1 (inc. taxes)'!AB36/'5.9.1 (inc. taxes)'!AB35-1))</f>
        <v>0.40232162083697776</v>
      </c>
      <c r="AC8" s="199">
        <f>IF(OR('5.9.1 (inc. taxes)'!AC35=0,'5.9.1 (inc. taxes)'!AC36=0,(ISERROR('5.9.1 (inc. taxes)'!AC36/'5.9.1 (inc. taxes)'!AC35-1))),"",('5.9.1 (inc. taxes)'!AC36/'5.9.1 (inc. taxes)'!AC35-1))</f>
        <v>0.20177291946510967</v>
      </c>
    </row>
    <row r="9" spans="1:29" s="47" customFormat="1" ht="14.25" customHeight="1" x14ac:dyDescent="0.2">
      <c r="A9" s="213" t="s">
        <v>45</v>
      </c>
      <c r="B9" s="199">
        <f>IF(OR('5.9.1 (inc. taxes)'!B36=0,'5.9.1 (inc. taxes)'!B37=0,(ISERROR('5.9.1 (inc. taxes)'!B37/'5.9.1 (inc. taxes)'!B36-1))),"",('5.9.1 (inc. taxes)'!B37/'5.9.1 (inc. taxes)'!B36-1))</f>
        <v>6.2698580574585439E-2</v>
      </c>
      <c r="C9" s="199" t="str">
        <f>IF(OR('5.9.1 (inc. taxes)'!C36=0,'5.9.1 (inc. taxes)'!C37=0,(ISERROR('5.9.1 (inc. taxes)'!C37/'5.9.1 (inc. taxes)'!C36-1))),"",('5.9.1 (inc. taxes)'!C37/'5.9.1 (inc. taxes)'!C36-1))</f>
        <v/>
      </c>
      <c r="D9" s="199" t="str">
        <f>IF(OR('5.9.1 (inc. taxes)'!D36=0,'5.9.1 (inc. taxes)'!D37=0,(ISERROR('5.9.1 (inc. taxes)'!D37/'5.9.1 (inc. taxes)'!D36-1))),"",('5.9.1 (inc. taxes)'!D37/'5.9.1 (inc. taxes)'!D36-1))</f>
        <v/>
      </c>
      <c r="E9" s="199">
        <f>IF(OR('5.9.1 (inc. taxes)'!E36=0,'5.9.1 (inc. taxes)'!E37=0,(ISERROR('5.9.1 (inc. taxes)'!E37/'5.9.1 (inc. taxes)'!E36-1))),"",('5.9.1 (inc. taxes)'!E37/'5.9.1 (inc. taxes)'!E36-1))</f>
        <v>0.1671498911050826</v>
      </c>
      <c r="F9" s="199">
        <f>IF(OR('5.9.1 (inc. taxes)'!F36=0,'5.9.1 (inc. taxes)'!F37=0,(ISERROR('5.9.1 (inc. taxes)'!F37/'5.9.1 (inc. taxes)'!F36-1))),"",('5.9.1 (inc. taxes)'!F37/'5.9.1 (inc. taxes)'!F36-1))</f>
        <v>0.18242104283216332</v>
      </c>
      <c r="G9" s="199">
        <f>IF(OR('5.9.1 (inc. taxes)'!G36=0,'5.9.1 (inc. taxes)'!G37=0,(ISERROR('5.9.1 (inc. taxes)'!G37/'5.9.1 (inc. taxes)'!G36-1))),"",('5.9.1 (inc. taxes)'!G37/'5.9.1 (inc. taxes)'!G36-1))</f>
        <v>0.18123086071232541</v>
      </c>
      <c r="H9" s="199" t="str">
        <f>IF(OR('5.9.1 (inc. taxes)'!H36=0,'5.9.1 (inc. taxes)'!H37=0,(ISERROR('5.9.1 (inc. taxes)'!H37/'5.9.1 (inc. taxes)'!H36-1))),"",('5.9.1 (inc. taxes)'!H37/'5.9.1 (inc. taxes)'!H36-1))</f>
        <v/>
      </c>
      <c r="I9" s="199">
        <f>IF(OR('5.9.1 (inc. taxes)'!I36=0,'5.9.1 (inc. taxes)'!I37=0,(ISERROR('5.9.1 (inc. taxes)'!I37/'5.9.1 (inc. taxes)'!I36-1))),"",('5.9.1 (inc. taxes)'!I37/'5.9.1 (inc. taxes)'!I36-1))</f>
        <v>0.37700821717703237</v>
      </c>
      <c r="J9" s="199">
        <f>IF(OR('5.9.1 (inc. taxes)'!J36=0,'5.9.1 (inc. taxes)'!J37=0,(ISERROR('5.9.1 (inc. taxes)'!J37/'5.9.1 (inc. taxes)'!J36-1))),"",('5.9.1 (inc. taxes)'!J37/'5.9.1 (inc. taxes)'!J36-1))</f>
        <v>0.12354302835380526</v>
      </c>
      <c r="K9" s="199">
        <f>IF(OR('5.9.1 (inc. taxes)'!K36=0,'5.9.1 (inc. taxes)'!K37=0,(ISERROR('5.9.1 (inc. taxes)'!K37/'5.9.1 (inc. taxes)'!K36-1))),"",('5.9.1 (inc. taxes)'!K37/'5.9.1 (inc. taxes)'!K36-1))</f>
        <v>0.15561938974865064</v>
      </c>
      <c r="L9" s="199">
        <f>IF(OR('5.9.1 (inc. taxes)'!L36=0,'5.9.1 (inc. taxes)'!L37=0,(ISERROR('5.9.1 (inc. taxes)'!L37/'5.9.1 (inc. taxes)'!L36-1))),"",('5.9.1 (inc. taxes)'!L37/'5.9.1 (inc. taxes)'!L36-1))</f>
        <v>0.11017445071768606</v>
      </c>
      <c r="M9" s="199">
        <f>IF(OR('5.9.1 (inc. taxes)'!M36=0,'5.9.1 (inc. taxes)'!M37=0,(ISERROR('5.9.1 (inc. taxes)'!M37/'5.9.1 (inc. taxes)'!M36-1))),"",('5.9.1 (inc. taxes)'!M37/'5.9.1 (inc. taxes)'!M36-1))</f>
        <v>4.3845791313203986E-2</v>
      </c>
      <c r="N9" s="199">
        <f>IF(OR('5.9.1 (inc. taxes)'!N36=0,'5.9.1 (inc. taxes)'!N37=0,(ISERROR('5.9.1 (inc. taxes)'!N37/'5.9.1 (inc. taxes)'!N36-1))),"",('5.9.1 (inc. taxes)'!N37/'5.9.1 (inc. taxes)'!N36-1))</f>
        <v>9.1847529766080571E-2</v>
      </c>
      <c r="O9" s="199" t="str">
        <f>IF(OR('5.9.1 (inc. taxes)'!O36=0,'5.9.1 (inc. taxes)'!O37=0,(ISERROR('5.9.1 (inc. taxes)'!O37/'5.9.1 (inc. taxes)'!O36-1))),"",('5.9.1 (inc. taxes)'!O37/'5.9.1 (inc. taxes)'!O36-1))</f>
        <v/>
      </c>
      <c r="P9" s="199">
        <f>IF(OR('5.9.1 (inc. taxes)'!P36=0,'5.9.1 (inc. taxes)'!P37=0,(ISERROR('5.9.1 (inc. taxes)'!P37/'5.9.1 (inc. taxes)'!P36-1))),"",('5.9.1 (inc. taxes)'!P37/'5.9.1 (inc. taxes)'!P36-1))</f>
        <v>0.29089828231986603</v>
      </c>
      <c r="Q9" s="199" t="str">
        <f>IF(OR('5.9.1 (inc. taxes)'!Q36=0,'5.9.1 (inc. taxes)'!Q37=0,(ISERROR('5.9.1 (inc. taxes)'!Q37/'5.9.1 (inc. taxes)'!Q36-1))),"",('5.9.1 (inc. taxes)'!Q37/'5.9.1 (inc. taxes)'!Q36-1))</f>
        <v/>
      </c>
      <c r="R9" s="199">
        <f>IF(OR('5.9.1 (inc. taxes)'!R36=0,'5.9.1 (inc. taxes)'!R37=0,(ISERROR('5.9.1 (inc. taxes)'!R37/'5.9.1 (inc. taxes)'!R36-1))),"",('5.9.1 (inc. taxes)'!R37/'5.9.1 (inc. taxes)'!R36-1))</f>
        <v>0.1301156171912603</v>
      </c>
      <c r="S9" s="199">
        <f>IF(OR('5.9.1 (inc. taxes)'!S36=0,'5.9.1 (inc. taxes)'!S37=0,(ISERROR('5.9.1 (inc. taxes)'!S37/'5.9.1 (inc. taxes)'!S36-1))),"",('5.9.1 (inc. taxes)'!S37/'5.9.1 (inc. taxes)'!S36-1))</f>
        <v>0.25109842778198344</v>
      </c>
      <c r="T9" s="199">
        <f>IF(OR('5.9.1 (inc. taxes)'!T36=0,'5.9.1 (inc. taxes)'!T37=0,(ISERROR('5.9.1 (inc. taxes)'!T37/'5.9.1 (inc. taxes)'!T36-1))),"",('5.9.1 (inc. taxes)'!T37/'5.9.1 (inc. taxes)'!T36-1))</f>
        <v>0.20254578918082444</v>
      </c>
      <c r="U9" s="199">
        <f>IF(OR('5.9.1 (inc. taxes)'!U36=0,'5.9.1 (inc. taxes)'!U37=0,(ISERROR('5.9.1 (inc. taxes)'!U37/'5.9.1 (inc. taxes)'!U36-1))),"",('5.9.1 (inc. taxes)'!U37/'5.9.1 (inc. taxes)'!U36-1))</f>
        <v>-1.7218207443309153E-2</v>
      </c>
      <c r="V9" s="199">
        <f>IF(OR('5.9.1 (inc. taxes)'!V36=0,'5.9.1 (inc. taxes)'!V37=0,(ISERROR('5.9.1 (inc. taxes)'!V37/'5.9.1 (inc. taxes)'!V36-1))),"",('5.9.1 (inc. taxes)'!V37/'5.9.1 (inc. taxes)'!V36-1))</f>
        <v>0.196913824179338</v>
      </c>
      <c r="W9" s="199">
        <f>IF(OR('5.9.1 (inc. taxes)'!W36=0,'5.9.1 (inc. taxes)'!W37=0,(ISERROR('5.9.1 (inc. taxes)'!W37/'5.9.1 (inc. taxes)'!W36-1))),"",('5.9.1 (inc. taxes)'!W37/'5.9.1 (inc. taxes)'!W36-1))</f>
        <v>-5.5520551990482114E-2</v>
      </c>
      <c r="X9" s="199" t="str">
        <f>IF(OR('5.9.1 (inc. taxes)'!X36=0,'5.9.1 (inc. taxes)'!X37=0,(ISERROR('5.9.1 (inc. taxes)'!X37/'5.9.1 (inc. taxes)'!X36-1))),"",('5.9.1 (inc. taxes)'!X37/'5.9.1 (inc. taxes)'!X36-1))</f>
        <v/>
      </c>
      <c r="Y9" s="199">
        <f>IF(OR('5.9.1 (inc. taxes)'!Y36=0,'5.9.1 (inc. taxes)'!Y37=0,(ISERROR('5.9.1 (inc. taxes)'!Y37/'5.9.1 (inc. taxes)'!Y36-1))),"",('5.9.1 (inc. taxes)'!Y37/'5.9.1 (inc. taxes)'!Y36-1))</f>
        <v>0.23547057442482844</v>
      </c>
      <c r="Z9" s="199">
        <f>IF(OR('5.9.1 (inc. taxes)'!Z36=0,'5.9.1 (inc. taxes)'!Z37=0,(ISERROR('5.9.1 (inc. taxes)'!Z37/'5.9.1 (inc. taxes)'!Z36-1))),"",('5.9.1 (inc. taxes)'!Z37/'5.9.1 (inc. taxes)'!Z36-1))</f>
        <v>0.25888520230324352</v>
      </c>
      <c r="AA9" s="199">
        <f>IF(OR('5.9.1 (inc. taxes)'!AA36=0,'5.9.1 (inc. taxes)'!AA37=0,(ISERROR('5.9.1 (inc. taxes)'!AA37/'5.9.1 (inc. taxes)'!AA36-1))),"",('5.9.1 (inc. taxes)'!AA37/'5.9.1 (inc. taxes)'!AA36-1))</f>
        <v>0.12712955716222485</v>
      </c>
      <c r="AB9" s="199">
        <f>IF(OR('5.9.1 (inc. taxes)'!AB36=0,'5.9.1 (inc. taxes)'!AB37=0,(ISERROR('5.9.1 (inc. taxes)'!AB37/'5.9.1 (inc. taxes)'!AB36-1))),"",('5.9.1 (inc. taxes)'!AB37/'5.9.1 (inc. taxes)'!AB36-1))</f>
        <v>0.13356354092884448</v>
      </c>
      <c r="AC9" s="199">
        <f>IF(OR('5.9.1 (inc. taxes)'!AC36=0,'5.9.1 (inc. taxes)'!AC37=0,(ISERROR('5.9.1 (inc. taxes)'!AC37/'5.9.1 (inc. taxes)'!AC36-1))),"",('5.9.1 (inc. taxes)'!AC37/'5.9.1 (inc. taxes)'!AC36-1))</f>
        <v>6.0073060540092982E-2</v>
      </c>
    </row>
    <row r="10" spans="1:29" s="47" customFormat="1" ht="14.25" customHeight="1" x14ac:dyDescent="0.2">
      <c r="A10" s="213" t="s">
        <v>34</v>
      </c>
      <c r="B10" s="199">
        <f>IF(OR('5.9.1 (inc. taxes)'!B37=0,'5.9.1 (inc. taxes)'!B38=0,(ISERROR('5.9.1 (inc. taxes)'!B38/'5.9.1 (inc. taxes)'!B37-1))),"",('5.9.1 (inc. taxes)'!B38/'5.9.1 (inc. taxes)'!B37-1))</f>
        <v>9.6029906045191682E-2</v>
      </c>
      <c r="C10" s="199" t="str">
        <f>IF(OR('5.9.1 (inc. taxes)'!C37=0,'5.9.1 (inc. taxes)'!C38=0,(ISERROR('5.9.1 (inc. taxes)'!C38/'5.9.1 (inc. taxes)'!C37-1))),"",('5.9.1 (inc. taxes)'!C38/'5.9.1 (inc. taxes)'!C37-1))</f>
        <v/>
      </c>
      <c r="D10" s="199" t="str">
        <f>IF(OR('5.9.1 (inc. taxes)'!D37=0,'5.9.1 (inc. taxes)'!D38=0,(ISERROR('5.9.1 (inc. taxes)'!D38/'5.9.1 (inc. taxes)'!D37-1))),"",('5.9.1 (inc. taxes)'!D38/'5.9.1 (inc. taxes)'!D37-1))</f>
        <v/>
      </c>
      <c r="E10" s="199">
        <f>IF(OR('5.9.1 (inc. taxes)'!E37=0,'5.9.1 (inc. taxes)'!E38=0,(ISERROR('5.9.1 (inc. taxes)'!E38/'5.9.1 (inc. taxes)'!E37-1))),"",('5.9.1 (inc. taxes)'!E38/'5.9.1 (inc. taxes)'!E37-1))</f>
        <v>4.0586551354526712E-4</v>
      </c>
      <c r="F10" s="199">
        <f>IF(OR('5.9.1 (inc. taxes)'!F37=0,'5.9.1 (inc. taxes)'!F38=0,(ISERROR('5.9.1 (inc. taxes)'!F38/'5.9.1 (inc. taxes)'!F37-1))),"",('5.9.1 (inc. taxes)'!F38/'5.9.1 (inc. taxes)'!F37-1))</f>
        <v>2.1179590581747787E-2</v>
      </c>
      <c r="G10" s="199">
        <f>IF(OR('5.9.1 (inc. taxes)'!G37=0,'5.9.1 (inc. taxes)'!G38=0,(ISERROR('5.9.1 (inc. taxes)'!G38/'5.9.1 (inc. taxes)'!G37-1))),"",('5.9.1 (inc. taxes)'!G38/'5.9.1 (inc. taxes)'!G37-1))</f>
        <v>3.2392407893370834E-2</v>
      </c>
      <c r="H10" s="199" t="str">
        <f>IF(OR('5.9.1 (inc. taxes)'!H37=0,'5.9.1 (inc. taxes)'!H38=0,(ISERROR('5.9.1 (inc. taxes)'!H38/'5.9.1 (inc. taxes)'!H37-1))),"",('5.9.1 (inc. taxes)'!H38/'5.9.1 (inc. taxes)'!H37-1))</f>
        <v/>
      </c>
      <c r="I10" s="199">
        <f>IF(OR('5.9.1 (inc. taxes)'!I37=0,'5.9.1 (inc. taxes)'!I38=0,(ISERROR('5.9.1 (inc. taxes)'!I38/'5.9.1 (inc. taxes)'!I37-1))),"",('5.9.1 (inc. taxes)'!I38/'5.9.1 (inc. taxes)'!I37-1))</f>
        <v>0.10145689655251178</v>
      </c>
      <c r="J10" s="199">
        <f>IF(OR('5.9.1 (inc. taxes)'!J37=0,'5.9.1 (inc. taxes)'!J38=0,(ISERROR('5.9.1 (inc. taxes)'!J38/'5.9.1 (inc. taxes)'!J37-1))),"",('5.9.1 (inc. taxes)'!J38/'5.9.1 (inc. taxes)'!J37-1))</f>
        <v>-3.2173448474063226E-3</v>
      </c>
      <c r="K10" s="199" t="str">
        <f>IF(OR('5.9.1 (inc. taxes)'!K37=0,'5.9.1 (inc. taxes)'!K38=0,(ISERROR('5.9.1 (inc. taxes)'!K38/'5.9.1 (inc. taxes)'!K37-1))),"",('5.9.1 (inc. taxes)'!K38/'5.9.1 (inc. taxes)'!K37-1))</f>
        <v/>
      </c>
      <c r="L10" s="199">
        <f>IF(OR('5.9.1 (inc. taxes)'!L37=0,'5.9.1 (inc. taxes)'!L38=0,(ISERROR('5.9.1 (inc. taxes)'!L38/'5.9.1 (inc. taxes)'!L37-1))),"",('5.9.1 (inc. taxes)'!L38/'5.9.1 (inc. taxes)'!L37-1))</f>
        <v>5.3108613406709804E-2</v>
      </c>
      <c r="M10" s="199">
        <f>IF(OR('5.9.1 (inc. taxes)'!M37=0,'5.9.1 (inc. taxes)'!M38=0,(ISERROR('5.9.1 (inc. taxes)'!M38/'5.9.1 (inc. taxes)'!M37-1))),"",('5.9.1 (inc. taxes)'!M38/'5.9.1 (inc. taxes)'!M37-1))</f>
        <v>-3.0220176188453407E-2</v>
      </c>
      <c r="N10" s="199">
        <f>IF(OR('5.9.1 (inc. taxes)'!N37=0,'5.9.1 (inc. taxes)'!N38=0,(ISERROR('5.9.1 (inc. taxes)'!N38/'5.9.1 (inc. taxes)'!N37-1))),"",('5.9.1 (inc. taxes)'!N38/'5.9.1 (inc. taxes)'!N37-1))</f>
        <v>5.3460214490163027E-2</v>
      </c>
      <c r="O10" s="199" t="str">
        <f>IF(OR('5.9.1 (inc. taxes)'!O37=0,'5.9.1 (inc. taxes)'!O38=0,(ISERROR('5.9.1 (inc. taxes)'!O38/'5.9.1 (inc. taxes)'!O37-1))),"",('5.9.1 (inc. taxes)'!O38/'5.9.1 (inc. taxes)'!O37-1))</f>
        <v/>
      </c>
      <c r="P10" s="199">
        <f>IF(OR('5.9.1 (inc. taxes)'!P37=0,'5.9.1 (inc. taxes)'!P38=0,(ISERROR('5.9.1 (inc. taxes)'!P38/'5.9.1 (inc. taxes)'!P37-1))),"",('5.9.1 (inc. taxes)'!P38/'5.9.1 (inc. taxes)'!P37-1))</f>
        <v>2.1314231173810372E-2</v>
      </c>
      <c r="Q10" s="199" t="str">
        <f>IF(OR('5.9.1 (inc. taxes)'!Q37=0,'5.9.1 (inc. taxes)'!Q38=0,(ISERROR('5.9.1 (inc. taxes)'!Q38/'5.9.1 (inc. taxes)'!Q37-1))),"",('5.9.1 (inc. taxes)'!Q38/'5.9.1 (inc. taxes)'!Q37-1))</f>
        <v/>
      </c>
      <c r="R10" s="199">
        <f>IF(OR('5.9.1 (inc. taxes)'!R37=0,'5.9.1 (inc. taxes)'!R38=0,(ISERROR('5.9.1 (inc. taxes)'!R38/'5.9.1 (inc. taxes)'!R37-1))),"",('5.9.1 (inc. taxes)'!R38/'5.9.1 (inc. taxes)'!R37-1))</f>
        <v>-7.6781867315714125E-2</v>
      </c>
      <c r="S10" s="199">
        <f>IF(OR('5.9.1 (inc. taxes)'!S37=0,'5.9.1 (inc. taxes)'!S38=0,(ISERROR('5.9.1 (inc. taxes)'!S38/'5.9.1 (inc. taxes)'!S37-1))),"",('5.9.1 (inc. taxes)'!S38/'5.9.1 (inc. taxes)'!S37-1))</f>
        <v>-2.2786255440110259E-2</v>
      </c>
      <c r="T10" s="199">
        <f>IF(OR('5.9.1 (inc. taxes)'!T37=0,'5.9.1 (inc. taxes)'!T38=0,(ISERROR('5.9.1 (inc. taxes)'!T38/'5.9.1 (inc. taxes)'!T37-1))),"",('5.9.1 (inc. taxes)'!T38/'5.9.1 (inc. taxes)'!T37-1))</f>
        <v>0.89666357753398551</v>
      </c>
      <c r="U10" s="199">
        <f>IF(OR('5.9.1 (inc. taxes)'!U37=0,'5.9.1 (inc. taxes)'!U38=0,(ISERROR('5.9.1 (inc. taxes)'!U38/'5.9.1 (inc. taxes)'!U37-1))),"",('5.9.1 (inc. taxes)'!U38/'5.9.1 (inc. taxes)'!U37-1))</f>
        <v>-8.1793121063746033E-2</v>
      </c>
      <c r="V10" s="199">
        <f>IF(OR('5.9.1 (inc. taxes)'!V37=0,'5.9.1 (inc. taxes)'!V38=0,(ISERROR('5.9.1 (inc. taxes)'!V38/'5.9.1 (inc. taxes)'!V37-1))),"",('5.9.1 (inc. taxes)'!V38/'5.9.1 (inc. taxes)'!V37-1))</f>
        <v>2.4745706853731786E-2</v>
      </c>
      <c r="W10" s="199">
        <f>IF(OR('5.9.1 (inc. taxes)'!W37=0,'5.9.1 (inc. taxes)'!W38=0,(ISERROR('5.9.1 (inc. taxes)'!W38/'5.9.1 (inc. taxes)'!W37-1))),"",('5.9.1 (inc. taxes)'!W38/'5.9.1 (inc. taxes)'!W37-1))</f>
        <v>0.21484105471488535</v>
      </c>
      <c r="X10" s="199" t="str">
        <f>IF(OR('5.9.1 (inc. taxes)'!X37=0,'5.9.1 (inc. taxes)'!X38=0,(ISERROR('5.9.1 (inc. taxes)'!X38/'5.9.1 (inc. taxes)'!X37-1))),"",('5.9.1 (inc. taxes)'!X38/'5.9.1 (inc. taxes)'!X37-1))</f>
        <v/>
      </c>
      <c r="Y10" s="199">
        <f>IF(OR('5.9.1 (inc. taxes)'!Y37=0,'5.9.1 (inc. taxes)'!Y38=0,(ISERROR('5.9.1 (inc. taxes)'!Y38/'5.9.1 (inc. taxes)'!Y37-1))),"",('5.9.1 (inc. taxes)'!Y38/'5.9.1 (inc. taxes)'!Y37-1))</f>
        <v>0.14208219518333598</v>
      </c>
      <c r="Z10" s="199">
        <f>IF(OR('5.9.1 (inc. taxes)'!Z37=0,'5.9.1 (inc. taxes)'!Z38=0,(ISERROR('5.9.1 (inc. taxes)'!Z38/'5.9.1 (inc. taxes)'!Z37-1))),"",('5.9.1 (inc. taxes)'!Z38/'5.9.1 (inc. taxes)'!Z37-1))</f>
        <v>-9.386171534265797E-3</v>
      </c>
      <c r="AA10" s="199">
        <f>IF(OR('5.9.1 (inc. taxes)'!AA37=0,'5.9.1 (inc. taxes)'!AA38=0,(ISERROR('5.9.1 (inc. taxes)'!AA38/'5.9.1 (inc. taxes)'!AA37-1))),"",('5.9.1 (inc. taxes)'!AA38/'5.9.1 (inc. taxes)'!AA37-1))</f>
        <v>5.7675712944953883E-2</v>
      </c>
      <c r="AB10" s="199">
        <f>IF(OR('5.9.1 (inc. taxes)'!AB37=0,'5.9.1 (inc. taxes)'!AB38=0,(ISERROR('5.9.1 (inc. taxes)'!AB38/'5.9.1 (inc. taxes)'!AB37-1))),"",('5.9.1 (inc. taxes)'!AB38/'5.9.1 (inc. taxes)'!AB37-1))</f>
        <v>0.15021206571189327</v>
      </c>
      <c r="AC10" s="199">
        <f>IF(OR('5.9.1 (inc. taxes)'!AC37=0,'5.9.1 (inc. taxes)'!AC38=0,(ISERROR('5.9.1 (inc. taxes)'!AC38/'5.9.1 (inc. taxes)'!AC37-1))),"",('5.9.1 (inc. taxes)'!AC38/'5.9.1 (inc. taxes)'!AC37-1))</f>
        <v>-0.12820994898596838</v>
      </c>
    </row>
    <row r="11" spans="1:29" s="47" customFormat="1" ht="14.25" customHeight="1" x14ac:dyDescent="0.2">
      <c r="A11" s="213" t="s">
        <v>35</v>
      </c>
      <c r="B11" s="199">
        <f>IF(OR('5.9.1 (inc. taxes)'!B38=0,'5.9.1 (inc. taxes)'!B39=0,(ISERROR('5.9.1 (inc. taxes)'!B39/'5.9.1 (inc. taxes)'!B38-1))),"",('5.9.1 (inc. taxes)'!B39/'5.9.1 (inc. taxes)'!B38-1))</f>
        <v>0.19519489985230387</v>
      </c>
      <c r="C11" s="199" t="str">
        <f>IF(OR('5.9.1 (inc. taxes)'!C38=0,'5.9.1 (inc. taxes)'!C39=0,(ISERROR('5.9.1 (inc. taxes)'!C39/'5.9.1 (inc. taxes)'!C38-1))),"",('5.9.1 (inc. taxes)'!C39/'5.9.1 (inc. taxes)'!C38-1))</f>
        <v/>
      </c>
      <c r="D11" s="199" t="str">
        <f>IF(OR('5.9.1 (inc. taxes)'!D38=0,'5.9.1 (inc. taxes)'!D39=0,(ISERROR('5.9.1 (inc. taxes)'!D39/'5.9.1 (inc. taxes)'!D38-1))),"",('5.9.1 (inc. taxes)'!D39/'5.9.1 (inc. taxes)'!D38-1))</f>
        <v/>
      </c>
      <c r="E11" s="199">
        <f>IF(OR('5.9.1 (inc. taxes)'!E38=0,'5.9.1 (inc. taxes)'!E39=0,(ISERROR('5.9.1 (inc. taxes)'!E39/'5.9.1 (inc. taxes)'!E38-1))),"",('5.9.1 (inc. taxes)'!E39/'5.9.1 (inc. taxes)'!E38-1))</f>
        <v>0.48315148592310697</v>
      </c>
      <c r="F11" s="199">
        <f>IF(OR('5.9.1 (inc. taxes)'!F38=0,'5.9.1 (inc. taxes)'!F39=0,(ISERROR('5.9.1 (inc. taxes)'!F39/'5.9.1 (inc. taxes)'!F38-1))),"",('5.9.1 (inc. taxes)'!F39/'5.9.1 (inc. taxes)'!F38-1))</f>
        <v>0.28003171860113185</v>
      </c>
      <c r="G11" s="199">
        <f>IF(OR('5.9.1 (inc. taxes)'!G38=0,'5.9.1 (inc. taxes)'!G39=0,(ISERROR('5.9.1 (inc. taxes)'!G39/'5.9.1 (inc. taxes)'!G38-1))),"",('5.9.1 (inc. taxes)'!G39/'5.9.1 (inc. taxes)'!G38-1))</f>
        <v>0.27209273918029653</v>
      </c>
      <c r="H11" s="199">
        <f>IF(OR('5.9.1 (inc. taxes)'!H38=0,'5.9.1 (inc. taxes)'!H39=0,(ISERROR('5.9.1 (inc. taxes)'!H39/'5.9.1 (inc. taxes)'!H38-1))),"",('5.9.1 (inc. taxes)'!H39/'5.9.1 (inc. taxes)'!H38-1))</f>
        <v>0.32661286430348446</v>
      </c>
      <c r="I11" s="199">
        <f>IF(OR('5.9.1 (inc. taxes)'!I38=0,'5.9.1 (inc. taxes)'!I39=0,(ISERROR('5.9.1 (inc. taxes)'!I39/'5.9.1 (inc. taxes)'!I38-1))),"",('5.9.1 (inc. taxes)'!I39/'5.9.1 (inc. taxes)'!I38-1))</f>
        <v>2.7706318668438312E-2</v>
      </c>
      <c r="J11" s="199">
        <f>IF(OR('5.9.1 (inc. taxes)'!J38=0,'5.9.1 (inc. taxes)'!J39=0,(ISERROR('5.9.1 (inc. taxes)'!J39/'5.9.1 (inc. taxes)'!J38-1))),"",('5.9.1 (inc. taxes)'!J39/'5.9.1 (inc. taxes)'!J38-1))</f>
        <v>0.23950342317556905</v>
      </c>
      <c r="K11" s="199" t="str">
        <f>IF(OR('5.9.1 (inc. taxes)'!K38=0,'5.9.1 (inc. taxes)'!K39=0,(ISERROR('5.9.1 (inc. taxes)'!K39/'5.9.1 (inc. taxes)'!K38-1))),"",('5.9.1 (inc. taxes)'!K39/'5.9.1 (inc. taxes)'!K38-1))</f>
        <v/>
      </c>
      <c r="L11" s="199">
        <f>IF(OR('5.9.1 (inc. taxes)'!L38=0,'5.9.1 (inc. taxes)'!L39=0,(ISERROR('5.9.1 (inc. taxes)'!L39/'5.9.1 (inc. taxes)'!L38-1))),"",('5.9.1 (inc. taxes)'!L39/'5.9.1 (inc. taxes)'!L38-1))</f>
        <v>0.31386224599889201</v>
      </c>
      <c r="M11" s="199">
        <f>IF(OR('5.9.1 (inc. taxes)'!M38=0,'5.9.1 (inc. taxes)'!M39=0,(ISERROR('5.9.1 (inc. taxes)'!M39/'5.9.1 (inc. taxes)'!M38-1))),"",('5.9.1 (inc. taxes)'!M39/'5.9.1 (inc. taxes)'!M38-1))</f>
        <v>8.4034279952854396E-2</v>
      </c>
      <c r="N11" s="199">
        <f>IF(OR('5.9.1 (inc. taxes)'!N38=0,'5.9.1 (inc. taxes)'!N39=0,(ISERROR('5.9.1 (inc. taxes)'!N39/'5.9.1 (inc. taxes)'!N38-1))),"",('5.9.1 (inc. taxes)'!N39/'5.9.1 (inc. taxes)'!N38-1))</f>
        <v>0.29288404732078832</v>
      </c>
      <c r="O11" s="199">
        <f>IF(OR('5.9.1 (inc. taxes)'!O38=0,'5.9.1 (inc. taxes)'!O39=0,(ISERROR('5.9.1 (inc. taxes)'!O39/'5.9.1 (inc. taxes)'!O38-1))),"",('5.9.1 (inc. taxes)'!O39/'5.9.1 (inc. taxes)'!O38-1))</f>
        <v>0.24083912673797592</v>
      </c>
      <c r="P11" s="199">
        <f>IF(OR('5.9.1 (inc. taxes)'!P38=0,'5.9.1 (inc. taxes)'!P39=0,(ISERROR('5.9.1 (inc. taxes)'!P39/'5.9.1 (inc. taxes)'!P38-1))),"",('5.9.1 (inc. taxes)'!P39/'5.9.1 (inc. taxes)'!P38-1))</f>
        <v>0.19089002394253818</v>
      </c>
      <c r="Q11" s="199" t="str">
        <f>IF(OR('5.9.1 (inc. taxes)'!Q38=0,'5.9.1 (inc. taxes)'!Q39=0,(ISERROR('5.9.1 (inc. taxes)'!Q39/'5.9.1 (inc. taxes)'!Q38-1))),"",('5.9.1 (inc. taxes)'!Q39/'5.9.1 (inc. taxes)'!Q38-1))</f>
        <v/>
      </c>
      <c r="R11" s="199">
        <f>IF(OR('5.9.1 (inc. taxes)'!R38=0,'5.9.1 (inc. taxes)'!R39=0,(ISERROR('5.9.1 (inc. taxes)'!R39/'5.9.1 (inc. taxes)'!R38-1))),"",('5.9.1 (inc. taxes)'!R39/'5.9.1 (inc. taxes)'!R38-1))</f>
        <v>0.14088152576741542</v>
      </c>
      <c r="S11" s="199">
        <f>IF(OR('5.9.1 (inc. taxes)'!S38=0,'5.9.1 (inc. taxes)'!S39=0,(ISERROR('5.9.1 (inc. taxes)'!S39/'5.9.1 (inc. taxes)'!S38-1))),"",('5.9.1 (inc. taxes)'!S39/'5.9.1 (inc. taxes)'!S38-1))</f>
        <v>0.60498932703312636</v>
      </c>
      <c r="T11" s="199">
        <f>IF(OR('5.9.1 (inc. taxes)'!T38=0,'5.9.1 (inc. taxes)'!T39=0,(ISERROR('5.9.1 (inc. taxes)'!T39/'5.9.1 (inc. taxes)'!T38-1))),"",('5.9.1 (inc. taxes)'!T39/'5.9.1 (inc. taxes)'!T38-1))</f>
        <v>0.32862094276897102</v>
      </c>
      <c r="U11" s="199" t="str">
        <f>IF(OR('5.9.1 (inc. taxes)'!U38=0,'5.9.1 (inc. taxes)'!U39=0,(ISERROR('5.9.1 (inc. taxes)'!U39/'5.9.1 (inc. taxes)'!U38-1))),"",('5.9.1 (inc. taxes)'!U39/'5.9.1 (inc. taxes)'!U38-1))</f>
        <v/>
      </c>
      <c r="V11" s="199">
        <f>IF(OR('5.9.1 (inc. taxes)'!V38=0,'5.9.1 (inc. taxes)'!V39=0,(ISERROR('5.9.1 (inc. taxes)'!V39/'5.9.1 (inc. taxes)'!V38-1))),"",('5.9.1 (inc. taxes)'!V39/'5.9.1 (inc. taxes)'!V38-1))</f>
        <v>-2.8575245726027987E-2</v>
      </c>
      <c r="W11" s="199">
        <f>IF(OR('5.9.1 (inc. taxes)'!W38=0,'5.9.1 (inc. taxes)'!W39=0,(ISERROR('5.9.1 (inc. taxes)'!W39/'5.9.1 (inc. taxes)'!W38-1))),"",('5.9.1 (inc. taxes)'!W39/'5.9.1 (inc. taxes)'!W38-1))</f>
        <v>0.24423657742307592</v>
      </c>
      <c r="X11" s="199" t="str">
        <f>IF(OR('5.9.1 (inc. taxes)'!X38=0,'5.9.1 (inc. taxes)'!X39=0,(ISERROR('5.9.1 (inc. taxes)'!X39/'5.9.1 (inc. taxes)'!X38-1))),"",('5.9.1 (inc. taxes)'!X39/'5.9.1 (inc. taxes)'!X38-1))</f>
        <v/>
      </c>
      <c r="Y11" s="199">
        <f>IF(OR('5.9.1 (inc. taxes)'!Y38=0,'5.9.1 (inc. taxes)'!Y39=0,(ISERROR('5.9.1 (inc. taxes)'!Y39/'5.9.1 (inc. taxes)'!Y38-1))),"",('5.9.1 (inc. taxes)'!Y39/'5.9.1 (inc. taxes)'!Y38-1))</f>
        <v>0.48030707874228828</v>
      </c>
      <c r="Z11" s="199">
        <f>IF(OR('5.9.1 (inc. taxes)'!Z38=0,'5.9.1 (inc. taxes)'!Z39=0,(ISERROR('5.9.1 (inc. taxes)'!Z39/'5.9.1 (inc. taxes)'!Z38-1))),"",('5.9.1 (inc. taxes)'!Z39/'5.9.1 (inc. taxes)'!Z38-1))</f>
        <v>0.20718604213532621</v>
      </c>
      <c r="AA11" s="199">
        <f>IF(OR('5.9.1 (inc. taxes)'!AA38=0,'5.9.1 (inc. taxes)'!AA39=0,(ISERROR('5.9.1 (inc. taxes)'!AA39/'5.9.1 (inc. taxes)'!AA38-1))),"",('5.9.1 (inc. taxes)'!AA39/'5.9.1 (inc. taxes)'!AA38-1))</f>
        <v>0.35659876120528189</v>
      </c>
      <c r="AB11" s="199">
        <f>IF(OR('5.9.1 (inc. taxes)'!AB38=0,'5.9.1 (inc. taxes)'!AB39=0,(ISERROR('5.9.1 (inc. taxes)'!AB39/'5.9.1 (inc. taxes)'!AB38-1))),"",('5.9.1 (inc. taxes)'!AB39/'5.9.1 (inc. taxes)'!AB38-1))</f>
        <v>0.38556243002835822</v>
      </c>
      <c r="AC11" s="199">
        <f>IF(OR('5.9.1 (inc. taxes)'!AC38=0,'5.9.1 (inc. taxes)'!AC39=0,(ISERROR('5.9.1 (inc. taxes)'!AC39/'5.9.1 (inc. taxes)'!AC38-1))),"",('5.9.1 (inc. taxes)'!AC39/'5.9.1 (inc. taxes)'!AC38-1))</f>
        <v>0.16352585660715957</v>
      </c>
    </row>
    <row r="12" spans="1:29" s="47" customFormat="1" ht="14.25" customHeight="1" x14ac:dyDescent="0.2">
      <c r="A12" s="213" t="s">
        <v>36</v>
      </c>
      <c r="B12" s="199">
        <f>IF(OR('5.9.1 (inc. taxes)'!B39=0,'5.9.1 (inc. taxes)'!B40=0,(ISERROR('5.9.1 (inc. taxes)'!B40/'5.9.1 (inc. taxes)'!B39-1))),"",('5.9.1 (inc. taxes)'!B40/'5.9.1 (inc. taxes)'!B39-1))</f>
        <v>0.19564633337210857</v>
      </c>
      <c r="C12" s="199">
        <f>IF(OR('5.9.1 (inc. taxes)'!C39=0,'5.9.1 (inc. taxes)'!C40=0,(ISERROR('5.9.1 (inc. taxes)'!C40/'5.9.1 (inc. taxes)'!C39-1))),"",('5.9.1 (inc. taxes)'!C40/'5.9.1 (inc. taxes)'!C39-1))</f>
        <v>-4.6978380020446298E-2</v>
      </c>
      <c r="D12" s="199" t="str">
        <f>IF(OR('5.9.1 (inc. taxes)'!D39=0,'5.9.1 (inc. taxes)'!D40=0,(ISERROR('5.9.1 (inc. taxes)'!D40/'5.9.1 (inc. taxes)'!D39-1))),"",('5.9.1 (inc. taxes)'!D40/'5.9.1 (inc. taxes)'!D39-1))</f>
        <v/>
      </c>
      <c r="E12" s="199">
        <f>IF(OR('5.9.1 (inc. taxes)'!E39=0,'5.9.1 (inc. taxes)'!E40=0,(ISERROR('5.9.1 (inc. taxes)'!E40/'5.9.1 (inc. taxes)'!E39-1))),"",('5.9.1 (inc. taxes)'!E40/'5.9.1 (inc. taxes)'!E39-1))</f>
        <v>7.0763978950463935E-2</v>
      </c>
      <c r="F12" s="199">
        <f>IF(OR('5.9.1 (inc. taxes)'!F39=0,'5.9.1 (inc. taxes)'!F40=0,(ISERROR('5.9.1 (inc. taxes)'!F40/'5.9.1 (inc. taxes)'!F39-1))),"",('5.9.1 (inc. taxes)'!F40/'5.9.1 (inc. taxes)'!F39-1))</f>
        <v>8.29480904585298E-2</v>
      </c>
      <c r="G12" s="199">
        <f>IF(OR('5.9.1 (inc. taxes)'!G39=0,'5.9.1 (inc. taxes)'!G40=0,(ISERROR('5.9.1 (inc. taxes)'!G40/'5.9.1 (inc. taxes)'!G39-1))),"",('5.9.1 (inc. taxes)'!G40/'5.9.1 (inc. taxes)'!G39-1))</f>
        <v>9.8090841947930052E-2</v>
      </c>
      <c r="H12" s="199">
        <f>IF(OR('5.9.1 (inc. taxes)'!H39=0,'5.9.1 (inc. taxes)'!H40=0,(ISERROR('5.9.1 (inc. taxes)'!H40/'5.9.1 (inc. taxes)'!H39-1))),"",('5.9.1 (inc. taxes)'!H40/'5.9.1 (inc. taxes)'!H39-1))</f>
        <v>8.2686235982045719E-3</v>
      </c>
      <c r="I12" s="199">
        <f>IF(OR('5.9.1 (inc. taxes)'!I39=0,'5.9.1 (inc. taxes)'!I40=0,(ISERROR('5.9.1 (inc. taxes)'!I40/'5.9.1 (inc. taxes)'!I39-1))),"",('5.9.1 (inc. taxes)'!I40/'5.9.1 (inc. taxes)'!I39-1))</f>
        <v>0.15595314108872582</v>
      </c>
      <c r="J12" s="199">
        <f>IF(OR('5.9.1 (inc. taxes)'!J39=0,'5.9.1 (inc. taxes)'!J40=0,(ISERROR('5.9.1 (inc. taxes)'!J40/'5.9.1 (inc. taxes)'!J39-1))),"",('5.9.1 (inc. taxes)'!J40/'5.9.1 (inc. taxes)'!J39-1))</f>
        <v>8.0155786148506714E-2</v>
      </c>
      <c r="K12" s="199">
        <f>IF(OR('5.9.1 (inc. taxes)'!K39=0,'5.9.1 (inc. taxes)'!K40=0,(ISERROR('5.9.1 (inc. taxes)'!K40/'5.9.1 (inc. taxes)'!K39-1))),"",('5.9.1 (inc. taxes)'!K40/'5.9.1 (inc. taxes)'!K39-1))</f>
        <v>-3.7755677980797375E-2</v>
      </c>
      <c r="L12" s="199">
        <f>IF(OR('5.9.1 (inc. taxes)'!L39=0,'5.9.1 (inc. taxes)'!L40=0,(ISERROR('5.9.1 (inc. taxes)'!L40/'5.9.1 (inc. taxes)'!L39-1))),"",('5.9.1 (inc. taxes)'!L40/'5.9.1 (inc. taxes)'!L39-1))</f>
        <v>0.1018778784005574</v>
      </c>
      <c r="M12" s="199">
        <f>IF(OR('5.9.1 (inc. taxes)'!M39=0,'5.9.1 (inc. taxes)'!M40=0,(ISERROR('5.9.1 (inc. taxes)'!M40/'5.9.1 (inc. taxes)'!M39-1))),"",('5.9.1 (inc. taxes)'!M40/'5.9.1 (inc. taxes)'!M39-1))</f>
        <v>5.7577209905190552E-2</v>
      </c>
      <c r="N12" s="199">
        <f>IF(OR('5.9.1 (inc. taxes)'!N39=0,'5.9.1 (inc. taxes)'!N40=0,(ISERROR('5.9.1 (inc. taxes)'!N40/'5.9.1 (inc. taxes)'!N39-1))),"",('5.9.1 (inc. taxes)'!N40/'5.9.1 (inc. taxes)'!N39-1))</f>
        <v>5.9643030768409933E-2</v>
      </c>
      <c r="O12" s="199">
        <f>IF(OR('5.9.1 (inc. taxes)'!O39=0,'5.9.1 (inc. taxes)'!O40=0,(ISERROR('5.9.1 (inc. taxes)'!O40/'5.9.1 (inc. taxes)'!O39-1))),"",('5.9.1 (inc. taxes)'!O40/'5.9.1 (inc. taxes)'!O39-1))</f>
        <v>4.2296402111616338E-2</v>
      </c>
      <c r="P12" s="199">
        <f>IF(OR('5.9.1 (inc. taxes)'!P39=0,'5.9.1 (inc. taxes)'!P40=0,(ISERROR('5.9.1 (inc. taxes)'!P40/'5.9.1 (inc. taxes)'!P39-1))),"",('5.9.1 (inc. taxes)'!P40/'5.9.1 (inc. taxes)'!P39-1))</f>
        <v>0.12935349967133924</v>
      </c>
      <c r="Q12" s="199" t="str">
        <f>IF(OR('5.9.1 (inc. taxes)'!Q39=0,'5.9.1 (inc. taxes)'!Q40=0,(ISERROR('5.9.1 (inc. taxes)'!Q40/'5.9.1 (inc. taxes)'!Q39-1))),"",('5.9.1 (inc. taxes)'!Q40/'5.9.1 (inc. taxes)'!Q39-1))</f>
        <v/>
      </c>
      <c r="R12" s="199">
        <f>IF(OR('5.9.1 (inc. taxes)'!R39=0,'5.9.1 (inc. taxes)'!R40=0,(ISERROR('5.9.1 (inc. taxes)'!R40/'5.9.1 (inc. taxes)'!R39-1))),"",('5.9.1 (inc. taxes)'!R40/'5.9.1 (inc. taxes)'!R39-1))</f>
        <v>-7.4153281097093071E-2</v>
      </c>
      <c r="S12" s="199">
        <f>IF(OR('5.9.1 (inc. taxes)'!S39=0,'5.9.1 (inc. taxes)'!S40=0,(ISERROR('5.9.1 (inc. taxes)'!S40/'5.9.1 (inc. taxes)'!S39-1))),"",('5.9.1 (inc. taxes)'!S40/'5.9.1 (inc. taxes)'!S39-1))</f>
        <v>0.12830765477049422</v>
      </c>
      <c r="T12" s="199">
        <f>IF(OR('5.9.1 (inc. taxes)'!T39=0,'5.9.1 (inc. taxes)'!T40=0,(ISERROR('5.9.1 (inc. taxes)'!T40/'5.9.1 (inc. taxes)'!T39-1))),"",('5.9.1 (inc. taxes)'!T40/'5.9.1 (inc. taxes)'!T39-1))</f>
        <v>0.12526758293129348</v>
      </c>
      <c r="U12" s="199" t="str">
        <f>IF(OR('5.9.1 (inc. taxes)'!U39=0,'5.9.1 (inc. taxes)'!U40=0,(ISERROR('5.9.1 (inc. taxes)'!U40/'5.9.1 (inc. taxes)'!U39-1))),"",('5.9.1 (inc. taxes)'!U40/'5.9.1 (inc. taxes)'!U39-1))</f>
        <v/>
      </c>
      <c r="V12" s="199">
        <f>IF(OR('5.9.1 (inc. taxes)'!V39=0,'5.9.1 (inc. taxes)'!V40=0,(ISERROR('5.9.1 (inc. taxes)'!V40/'5.9.1 (inc. taxes)'!V39-1))),"",('5.9.1 (inc. taxes)'!V40/'5.9.1 (inc. taxes)'!V39-1))</f>
        <v>7.2837386685093097E-2</v>
      </c>
      <c r="W12" s="199">
        <f>IF(OR('5.9.1 (inc. taxes)'!W39=0,'5.9.1 (inc. taxes)'!W40=0,(ISERROR('5.9.1 (inc. taxes)'!W40/'5.9.1 (inc. taxes)'!W39-1))),"",('5.9.1 (inc. taxes)'!W40/'5.9.1 (inc. taxes)'!W39-1))</f>
        <v>-9.5856188663784869E-2</v>
      </c>
      <c r="X12" s="199" t="str">
        <f>IF(OR('5.9.1 (inc. taxes)'!X39=0,'5.9.1 (inc. taxes)'!X40=0,(ISERROR('5.9.1 (inc. taxes)'!X40/'5.9.1 (inc. taxes)'!X39-1))),"",('5.9.1 (inc. taxes)'!X40/'5.9.1 (inc. taxes)'!X39-1))</f>
        <v/>
      </c>
      <c r="Y12" s="199">
        <f>IF(OR('5.9.1 (inc. taxes)'!Y39=0,'5.9.1 (inc. taxes)'!Y40=0,(ISERROR('5.9.1 (inc. taxes)'!Y40/'5.9.1 (inc. taxes)'!Y39-1))),"",('5.9.1 (inc. taxes)'!Y40/'5.9.1 (inc. taxes)'!Y39-1))</f>
        <v>9.656404466962476E-3</v>
      </c>
      <c r="Z12" s="199">
        <f>IF(OR('5.9.1 (inc. taxes)'!Z39=0,'5.9.1 (inc. taxes)'!Z40=0,(ISERROR('5.9.1 (inc. taxes)'!Z40/'5.9.1 (inc. taxes)'!Z39-1))),"",('5.9.1 (inc. taxes)'!Z40/'5.9.1 (inc. taxes)'!Z39-1))</f>
        <v>0.12609538900732353</v>
      </c>
      <c r="AA12" s="199">
        <f>IF(OR('5.9.1 (inc. taxes)'!AA39=0,'5.9.1 (inc. taxes)'!AA40=0,(ISERROR('5.9.1 (inc. taxes)'!AA40/'5.9.1 (inc. taxes)'!AA39-1))),"",('5.9.1 (inc. taxes)'!AA40/'5.9.1 (inc. taxes)'!AA39-1))</f>
        <v>0.10330902472230052</v>
      </c>
      <c r="AB12" s="199">
        <f>IF(OR('5.9.1 (inc. taxes)'!AB39=0,'5.9.1 (inc. taxes)'!AB40=0,(ISERROR('5.9.1 (inc. taxes)'!AB40/'5.9.1 (inc. taxes)'!AB39-1))),"",('5.9.1 (inc. taxes)'!AB40/'5.9.1 (inc. taxes)'!AB39-1))</f>
        <v>1.4311237410442601E-2</v>
      </c>
      <c r="AC12" s="199">
        <f>IF(OR('5.9.1 (inc. taxes)'!AC39=0,'5.9.1 (inc. taxes)'!AC40=0,(ISERROR('5.9.1 (inc. taxes)'!AC40/'5.9.1 (inc. taxes)'!AC39-1))),"",('5.9.1 (inc. taxes)'!AC40/'5.9.1 (inc. taxes)'!AC39-1))</f>
        <v>2.5935187689021921E-2</v>
      </c>
    </row>
    <row r="13" spans="1:29" s="47" customFormat="1" ht="14.25" customHeight="1" x14ac:dyDescent="0.2">
      <c r="A13" s="213" t="s">
        <v>39</v>
      </c>
      <c r="B13" s="199">
        <f>IF(OR('5.9.1 (inc. taxes)'!B40=0,'5.9.1 (inc. taxes)'!B41=0,(ISERROR('5.9.1 (inc. taxes)'!B41/'5.9.1 (inc. taxes)'!B40-1))),"",('5.9.1 (inc. taxes)'!B41/'5.9.1 (inc. taxes)'!B40-1))</f>
        <v>-1.432469705967887E-3</v>
      </c>
      <c r="C13" s="199">
        <f>IF(OR('5.9.1 (inc. taxes)'!C40=0,'5.9.1 (inc. taxes)'!C41=0,(ISERROR('5.9.1 (inc. taxes)'!C41/'5.9.1 (inc. taxes)'!C40-1))),"",('5.9.1 (inc. taxes)'!C41/'5.9.1 (inc. taxes)'!C40-1))</f>
        <v>-2.7584180879367981E-2</v>
      </c>
      <c r="D13" s="199">
        <f>IF(OR('5.9.1 (inc. taxes)'!D40=0,'5.9.1 (inc. taxes)'!D41=0,(ISERROR('5.9.1 (inc. taxes)'!D41/'5.9.1 (inc. taxes)'!D40-1))),"",('5.9.1 (inc. taxes)'!D41/'5.9.1 (inc. taxes)'!D40-1))</f>
        <v>9.971044378244609E-2</v>
      </c>
      <c r="E13" s="199" t="str">
        <f>IF(OR('5.9.1 (inc. taxes)'!E40=0,'5.9.1 (inc. taxes)'!E41=0,(ISERROR('5.9.1 (inc. taxes)'!E41/'5.9.1 (inc. taxes)'!E40-1))),"",('5.9.1 (inc. taxes)'!E41/'5.9.1 (inc. taxes)'!E40-1))</f>
        <v/>
      </c>
      <c r="F13" s="199">
        <f>IF(OR('5.9.1 (inc. taxes)'!F40=0,'5.9.1 (inc. taxes)'!F41=0,(ISERROR('5.9.1 (inc. taxes)'!F41/'5.9.1 (inc. taxes)'!F40-1))),"",('5.9.1 (inc. taxes)'!F41/'5.9.1 (inc. taxes)'!F40-1))</f>
        <v>2.7658007868635259E-2</v>
      </c>
      <c r="G13" s="199">
        <f>IF(OR('5.9.1 (inc. taxes)'!G40=0,'5.9.1 (inc. taxes)'!G41=0,(ISERROR('5.9.1 (inc. taxes)'!G41/'5.9.1 (inc. taxes)'!G40-1))),"",('5.9.1 (inc. taxes)'!G41/'5.9.1 (inc. taxes)'!G40-1))</f>
        <v>-0.12327852070482936</v>
      </c>
      <c r="H13" s="199">
        <f>IF(OR('5.9.1 (inc. taxes)'!H40=0,'5.9.1 (inc. taxes)'!H41=0,(ISERROR('5.9.1 (inc. taxes)'!H41/'5.9.1 (inc. taxes)'!H40-1))),"",('5.9.1 (inc. taxes)'!H41/'5.9.1 (inc. taxes)'!H40-1))</f>
        <v>5.1095931614340895E-2</v>
      </c>
      <c r="I13" s="199">
        <f>IF(OR('5.9.1 (inc. taxes)'!I40=0,'5.9.1 (inc. taxes)'!I41=0,(ISERROR('5.9.1 (inc. taxes)'!I41/'5.9.1 (inc. taxes)'!I40-1))),"",('5.9.1 (inc. taxes)'!I41/'5.9.1 (inc. taxes)'!I40-1))</f>
        <v>-0.14726445060579785</v>
      </c>
      <c r="J13" s="199">
        <f>IF(OR('5.9.1 (inc. taxes)'!J40=0,'5.9.1 (inc. taxes)'!J41=0,(ISERROR('5.9.1 (inc. taxes)'!J41/'5.9.1 (inc. taxes)'!J40-1))),"",('5.9.1 (inc. taxes)'!J41/'5.9.1 (inc. taxes)'!J40-1))</f>
        <v>4.4132427227802529E-2</v>
      </c>
      <c r="K13" s="199">
        <f>IF(OR('5.9.1 (inc. taxes)'!K40=0,'5.9.1 (inc. taxes)'!K41=0,(ISERROR('5.9.1 (inc. taxes)'!K41/'5.9.1 (inc. taxes)'!K40-1))),"",('5.9.1 (inc. taxes)'!K41/'5.9.1 (inc. taxes)'!K40-1))</f>
        <v>-4.6607464919411146E-2</v>
      </c>
      <c r="L13" s="199">
        <f>IF(OR('5.9.1 (inc. taxes)'!L40=0,'5.9.1 (inc. taxes)'!L41=0,(ISERROR('5.9.1 (inc. taxes)'!L41/'5.9.1 (inc. taxes)'!L40-1))),"",('5.9.1 (inc. taxes)'!L41/'5.9.1 (inc. taxes)'!L40-1))</f>
        <v>-0.1306103347061669</v>
      </c>
      <c r="M13" s="199">
        <f>IF(OR('5.9.1 (inc. taxes)'!M40=0,'5.9.1 (inc. taxes)'!M41=0,(ISERROR('5.9.1 (inc. taxes)'!M41/'5.9.1 (inc. taxes)'!M40-1))),"",('5.9.1 (inc. taxes)'!M41/'5.9.1 (inc. taxes)'!M40-1))</f>
        <v>-8.8757719077255937E-3</v>
      </c>
      <c r="N13" s="199">
        <f>IF(OR('5.9.1 (inc. taxes)'!N40=0,'5.9.1 (inc. taxes)'!N41=0,(ISERROR('5.9.1 (inc. taxes)'!N41/'5.9.1 (inc. taxes)'!N40-1))),"",('5.9.1 (inc. taxes)'!N41/'5.9.1 (inc. taxes)'!N40-1))</f>
        <v>-6.3242172183416545E-2</v>
      </c>
      <c r="O13" s="199">
        <f>IF(OR('5.9.1 (inc. taxes)'!O40=0,'5.9.1 (inc. taxes)'!O41=0,(ISERROR('5.9.1 (inc. taxes)'!O41/'5.9.1 (inc. taxes)'!O40-1))),"",('5.9.1 (inc. taxes)'!O41/'5.9.1 (inc. taxes)'!O40-1))</f>
        <v>9.7045709731831131E-2</v>
      </c>
      <c r="P13" s="199">
        <f>IF(OR('5.9.1 (inc. taxes)'!P40=0,'5.9.1 (inc. taxes)'!P41=0,(ISERROR('5.9.1 (inc. taxes)'!P41/'5.9.1 (inc. taxes)'!P40-1))),"",('5.9.1 (inc. taxes)'!P41/'5.9.1 (inc. taxes)'!P40-1))</f>
        <v>-3.3549583152489126E-2</v>
      </c>
      <c r="Q13" s="199" t="str">
        <f>IF(OR('5.9.1 (inc. taxes)'!Q40=0,'5.9.1 (inc. taxes)'!Q41=0,(ISERROR('5.9.1 (inc. taxes)'!Q41/'5.9.1 (inc. taxes)'!Q40-1))),"",('5.9.1 (inc. taxes)'!Q41/'5.9.1 (inc. taxes)'!Q40-1))</f>
        <v/>
      </c>
      <c r="R13" s="199">
        <f>IF(OR('5.9.1 (inc. taxes)'!R40=0,'5.9.1 (inc. taxes)'!R41=0,(ISERROR('5.9.1 (inc. taxes)'!R41/'5.9.1 (inc. taxes)'!R40-1))),"",('5.9.1 (inc. taxes)'!R41/'5.9.1 (inc. taxes)'!R40-1))</f>
        <v>9.2843599138159316E-2</v>
      </c>
      <c r="S13" s="199">
        <f>IF(OR('5.9.1 (inc. taxes)'!S40=0,'5.9.1 (inc. taxes)'!S41=0,(ISERROR('5.9.1 (inc. taxes)'!S41/'5.9.1 (inc. taxes)'!S40-1))),"",('5.9.1 (inc. taxes)'!S41/'5.9.1 (inc. taxes)'!S40-1))</f>
        <v>-1.2362229366157163E-2</v>
      </c>
      <c r="T13" s="199">
        <f>IF(OR('5.9.1 (inc. taxes)'!T40=0,'5.9.1 (inc. taxes)'!T41=0,(ISERROR('5.9.1 (inc. taxes)'!T41/'5.9.1 (inc. taxes)'!T40-1))),"",('5.9.1 (inc. taxes)'!T41/'5.9.1 (inc. taxes)'!T40-1))</f>
        <v>-9.1052513912402322E-2</v>
      </c>
      <c r="U13" s="199">
        <f>IF(OR('5.9.1 (inc. taxes)'!U40=0,'5.9.1 (inc. taxes)'!U41=0,(ISERROR('5.9.1 (inc. taxes)'!U41/'5.9.1 (inc. taxes)'!U40-1))),"",('5.9.1 (inc. taxes)'!U41/'5.9.1 (inc. taxes)'!U40-1))</f>
        <v>5.9505942994460659E-2</v>
      </c>
      <c r="V13" s="199">
        <f>IF(OR('5.9.1 (inc. taxes)'!V40=0,'5.9.1 (inc. taxes)'!V41=0,(ISERROR('5.9.1 (inc. taxes)'!V41/'5.9.1 (inc. taxes)'!V40-1))),"",('5.9.1 (inc. taxes)'!V41/'5.9.1 (inc. taxes)'!V40-1))</f>
        <v>0.17300692143011598</v>
      </c>
      <c r="W13" s="199">
        <f>IF(OR('5.9.1 (inc. taxes)'!W40=0,'5.9.1 (inc. taxes)'!W41=0,(ISERROR('5.9.1 (inc. taxes)'!W41/'5.9.1 (inc. taxes)'!W40-1))),"",('5.9.1 (inc. taxes)'!W41/'5.9.1 (inc. taxes)'!W40-1))</f>
        <v>0.1746193145120214</v>
      </c>
      <c r="X13" s="199" t="str">
        <f>IF(OR('5.9.1 (inc. taxes)'!X40=0,'5.9.1 (inc. taxes)'!X41=0,(ISERROR('5.9.1 (inc. taxes)'!X41/'5.9.1 (inc. taxes)'!X40-1))),"",('5.9.1 (inc. taxes)'!X41/'5.9.1 (inc. taxes)'!X40-1))</f>
        <v/>
      </c>
      <c r="Y13" s="199">
        <f>IF(OR('5.9.1 (inc. taxes)'!Y40=0,'5.9.1 (inc. taxes)'!Y41=0,(ISERROR('5.9.1 (inc. taxes)'!Y41/'5.9.1 (inc. taxes)'!Y40-1))),"",('5.9.1 (inc. taxes)'!Y41/'5.9.1 (inc. taxes)'!Y40-1))</f>
        <v>-2.676807207542431E-2</v>
      </c>
      <c r="Z13" s="199">
        <f>IF(OR('5.9.1 (inc. taxes)'!Z40=0,'5.9.1 (inc. taxes)'!Z41=0,(ISERROR('5.9.1 (inc. taxes)'!Z41/'5.9.1 (inc. taxes)'!Z40-1))),"",('5.9.1 (inc. taxes)'!Z41/'5.9.1 (inc. taxes)'!Z40-1))</f>
        <v>-8.956452273427884E-2</v>
      </c>
      <c r="AA13" s="199">
        <f>IF(OR('5.9.1 (inc. taxes)'!AA40=0,'5.9.1 (inc. taxes)'!AA41=0,(ISERROR('5.9.1 (inc. taxes)'!AA41/'5.9.1 (inc. taxes)'!AA40-1))),"",('5.9.1 (inc. taxes)'!AA41/'5.9.1 (inc. taxes)'!AA40-1))</f>
        <v>-9.9516965286938763E-4</v>
      </c>
      <c r="AB13" s="199">
        <f>IF(OR('5.9.1 (inc. taxes)'!AB40=0,'5.9.1 (inc. taxes)'!AB41=0,(ISERROR('5.9.1 (inc. taxes)'!AB41/'5.9.1 (inc. taxes)'!AB40-1))),"",('5.9.1 (inc. taxes)'!AB41/'5.9.1 (inc. taxes)'!AB40-1))</f>
        <v>-6.5916643730753899E-2</v>
      </c>
      <c r="AC13" s="199">
        <f>IF(OR('5.9.1 (inc. taxes)'!AC40=0,'5.9.1 (inc. taxes)'!AC41=0,(ISERROR('5.9.1 (inc. taxes)'!AC41/'5.9.1 (inc. taxes)'!AC40-1))),"",('5.9.1 (inc. taxes)'!AC41/'5.9.1 (inc. taxes)'!AC40-1))</f>
        <v>-6.8302488435898256E-2</v>
      </c>
    </row>
    <row r="14" spans="1:29" s="47" customFormat="1" ht="14.25" customHeight="1" x14ac:dyDescent="0.2">
      <c r="A14" s="213" t="s">
        <v>41</v>
      </c>
      <c r="B14" s="199">
        <f>IF(OR('5.9.1 (inc. taxes)'!B41=0,'5.9.1 (inc. taxes)'!B42=0,(ISERROR('5.9.1 (inc. taxes)'!B42/'5.9.1 (inc. taxes)'!B41-1))),"",('5.9.1 (inc. taxes)'!B42/'5.9.1 (inc. taxes)'!B41-1))</f>
        <v>0.11475847892419755</v>
      </c>
      <c r="C14" s="199">
        <f>IF(OR('5.9.1 (inc. taxes)'!C41=0,'5.9.1 (inc. taxes)'!C42=0,(ISERROR('5.9.1 (inc. taxes)'!C42/'5.9.1 (inc. taxes)'!C41-1))),"",('5.9.1 (inc. taxes)'!C42/'5.9.1 (inc. taxes)'!C41-1))</f>
        <v>0.21866312288226619</v>
      </c>
      <c r="D14" s="199">
        <f>IF(OR('5.9.1 (inc. taxes)'!D41=0,'5.9.1 (inc. taxes)'!D42=0,(ISERROR('5.9.1 (inc. taxes)'!D42/'5.9.1 (inc. taxes)'!D41-1))),"",('5.9.1 (inc. taxes)'!D42/'5.9.1 (inc. taxes)'!D41-1))</f>
        <v>9.004612188304284E-2</v>
      </c>
      <c r="E14" s="199" t="str">
        <f>IF(OR('5.9.1 (inc. taxes)'!E41=0,'5.9.1 (inc. taxes)'!E42=0,(ISERROR('5.9.1 (inc. taxes)'!E42/'5.9.1 (inc. taxes)'!E41-1))),"",('5.9.1 (inc. taxes)'!E42/'5.9.1 (inc. taxes)'!E41-1))</f>
        <v/>
      </c>
      <c r="F14" s="199">
        <f>IF(OR('5.9.1 (inc. taxes)'!F41=0,'5.9.1 (inc. taxes)'!F42=0,(ISERROR('5.9.1 (inc. taxes)'!F42/'5.9.1 (inc. taxes)'!F41-1))),"",('5.9.1 (inc. taxes)'!F42/'5.9.1 (inc. taxes)'!F41-1))</f>
        <v>0.12909087207603553</v>
      </c>
      <c r="G14" s="199">
        <f>IF(OR('5.9.1 (inc. taxes)'!G41=0,'5.9.1 (inc. taxes)'!G42=0,(ISERROR('5.9.1 (inc. taxes)'!G42/'5.9.1 (inc. taxes)'!G41-1))),"",('5.9.1 (inc. taxes)'!G42/'5.9.1 (inc. taxes)'!G41-1))</f>
        <v>5.854695201714244E-2</v>
      </c>
      <c r="H14" s="199">
        <f>IF(OR('5.9.1 (inc. taxes)'!H41=0,'5.9.1 (inc. taxes)'!H42=0,(ISERROR('5.9.1 (inc. taxes)'!H42/'5.9.1 (inc. taxes)'!H41-1))),"",('5.9.1 (inc. taxes)'!H42/'5.9.1 (inc. taxes)'!H41-1))</f>
        <v>0.1156605070188288</v>
      </c>
      <c r="I14" s="199">
        <f>IF(OR('5.9.1 (inc. taxes)'!I41=0,'5.9.1 (inc. taxes)'!I42=0,(ISERROR('5.9.1 (inc. taxes)'!I42/'5.9.1 (inc. taxes)'!I41-1))),"",('5.9.1 (inc. taxes)'!I42/'5.9.1 (inc. taxes)'!I41-1))</f>
        <v>5.126611098779188E-2</v>
      </c>
      <c r="J14" s="199" t="str">
        <f>IF(OR('5.9.1 (inc. taxes)'!J41=0,'5.9.1 (inc. taxes)'!J42=0,(ISERROR('5.9.1 (inc. taxes)'!J42/'5.9.1 (inc. taxes)'!J41-1))),"",('5.9.1 (inc. taxes)'!J42/'5.9.1 (inc. taxes)'!J41-1))</f>
        <v/>
      </c>
      <c r="K14" s="199">
        <f>IF(OR('5.9.1 (inc. taxes)'!K41=0,'5.9.1 (inc. taxes)'!K42=0,(ISERROR('5.9.1 (inc. taxes)'!K42/'5.9.1 (inc. taxes)'!K41-1))),"",('5.9.1 (inc. taxes)'!K42/'5.9.1 (inc. taxes)'!K41-1))</f>
        <v>0.23422942203092667</v>
      </c>
      <c r="L14" s="199">
        <f>IF(OR('5.9.1 (inc. taxes)'!L41=0,'5.9.1 (inc. taxes)'!L42=0,(ISERROR('5.9.1 (inc. taxes)'!L42/'5.9.1 (inc. taxes)'!L41-1))),"",('5.9.1 (inc. taxes)'!L42/'5.9.1 (inc. taxes)'!L41-1))</f>
        <v>8.3147077413708637E-2</v>
      </c>
      <c r="M14" s="199">
        <f>IF(OR('5.9.1 (inc. taxes)'!M41=0,'5.9.1 (inc. taxes)'!M42=0,(ISERROR('5.9.1 (inc. taxes)'!M42/'5.9.1 (inc. taxes)'!M41-1))),"",('5.9.1 (inc. taxes)'!M42/'5.9.1 (inc. taxes)'!M41-1))</f>
        <v>0.11509673810575105</v>
      </c>
      <c r="N14" s="199">
        <f>IF(OR('5.9.1 (inc. taxes)'!N41=0,'5.9.1 (inc. taxes)'!N42=0,(ISERROR('5.9.1 (inc. taxes)'!N42/'5.9.1 (inc. taxes)'!N41-1))),"",('5.9.1 (inc. taxes)'!N42/'5.9.1 (inc. taxes)'!N41-1))</f>
        <v>0.16355651868620069</v>
      </c>
      <c r="O14" s="199">
        <f>IF(OR('5.9.1 (inc. taxes)'!O41=0,'5.9.1 (inc. taxes)'!O42=0,(ISERROR('5.9.1 (inc. taxes)'!O42/'5.9.1 (inc. taxes)'!O41-1))),"",('5.9.1 (inc. taxes)'!O42/'5.9.1 (inc. taxes)'!O41-1))</f>
        <v>0.15258272166091413</v>
      </c>
      <c r="P14" s="199">
        <f>IF(OR('5.9.1 (inc. taxes)'!P41=0,'5.9.1 (inc. taxes)'!P42=0,(ISERROR('5.9.1 (inc. taxes)'!P42/'5.9.1 (inc. taxes)'!P41-1))),"",('5.9.1 (inc. taxes)'!P42/'5.9.1 (inc. taxes)'!P41-1))</f>
        <v>0.14641833810888261</v>
      </c>
      <c r="Q14" s="199" t="str">
        <f>IF(OR('5.9.1 (inc. taxes)'!Q41=0,'5.9.1 (inc. taxes)'!Q42=0,(ISERROR('5.9.1 (inc. taxes)'!Q42/'5.9.1 (inc. taxes)'!Q41-1))),"",('5.9.1 (inc. taxes)'!Q42/'5.9.1 (inc. taxes)'!Q41-1))</f>
        <v/>
      </c>
      <c r="R14" s="199">
        <f>IF(OR('5.9.1 (inc. taxes)'!R41=0,'5.9.1 (inc. taxes)'!R42=0,(ISERROR('5.9.1 (inc. taxes)'!R42/'5.9.1 (inc. taxes)'!R41-1))),"",('5.9.1 (inc. taxes)'!R42/'5.9.1 (inc. taxes)'!R41-1))</f>
        <v>-3.4546685094737017E-2</v>
      </c>
      <c r="S14" s="199">
        <f>IF(OR('5.9.1 (inc. taxes)'!S41=0,'5.9.1 (inc. taxes)'!S42=0,(ISERROR('5.9.1 (inc. taxes)'!S42/'5.9.1 (inc. taxes)'!S41-1))),"",('5.9.1 (inc. taxes)'!S42/'5.9.1 (inc. taxes)'!S41-1))</f>
        <v>0.1649797965970603</v>
      </c>
      <c r="T14" s="199">
        <f>IF(OR('5.9.1 (inc. taxes)'!T41=0,'5.9.1 (inc. taxes)'!T42=0,(ISERROR('5.9.1 (inc. taxes)'!T42/'5.9.1 (inc. taxes)'!T41-1))),"",('5.9.1 (inc. taxes)'!T42/'5.9.1 (inc. taxes)'!T41-1))</f>
        <v>0.10449223677512398</v>
      </c>
      <c r="U14" s="199">
        <f>IF(OR('5.9.1 (inc. taxes)'!U41=0,'5.9.1 (inc. taxes)'!U42=0,(ISERROR('5.9.1 (inc. taxes)'!U42/'5.9.1 (inc. taxes)'!U41-1))),"",('5.9.1 (inc. taxes)'!U42/'5.9.1 (inc. taxes)'!U41-1))</f>
        <v>0.12274273343014874</v>
      </c>
      <c r="V14" s="199">
        <f>IF(OR('5.9.1 (inc. taxes)'!V41=0,'5.9.1 (inc. taxes)'!V42=0,(ISERROR('5.9.1 (inc. taxes)'!V42/'5.9.1 (inc. taxes)'!V41-1))),"",('5.9.1 (inc. taxes)'!V42/'5.9.1 (inc. taxes)'!V41-1))</f>
        <v>0.15858422649287851</v>
      </c>
      <c r="W14" s="199">
        <f>IF(OR('5.9.1 (inc. taxes)'!W41=0,'5.9.1 (inc. taxes)'!W42=0,(ISERROR('5.9.1 (inc. taxes)'!W42/'5.9.1 (inc. taxes)'!W41-1))),"",('5.9.1 (inc. taxes)'!W42/'5.9.1 (inc. taxes)'!W41-1))</f>
        <v>0.16111051970870971</v>
      </c>
      <c r="X14" s="199" t="str">
        <f>IF(OR('5.9.1 (inc. taxes)'!X41=0,'5.9.1 (inc. taxes)'!X42=0,(ISERROR('5.9.1 (inc. taxes)'!X42/'5.9.1 (inc. taxes)'!X41-1))),"",('5.9.1 (inc. taxes)'!X42/'5.9.1 (inc. taxes)'!X41-1))</f>
        <v/>
      </c>
      <c r="Y14" s="199">
        <f>IF(OR('5.9.1 (inc. taxes)'!Y41=0,'5.9.1 (inc. taxes)'!Y42=0,(ISERROR('5.9.1 (inc. taxes)'!Y42/'5.9.1 (inc. taxes)'!Y41-1))),"",('5.9.1 (inc. taxes)'!Y42/'5.9.1 (inc. taxes)'!Y41-1))</f>
        <v>5.3712723095549419E-2</v>
      </c>
      <c r="Z14" s="199">
        <f>IF(OR('5.9.1 (inc. taxes)'!Z41=0,'5.9.1 (inc. taxes)'!Z42=0,(ISERROR('5.9.1 (inc. taxes)'!Z42/'5.9.1 (inc. taxes)'!Z41-1))),"",('5.9.1 (inc. taxes)'!Z42/'5.9.1 (inc. taxes)'!Z41-1))</f>
        <v>9.6423362424695735E-2</v>
      </c>
      <c r="AA14" s="199">
        <f>IF(OR('5.9.1 (inc. taxes)'!AA41=0,'5.9.1 (inc. taxes)'!AA42=0,(ISERROR('5.9.1 (inc. taxes)'!AA42/'5.9.1 (inc. taxes)'!AA41-1))),"",('5.9.1 (inc. taxes)'!AA42/'5.9.1 (inc. taxes)'!AA41-1))</f>
        <v>0.18495330124617149</v>
      </c>
      <c r="AB14" s="199">
        <f>IF(OR('5.9.1 (inc. taxes)'!AB41=0,'5.9.1 (inc. taxes)'!AB42=0,(ISERROR('5.9.1 (inc. taxes)'!AB42/'5.9.1 (inc. taxes)'!AB41-1))),"",('5.9.1 (inc. taxes)'!AB42/'5.9.1 (inc. taxes)'!AB41-1))</f>
        <v>-9.9077660453614658E-2</v>
      </c>
      <c r="AC14" s="199">
        <f>IF(OR('5.9.1 (inc. taxes)'!AC41=0,'5.9.1 (inc. taxes)'!AC42=0,(ISERROR('5.9.1 (inc. taxes)'!AC42/'5.9.1 (inc. taxes)'!AC41-1))),"",('5.9.1 (inc. taxes)'!AC42/'5.9.1 (inc. taxes)'!AC41-1))</f>
        <v>-5.0602728782640605E-2</v>
      </c>
    </row>
    <row r="15" spans="1:29" s="47" customFormat="1" ht="14.25" customHeight="1" x14ac:dyDescent="0.2">
      <c r="A15" s="213" t="s">
        <v>42</v>
      </c>
      <c r="B15" s="199">
        <f>IF(OR('5.9.1 (inc. taxes)'!B42=0,'5.9.1 (inc. taxes)'!B43=0,(ISERROR('5.9.1 (inc. taxes)'!B43/'5.9.1 (inc. taxes)'!B42-1))),"",('5.9.1 (inc. taxes)'!B43/'5.9.1 (inc. taxes)'!B42-1))</f>
        <v>3.3767548317990226E-2</v>
      </c>
      <c r="C15" s="199">
        <f>IF(OR('5.9.1 (inc. taxes)'!C42=0,'5.9.1 (inc. taxes)'!C43=0,(ISERROR('5.9.1 (inc. taxes)'!C43/'5.9.1 (inc. taxes)'!C42-1))),"",('5.9.1 (inc. taxes)'!C43/'5.9.1 (inc. taxes)'!C42-1))</f>
        <v>-2.5164881158460273E-2</v>
      </c>
      <c r="D15" s="199">
        <f>IF(OR('5.9.1 (inc. taxes)'!D42=0,'5.9.1 (inc. taxes)'!D43=0,(ISERROR('5.9.1 (inc. taxes)'!D43/'5.9.1 (inc. taxes)'!D42-1))),"",('5.9.1 (inc. taxes)'!D43/'5.9.1 (inc. taxes)'!D42-1))</f>
        <v>-0.11682336898556123</v>
      </c>
      <c r="E15" s="199" t="str">
        <f>IF(OR('5.9.1 (inc. taxes)'!E42=0,'5.9.1 (inc. taxes)'!E43=0,(ISERROR('5.9.1 (inc. taxes)'!E43/'5.9.1 (inc. taxes)'!E42-1))),"",('5.9.1 (inc. taxes)'!E43/'5.9.1 (inc. taxes)'!E42-1))</f>
        <v/>
      </c>
      <c r="F15" s="199">
        <f>IF(OR('5.9.1 (inc. taxes)'!F42=0,'5.9.1 (inc. taxes)'!F43=0,(ISERROR('5.9.1 (inc. taxes)'!F43/'5.9.1 (inc. taxes)'!F42-1))),"",('5.9.1 (inc. taxes)'!F43/'5.9.1 (inc. taxes)'!F42-1))</f>
        <v>1.9138452090124547E-2</v>
      </c>
      <c r="G15" s="199">
        <f>IF(OR('5.9.1 (inc. taxes)'!G42=0,'5.9.1 (inc. taxes)'!G43=0,(ISERROR('5.9.1 (inc. taxes)'!G43/'5.9.1 (inc. taxes)'!G42-1))),"",('5.9.1 (inc. taxes)'!G43/'5.9.1 (inc. taxes)'!G42-1))</f>
        <v>-1.2986265545415043E-2</v>
      </c>
      <c r="H15" s="199">
        <f>IF(OR('5.9.1 (inc. taxes)'!H42=0,'5.9.1 (inc. taxes)'!H43=0,(ISERROR('5.9.1 (inc. taxes)'!H43/'5.9.1 (inc. taxes)'!H42-1))),"",('5.9.1 (inc. taxes)'!H43/'5.9.1 (inc. taxes)'!H42-1))</f>
        <v>0.29317544783347405</v>
      </c>
      <c r="I15" s="199">
        <f>IF(OR('5.9.1 (inc. taxes)'!I42=0,'5.9.1 (inc. taxes)'!I43=0,(ISERROR('5.9.1 (inc. taxes)'!I43/'5.9.1 (inc. taxes)'!I42-1))),"",('5.9.1 (inc. taxes)'!I43/'5.9.1 (inc. taxes)'!I42-1))</f>
        <v>8.8800365395646397E-2</v>
      </c>
      <c r="J15" s="199" t="str">
        <f>IF(OR('5.9.1 (inc. taxes)'!J42=0,'5.9.1 (inc. taxes)'!J43=0,(ISERROR('5.9.1 (inc. taxes)'!J43/'5.9.1 (inc. taxes)'!J42-1))),"",('5.9.1 (inc. taxes)'!J43/'5.9.1 (inc. taxes)'!J42-1))</f>
        <v/>
      </c>
      <c r="K15" s="199">
        <f>IF(OR('5.9.1 (inc. taxes)'!K42=0,'5.9.1 (inc. taxes)'!K43=0,(ISERROR('5.9.1 (inc. taxes)'!K43/'5.9.1 (inc. taxes)'!K42-1))),"",('5.9.1 (inc. taxes)'!K43/'5.9.1 (inc. taxes)'!K42-1))</f>
        <v>1.9410285160727625E-2</v>
      </c>
      <c r="L15" s="199">
        <f>IF(OR('5.9.1 (inc. taxes)'!L42=0,'5.9.1 (inc. taxes)'!L43=0,(ISERROR('5.9.1 (inc. taxes)'!L43/'5.9.1 (inc. taxes)'!L42-1))),"",('5.9.1 (inc. taxes)'!L43/'5.9.1 (inc. taxes)'!L42-1))</f>
        <v>3.1655305843474091E-2</v>
      </c>
      <c r="M15" s="199">
        <f>IF(OR('5.9.1 (inc. taxes)'!M42=0,'5.9.1 (inc. taxes)'!M43=0,(ISERROR('5.9.1 (inc. taxes)'!M43/'5.9.1 (inc. taxes)'!M42-1))),"",('5.9.1 (inc. taxes)'!M43/'5.9.1 (inc. taxes)'!M42-1))</f>
        <v>0.10359991754083797</v>
      </c>
      <c r="N15" s="199">
        <f>IF(OR('5.9.1 (inc. taxes)'!N42=0,'5.9.1 (inc. taxes)'!N43=0,(ISERROR('5.9.1 (inc. taxes)'!N43/'5.9.1 (inc. taxes)'!N42-1))),"",('5.9.1 (inc. taxes)'!N43/'5.9.1 (inc. taxes)'!N42-1))</f>
        <v>0.15547741198072607</v>
      </c>
      <c r="O15" s="199">
        <f>IF(OR('5.9.1 (inc. taxes)'!O42=0,'5.9.1 (inc. taxes)'!O43=0,(ISERROR('5.9.1 (inc. taxes)'!O43/'5.9.1 (inc. taxes)'!O42-1))),"",('5.9.1 (inc. taxes)'!O43/'5.9.1 (inc. taxes)'!O42-1))</f>
        <v>-2.9501458739941366E-2</v>
      </c>
      <c r="P15" s="199">
        <f>IF(OR('5.9.1 (inc. taxes)'!P42=0,'5.9.1 (inc. taxes)'!P43=0,(ISERROR('5.9.1 (inc. taxes)'!P43/'5.9.1 (inc. taxes)'!P42-1))),"",('5.9.1 (inc. taxes)'!P43/'5.9.1 (inc. taxes)'!P42-1))</f>
        <v>8.4228942764308812E-2</v>
      </c>
      <c r="Q15" s="199" t="str">
        <f>IF(OR('5.9.1 (inc. taxes)'!Q42=0,'5.9.1 (inc. taxes)'!Q43=0,(ISERROR('5.9.1 (inc. taxes)'!Q43/'5.9.1 (inc. taxes)'!Q42-1))),"",('5.9.1 (inc. taxes)'!Q43/'5.9.1 (inc. taxes)'!Q42-1))</f>
        <v/>
      </c>
      <c r="R15" s="199">
        <f>IF(OR('5.9.1 (inc. taxes)'!R42=0,'5.9.1 (inc. taxes)'!R43=0,(ISERROR('5.9.1 (inc. taxes)'!R43/'5.9.1 (inc. taxes)'!R42-1))),"",('5.9.1 (inc. taxes)'!R43/'5.9.1 (inc. taxes)'!R42-1))</f>
        <v>-6.3414665021907846E-2</v>
      </c>
      <c r="S15" s="199">
        <f>IF(OR('5.9.1 (inc. taxes)'!S42=0,'5.9.1 (inc. taxes)'!S43=0,(ISERROR('5.9.1 (inc. taxes)'!S43/'5.9.1 (inc. taxes)'!S42-1))),"",('5.9.1 (inc. taxes)'!S43/'5.9.1 (inc. taxes)'!S42-1))</f>
        <v>6.9383360480080203E-2</v>
      </c>
      <c r="T15" s="199">
        <f>IF(OR('5.9.1 (inc. taxes)'!T42=0,'5.9.1 (inc. taxes)'!T43=0,(ISERROR('5.9.1 (inc. taxes)'!T43/'5.9.1 (inc. taxes)'!T42-1))),"",('5.9.1 (inc. taxes)'!T43/'5.9.1 (inc. taxes)'!T42-1))</f>
        <v>-3.9135015450491917E-2</v>
      </c>
      <c r="U15" s="199">
        <f>IF(OR('5.9.1 (inc. taxes)'!U42=0,'5.9.1 (inc. taxes)'!U43=0,(ISERROR('5.9.1 (inc. taxes)'!U43/'5.9.1 (inc. taxes)'!U42-1))),"",('5.9.1 (inc. taxes)'!U43/'5.9.1 (inc. taxes)'!U42-1))</f>
        <v>3.6134846533401932E-2</v>
      </c>
      <c r="V15" s="199">
        <f>IF(OR('5.9.1 (inc. taxes)'!V42=0,'5.9.1 (inc. taxes)'!V43=0,(ISERROR('5.9.1 (inc. taxes)'!V43/'5.9.1 (inc. taxes)'!V42-1))),"",('5.9.1 (inc. taxes)'!V43/'5.9.1 (inc. taxes)'!V42-1))</f>
        <v>5.6073434922533139E-2</v>
      </c>
      <c r="W15" s="199">
        <f>IF(OR('5.9.1 (inc. taxes)'!W42=0,'5.9.1 (inc. taxes)'!W43=0,(ISERROR('5.9.1 (inc. taxes)'!W43/'5.9.1 (inc. taxes)'!W42-1))),"",('5.9.1 (inc. taxes)'!W43/'5.9.1 (inc. taxes)'!W42-1))</f>
        <v>5.069062776977451E-2</v>
      </c>
      <c r="X15" s="199" t="str">
        <f>IF(OR('5.9.1 (inc. taxes)'!X42=0,'5.9.1 (inc. taxes)'!X43=0,(ISERROR('5.9.1 (inc. taxes)'!X43/'5.9.1 (inc. taxes)'!X42-1))),"",('5.9.1 (inc. taxes)'!X43/'5.9.1 (inc. taxes)'!X42-1))</f>
        <v/>
      </c>
      <c r="Y15" s="199">
        <f>IF(OR('5.9.1 (inc. taxes)'!Y42=0,'5.9.1 (inc. taxes)'!Y43=0,(ISERROR('5.9.1 (inc. taxes)'!Y43/'5.9.1 (inc. taxes)'!Y42-1))),"",('5.9.1 (inc. taxes)'!Y43/'5.9.1 (inc. taxes)'!Y42-1))</f>
        <v>-1.6879928567462565E-2</v>
      </c>
      <c r="Z15" s="199">
        <f>IF(OR('5.9.1 (inc. taxes)'!Z42=0,'5.9.1 (inc. taxes)'!Z43=0,(ISERROR('5.9.1 (inc. taxes)'!Z43/'5.9.1 (inc. taxes)'!Z42-1))),"",('5.9.1 (inc. taxes)'!Z43/'5.9.1 (inc. taxes)'!Z42-1))</f>
        <v>4.8670722209347428E-3</v>
      </c>
      <c r="AA15" s="199">
        <f>IF(OR('5.9.1 (inc. taxes)'!AA42=0,'5.9.1 (inc. taxes)'!AA43=0,(ISERROR('5.9.1 (inc. taxes)'!AA43/'5.9.1 (inc. taxes)'!AA42-1))),"",('5.9.1 (inc. taxes)'!AA43/'5.9.1 (inc. taxes)'!AA42-1))</f>
        <v>5.4942385742053901E-3</v>
      </c>
      <c r="AB15" s="199">
        <f>IF(OR('5.9.1 (inc. taxes)'!AB42=0,'5.9.1 (inc. taxes)'!AB43=0,(ISERROR('5.9.1 (inc. taxes)'!AB43/'5.9.1 (inc. taxes)'!AB42-1))),"",('5.9.1 (inc. taxes)'!AB43/'5.9.1 (inc. taxes)'!AB42-1))</f>
        <v>0.20077130654365649</v>
      </c>
      <c r="AC15" s="199">
        <f>IF(OR('5.9.1 (inc. taxes)'!AC42=0,'5.9.1 (inc. taxes)'!AC43=0,(ISERROR('5.9.1 (inc. taxes)'!AC43/'5.9.1 (inc. taxes)'!AC42-1))),"",('5.9.1 (inc. taxes)'!AC43/'5.9.1 (inc. taxes)'!AC42-1))</f>
        <v>-1.8721432790362647E-2</v>
      </c>
    </row>
    <row r="16" spans="1:29" s="47" customFormat="1" ht="14.25" customHeight="1" x14ac:dyDescent="0.2">
      <c r="A16" s="213" t="s">
        <v>65</v>
      </c>
      <c r="B16" s="199">
        <f>IF(OR('5.9.1 (inc. taxes)'!B43=0,'5.9.1 (inc. taxes)'!B44=0,(ISERROR('5.9.1 (inc. taxes)'!B44/'5.9.1 (inc. taxes)'!B43-1))),"",('5.9.1 (inc. taxes)'!B44/'5.9.1 (inc. taxes)'!B43-1))</f>
        <v>6.6572538888261867E-2</v>
      </c>
      <c r="C16" s="199">
        <f>IF(OR('5.9.1 (inc. taxes)'!C43=0,'5.9.1 (inc. taxes)'!C44=0,(ISERROR('5.9.1 (inc. taxes)'!C44/'5.9.1 (inc. taxes)'!C43-1))),"",('5.9.1 (inc. taxes)'!C44/'5.9.1 (inc. taxes)'!C43-1))</f>
        <v>-2.2842261565490851E-2</v>
      </c>
      <c r="D16" s="199">
        <f>IF(OR('5.9.1 (inc. taxes)'!D43=0,'5.9.1 (inc. taxes)'!D44=0,(ISERROR('5.9.1 (inc. taxes)'!D44/'5.9.1 (inc. taxes)'!D43-1))),"",('5.9.1 (inc. taxes)'!D44/'5.9.1 (inc. taxes)'!D43-1))</f>
        <v>7.0857254400429559E-2</v>
      </c>
      <c r="E16" s="199" t="str">
        <f>IF(OR('5.9.1 (inc. taxes)'!E43=0,'5.9.1 (inc. taxes)'!E44=0,(ISERROR('5.9.1 (inc. taxes)'!E44/'5.9.1 (inc. taxes)'!E43-1))),"",('5.9.1 (inc. taxes)'!E44/'5.9.1 (inc. taxes)'!E43-1))</f>
        <v/>
      </c>
      <c r="F16" s="199">
        <f>IF(OR('5.9.1 (inc. taxes)'!F43=0,'5.9.1 (inc. taxes)'!F44=0,(ISERROR('5.9.1 (inc. taxes)'!F44/'5.9.1 (inc. taxes)'!F43-1))),"",('5.9.1 (inc. taxes)'!F44/'5.9.1 (inc. taxes)'!F43-1))</f>
        <v>0.10804490058256522</v>
      </c>
      <c r="G16" s="199">
        <f>IF(OR('5.9.1 (inc. taxes)'!G43=0,'5.9.1 (inc. taxes)'!G44=0,(ISERROR('5.9.1 (inc. taxes)'!G44/'5.9.1 (inc. taxes)'!G43-1))),"",('5.9.1 (inc. taxes)'!G44/'5.9.1 (inc. taxes)'!G43-1))</f>
        <v>6.2722292759270548E-2</v>
      </c>
      <c r="H16" s="199">
        <f>IF(OR('5.9.1 (inc. taxes)'!H43=0,'5.9.1 (inc. taxes)'!H44=0,(ISERROR('5.9.1 (inc. taxes)'!H44/'5.9.1 (inc. taxes)'!H43-1))),"",('5.9.1 (inc. taxes)'!H44/'5.9.1 (inc. taxes)'!H43-1))</f>
        <v>0.11347379775937227</v>
      </c>
      <c r="I16" s="199">
        <f>IF(OR('5.9.1 (inc. taxes)'!I43=0,'5.9.1 (inc. taxes)'!I44=0,(ISERROR('5.9.1 (inc. taxes)'!I44/'5.9.1 (inc. taxes)'!I43-1))),"",('5.9.1 (inc. taxes)'!I44/'5.9.1 (inc. taxes)'!I43-1))</f>
        <v>0.13426589292422131</v>
      </c>
      <c r="J16" s="199">
        <f>IF(OR('5.9.1 (inc. taxes)'!J43=0,'5.9.1 (inc. taxes)'!J44=0,(ISERROR('5.9.1 (inc. taxes)'!J44/'5.9.1 (inc. taxes)'!J43-1))),"",('5.9.1 (inc. taxes)'!J44/'5.9.1 (inc. taxes)'!J43-1))</f>
        <v>0.10615108724903743</v>
      </c>
      <c r="K16" s="199">
        <f>IF(OR('5.9.1 (inc. taxes)'!K43=0,'5.9.1 (inc. taxes)'!K44=0,(ISERROR('5.9.1 (inc. taxes)'!K44/'5.9.1 (inc. taxes)'!K43-1))),"",('5.9.1 (inc. taxes)'!K44/'5.9.1 (inc. taxes)'!K43-1))</f>
        <v>7.2559996580441766E-2</v>
      </c>
      <c r="L16" s="199">
        <f>IF(OR('5.9.1 (inc. taxes)'!L43=0,'5.9.1 (inc. taxes)'!L44=0,(ISERROR('5.9.1 (inc. taxes)'!L44/'5.9.1 (inc. taxes)'!L43-1))),"",('5.9.1 (inc. taxes)'!L44/'5.9.1 (inc. taxes)'!L43-1))</f>
        <v>6.5799328509650978E-2</v>
      </c>
      <c r="M16" s="199">
        <f>IF(OR('5.9.1 (inc. taxes)'!M43=0,'5.9.1 (inc. taxes)'!M44=0,(ISERROR('5.9.1 (inc. taxes)'!M44/'5.9.1 (inc. taxes)'!M43-1))),"",('5.9.1 (inc. taxes)'!M44/'5.9.1 (inc. taxes)'!M43-1))</f>
        <v>0.16525962648383863</v>
      </c>
      <c r="N16" s="199">
        <f>IF(OR('5.9.1 (inc. taxes)'!N43=0,'5.9.1 (inc. taxes)'!N44=0,(ISERROR('5.9.1 (inc. taxes)'!N44/'5.9.1 (inc. taxes)'!N43-1))),"",('5.9.1 (inc. taxes)'!N44/'5.9.1 (inc. taxes)'!N43-1))</f>
        <v>0.11208507415413038</v>
      </c>
      <c r="O16" s="199">
        <f>IF(OR('5.9.1 (inc. taxes)'!O43=0,'5.9.1 (inc. taxes)'!O44=0,(ISERROR('5.9.1 (inc. taxes)'!O44/'5.9.1 (inc. taxes)'!O43-1))),"",('5.9.1 (inc. taxes)'!O44/'5.9.1 (inc. taxes)'!O43-1))</f>
        <v>5.2171776617893073E-2</v>
      </c>
      <c r="P16" s="199">
        <f>IF(OR('5.9.1 (inc. taxes)'!P43=0,'5.9.1 (inc. taxes)'!P44=0,(ISERROR('5.9.1 (inc. taxes)'!P44/'5.9.1 (inc. taxes)'!P43-1))),"",('5.9.1 (inc. taxes)'!P44/'5.9.1 (inc. taxes)'!P43-1))</f>
        <v>6.1779621945597052E-2</v>
      </c>
      <c r="Q16" s="199" t="str">
        <f>IF(OR('5.9.1 (inc. taxes)'!Q43=0,'5.9.1 (inc. taxes)'!Q44=0,(ISERROR('5.9.1 (inc. taxes)'!Q44/'5.9.1 (inc. taxes)'!Q43-1))),"",('5.9.1 (inc. taxes)'!Q44/'5.9.1 (inc. taxes)'!Q43-1))</f>
        <v/>
      </c>
      <c r="R16" s="199">
        <f>IF(OR('5.9.1 (inc. taxes)'!R43=0,'5.9.1 (inc. taxes)'!R44=0,(ISERROR('5.9.1 (inc. taxes)'!R44/'5.9.1 (inc. taxes)'!R43-1))),"",('5.9.1 (inc. taxes)'!R44/'5.9.1 (inc. taxes)'!R43-1))</f>
        <v>-2.1440912150582081E-3</v>
      </c>
      <c r="S16" s="199">
        <f>IF(OR('5.9.1 (inc. taxes)'!S43=0,'5.9.1 (inc. taxes)'!S44=0,(ISERROR('5.9.1 (inc. taxes)'!S44/'5.9.1 (inc. taxes)'!S43-1))),"",('5.9.1 (inc. taxes)'!S44/'5.9.1 (inc. taxes)'!S43-1))</f>
        <v>-2.8370444445829146E-2</v>
      </c>
      <c r="T16" s="199">
        <f>IF(OR('5.9.1 (inc. taxes)'!T43=0,'5.9.1 (inc. taxes)'!T44=0,(ISERROR('5.9.1 (inc. taxes)'!T44/'5.9.1 (inc. taxes)'!T43-1))),"",('5.9.1 (inc. taxes)'!T44/'5.9.1 (inc. taxes)'!T43-1))</f>
        <v>-3.4851148143419719E-2</v>
      </c>
      <c r="U16" s="199">
        <f>IF(OR('5.9.1 (inc. taxes)'!U43=0,'5.9.1 (inc. taxes)'!U44=0,(ISERROR('5.9.1 (inc. taxes)'!U44/'5.9.1 (inc. taxes)'!U43-1))),"",('5.9.1 (inc. taxes)'!U44/'5.9.1 (inc. taxes)'!U43-1))</f>
        <v>-0.12653991421691235</v>
      </c>
      <c r="V16" s="199">
        <f>IF(OR('5.9.1 (inc. taxes)'!V43=0,'5.9.1 (inc. taxes)'!V44=0,(ISERROR('5.9.1 (inc. taxes)'!V44/'5.9.1 (inc. taxes)'!V43-1))),"",('5.9.1 (inc. taxes)'!V44/'5.9.1 (inc. taxes)'!V43-1))</f>
        <v>0.10238538056672497</v>
      </c>
      <c r="W16" s="199">
        <f>IF(OR('5.9.1 (inc. taxes)'!W43=0,'5.9.1 (inc. taxes)'!W44=0,(ISERROR('5.9.1 (inc. taxes)'!W44/'5.9.1 (inc. taxes)'!W43-1))),"",('5.9.1 (inc. taxes)'!W44/'5.9.1 (inc. taxes)'!W43-1))</f>
        <v>5.1782221249634164E-2</v>
      </c>
      <c r="X16" s="199" t="str">
        <f>IF(OR('5.9.1 (inc. taxes)'!X43=0,'5.9.1 (inc. taxes)'!X44=0,(ISERROR('5.9.1 (inc. taxes)'!X44/'5.9.1 (inc. taxes)'!X43-1))),"",('5.9.1 (inc. taxes)'!X44/'5.9.1 (inc. taxes)'!X43-1))</f>
        <v/>
      </c>
      <c r="Y16" s="199">
        <f>IF(OR('5.9.1 (inc. taxes)'!Y43=0,'5.9.1 (inc. taxes)'!Y44=0,(ISERROR('5.9.1 (inc. taxes)'!Y44/'5.9.1 (inc. taxes)'!Y43-1))),"",('5.9.1 (inc. taxes)'!Y44/'5.9.1 (inc. taxes)'!Y43-1))</f>
        <v>-2.2943646143978924E-2</v>
      </c>
      <c r="Z16" s="199">
        <f>IF(OR('5.9.1 (inc. taxes)'!Z43=0,'5.9.1 (inc. taxes)'!Z44=0,(ISERROR('5.9.1 (inc. taxes)'!Z44/'5.9.1 (inc. taxes)'!Z43-1))),"",('5.9.1 (inc. taxes)'!Z44/'5.9.1 (inc. taxes)'!Z43-1))</f>
        <v>4.7846594180479984E-2</v>
      </c>
      <c r="AA16" s="199">
        <f>IF(OR('5.9.1 (inc. taxes)'!AA43=0,'5.9.1 (inc. taxes)'!AA44=0,(ISERROR('5.9.1 (inc. taxes)'!AA44/'5.9.1 (inc. taxes)'!AA43-1))),"",('5.9.1 (inc. taxes)'!AA44/'5.9.1 (inc. taxes)'!AA43-1))</f>
        <v>2.9229239948387331E-2</v>
      </c>
      <c r="AB16" s="199">
        <f>IF(OR('5.9.1 (inc. taxes)'!AB43=0,'5.9.1 (inc. taxes)'!AB44=0,(ISERROR('5.9.1 (inc. taxes)'!AB44/'5.9.1 (inc. taxes)'!AB43-1))),"",('5.9.1 (inc. taxes)'!AB44/'5.9.1 (inc. taxes)'!AB43-1))</f>
        <v>6.3227978085207859E-2</v>
      </c>
      <c r="AC16" s="199">
        <f>IF(OR('5.9.1 (inc. taxes)'!AC43=0,'5.9.1 (inc. taxes)'!AC44=0,(ISERROR('5.9.1 (inc. taxes)'!AC44/'5.9.1 (inc. taxes)'!AC43-1))),"",('5.9.1 (inc. taxes)'!AC44/'5.9.1 (inc. taxes)'!AC43-1))</f>
        <v>-2.3226105441348843E-2</v>
      </c>
    </row>
    <row r="17" spans="1:29" s="47" customFormat="1" ht="14.25" customHeight="1" x14ac:dyDescent="0.2">
      <c r="A17" s="213" t="s">
        <v>81</v>
      </c>
      <c r="B17" s="199">
        <f>IF(OR('5.9.1 (inc. taxes)'!B44=0,'5.9.1 (inc. taxes)'!B45=0,(ISERROR('5.9.1 (inc. taxes)'!B45/'5.9.1 (inc. taxes)'!B44-1))),"",('5.9.1 (inc. taxes)'!B45/'5.9.1 (inc. taxes)'!B44-1))</f>
        <v>-0.1666454861574812</v>
      </c>
      <c r="C17" s="199">
        <f>IF(OR('5.9.1 (inc. taxes)'!C44=0,'5.9.1 (inc. taxes)'!C45=0,(ISERROR('5.9.1 (inc. taxes)'!C45/'5.9.1 (inc. taxes)'!C44-1))),"",('5.9.1 (inc. taxes)'!C45/'5.9.1 (inc. taxes)'!C44-1))</f>
        <v>-5.3962414909980438E-2</v>
      </c>
      <c r="D17" s="199">
        <f>IF(OR('5.9.1 (inc. taxes)'!D44=0,'5.9.1 (inc. taxes)'!D45=0,(ISERROR('5.9.1 (inc. taxes)'!D45/'5.9.1 (inc. taxes)'!D44-1))),"",('5.9.1 (inc. taxes)'!D45/'5.9.1 (inc. taxes)'!D44-1))</f>
        <v>-0.13567229179588625</v>
      </c>
      <c r="E17" s="199" t="str">
        <f>IF(OR('5.9.1 (inc. taxes)'!E44=0,'5.9.1 (inc. taxes)'!E45=0,(ISERROR('5.9.1 (inc. taxes)'!E45/'5.9.1 (inc. taxes)'!E44-1))),"",('5.9.1 (inc. taxes)'!E45/'5.9.1 (inc. taxes)'!E44-1))</f>
        <v/>
      </c>
      <c r="F17" s="199">
        <f>IF(OR('5.9.1 (inc. taxes)'!F44=0,'5.9.1 (inc. taxes)'!F45=0,(ISERROR('5.9.1 (inc. taxes)'!F45/'5.9.1 (inc. taxes)'!F44-1))),"",('5.9.1 (inc. taxes)'!F45/'5.9.1 (inc. taxes)'!F44-1))</f>
        <v>-3.2980242496223333E-3</v>
      </c>
      <c r="G17" s="199">
        <f>IF(OR('5.9.1 (inc. taxes)'!G44=0,'5.9.1 (inc. taxes)'!G45=0,(ISERROR('5.9.1 (inc. taxes)'!G45/'5.9.1 (inc. taxes)'!G44-1))),"",('5.9.1 (inc. taxes)'!G45/'5.9.1 (inc. taxes)'!G44-1))</f>
        <v>-5.1619265309590712E-2</v>
      </c>
      <c r="H17" s="199">
        <f>IF(OR('5.9.1 (inc. taxes)'!H44=0,'5.9.1 (inc. taxes)'!H45=0,(ISERROR('5.9.1 (inc. taxes)'!H45/'5.9.1 (inc. taxes)'!H44-1))),"",('5.9.1 (inc. taxes)'!H45/'5.9.1 (inc. taxes)'!H44-1))</f>
        <v>-0.12556978657959361</v>
      </c>
      <c r="I17" s="199">
        <f>IF(OR('5.9.1 (inc. taxes)'!I44=0,'5.9.1 (inc. taxes)'!I45=0,(ISERROR('5.9.1 (inc. taxes)'!I45/'5.9.1 (inc. taxes)'!I44-1))),"",('5.9.1 (inc. taxes)'!I45/'5.9.1 (inc. taxes)'!I44-1))</f>
        <v>-1.5048266506170638E-2</v>
      </c>
      <c r="J17" s="199">
        <f>IF(OR('5.9.1 (inc. taxes)'!J44=0,'5.9.1 (inc. taxes)'!J45=0,(ISERROR('5.9.1 (inc. taxes)'!J45/'5.9.1 (inc. taxes)'!J44-1))),"",('5.9.1 (inc. taxes)'!J45/'5.9.1 (inc. taxes)'!J44-1))</f>
        <v>-7.2426663645395184E-2</v>
      </c>
      <c r="K17" s="199">
        <f>IF(OR('5.9.1 (inc. taxes)'!K44=0,'5.9.1 (inc. taxes)'!K45=0,(ISERROR('5.9.1 (inc. taxes)'!K45/'5.9.1 (inc. taxes)'!K44-1))),"",('5.9.1 (inc. taxes)'!K45/'5.9.1 (inc. taxes)'!K44-1))</f>
        <v>-0.1692013649839138</v>
      </c>
      <c r="L17" s="199">
        <f>IF(OR('5.9.1 (inc. taxes)'!L44=0,'5.9.1 (inc. taxes)'!L45=0,(ISERROR('5.9.1 (inc. taxes)'!L45/'5.9.1 (inc. taxes)'!L44-1))),"",('5.9.1 (inc. taxes)'!L45/'5.9.1 (inc. taxes)'!L44-1))</f>
        <v>-6.2411906195777966E-2</v>
      </c>
      <c r="M17" s="199">
        <f>IF(OR('5.9.1 (inc. taxes)'!M44=0,'5.9.1 (inc. taxes)'!M45=0,(ISERROR('5.9.1 (inc. taxes)'!M45/'5.9.1 (inc. taxes)'!M44-1))),"",('5.9.1 (inc. taxes)'!M45/'5.9.1 (inc. taxes)'!M44-1))</f>
        <v>0.11240918619478579</v>
      </c>
      <c r="N17" s="199">
        <f>IF(OR('5.9.1 (inc. taxes)'!N44=0,'5.9.1 (inc. taxes)'!N45=0,(ISERROR('5.9.1 (inc. taxes)'!N45/'5.9.1 (inc. taxes)'!N44-1))),"",('5.9.1 (inc. taxes)'!N45/'5.9.1 (inc. taxes)'!N44-1))</f>
        <v>8.5990665765125485E-3</v>
      </c>
      <c r="O17" s="199">
        <f>IF(OR('5.9.1 (inc. taxes)'!O44=0,'5.9.1 (inc. taxes)'!O45=0,(ISERROR('5.9.1 (inc. taxes)'!O45/'5.9.1 (inc. taxes)'!O44-1))),"",('5.9.1 (inc. taxes)'!O45/'5.9.1 (inc. taxes)'!O44-1))</f>
        <v>-0.10297735972180788</v>
      </c>
      <c r="P17" s="199">
        <f>IF(OR('5.9.1 (inc. taxes)'!P44=0,'5.9.1 (inc. taxes)'!P45=0,(ISERROR('5.9.1 (inc. taxes)'!P45/'5.9.1 (inc. taxes)'!P44-1))),"",('5.9.1 (inc. taxes)'!P45/'5.9.1 (inc. taxes)'!P44-1))</f>
        <v>5.8619192357794114E-2</v>
      </c>
      <c r="Q17" s="199" t="str">
        <f>IF(OR('5.9.1 (inc. taxes)'!Q44=0,'5.9.1 (inc. taxes)'!Q45=0,(ISERROR('5.9.1 (inc. taxes)'!Q45/'5.9.1 (inc. taxes)'!Q44-1))),"",('5.9.1 (inc. taxes)'!Q45/'5.9.1 (inc. taxes)'!Q44-1))</f>
        <v/>
      </c>
      <c r="R17" s="199">
        <f>IF(OR('5.9.1 (inc. taxes)'!R44=0,'5.9.1 (inc. taxes)'!R45=0,(ISERROR('5.9.1 (inc. taxes)'!R45/'5.9.1 (inc. taxes)'!R44-1))),"",('5.9.1 (inc. taxes)'!R45/'5.9.1 (inc. taxes)'!R44-1))</f>
        <v>-1.6307148106159075E-2</v>
      </c>
      <c r="S17" s="199">
        <f>IF(OR('5.9.1 (inc. taxes)'!S44=0,'5.9.1 (inc. taxes)'!S45=0,(ISERROR('5.9.1 (inc. taxes)'!S45/'5.9.1 (inc. taxes)'!S44-1))),"",('5.9.1 (inc. taxes)'!S45/'5.9.1 (inc. taxes)'!S44-1))</f>
        <v>-0.13025149130474367</v>
      </c>
      <c r="T17" s="199">
        <f>IF(OR('5.9.1 (inc. taxes)'!T44=0,'5.9.1 (inc. taxes)'!T45=0,(ISERROR('5.9.1 (inc. taxes)'!T45/'5.9.1 (inc. taxes)'!T44-1))),"",('5.9.1 (inc. taxes)'!T45/'5.9.1 (inc. taxes)'!T44-1))</f>
        <v>-0.19184806741521288</v>
      </c>
      <c r="U17" s="199">
        <f>IF(OR('5.9.1 (inc. taxes)'!U44=0,'5.9.1 (inc. taxes)'!U45=0,(ISERROR('5.9.1 (inc. taxes)'!U45/'5.9.1 (inc. taxes)'!U44-1))),"",('5.9.1 (inc. taxes)'!U45/'5.9.1 (inc. taxes)'!U44-1))</f>
        <v>-7.1023912352273011E-2</v>
      </c>
      <c r="V17" s="199">
        <f>IF(OR('5.9.1 (inc. taxes)'!V44=0,'5.9.1 (inc. taxes)'!V45=0,(ISERROR('5.9.1 (inc. taxes)'!V45/'5.9.1 (inc. taxes)'!V44-1))),"",('5.9.1 (inc. taxes)'!V45/'5.9.1 (inc. taxes)'!V44-1))</f>
        <v>3.3725995281321586E-2</v>
      </c>
      <c r="W17" s="199">
        <f>IF(OR('5.9.1 (inc. taxes)'!W44=0,'5.9.1 (inc. taxes)'!W45=0,(ISERROR('5.9.1 (inc. taxes)'!W45/'5.9.1 (inc. taxes)'!W44-1))),"",('5.9.1 (inc. taxes)'!W45/'5.9.1 (inc. taxes)'!W44-1))</f>
        <v>-6.695933889303185E-2</v>
      </c>
      <c r="X17" s="199" t="str">
        <f>IF(OR('5.9.1 (inc. taxes)'!X44=0,'5.9.1 (inc. taxes)'!X45=0,(ISERROR('5.9.1 (inc. taxes)'!X45/'5.9.1 (inc. taxes)'!X44-1))),"",('5.9.1 (inc. taxes)'!X45/'5.9.1 (inc. taxes)'!X44-1))</f>
        <v/>
      </c>
      <c r="Y17" s="199">
        <f>IF(OR('5.9.1 (inc. taxes)'!Y44=0,'5.9.1 (inc. taxes)'!Y45=0,(ISERROR('5.9.1 (inc. taxes)'!Y45/'5.9.1 (inc. taxes)'!Y44-1))),"",('5.9.1 (inc. taxes)'!Y45/'5.9.1 (inc. taxes)'!Y44-1))</f>
        <v>1.2178058583129037E-2</v>
      </c>
      <c r="Z17" s="199">
        <f>IF(OR('5.9.1 (inc. taxes)'!Z44=0,'5.9.1 (inc. taxes)'!Z45=0,(ISERROR('5.9.1 (inc. taxes)'!Z45/'5.9.1 (inc. taxes)'!Z44-1))),"",('5.9.1 (inc. taxes)'!Z45/'5.9.1 (inc. taxes)'!Z44-1))</f>
        <v>-5.0844498380839931E-2</v>
      </c>
      <c r="AA17" s="199">
        <f>IF(OR('5.9.1 (inc. taxes)'!AA44=0,'5.9.1 (inc. taxes)'!AA45=0,(ISERROR('5.9.1 (inc. taxes)'!AA45/'5.9.1 (inc. taxes)'!AA44-1))),"",('5.9.1 (inc. taxes)'!AA45/'5.9.1 (inc. taxes)'!AA44-1))</f>
        <v>-1.4013974767236093E-2</v>
      </c>
      <c r="AB17" s="199">
        <f>IF(OR('5.9.1 (inc. taxes)'!AB44=0,'5.9.1 (inc. taxes)'!AB45=0,(ISERROR('5.9.1 (inc. taxes)'!AB45/'5.9.1 (inc. taxes)'!AB44-1))),"",('5.9.1 (inc. taxes)'!AB45/'5.9.1 (inc. taxes)'!AB44-1))</f>
        <v>-0.14399608978466794</v>
      </c>
      <c r="AC17" s="199">
        <f>IF(OR('5.9.1 (inc. taxes)'!AC44=0,'5.9.1 (inc. taxes)'!AC45=0,(ISERROR('5.9.1 (inc. taxes)'!AC45/'5.9.1 (inc. taxes)'!AC44-1))),"",('5.9.1 (inc. taxes)'!AC45/'5.9.1 (inc. taxes)'!AC44-1))</f>
        <v>7.3626586127963911E-3</v>
      </c>
    </row>
    <row r="18" spans="1:29" s="47" customFormat="1" ht="14.25" customHeight="1" x14ac:dyDescent="0.2">
      <c r="A18" s="213" t="s">
        <v>82</v>
      </c>
      <c r="B18" s="199">
        <f>IF(OR('5.9.1 (inc. taxes)'!B45=0,'5.9.1 (inc. taxes)'!B46=0,(ISERROR('5.9.1 (inc. taxes)'!B46/'5.9.1 (inc. taxes)'!B45-1))),"",('5.9.1 (inc. taxes)'!B46/'5.9.1 (inc. taxes)'!B45-1))</f>
        <v>-0.12509409105936442</v>
      </c>
      <c r="C18" s="199">
        <f>IF(OR('5.9.1 (inc. taxes)'!C45=0,'5.9.1 (inc. taxes)'!C46=0,(ISERROR('5.9.1 (inc. taxes)'!C46/'5.9.1 (inc. taxes)'!C45-1))),"",('5.9.1 (inc. taxes)'!C46/'5.9.1 (inc. taxes)'!C45-1))</f>
        <v>-0.14923998501625935</v>
      </c>
      <c r="D18" s="199">
        <f>IF(OR('5.9.1 (inc. taxes)'!D45=0,'5.9.1 (inc. taxes)'!D46=0,(ISERROR('5.9.1 (inc. taxes)'!D46/'5.9.1 (inc. taxes)'!D45-1))),"",('5.9.1 (inc. taxes)'!D46/'5.9.1 (inc. taxes)'!D45-1))</f>
        <v>-0.20991693992719174</v>
      </c>
      <c r="E18" s="199" t="str">
        <f>IF(OR('5.9.1 (inc. taxes)'!E45=0,'5.9.1 (inc. taxes)'!E46=0,(ISERROR('5.9.1 (inc. taxes)'!E46/'5.9.1 (inc. taxes)'!E45-1))),"",('5.9.1 (inc. taxes)'!E46/'5.9.1 (inc. taxes)'!E45-1))</f>
        <v/>
      </c>
      <c r="F18" s="199">
        <f>IF(OR('5.9.1 (inc. taxes)'!F45=0,'5.9.1 (inc. taxes)'!F46=0,(ISERROR('5.9.1 (inc. taxes)'!F46/'5.9.1 (inc. taxes)'!F45-1))),"",('5.9.1 (inc. taxes)'!F46/'5.9.1 (inc. taxes)'!F45-1))</f>
        <v>-0.11023274603509825</v>
      </c>
      <c r="G18" s="199">
        <f>IF(OR('5.9.1 (inc. taxes)'!G45=0,'5.9.1 (inc. taxes)'!G46=0,(ISERROR('5.9.1 (inc. taxes)'!G46/'5.9.1 (inc. taxes)'!G45-1))),"",('5.9.1 (inc. taxes)'!G46/'5.9.1 (inc. taxes)'!G45-1))</f>
        <v>-0.10749028550746131</v>
      </c>
      <c r="H18" s="199">
        <f>IF(OR('5.9.1 (inc. taxes)'!H45=0,'5.9.1 (inc. taxes)'!H46=0,(ISERROR('5.9.1 (inc. taxes)'!H46/'5.9.1 (inc. taxes)'!H45-1))),"",('5.9.1 (inc. taxes)'!H46/'5.9.1 (inc. taxes)'!H45-1))</f>
        <v>-0.13080062866314468</v>
      </c>
      <c r="I18" s="199">
        <f>IF(OR('5.9.1 (inc. taxes)'!I45=0,'5.9.1 (inc. taxes)'!I46=0,(ISERROR('5.9.1 (inc. taxes)'!I46/'5.9.1 (inc. taxes)'!I45-1))),"",('5.9.1 (inc. taxes)'!I46/'5.9.1 (inc. taxes)'!I45-1))</f>
        <v>-0.13884357421969651</v>
      </c>
      <c r="J18" s="199">
        <f>IF(OR('5.9.1 (inc. taxes)'!J45=0,'5.9.1 (inc. taxes)'!J46=0,(ISERROR('5.9.1 (inc. taxes)'!J46/'5.9.1 (inc. taxes)'!J45-1))),"",('5.9.1 (inc. taxes)'!J46/'5.9.1 (inc. taxes)'!J45-1))</f>
        <v>-0.1333924262321925</v>
      </c>
      <c r="K18" s="199">
        <f>IF(OR('5.9.1 (inc. taxes)'!K45=0,'5.9.1 (inc. taxes)'!K46=0,(ISERROR('5.9.1 (inc. taxes)'!K46/'5.9.1 (inc. taxes)'!K45-1))),"",('5.9.1 (inc. taxes)'!K46/'5.9.1 (inc. taxes)'!K45-1))</f>
        <v>-0.1608934851242817</v>
      </c>
      <c r="L18" s="199">
        <f>IF(OR('5.9.1 (inc. taxes)'!L45=0,'5.9.1 (inc. taxes)'!L46=0,(ISERROR('5.9.1 (inc. taxes)'!L46/'5.9.1 (inc. taxes)'!L45-1))),"",('5.9.1 (inc. taxes)'!L46/'5.9.1 (inc. taxes)'!L45-1))</f>
        <v>-0.13726856851155078</v>
      </c>
      <c r="M18" s="199">
        <f>IF(OR('5.9.1 (inc. taxes)'!M45=0,'5.9.1 (inc. taxes)'!M46=0,(ISERROR('5.9.1 (inc. taxes)'!M46/'5.9.1 (inc. taxes)'!M45-1))),"",('5.9.1 (inc. taxes)'!M46/'5.9.1 (inc. taxes)'!M45-1))</f>
        <v>-0.15066721261673433</v>
      </c>
      <c r="N18" s="199">
        <f>IF(OR('5.9.1 (inc. taxes)'!N45=0,'5.9.1 (inc. taxes)'!N46=0,(ISERROR('5.9.1 (inc. taxes)'!N46/'5.9.1 (inc. taxes)'!N45-1))),"",('5.9.1 (inc. taxes)'!N46/'5.9.1 (inc. taxes)'!N45-1))</f>
        <v>-0.10800515220727869</v>
      </c>
      <c r="O18" s="199">
        <f>IF(OR('5.9.1 (inc. taxes)'!O45=0,'5.9.1 (inc. taxes)'!O46=0,(ISERROR('5.9.1 (inc. taxes)'!O46/'5.9.1 (inc. taxes)'!O45-1))),"",('5.9.1 (inc. taxes)'!O46/'5.9.1 (inc. taxes)'!O45-1))</f>
        <v>-0.10523330637761241</v>
      </c>
      <c r="P18" s="199">
        <f>IF(OR('5.9.1 (inc. taxes)'!P45=0,'5.9.1 (inc. taxes)'!P46=0,(ISERROR('5.9.1 (inc. taxes)'!P46/'5.9.1 (inc. taxes)'!P45-1))),"",('5.9.1 (inc. taxes)'!P46/'5.9.1 (inc. taxes)'!P45-1))</f>
        <v>-5.8039376538145948E-2</v>
      </c>
      <c r="Q18" s="199" t="str">
        <f>IF(OR('5.9.1 (inc. taxes)'!Q45=0,'5.9.1 (inc. taxes)'!Q46=0,(ISERROR('5.9.1 (inc. taxes)'!Q46/'5.9.1 (inc. taxes)'!Q45-1))),"",('5.9.1 (inc. taxes)'!Q46/'5.9.1 (inc. taxes)'!Q45-1))</f>
        <v/>
      </c>
      <c r="R18" s="199">
        <f>IF(OR('5.9.1 (inc. taxes)'!R45=0,'5.9.1 (inc. taxes)'!R46=0,(ISERROR('5.9.1 (inc. taxes)'!R46/'5.9.1 (inc. taxes)'!R45-1))),"",('5.9.1 (inc. taxes)'!R46/'5.9.1 (inc. taxes)'!R45-1))</f>
        <v>-0.17500344558097969</v>
      </c>
      <c r="S18" s="199">
        <f>IF(OR('5.9.1 (inc. taxes)'!S45=0,'5.9.1 (inc. taxes)'!S46=0,(ISERROR('5.9.1 (inc. taxes)'!S46/'5.9.1 (inc. taxes)'!S45-1))),"",('5.9.1 (inc. taxes)'!S46/'5.9.1 (inc. taxes)'!S45-1))</f>
        <v>-6.2806968591491596E-2</v>
      </c>
      <c r="T18" s="199">
        <f>IF(OR('5.9.1 (inc. taxes)'!T45=0,'5.9.1 (inc. taxes)'!T46=0,(ISERROR('5.9.1 (inc. taxes)'!T46/'5.9.1 (inc. taxes)'!T45-1))),"",('5.9.1 (inc. taxes)'!T46/'5.9.1 (inc. taxes)'!T45-1))</f>
        <v>-0.12353834598979407</v>
      </c>
      <c r="U18" s="199">
        <f>IF(OR('5.9.1 (inc. taxes)'!U45=0,'5.9.1 (inc. taxes)'!U46=0,(ISERROR('5.9.1 (inc. taxes)'!U46/'5.9.1 (inc. taxes)'!U45-1))),"",('5.9.1 (inc. taxes)'!U46/'5.9.1 (inc. taxes)'!U45-1))</f>
        <v>-0.14430616457251078</v>
      </c>
      <c r="V18" s="199">
        <f>IF(OR('5.9.1 (inc. taxes)'!V45=0,'5.9.1 (inc. taxes)'!V46=0,(ISERROR('5.9.1 (inc. taxes)'!V46/'5.9.1 (inc. taxes)'!V45-1))),"",('5.9.1 (inc. taxes)'!V46/'5.9.1 (inc. taxes)'!V45-1))</f>
        <v>-0.20290878346188412</v>
      </c>
      <c r="W18" s="199">
        <f>IF(OR('5.9.1 (inc. taxes)'!W45=0,'5.9.1 (inc. taxes)'!W46=0,(ISERROR('5.9.1 (inc. taxes)'!W46/'5.9.1 (inc. taxes)'!W45-1))),"",('5.9.1 (inc. taxes)'!W46/'5.9.1 (inc. taxes)'!W45-1))</f>
        <v>-9.164052782032206E-2</v>
      </c>
      <c r="X18" s="199" t="str">
        <f>IF(OR('5.9.1 (inc. taxes)'!X45=0,'5.9.1 (inc. taxes)'!X46=0,(ISERROR('5.9.1 (inc. taxes)'!X46/'5.9.1 (inc. taxes)'!X45-1))),"",('5.9.1 (inc. taxes)'!X46/'5.9.1 (inc. taxes)'!X45-1))</f>
        <v/>
      </c>
      <c r="Y18" s="199">
        <f>IF(OR('5.9.1 (inc. taxes)'!Y45=0,'5.9.1 (inc. taxes)'!Y46=0,(ISERROR('5.9.1 (inc. taxes)'!Y46/'5.9.1 (inc. taxes)'!Y45-1))),"",('5.9.1 (inc. taxes)'!Y46/'5.9.1 (inc. taxes)'!Y45-1))</f>
        <v>-0.11545080231090599</v>
      </c>
      <c r="Z18" s="199">
        <f>IF(OR('5.9.1 (inc. taxes)'!Z45=0,'5.9.1 (inc. taxes)'!Z46=0,(ISERROR('5.9.1 (inc. taxes)'!Z46/'5.9.1 (inc. taxes)'!Z45-1))),"",('5.9.1 (inc. taxes)'!Z46/'5.9.1 (inc. taxes)'!Z45-1))</f>
        <v>-0.11555060599423461</v>
      </c>
      <c r="AA18" s="199">
        <f>IF(OR('5.9.1 (inc. taxes)'!AA45=0,'5.9.1 (inc. taxes)'!AA46=0,(ISERROR('5.9.1 (inc. taxes)'!AA46/'5.9.1 (inc. taxes)'!AA45-1))),"",('5.9.1 (inc. taxes)'!AA46/'5.9.1 (inc. taxes)'!AA45-1))</f>
        <v>-3.8093832135054351E-2</v>
      </c>
      <c r="AB18" s="199">
        <f>IF(OR('5.9.1 (inc. taxes)'!AB45=0,'5.9.1 (inc. taxes)'!AB46=0,(ISERROR('5.9.1 (inc. taxes)'!AB46/'5.9.1 (inc. taxes)'!AB45-1))),"",('5.9.1 (inc. taxes)'!AB46/'5.9.1 (inc. taxes)'!AB45-1))</f>
        <v>-7.5992699935662489E-2</v>
      </c>
      <c r="AC18" s="199">
        <f>IF(OR('5.9.1 (inc. taxes)'!AC45=0,'5.9.1 (inc. taxes)'!AC46=0,(ISERROR('5.9.1 (inc. taxes)'!AC46/'5.9.1 (inc. taxes)'!AC45-1))),"",('5.9.1 (inc. taxes)'!AC46/'5.9.1 (inc. taxes)'!AC45-1))</f>
        <v>2.0743310039965213E-2</v>
      </c>
    </row>
    <row r="19" spans="1:29" s="47" customFormat="1" ht="14.25" customHeight="1" x14ac:dyDescent="0.2">
      <c r="A19" s="213" t="s">
        <v>83</v>
      </c>
      <c r="B19" s="199">
        <f>IF(OR('5.9.1 (inc. taxes)'!B46=0,'5.9.1 (inc. taxes)'!B47=0,(ISERROR('5.9.1 (inc. taxes)'!B47/'5.9.1 (inc. taxes)'!B46-1))),"",('5.9.1 (inc. taxes)'!B47/'5.9.1 (inc. taxes)'!B46-1))</f>
        <v>7.5606371242823656E-2</v>
      </c>
      <c r="C19" s="199">
        <f>IF(OR('5.9.1 (inc. taxes)'!C46=0,'5.9.1 (inc. taxes)'!C47=0,(ISERROR('5.9.1 (inc. taxes)'!C47/'5.9.1 (inc. taxes)'!C46-1))),"",('5.9.1 (inc. taxes)'!C47/'5.9.1 (inc. taxes)'!C46-1))</f>
        <v>-7.9855677556009974E-3</v>
      </c>
      <c r="D19" s="199">
        <f>IF(OR('5.9.1 (inc. taxes)'!D46=0,'5.9.1 (inc. taxes)'!D47=0,(ISERROR('5.9.1 (inc. taxes)'!D47/'5.9.1 (inc. taxes)'!D46-1))),"",('5.9.1 (inc. taxes)'!D47/'5.9.1 (inc. taxes)'!D46-1))</f>
        <v>5.1955100964367951E-2</v>
      </c>
      <c r="E19" s="199" t="str">
        <f>IF(OR('5.9.1 (inc. taxes)'!E46=0,'5.9.1 (inc. taxes)'!E47=0,(ISERROR('5.9.1 (inc. taxes)'!E47/'5.9.1 (inc. taxes)'!E46-1))),"",('5.9.1 (inc. taxes)'!E47/'5.9.1 (inc. taxes)'!E46-1))</f>
        <v/>
      </c>
      <c r="F19" s="199">
        <f>IF(OR('5.9.1 (inc. taxes)'!F46=0,'5.9.1 (inc. taxes)'!F47=0,(ISERROR('5.9.1 (inc. taxes)'!F47/'5.9.1 (inc. taxes)'!F46-1))),"",('5.9.1 (inc. taxes)'!F47/'5.9.1 (inc. taxes)'!F46-1))</f>
        <v>5.0416908141868833E-2</v>
      </c>
      <c r="G19" s="199">
        <f>IF(OR('5.9.1 (inc. taxes)'!G46=0,'5.9.1 (inc. taxes)'!G47=0,(ISERROR('5.9.1 (inc. taxes)'!G47/'5.9.1 (inc. taxes)'!G46-1))),"",('5.9.1 (inc. taxes)'!G47/'5.9.1 (inc. taxes)'!G46-1))</f>
        <v>9.7311097499092059E-2</v>
      </c>
      <c r="H19" s="199">
        <f>IF(OR('5.9.1 (inc. taxes)'!H46=0,'5.9.1 (inc. taxes)'!H47=0,(ISERROR('5.9.1 (inc. taxes)'!H47/'5.9.1 (inc. taxes)'!H46-1))),"",('5.9.1 (inc. taxes)'!H47/'5.9.1 (inc. taxes)'!H46-1))</f>
        <v>-0.30869507861770407</v>
      </c>
      <c r="I19" s="199">
        <f>IF(OR('5.9.1 (inc. taxes)'!I46=0,'5.9.1 (inc. taxes)'!I47=0,(ISERROR('5.9.1 (inc. taxes)'!I47/'5.9.1 (inc. taxes)'!I46-1))),"",('5.9.1 (inc. taxes)'!I47/'5.9.1 (inc. taxes)'!I46-1))</f>
        <v>0.12367578458331385</v>
      </c>
      <c r="J19" s="199">
        <f>IF(OR('5.9.1 (inc. taxes)'!J46=0,'5.9.1 (inc. taxes)'!J47=0,(ISERROR('5.9.1 (inc. taxes)'!J47/'5.9.1 (inc. taxes)'!J46-1))),"",('5.9.1 (inc. taxes)'!J47/'5.9.1 (inc. taxes)'!J46-1))</f>
        <v>6.9649096030756974E-2</v>
      </c>
      <c r="K19" s="199">
        <f>IF(OR('5.9.1 (inc. taxes)'!K46=0,'5.9.1 (inc. taxes)'!K47=0,(ISERROR('5.9.1 (inc. taxes)'!K47/'5.9.1 (inc. taxes)'!K46-1))),"",('5.9.1 (inc. taxes)'!K47/'5.9.1 (inc. taxes)'!K46-1))</f>
        <v>8.8765365918617167E-3</v>
      </c>
      <c r="L19" s="199">
        <f>IF(OR('5.9.1 (inc. taxes)'!L46=0,'5.9.1 (inc. taxes)'!L47=0,(ISERROR('5.9.1 (inc. taxes)'!L47/'5.9.1 (inc. taxes)'!L46-1))),"",('5.9.1 (inc. taxes)'!L47/'5.9.1 (inc. taxes)'!L46-1))</f>
        <v>0.14911508943544138</v>
      </c>
      <c r="M19" s="199">
        <f>IF(OR('5.9.1 (inc. taxes)'!M46=0,'5.9.1 (inc. taxes)'!M47=0,(ISERROR('5.9.1 (inc. taxes)'!M47/'5.9.1 (inc. taxes)'!M46-1))),"",('5.9.1 (inc. taxes)'!M47/'5.9.1 (inc. taxes)'!M46-1))</f>
        <v>-3.7406685499192793E-3</v>
      </c>
      <c r="N19" s="199">
        <f>IF(OR('5.9.1 (inc. taxes)'!N46=0,'5.9.1 (inc. taxes)'!N47=0,(ISERROR('5.9.1 (inc. taxes)'!N47/'5.9.1 (inc. taxes)'!N46-1))),"",('5.9.1 (inc. taxes)'!N47/'5.9.1 (inc. taxes)'!N46-1))</f>
        <v>2.1320868261522463E-2</v>
      </c>
      <c r="O19" s="199">
        <f>IF(OR('5.9.1 (inc. taxes)'!O46=0,'5.9.1 (inc. taxes)'!O47=0,(ISERROR('5.9.1 (inc. taxes)'!O47/'5.9.1 (inc. taxes)'!O46-1))),"",('5.9.1 (inc. taxes)'!O47/'5.9.1 (inc. taxes)'!O46-1))</f>
        <v>0.1136718956453302</v>
      </c>
      <c r="P19" s="199">
        <f>IF(OR('5.9.1 (inc. taxes)'!P46=0,'5.9.1 (inc. taxes)'!P47=0,(ISERROR('5.9.1 (inc. taxes)'!P47/'5.9.1 (inc. taxes)'!P46-1))),"",('5.9.1 (inc. taxes)'!P47/'5.9.1 (inc. taxes)'!P46-1))</f>
        <v>-8.5129544959721248E-2</v>
      </c>
      <c r="Q19" s="199" t="str">
        <f>IF(OR('5.9.1 (inc. taxes)'!Q46=0,'5.9.1 (inc. taxes)'!Q47=0,(ISERROR('5.9.1 (inc. taxes)'!Q47/'5.9.1 (inc. taxes)'!Q46-1))),"",('5.9.1 (inc. taxes)'!Q47/'5.9.1 (inc. taxes)'!Q46-1))</f>
        <v/>
      </c>
      <c r="R19" s="199">
        <f>IF(OR('5.9.1 (inc. taxes)'!R46=0,'5.9.1 (inc. taxes)'!R47=0,(ISERROR('5.9.1 (inc. taxes)'!R47/'5.9.1 (inc. taxes)'!R46-1))),"",('5.9.1 (inc. taxes)'!R47/'5.9.1 (inc. taxes)'!R46-1))</f>
        <v>8.699743302157259E-2</v>
      </c>
      <c r="S19" s="199">
        <f>IF(OR('5.9.1 (inc. taxes)'!S46=0,'5.9.1 (inc. taxes)'!S47=0,(ISERROR('5.9.1 (inc. taxes)'!S47/'5.9.1 (inc. taxes)'!S46-1))),"",('5.9.1 (inc. taxes)'!S47/'5.9.1 (inc. taxes)'!S46-1))</f>
        <v>7.9324123554902481E-2</v>
      </c>
      <c r="T19" s="199">
        <f>IF(OR('5.9.1 (inc. taxes)'!T46=0,'5.9.1 (inc. taxes)'!T47=0,(ISERROR('5.9.1 (inc. taxes)'!T47/'5.9.1 (inc. taxes)'!T46-1))),"",('5.9.1 (inc. taxes)'!T47/'5.9.1 (inc. taxes)'!T46-1))</f>
        <v>0.11076778417068089</v>
      </c>
      <c r="U19" s="199">
        <f>IF(OR('5.9.1 (inc. taxes)'!U46=0,'5.9.1 (inc. taxes)'!U47=0,(ISERROR('5.9.1 (inc. taxes)'!U47/'5.9.1 (inc. taxes)'!U46-1))),"",('5.9.1 (inc. taxes)'!U47/'5.9.1 (inc. taxes)'!U46-1))</f>
        <v>8.2763257399134371E-2</v>
      </c>
      <c r="V19" s="199">
        <f>IF(OR('5.9.1 (inc. taxes)'!V46=0,'5.9.1 (inc. taxes)'!V47=0,(ISERROR('5.9.1 (inc. taxes)'!V47/'5.9.1 (inc. taxes)'!V46-1))),"",('5.9.1 (inc. taxes)'!V47/'5.9.1 (inc. taxes)'!V46-1))</f>
        <v>-2.0195497888359171E-2</v>
      </c>
      <c r="W19" s="199">
        <f>IF(OR('5.9.1 (inc. taxes)'!W46=0,'5.9.1 (inc. taxes)'!W47=0,(ISERROR('5.9.1 (inc. taxes)'!W47/'5.9.1 (inc. taxes)'!W46-1))),"",('5.9.1 (inc. taxes)'!W47/'5.9.1 (inc. taxes)'!W46-1))</f>
        <v>0.17820432566435529</v>
      </c>
      <c r="X19" s="199" t="str">
        <f>IF(OR('5.9.1 (inc. taxes)'!X46=0,'5.9.1 (inc. taxes)'!X47=0,(ISERROR('5.9.1 (inc. taxes)'!X47/'5.9.1 (inc. taxes)'!X46-1))),"",('5.9.1 (inc. taxes)'!X47/'5.9.1 (inc. taxes)'!X46-1))</f>
        <v/>
      </c>
      <c r="Y19" s="199">
        <f>IF(OR('5.9.1 (inc. taxes)'!Y46=0,'5.9.1 (inc. taxes)'!Y47=0,(ISERROR('5.9.1 (inc. taxes)'!Y47/'5.9.1 (inc. taxes)'!Y46-1))),"",('5.9.1 (inc. taxes)'!Y47/'5.9.1 (inc. taxes)'!Y46-1))</f>
        <v>-4.3342770217767779E-2</v>
      </c>
      <c r="Z19" s="199">
        <f>IF(OR('5.9.1 (inc. taxes)'!Z46=0,'5.9.1 (inc. taxes)'!Z47=0,(ISERROR('5.9.1 (inc. taxes)'!Z47/'5.9.1 (inc. taxes)'!Z46-1))),"",('5.9.1 (inc. taxes)'!Z47/'5.9.1 (inc. taxes)'!Z46-1))</f>
        <v>1.8925455205330621E-2</v>
      </c>
      <c r="AA19" s="199">
        <f>IF(OR('5.9.1 (inc. taxes)'!AA46=0,'5.9.1 (inc. taxes)'!AA47=0,(ISERROR('5.9.1 (inc. taxes)'!AA47/'5.9.1 (inc. taxes)'!AA46-1))),"",('5.9.1 (inc. taxes)'!AA47/'5.9.1 (inc. taxes)'!AA46-1))</f>
        <v>0.10036623866688665</v>
      </c>
      <c r="AB19" s="199">
        <f>IF(OR('5.9.1 (inc. taxes)'!AB46=0,'5.9.1 (inc. taxes)'!AB47=0,(ISERROR('5.9.1 (inc. taxes)'!AB47/'5.9.1 (inc. taxes)'!AB46-1))),"",('5.9.1 (inc. taxes)'!AB47/'5.9.1 (inc. taxes)'!AB46-1))</f>
        <v>3.329108742171627E-2</v>
      </c>
      <c r="AC19" s="199">
        <f>IF(OR('5.9.1 (inc. taxes)'!AC46=0,'5.9.1 (inc. taxes)'!AC47=0,(ISERROR('5.9.1 (inc. taxes)'!AC47/'5.9.1 (inc. taxes)'!AC46-1))),"",('5.9.1 (inc. taxes)'!AC47/'5.9.1 (inc. taxes)'!AC46-1))</f>
        <v>9.773121884486824E-2</v>
      </c>
    </row>
    <row r="20" spans="1:29" s="47" customFormat="1" ht="14.25" customHeight="1" x14ac:dyDescent="0.2">
      <c r="A20" s="213" t="s">
        <v>84</v>
      </c>
      <c r="B20" s="199">
        <f>IF(OR('5.9.1 (inc. taxes)'!B47=0,'5.9.1 (inc. taxes)'!B48=0,(ISERROR('5.9.1 (inc. taxes)'!B48/'5.9.1 (inc. taxes)'!B47-1))),"",('5.9.1 (inc. taxes)'!B48/'5.9.1 (inc. taxes)'!B47-1))</f>
        <v>0.10204165025162948</v>
      </c>
      <c r="C20" s="199">
        <f>IF(OR('5.9.1 (inc. taxes)'!C47=0,'5.9.1 (inc. taxes)'!C48=0,(ISERROR('5.9.1 (inc. taxes)'!C48/'5.9.1 (inc. taxes)'!C47-1))),"",('5.9.1 (inc. taxes)'!C48/'5.9.1 (inc. taxes)'!C47-1))</f>
        <v>5.9479555978291243E-2</v>
      </c>
      <c r="D20" s="199">
        <f>IF(OR('5.9.1 (inc. taxes)'!D47=0,'5.9.1 (inc. taxes)'!D48=0,(ISERROR('5.9.1 (inc. taxes)'!D48/'5.9.1 (inc. taxes)'!D47-1))),"",('5.9.1 (inc. taxes)'!D48/'5.9.1 (inc. taxes)'!D47-1))</f>
        <v>0.23119223153688262</v>
      </c>
      <c r="E20" s="199" t="str">
        <f>IF(OR('5.9.1 (inc. taxes)'!E47=0,'5.9.1 (inc. taxes)'!E48=0,(ISERROR('5.9.1 (inc. taxes)'!E48/'5.9.1 (inc. taxes)'!E47-1))),"",('5.9.1 (inc. taxes)'!E48/'5.9.1 (inc. taxes)'!E47-1))</f>
        <v/>
      </c>
      <c r="F20" s="199">
        <f>IF(OR('5.9.1 (inc. taxes)'!F47=0,'5.9.1 (inc. taxes)'!F48=0,(ISERROR('5.9.1 (inc. taxes)'!F48/'5.9.1 (inc. taxes)'!F47-1))),"",('5.9.1 (inc. taxes)'!F48/'5.9.1 (inc. taxes)'!F47-1))</f>
        <v>8.3448639418235659E-2</v>
      </c>
      <c r="G20" s="199">
        <f>IF(OR('5.9.1 (inc. taxes)'!G47=0,'5.9.1 (inc. taxes)'!G48=0,(ISERROR('5.9.1 (inc. taxes)'!G48/'5.9.1 (inc. taxes)'!G47-1))),"",('5.9.1 (inc. taxes)'!G48/'5.9.1 (inc. taxes)'!G47-1))</f>
        <v>3.2797175071616502E-2</v>
      </c>
      <c r="H20" s="199">
        <f>IF(OR('5.9.1 (inc. taxes)'!H47=0,'5.9.1 (inc. taxes)'!H48=0,(ISERROR('5.9.1 (inc. taxes)'!H48/'5.9.1 (inc. taxes)'!H47-1))),"",('5.9.1 (inc. taxes)'!H48/'5.9.1 (inc. taxes)'!H47-1))</f>
        <v>7.8820410722412415E-2</v>
      </c>
      <c r="I20" s="199">
        <f>IF(OR('5.9.1 (inc. taxes)'!I47=0,'5.9.1 (inc. taxes)'!I48=0,(ISERROR('5.9.1 (inc. taxes)'!I48/'5.9.1 (inc. taxes)'!I47-1))),"",('5.9.1 (inc. taxes)'!I48/'5.9.1 (inc. taxes)'!I47-1))</f>
        <v>2.7708607550323006E-2</v>
      </c>
      <c r="J20" s="199">
        <f>IF(OR('5.9.1 (inc. taxes)'!J47=0,'5.9.1 (inc. taxes)'!J48=0,(ISERROR('5.9.1 (inc. taxes)'!J48/'5.9.1 (inc. taxes)'!J47-1))),"",('5.9.1 (inc. taxes)'!J48/'5.9.1 (inc. taxes)'!J47-1))</f>
        <v>4.6724549578827101E-2</v>
      </c>
      <c r="K20" s="199">
        <f>IF(OR('5.9.1 (inc. taxes)'!K47=0,'5.9.1 (inc. taxes)'!K48=0,(ISERROR('5.9.1 (inc. taxes)'!K48/'5.9.1 (inc. taxes)'!K47-1))),"",('5.9.1 (inc. taxes)'!K48/'5.9.1 (inc. taxes)'!K47-1))</f>
        <v>-1.4310332108236068E-4</v>
      </c>
      <c r="L20" s="199">
        <f>IF(OR('5.9.1 (inc. taxes)'!L47=0,'5.9.1 (inc. taxes)'!L48=0,(ISERROR('5.9.1 (inc. taxes)'!L48/'5.9.1 (inc. taxes)'!L47-1))),"",('5.9.1 (inc. taxes)'!L48/'5.9.1 (inc. taxes)'!L47-1))</f>
        <v>7.1666979096757011E-2</v>
      </c>
      <c r="M20" s="199">
        <f>IF(OR('5.9.1 (inc. taxes)'!M47=0,'5.9.1 (inc. taxes)'!M48=0,(ISERROR('5.9.1 (inc. taxes)'!M48/'5.9.1 (inc. taxes)'!M47-1))),"",('5.9.1 (inc. taxes)'!M48/'5.9.1 (inc. taxes)'!M47-1))</f>
        <v>-2.8278793992872919E-2</v>
      </c>
      <c r="N20" s="199">
        <f>IF(OR('5.9.1 (inc. taxes)'!N47=0,'5.9.1 (inc. taxes)'!N48=0,(ISERROR('5.9.1 (inc. taxes)'!N48/'5.9.1 (inc. taxes)'!N47-1))),"",('5.9.1 (inc. taxes)'!N48/'5.9.1 (inc. taxes)'!N47-1))</f>
        <v>0.10710113357227224</v>
      </c>
      <c r="O20" s="199">
        <f>IF(OR('5.9.1 (inc. taxes)'!O47=0,'5.9.1 (inc. taxes)'!O48=0,(ISERROR('5.9.1 (inc. taxes)'!O48/'5.9.1 (inc. taxes)'!O47-1))),"",('5.9.1 (inc. taxes)'!O48/'5.9.1 (inc. taxes)'!O47-1))</f>
        <v>9.8856759933395599E-2</v>
      </c>
      <c r="P20" s="199">
        <f>IF(OR('5.9.1 (inc. taxes)'!P47=0,'5.9.1 (inc. taxes)'!P48=0,(ISERROR('5.9.1 (inc. taxes)'!P48/'5.9.1 (inc. taxes)'!P47-1))),"",('5.9.1 (inc. taxes)'!P48/'5.9.1 (inc. taxes)'!P47-1))</f>
        <v>-2.3798191337458419E-2</v>
      </c>
      <c r="Q20" s="199" t="str">
        <f>IF(OR('5.9.1 (inc. taxes)'!Q47=0,'5.9.1 (inc. taxes)'!Q48=0,(ISERROR('5.9.1 (inc. taxes)'!Q48/'5.9.1 (inc. taxes)'!Q47-1))),"",('5.9.1 (inc. taxes)'!Q48/'5.9.1 (inc. taxes)'!Q47-1))</f>
        <v/>
      </c>
      <c r="R20" s="199">
        <f>IF(OR('5.9.1 (inc. taxes)'!R47=0,'5.9.1 (inc. taxes)'!R48=0,(ISERROR('5.9.1 (inc. taxes)'!R48/'5.9.1 (inc. taxes)'!R47-1))),"",('5.9.1 (inc. taxes)'!R48/'5.9.1 (inc. taxes)'!R47-1))</f>
        <v>8.6185735869159119E-2</v>
      </c>
      <c r="S20" s="199">
        <f>IF(OR('5.9.1 (inc. taxes)'!S47=0,'5.9.1 (inc. taxes)'!S48=0,(ISERROR('5.9.1 (inc. taxes)'!S48/'5.9.1 (inc. taxes)'!S47-1))),"",('5.9.1 (inc. taxes)'!S48/'5.9.1 (inc. taxes)'!S47-1))</f>
        <v>7.4887467613004022E-2</v>
      </c>
      <c r="T20" s="199">
        <f>IF(OR('5.9.1 (inc. taxes)'!T47=0,'5.9.1 (inc. taxes)'!T48=0,(ISERROR('5.9.1 (inc. taxes)'!T48/'5.9.1 (inc. taxes)'!T47-1))),"",('5.9.1 (inc. taxes)'!T48/'5.9.1 (inc. taxes)'!T47-1))</f>
        <v>9.4518227752242057E-2</v>
      </c>
      <c r="U20" s="199">
        <f>IF(OR('5.9.1 (inc. taxes)'!U47=0,'5.9.1 (inc. taxes)'!U48=0,(ISERROR('5.9.1 (inc. taxes)'!U48/'5.9.1 (inc. taxes)'!U47-1))),"",('5.9.1 (inc. taxes)'!U48/'5.9.1 (inc. taxes)'!U47-1))</f>
        <v>3.6115870592085431E-2</v>
      </c>
      <c r="V20" s="199">
        <f>IF(OR('5.9.1 (inc. taxes)'!V47=0,'5.9.1 (inc. taxes)'!V48=0,(ISERROR('5.9.1 (inc. taxes)'!V48/'5.9.1 (inc. taxes)'!V47-1))),"",('5.9.1 (inc. taxes)'!V48/'5.9.1 (inc. taxes)'!V47-1))</f>
        <v>0.10794569561885958</v>
      </c>
      <c r="W20" s="199">
        <f>IF(OR('5.9.1 (inc. taxes)'!W47=0,'5.9.1 (inc. taxes)'!W48=0,(ISERROR('5.9.1 (inc. taxes)'!W48/'5.9.1 (inc. taxes)'!W47-1))),"",('5.9.1 (inc. taxes)'!W48/'5.9.1 (inc. taxes)'!W47-1))</f>
        <v>-9.564308219507045E-3</v>
      </c>
      <c r="X20" s="199" t="str">
        <f>IF(OR('5.9.1 (inc. taxes)'!X47=0,'5.9.1 (inc. taxes)'!X48=0,(ISERROR('5.9.1 (inc. taxes)'!X48/'5.9.1 (inc. taxes)'!X47-1))),"",('5.9.1 (inc. taxes)'!X48/'5.9.1 (inc. taxes)'!X47-1))</f>
        <v/>
      </c>
      <c r="Y20" s="199">
        <f>IF(OR('5.9.1 (inc. taxes)'!Y47=0,'5.9.1 (inc. taxes)'!Y48=0,(ISERROR('5.9.1 (inc. taxes)'!Y48/'5.9.1 (inc. taxes)'!Y47-1))),"",('5.9.1 (inc. taxes)'!Y48/'5.9.1 (inc. taxes)'!Y47-1))</f>
        <v>5.5103969505470696E-2</v>
      </c>
      <c r="Z20" s="199">
        <f>IF(OR('5.9.1 (inc. taxes)'!Z47=0,'5.9.1 (inc. taxes)'!Z48=0,(ISERROR('5.9.1 (inc. taxes)'!Z48/'5.9.1 (inc. taxes)'!Z47-1))),"",('5.9.1 (inc. taxes)'!Z48/'5.9.1 (inc. taxes)'!Z47-1))</f>
        <v>2.0040682795243292E-2</v>
      </c>
      <c r="AA20" s="199">
        <f>IF(OR('5.9.1 (inc. taxes)'!AA47=0,'5.9.1 (inc. taxes)'!AA48=0,(ISERROR('5.9.1 (inc. taxes)'!AA48/'5.9.1 (inc. taxes)'!AA47-1))),"",('5.9.1 (inc. taxes)'!AA48/'5.9.1 (inc. taxes)'!AA47-1))</f>
        <v>1.7947150545431834E-2</v>
      </c>
      <c r="AB20" s="199">
        <f>IF(OR('5.9.1 (inc. taxes)'!AB47=0,'5.9.1 (inc. taxes)'!AB48=0,(ISERROR('5.9.1 (inc. taxes)'!AB48/'5.9.1 (inc. taxes)'!AB47-1))),"",('5.9.1 (inc. taxes)'!AB48/'5.9.1 (inc. taxes)'!AB47-1))</f>
        <v>-0.15530392101518042</v>
      </c>
      <c r="AC20" s="199">
        <f>IF(OR('5.9.1 (inc. taxes)'!AC47=0,'5.9.1 (inc. taxes)'!AC48=0,(ISERROR('5.9.1 (inc. taxes)'!AC48/'5.9.1 (inc. taxes)'!AC47-1))),"",('5.9.1 (inc. taxes)'!AC48/'5.9.1 (inc. taxes)'!AC47-1))</f>
        <v>0.13355629994164575</v>
      </c>
    </row>
    <row r="21" spans="1:29" s="47" customFormat="1" ht="14.25" customHeight="1" x14ac:dyDescent="0.2">
      <c r="A21" s="213" t="s">
        <v>85</v>
      </c>
      <c r="B21" s="199">
        <f>IF(OR('5.9.1 (inc. taxes)'!B48=0,'5.9.1 (inc. taxes)'!B49=0,(ISERROR('5.9.1 (inc. taxes)'!B49/'5.9.1 (inc. taxes)'!B48-1))),"",('5.9.1 (inc. taxes)'!B49/'5.9.1 (inc. taxes)'!B48-1))</f>
        <v>1.5766974413758517E-2</v>
      </c>
      <c r="C21" s="199">
        <f>IF(OR('5.9.1 (inc. taxes)'!C48=0,'5.9.1 (inc. taxes)'!C49=0,(ISERROR('5.9.1 (inc. taxes)'!C49/'5.9.1 (inc. taxes)'!C48-1))),"",('5.9.1 (inc. taxes)'!C49/'5.9.1 (inc. taxes)'!C48-1))</f>
        <v>8.8011156401298196E-2</v>
      </c>
      <c r="D21" s="199">
        <f>IF(OR('5.9.1 (inc. taxes)'!D48=0,'5.9.1 (inc. taxes)'!D49=0,(ISERROR('5.9.1 (inc. taxes)'!D49/'5.9.1 (inc. taxes)'!D48-1))),"",('5.9.1 (inc. taxes)'!D49/'5.9.1 (inc. taxes)'!D48-1))</f>
        <v>7.8335481466559109E-2</v>
      </c>
      <c r="E21" s="199" t="str">
        <f>IF(OR('5.9.1 (inc. taxes)'!E48=0,'5.9.1 (inc. taxes)'!E49=0,(ISERROR('5.9.1 (inc. taxes)'!E49/'5.9.1 (inc. taxes)'!E48-1))),"",('5.9.1 (inc. taxes)'!E49/'5.9.1 (inc. taxes)'!E48-1))</f>
        <v/>
      </c>
      <c r="F21" s="199">
        <f>IF(OR('5.9.1 (inc. taxes)'!F48=0,'5.9.1 (inc. taxes)'!F49=0,(ISERROR('5.9.1 (inc. taxes)'!F49/'5.9.1 (inc. taxes)'!F48-1))),"",('5.9.1 (inc. taxes)'!F49/'5.9.1 (inc. taxes)'!F48-1))</f>
        <v>8.9772993242716259E-2</v>
      </c>
      <c r="G21" s="199">
        <f>IF(OR('5.9.1 (inc. taxes)'!G48=0,'5.9.1 (inc. taxes)'!G49=0,(ISERROR('5.9.1 (inc. taxes)'!G49/'5.9.1 (inc. taxes)'!G48-1))),"",('5.9.1 (inc. taxes)'!G49/'5.9.1 (inc. taxes)'!G48-1))</f>
        <v>-5.3989124030070501E-3</v>
      </c>
      <c r="H21" s="199">
        <f>IF(OR('5.9.1 (inc. taxes)'!H48=0,'5.9.1 (inc. taxes)'!H49=0,(ISERROR('5.9.1 (inc. taxes)'!H49/'5.9.1 (inc. taxes)'!H48-1))),"",('5.9.1 (inc. taxes)'!H49/'5.9.1 (inc. taxes)'!H48-1))</f>
        <v>-3.5942580043340056E-2</v>
      </c>
      <c r="I21" s="199">
        <f>IF(OR('5.9.1 (inc. taxes)'!I48=0,'5.9.1 (inc. taxes)'!I49=0,(ISERROR('5.9.1 (inc. taxes)'!I49/'5.9.1 (inc. taxes)'!I48-1))),"",('5.9.1 (inc. taxes)'!I49/'5.9.1 (inc. taxes)'!I48-1))</f>
        <v>8.4942459873513787E-2</v>
      </c>
      <c r="J21" s="199">
        <f>IF(OR('5.9.1 (inc. taxes)'!J48=0,'5.9.1 (inc. taxes)'!J49=0,(ISERROR('5.9.1 (inc. taxes)'!J49/'5.9.1 (inc. taxes)'!J48-1))),"",('5.9.1 (inc. taxes)'!J49/'5.9.1 (inc. taxes)'!J48-1))</f>
        <v>4.1130995775523482E-2</v>
      </c>
      <c r="K21" s="199">
        <f>IF(OR('5.9.1 (inc. taxes)'!K48=0,'5.9.1 (inc. taxes)'!K49=0,(ISERROR('5.9.1 (inc. taxes)'!K49/'5.9.1 (inc. taxes)'!K48-1))),"",('5.9.1 (inc. taxes)'!K49/'5.9.1 (inc. taxes)'!K48-1))</f>
        <v>7.0936118013998906E-2</v>
      </c>
      <c r="L21" s="199">
        <f>IF(OR('5.9.1 (inc. taxes)'!L48=0,'5.9.1 (inc. taxes)'!L49=0,(ISERROR('5.9.1 (inc. taxes)'!L49/'5.9.1 (inc. taxes)'!L48-1))),"",('5.9.1 (inc. taxes)'!L49/'5.9.1 (inc. taxes)'!L48-1))</f>
        <v>7.7258150536529735E-2</v>
      </c>
      <c r="M21" s="199">
        <f>IF(OR('5.9.1 (inc. taxes)'!M48=0,'5.9.1 (inc. taxes)'!M49=0,(ISERROR('5.9.1 (inc. taxes)'!M49/'5.9.1 (inc. taxes)'!M48-1))),"",('5.9.1 (inc. taxes)'!M49/'5.9.1 (inc. taxes)'!M48-1))</f>
        <v>-8.1621561549698463E-3</v>
      </c>
      <c r="N21" s="199">
        <f>IF(OR('5.9.1 (inc. taxes)'!N48=0,'5.9.1 (inc. taxes)'!N49=0,(ISERROR('5.9.1 (inc. taxes)'!N49/'5.9.1 (inc. taxes)'!N48-1))),"",('5.9.1 (inc. taxes)'!N49/'5.9.1 (inc. taxes)'!N48-1))</f>
        <v>-4.2916249901471248E-3</v>
      </c>
      <c r="O21" s="199">
        <f>IF(OR('5.9.1 (inc. taxes)'!O48=0,'5.9.1 (inc. taxes)'!O49=0,(ISERROR('5.9.1 (inc. taxes)'!O49/'5.9.1 (inc. taxes)'!O48-1))),"",('5.9.1 (inc. taxes)'!O49/'5.9.1 (inc. taxes)'!O48-1))</f>
        <v>2.7523009682755895E-2</v>
      </c>
      <c r="P21" s="199">
        <f>IF(OR('5.9.1 (inc. taxes)'!P48=0,'5.9.1 (inc. taxes)'!P49=0,(ISERROR('5.9.1 (inc. taxes)'!P49/'5.9.1 (inc. taxes)'!P48-1))),"",('5.9.1 (inc. taxes)'!P49/'5.9.1 (inc. taxes)'!P48-1))</f>
        <v>3.6079960994636728E-2</v>
      </c>
      <c r="Q21" s="199" t="str">
        <f>IF(OR('5.9.1 (inc. taxes)'!Q48=0,'5.9.1 (inc. taxes)'!Q49=0,(ISERROR('5.9.1 (inc. taxes)'!Q49/'5.9.1 (inc. taxes)'!Q48-1))),"",('5.9.1 (inc. taxes)'!Q49/'5.9.1 (inc. taxes)'!Q48-1))</f>
        <v/>
      </c>
      <c r="R21" s="199">
        <f>IF(OR('5.9.1 (inc. taxes)'!R48=0,'5.9.1 (inc. taxes)'!R49=0,(ISERROR('5.9.1 (inc. taxes)'!R49/'5.9.1 (inc. taxes)'!R48-1))),"",('5.9.1 (inc. taxes)'!R49/'5.9.1 (inc. taxes)'!R48-1))</f>
        <v>-6.1776602557735094E-2</v>
      </c>
      <c r="S21" s="199">
        <f>IF(OR('5.9.1 (inc. taxes)'!S48=0,'5.9.1 (inc. taxes)'!S49=0,(ISERROR('5.9.1 (inc. taxes)'!S49/'5.9.1 (inc. taxes)'!S48-1))),"",('5.9.1 (inc. taxes)'!S49/'5.9.1 (inc. taxes)'!S48-1))</f>
        <v>3.1893863132193223E-2</v>
      </c>
      <c r="T21" s="199">
        <f>IF(OR('5.9.1 (inc. taxes)'!T48=0,'5.9.1 (inc. taxes)'!T49=0,(ISERROR('5.9.1 (inc. taxes)'!T49/'5.9.1 (inc. taxes)'!T48-1))),"",('5.9.1 (inc. taxes)'!T49/'5.9.1 (inc. taxes)'!T48-1))</f>
        <v>-1.5883792460506863E-2</v>
      </c>
      <c r="U21" s="199">
        <f>IF(OR('5.9.1 (inc. taxes)'!U48=0,'5.9.1 (inc. taxes)'!U49=0,(ISERROR('5.9.1 (inc. taxes)'!U49/'5.9.1 (inc. taxes)'!U48-1))),"",('5.9.1 (inc. taxes)'!U49/'5.9.1 (inc. taxes)'!U48-1))</f>
        <v>5.5865810494993839E-2</v>
      </c>
      <c r="V21" s="199">
        <f>IF(OR('5.9.1 (inc. taxes)'!V48=0,'5.9.1 (inc. taxes)'!V49=0,(ISERROR('5.9.1 (inc. taxes)'!V49/'5.9.1 (inc. taxes)'!V48-1))),"",('5.9.1 (inc. taxes)'!V49/'5.9.1 (inc. taxes)'!V48-1))</f>
        <v>-3.8838515940665008E-2</v>
      </c>
      <c r="W21" s="199">
        <f>IF(OR('5.9.1 (inc. taxes)'!W48=0,'5.9.1 (inc. taxes)'!W49=0,(ISERROR('5.9.1 (inc. taxes)'!W49/'5.9.1 (inc. taxes)'!W48-1))),"",('5.9.1 (inc. taxes)'!W49/'5.9.1 (inc. taxes)'!W48-1))</f>
        <v>5.4334099541820002E-2</v>
      </c>
      <c r="X21" s="199" t="str">
        <f>IF(OR('5.9.1 (inc. taxes)'!X48=0,'5.9.1 (inc. taxes)'!X49=0,(ISERROR('5.9.1 (inc. taxes)'!X49/'5.9.1 (inc. taxes)'!X48-1))),"",('5.9.1 (inc. taxes)'!X49/'5.9.1 (inc. taxes)'!X48-1))</f>
        <v/>
      </c>
      <c r="Y21" s="199">
        <f>IF(OR('5.9.1 (inc. taxes)'!Y48=0,'5.9.1 (inc. taxes)'!Y49=0,(ISERROR('5.9.1 (inc. taxes)'!Y49/'5.9.1 (inc. taxes)'!Y48-1))),"",('5.9.1 (inc. taxes)'!Y49/'5.9.1 (inc. taxes)'!Y48-1))</f>
        <v>1.8380121514804726E-2</v>
      </c>
      <c r="Z21" s="199">
        <f>IF(OR('5.9.1 (inc. taxes)'!Z48=0,'5.9.1 (inc. taxes)'!Z49=0,(ISERROR('5.9.1 (inc. taxes)'!Z49/'5.9.1 (inc. taxes)'!Z48-1))),"",('5.9.1 (inc. taxes)'!Z49/'5.9.1 (inc. taxes)'!Z48-1))</f>
        <v>6.4547829825253755E-2</v>
      </c>
      <c r="AA21" s="199">
        <f>IF(OR('5.9.1 (inc. taxes)'!AA48=0,'5.9.1 (inc. taxes)'!AA49=0,(ISERROR('5.9.1 (inc. taxes)'!AA49/'5.9.1 (inc. taxes)'!AA48-1))),"",('5.9.1 (inc. taxes)'!AA49/'5.9.1 (inc. taxes)'!AA48-1))</f>
        <v>2.5030312426473467E-2</v>
      </c>
      <c r="AB21" s="199">
        <f>IF(OR('5.9.1 (inc. taxes)'!AB48=0,'5.9.1 (inc. taxes)'!AB49=0,(ISERROR('5.9.1 (inc. taxes)'!AB49/'5.9.1 (inc. taxes)'!AB48-1))),"",('5.9.1 (inc. taxes)'!AB49/'5.9.1 (inc. taxes)'!AB48-1))</f>
        <v>-0.17410389586002362</v>
      </c>
      <c r="AC21" s="199">
        <f>IF(OR('5.9.1 (inc. taxes)'!AC48=0,'5.9.1 (inc. taxes)'!AC49=0,(ISERROR('5.9.1 (inc. taxes)'!AC49/'5.9.1 (inc. taxes)'!AC48-1))),"",('5.9.1 (inc. taxes)'!AC49/'5.9.1 (inc. taxes)'!AC48-1))</f>
        <v>-7.0043785314746088E-2</v>
      </c>
    </row>
    <row r="22" spans="1:29" s="47" customFormat="1" ht="14.25" customHeight="1" x14ac:dyDescent="0.2">
      <c r="A22" s="213" t="s">
        <v>87</v>
      </c>
      <c r="B22" s="199">
        <f>IF(OR('5.9.1 (inc. taxes)'!B49=0,'5.9.1 (inc. taxes)'!B50=0,(ISERROR('5.9.1 (inc. taxes)'!B50/'5.9.1 (inc. taxes)'!B49-1))),"",('5.9.1 (inc. taxes)'!B50/'5.9.1 (inc. taxes)'!B49-1))</f>
        <v>-2.7257362032277355E-2</v>
      </c>
      <c r="C22" s="199">
        <f>IF(OR('5.9.1 (inc. taxes)'!C49=0,'5.9.1 (inc. taxes)'!C50=0,(ISERROR('5.9.1 (inc. taxes)'!C50/'5.9.1 (inc. taxes)'!C49-1))),"",('5.9.1 (inc. taxes)'!C50/'5.9.1 (inc. taxes)'!C49-1))</f>
        <v>-3.4340214599371754E-2</v>
      </c>
      <c r="D22" s="199">
        <f>IF(OR('5.9.1 (inc. taxes)'!D49=0,'5.9.1 (inc. taxes)'!D50=0,(ISERROR('5.9.1 (inc. taxes)'!D50/'5.9.1 (inc. taxes)'!D49-1))),"",('5.9.1 (inc. taxes)'!D50/'5.9.1 (inc. taxes)'!D49-1))</f>
        <v>-0.10382879636161657</v>
      </c>
      <c r="E22" s="199" t="str">
        <f>IF(OR('5.9.1 (inc. taxes)'!E49=0,'5.9.1 (inc. taxes)'!E50=0,(ISERROR('5.9.1 (inc. taxes)'!E50/'5.9.1 (inc. taxes)'!E49-1))),"",('5.9.1 (inc. taxes)'!E50/'5.9.1 (inc. taxes)'!E49-1))</f>
        <v/>
      </c>
      <c r="F22" s="199">
        <f>IF(OR('5.9.1 (inc. taxes)'!F49=0,'5.9.1 (inc. taxes)'!F50=0,(ISERROR('5.9.1 (inc. taxes)'!F50/'5.9.1 (inc. taxes)'!F49-1))),"",('5.9.1 (inc. taxes)'!F50/'5.9.1 (inc. taxes)'!F49-1))</f>
        <v>6.6772477958332077E-2</v>
      </c>
      <c r="G22" s="199">
        <f>IF(OR('5.9.1 (inc. taxes)'!G49=0,'5.9.1 (inc. taxes)'!G50=0,(ISERROR('5.9.1 (inc. taxes)'!G50/'5.9.1 (inc. taxes)'!G49-1))),"",('5.9.1 (inc. taxes)'!G50/'5.9.1 (inc. taxes)'!G49-1))</f>
        <v>3.0980601797521823E-2</v>
      </c>
      <c r="H22" s="199">
        <f>IF(OR('5.9.1 (inc. taxes)'!H49=0,'5.9.1 (inc. taxes)'!H50=0,(ISERROR('5.9.1 (inc. taxes)'!H50/'5.9.1 (inc. taxes)'!H49-1))),"",('5.9.1 (inc. taxes)'!H50/'5.9.1 (inc. taxes)'!H49-1))</f>
        <v>-3.4407102561813563E-2</v>
      </c>
      <c r="I22" s="199">
        <f>IF(OR('5.9.1 (inc. taxes)'!I49=0,'5.9.1 (inc. taxes)'!I50=0,(ISERROR('5.9.1 (inc. taxes)'!I50/'5.9.1 (inc. taxes)'!I49-1))),"",('5.9.1 (inc. taxes)'!I50/'5.9.1 (inc. taxes)'!I49-1))</f>
        <v>8.8351060944102944E-3</v>
      </c>
      <c r="J22" s="199">
        <f>IF(OR('5.9.1 (inc. taxes)'!J49=0,'5.9.1 (inc. taxes)'!J50=0,(ISERROR('5.9.1 (inc. taxes)'!J50/'5.9.1 (inc. taxes)'!J49-1))),"",('5.9.1 (inc. taxes)'!J50/'5.9.1 (inc. taxes)'!J49-1))</f>
        <v>4.821754871855477E-2</v>
      </c>
      <c r="K22" s="199">
        <f>IF(OR('5.9.1 (inc. taxes)'!K49=0,'5.9.1 (inc. taxes)'!K50=0,(ISERROR('5.9.1 (inc. taxes)'!K50/'5.9.1 (inc. taxes)'!K49-1))),"",('5.9.1 (inc. taxes)'!K50/'5.9.1 (inc. taxes)'!K49-1))</f>
        <v>-1.4073207975459634E-2</v>
      </c>
      <c r="L22" s="199">
        <f>IF(OR('5.9.1 (inc. taxes)'!L49=0,'5.9.1 (inc. taxes)'!L50=0,(ISERROR('5.9.1 (inc. taxes)'!L50/'5.9.1 (inc. taxes)'!L49-1))),"",('5.9.1 (inc. taxes)'!L50/'5.9.1 (inc. taxes)'!L49-1))</f>
        <v>0.14220667444481117</v>
      </c>
      <c r="M22" s="199">
        <f>IF(OR('5.9.1 (inc. taxes)'!M49=0,'5.9.1 (inc. taxes)'!M50=0,(ISERROR('5.9.1 (inc. taxes)'!M50/'5.9.1 (inc. taxes)'!M49-1))),"",('5.9.1 (inc. taxes)'!M50/'5.9.1 (inc. taxes)'!M49-1))</f>
        <v>-1.5880562837795376E-2</v>
      </c>
      <c r="N22" s="199">
        <f>IF(OR('5.9.1 (inc. taxes)'!N49=0,'5.9.1 (inc. taxes)'!N50=0,(ISERROR('5.9.1 (inc. taxes)'!N50/'5.9.1 (inc. taxes)'!N49-1))),"",('5.9.1 (inc. taxes)'!N50/'5.9.1 (inc. taxes)'!N49-1))</f>
        <v>8.9010577701189808E-2</v>
      </c>
      <c r="O22" s="199">
        <f>IF(OR('5.9.1 (inc. taxes)'!O49=0,'5.9.1 (inc. taxes)'!O50=0,(ISERROR('5.9.1 (inc. taxes)'!O50/'5.9.1 (inc. taxes)'!O49-1))),"",('5.9.1 (inc. taxes)'!O50/'5.9.1 (inc. taxes)'!O49-1))</f>
        <v>-1.9340935057974518E-2</v>
      </c>
      <c r="P22" s="199">
        <f>IF(OR('5.9.1 (inc. taxes)'!P49=0,'5.9.1 (inc. taxes)'!P50=0,(ISERROR('5.9.1 (inc. taxes)'!P50/'5.9.1 (inc. taxes)'!P49-1))),"",('5.9.1 (inc. taxes)'!P50/'5.9.1 (inc. taxes)'!P49-1))</f>
        <v>3.1294117647058695E-2</v>
      </c>
      <c r="Q22" s="199" t="str">
        <f>IF(OR('5.9.1 (inc. taxes)'!Q49=0,'5.9.1 (inc. taxes)'!Q50=0,(ISERROR('5.9.1 (inc. taxes)'!Q50/'5.9.1 (inc. taxes)'!Q49-1))),"",('5.9.1 (inc. taxes)'!Q50/'5.9.1 (inc. taxes)'!Q49-1))</f>
        <v/>
      </c>
      <c r="R22" s="199">
        <f>IF(OR('5.9.1 (inc. taxes)'!R49=0,'5.9.1 (inc. taxes)'!R50=0,(ISERROR('5.9.1 (inc. taxes)'!R50/'5.9.1 (inc. taxes)'!R49-1))),"",('5.9.1 (inc. taxes)'!R50/'5.9.1 (inc. taxes)'!R49-1))</f>
        <v>4.7826968203781295E-2</v>
      </c>
      <c r="S22" s="199">
        <f>IF(OR('5.9.1 (inc. taxes)'!S49=0,'5.9.1 (inc. taxes)'!S50=0,(ISERROR('5.9.1 (inc. taxes)'!S50/'5.9.1 (inc. taxes)'!S49-1))),"",('5.9.1 (inc. taxes)'!S50/'5.9.1 (inc. taxes)'!S49-1))</f>
        <v>3.1799806909243333E-2</v>
      </c>
      <c r="T22" s="199">
        <f>IF(OR('5.9.1 (inc. taxes)'!T49=0,'5.9.1 (inc. taxes)'!T50=0,(ISERROR('5.9.1 (inc. taxes)'!T50/'5.9.1 (inc. taxes)'!T49-1))),"",('5.9.1 (inc. taxes)'!T50/'5.9.1 (inc. taxes)'!T49-1))</f>
        <v>-2.8133976167024954E-2</v>
      </c>
      <c r="U22" s="199">
        <f>IF(OR('5.9.1 (inc. taxes)'!U49=0,'5.9.1 (inc. taxes)'!U50=0,(ISERROR('5.9.1 (inc. taxes)'!U50/'5.9.1 (inc. taxes)'!U49-1))),"",('5.9.1 (inc. taxes)'!U50/'5.9.1 (inc. taxes)'!U49-1))</f>
        <v>4.0961828908686604E-2</v>
      </c>
      <c r="V22" s="199">
        <f>IF(OR('5.9.1 (inc. taxes)'!V49=0,'5.9.1 (inc. taxes)'!V50=0,(ISERROR('5.9.1 (inc. taxes)'!V50/'5.9.1 (inc. taxes)'!V49-1))),"",('5.9.1 (inc. taxes)'!V50/'5.9.1 (inc. taxes)'!V49-1))</f>
        <v>2.4141288114861936E-2</v>
      </c>
      <c r="W22" s="199">
        <f>IF(OR('5.9.1 (inc. taxes)'!W49=0,'5.9.1 (inc. taxes)'!W50=0,(ISERROR('5.9.1 (inc. taxes)'!W50/'5.9.1 (inc. taxes)'!W49-1))),"",('5.9.1 (inc. taxes)'!W50/'5.9.1 (inc. taxes)'!W49-1))</f>
        <v>8.7639981611786766E-4</v>
      </c>
      <c r="X22" s="199" t="str">
        <f>IF(OR('5.9.1 (inc. taxes)'!X49=0,'5.9.1 (inc. taxes)'!X50=0,(ISERROR('5.9.1 (inc. taxes)'!X50/'5.9.1 (inc. taxes)'!X49-1))),"",('5.9.1 (inc. taxes)'!X50/'5.9.1 (inc. taxes)'!X49-1))</f>
        <v/>
      </c>
      <c r="Y22" s="199">
        <f>IF(OR('5.9.1 (inc. taxes)'!Y49=0,'5.9.1 (inc. taxes)'!Y50=0,(ISERROR('5.9.1 (inc. taxes)'!Y50/'5.9.1 (inc. taxes)'!Y49-1))),"",('5.9.1 (inc. taxes)'!Y50/'5.9.1 (inc. taxes)'!Y49-1))</f>
        <v>1.1731620399939136E-2</v>
      </c>
      <c r="Z22" s="199">
        <f>IF(OR('5.9.1 (inc. taxes)'!Z49=0,'5.9.1 (inc. taxes)'!Z50=0,(ISERROR('5.9.1 (inc. taxes)'!Z50/'5.9.1 (inc. taxes)'!Z49-1))),"",('5.9.1 (inc. taxes)'!Z50/'5.9.1 (inc. taxes)'!Z49-1))</f>
        <v>1.7413254910374931E-2</v>
      </c>
      <c r="AA22" s="199">
        <f>IF(OR('5.9.1 (inc. taxes)'!AA49=0,'5.9.1 (inc. taxes)'!AA50=0,(ISERROR('5.9.1 (inc. taxes)'!AA50/'5.9.1 (inc. taxes)'!AA49-1))),"",('5.9.1 (inc. taxes)'!AA50/'5.9.1 (inc. taxes)'!AA49-1))</f>
        <v>6.8670561001552999E-2</v>
      </c>
      <c r="AB22" s="199">
        <f>IF(OR('5.9.1 (inc. taxes)'!AB49=0,'5.9.1 (inc. taxes)'!AB50=0,(ISERROR('5.9.1 (inc. taxes)'!AB50/'5.9.1 (inc. taxes)'!AB49-1))),"",('5.9.1 (inc. taxes)'!AB50/'5.9.1 (inc. taxes)'!AB49-1))</f>
        <v>8.1972858094287115E-2</v>
      </c>
      <c r="AC22" s="199">
        <f>IF(OR('5.9.1 (inc. taxes)'!AC49=0,'5.9.1 (inc. taxes)'!AC50=0,(ISERROR('5.9.1 (inc. taxes)'!AC50/'5.9.1 (inc. taxes)'!AC49-1))),"",('5.9.1 (inc. taxes)'!AC50/'5.9.1 (inc. taxes)'!AC49-1))</f>
        <v>4.478231360767837E-2</v>
      </c>
    </row>
    <row r="23" spans="1:29" s="47" customFormat="1" ht="14.25" customHeight="1" x14ac:dyDescent="0.2">
      <c r="A23" s="213" t="s">
        <v>136</v>
      </c>
      <c r="B23" s="199">
        <f>IF(OR('5.9.1 (inc. taxes)'!B50=0,'5.9.1 (inc. taxes)'!B51=0,(ISERROR('5.9.1 (inc. taxes)'!B51/'5.9.1 (inc. taxes)'!B50-1))),"",('5.9.1 (inc. taxes)'!B51/'5.9.1 (inc. taxes)'!B50-1))</f>
        <v>-5.6846840519406694E-3</v>
      </c>
      <c r="C23" s="199">
        <f>IF(OR('5.9.1 (inc. taxes)'!C50=0,'5.9.1 (inc. taxes)'!C51=0,(ISERROR('5.9.1 (inc. taxes)'!C51/'5.9.1 (inc. taxes)'!C50-1))),"",('5.9.1 (inc. taxes)'!C51/'5.9.1 (inc. taxes)'!C50-1))</f>
        <v>-0.10682008751337146</v>
      </c>
      <c r="D23" s="199">
        <f>IF(OR('5.9.1 (inc. taxes)'!D50=0,'5.9.1 (inc. taxes)'!D51=0,(ISERROR('5.9.1 (inc. taxes)'!D51/'5.9.1 (inc. taxes)'!D50-1))),"",('5.9.1 (inc. taxes)'!D51/'5.9.1 (inc. taxes)'!D50-1))</f>
        <v>-6.3485299207860502E-2</v>
      </c>
      <c r="E23" s="199" t="str">
        <f>IF(OR('5.9.1 (inc. taxes)'!E50=0,'5.9.1 (inc. taxes)'!E51=0,(ISERROR('5.9.1 (inc. taxes)'!E51/'5.9.1 (inc. taxes)'!E50-1))),"",('5.9.1 (inc. taxes)'!E51/'5.9.1 (inc. taxes)'!E50-1))</f>
        <v/>
      </c>
      <c r="F23" s="199">
        <f>IF(OR('5.9.1 (inc. taxes)'!F50=0,'5.9.1 (inc. taxes)'!F51=0,(ISERROR('5.9.1 (inc. taxes)'!F51/'5.9.1 (inc. taxes)'!F50-1))),"",('5.9.1 (inc. taxes)'!F51/'5.9.1 (inc. taxes)'!F50-1))</f>
        <v>-4.7223391674787396E-2</v>
      </c>
      <c r="G23" s="199">
        <f>IF(OR('5.9.1 (inc. taxes)'!G50=0,'5.9.1 (inc. taxes)'!G51=0,(ISERROR('5.9.1 (inc. taxes)'!G51/'5.9.1 (inc. taxes)'!G50-1))),"",('5.9.1 (inc. taxes)'!G51/'5.9.1 (inc. taxes)'!G50-1))</f>
        <v>1.6483874498275153E-2</v>
      </c>
      <c r="H23" s="199" t="str">
        <f>IF(OR('5.9.1 (inc. taxes)'!H50=0,'5.9.1 (inc. taxes)'!H51=0,(ISERROR('5.9.1 (inc. taxes)'!H51/'5.9.1 (inc. taxes)'!H50-1))),"",('5.9.1 (inc. taxes)'!H51/'5.9.1 (inc. taxes)'!H50-1))</f>
        <v/>
      </c>
      <c r="I23" s="199">
        <f>IF(OR('5.9.1 (inc. taxes)'!I50=0,'5.9.1 (inc. taxes)'!I51=0,(ISERROR('5.9.1 (inc. taxes)'!I51/'5.9.1 (inc. taxes)'!I50-1))),"",('5.9.1 (inc. taxes)'!I51/'5.9.1 (inc. taxes)'!I50-1))</f>
        <v>6.5528722292249597E-3</v>
      </c>
      <c r="J23" s="199" t="str">
        <f>IF(OR('5.9.1 (inc. taxes)'!J50=0,'5.9.1 (inc. taxes)'!J51=0,(ISERROR('5.9.1 (inc. taxes)'!J51/'5.9.1 (inc. taxes)'!J50-1))),"",('5.9.1 (inc. taxes)'!J51/'5.9.1 (inc. taxes)'!J50-1))</f>
        <v/>
      </c>
      <c r="K23" s="199">
        <f>IF(OR('5.9.1 (inc. taxes)'!K50=0,'5.9.1 (inc. taxes)'!K51=0,(ISERROR('5.9.1 (inc. taxes)'!K51/'5.9.1 (inc. taxes)'!K50-1))),"",('5.9.1 (inc. taxes)'!K51/'5.9.1 (inc. taxes)'!K50-1))</f>
        <v>-8.9510896262573025E-2</v>
      </c>
      <c r="L23" s="199">
        <f>IF(OR('5.9.1 (inc. taxes)'!L50=0,'5.9.1 (inc. taxes)'!L51=0,(ISERROR('5.9.1 (inc. taxes)'!L51/'5.9.1 (inc. taxes)'!L50-1))),"",('5.9.1 (inc. taxes)'!L51/'5.9.1 (inc. taxes)'!L50-1))</f>
        <v>4.0096125512075753E-2</v>
      </c>
      <c r="M23" s="199">
        <f>IF(OR('5.9.1 (inc. taxes)'!M50=0,'5.9.1 (inc. taxes)'!M51=0,(ISERROR('5.9.1 (inc. taxes)'!M51/'5.9.1 (inc. taxes)'!M50-1))),"",('5.9.1 (inc. taxes)'!M51/'5.9.1 (inc. taxes)'!M50-1))</f>
        <v>3.7531864981633412E-2</v>
      </c>
      <c r="N23" s="199">
        <f>IF(OR('5.9.1 (inc. taxes)'!N50=0,'5.9.1 (inc. taxes)'!N51=0,(ISERROR('5.9.1 (inc. taxes)'!N51/'5.9.1 (inc. taxes)'!N50-1))),"",('5.9.1 (inc. taxes)'!N51/'5.9.1 (inc. taxes)'!N50-1))</f>
        <v>-2.2301056461474733E-2</v>
      </c>
      <c r="O23" s="199">
        <f>IF(OR('5.9.1 (inc. taxes)'!O50=0,'5.9.1 (inc. taxes)'!O51=0,(ISERROR('5.9.1 (inc. taxes)'!O51/'5.9.1 (inc. taxes)'!O50-1))),"",('5.9.1 (inc. taxes)'!O51/'5.9.1 (inc. taxes)'!O50-1))</f>
        <v>-0.11672812959285672</v>
      </c>
      <c r="P23" s="199">
        <f>IF(OR('5.9.1 (inc. taxes)'!P50=0,'5.9.1 (inc. taxes)'!P51=0,(ISERROR('5.9.1 (inc. taxes)'!P51/'5.9.1 (inc. taxes)'!P50-1))),"",('5.9.1 (inc. taxes)'!P51/'5.9.1 (inc. taxes)'!P50-1))</f>
        <v>-9.9895939941114675E-2</v>
      </c>
      <c r="Q23" s="199" t="str">
        <f>IF(OR('5.9.1 (inc. taxes)'!Q50=0,'5.9.1 (inc. taxes)'!Q51=0,(ISERROR('5.9.1 (inc. taxes)'!Q51/'5.9.1 (inc. taxes)'!Q50-1))),"",('5.9.1 (inc. taxes)'!Q51/'5.9.1 (inc. taxes)'!Q50-1))</f>
        <v/>
      </c>
      <c r="R23" s="199">
        <f>IF(OR('5.9.1 (inc. taxes)'!R50=0,'5.9.1 (inc. taxes)'!R51=0,(ISERROR('5.9.1 (inc. taxes)'!R51/'5.9.1 (inc. taxes)'!R50-1))),"",('5.9.1 (inc. taxes)'!R51/'5.9.1 (inc. taxes)'!R50-1))</f>
        <v>-4.9089701481753178E-2</v>
      </c>
      <c r="S23" s="199">
        <f>IF(OR('5.9.1 (inc. taxes)'!S50=0,'5.9.1 (inc. taxes)'!S51=0,(ISERROR('5.9.1 (inc. taxes)'!S51/'5.9.1 (inc. taxes)'!S50-1))),"",('5.9.1 (inc. taxes)'!S51/'5.9.1 (inc. taxes)'!S50-1))</f>
        <v>-1.9004281553251623E-2</v>
      </c>
      <c r="T23" s="199">
        <f>IF(OR('5.9.1 (inc. taxes)'!T50=0,'5.9.1 (inc. taxes)'!T51=0,(ISERROR('5.9.1 (inc. taxes)'!T51/'5.9.1 (inc. taxes)'!T50-1))),"",('5.9.1 (inc. taxes)'!T51/'5.9.1 (inc. taxes)'!T50-1))</f>
        <v>-8.0690834152850943E-2</v>
      </c>
      <c r="U23" s="199" t="str">
        <f>IF(OR('5.9.1 (inc. taxes)'!U50=0,'5.9.1 (inc. taxes)'!U51=0,(ISERROR('5.9.1 (inc. taxes)'!U51/'5.9.1 (inc. taxes)'!U50-1))),"",('5.9.1 (inc. taxes)'!U51/'5.9.1 (inc. taxes)'!U50-1))</f>
        <v/>
      </c>
      <c r="V23" s="199">
        <f>IF(OR('5.9.1 (inc. taxes)'!V50=0,'5.9.1 (inc. taxes)'!V51=0,(ISERROR('5.9.1 (inc. taxes)'!V51/'5.9.1 (inc. taxes)'!V50-1))),"",('5.9.1 (inc. taxes)'!V51/'5.9.1 (inc. taxes)'!V50-1))</f>
        <v>-3.3296712428081743E-2</v>
      </c>
      <c r="W23" s="199">
        <f>IF(OR('5.9.1 (inc. taxes)'!W50=0,'5.9.1 (inc. taxes)'!W51=0,(ISERROR('5.9.1 (inc. taxes)'!W51/'5.9.1 (inc. taxes)'!W50-1))),"",('5.9.1 (inc. taxes)'!W51/'5.9.1 (inc. taxes)'!W50-1))</f>
        <v>-3.8746612607347686E-2</v>
      </c>
      <c r="X23" s="199" t="str">
        <f>IF(OR('5.9.1 (inc. taxes)'!X50=0,'5.9.1 (inc. taxes)'!X51=0,(ISERROR('5.9.1 (inc. taxes)'!X51/'5.9.1 (inc. taxes)'!X50-1))),"",('5.9.1 (inc. taxes)'!X51/'5.9.1 (inc. taxes)'!X50-1))</f>
        <v/>
      </c>
      <c r="Y23" s="199">
        <f>IF(OR('5.9.1 (inc. taxes)'!Y50=0,'5.9.1 (inc. taxes)'!Y51=0,(ISERROR('5.9.1 (inc. taxes)'!Y51/'5.9.1 (inc. taxes)'!Y50-1))),"",('5.9.1 (inc. taxes)'!Y51/'5.9.1 (inc. taxes)'!Y50-1))</f>
        <v>-5.8074509298050248E-2</v>
      </c>
      <c r="Z23" s="199">
        <f>IF(OR('5.9.1 (inc. taxes)'!Z50=0,'5.9.1 (inc. taxes)'!Z51=0,(ISERROR('5.9.1 (inc. taxes)'!Z51/'5.9.1 (inc. taxes)'!Z50-1))),"",('5.9.1 (inc. taxes)'!Z51/'5.9.1 (inc. taxes)'!Z50-1))</f>
        <v>0.10689153685627617</v>
      </c>
      <c r="AA23" s="199">
        <f>IF(OR('5.9.1 (inc. taxes)'!AA50=0,'5.9.1 (inc. taxes)'!AA51=0,(ISERROR('5.9.1 (inc. taxes)'!AA51/'5.9.1 (inc. taxes)'!AA50-1))),"",('5.9.1 (inc. taxes)'!AA51/'5.9.1 (inc. taxes)'!AA50-1))</f>
        <v>-9.6765385974700857E-3</v>
      </c>
      <c r="AB23" s="199">
        <f>IF(OR('5.9.1 (inc. taxes)'!AB50=0,'5.9.1 (inc. taxes)'!AB51=0,(ISERROR('5.9.1 (inc. taxes)'!AB51/'5.9.1 (inc. taxes)'!AB50-1))),"",('5.9.1 (inc. taxes)'!AB51/'5.9.1 (inc. taxes)'!AB50-1))</f>
        <v>-2.2947406924217262E-2</v>
      </c>
      <c r="AC23" s="199">
        <f>IF(OR('5.9.1 (inc. taxes)'!AC50=0,'5.9.1 (inc. taxes)'!AC51=0,(ISERROR('5.9.1 (inc. taxes)'!AC51/'5.9.1 (inc. taxes)'!AC50-1))),"",('5.9.1 (inc. taxes)'!AC51/'5.9.1 (inc. taxes)'!AC50-1))</f>
        <v>3.0483864319169829E-2</v>
      </c>
    </row>
    <row r="24" spans="1:29" s="47" customFormat="1" ht="14.25" customHeight="1" x14ac:dyDescent="0.2">
      <c r="A24" s="213" t="s">
        <v>146</v>
      </c>
      <c r="B24" s="199">
        <f>IF(OR('5.9.1 (inc. taxes)'!B51=0,'5.9.1 (inc. taxes)'!B52=0,(ISERROR('5.9.1 (inc. taxes)'!B52/'5.9.1 (inc. taxes)'!B51-1))),"",('5.9.1 (inc. taxes)'!B52/'5.9.1 (inc. taxes)'!B51-1))</f>
        <v>-2.4539428118651063E-2</v>
      </c>
      <c r="C24" s="199">
        <f>IF(OR('5.9.1 (inc. taxes)'!C51=0,'5.9.1 (inc. taxes)'!C52=0,(ISERROR('5.9.1 (inc. taxes)'!C52/'5.9.1 (inc. taxes)'!C51-1))),"",('5.9.1 (inc. taxes)'!C52/'5.9.1 (inc. taxes)'!C51-1))</f>
        <v>0.11392588091947276</v>
      </c>
      <c r="D24" s="199">
        <f>IF(OR('5.9.1 (inc. taxes)'!D51=0,'5.9.1 (inc. taxes)'!D52=0,(ISERROR('5.9.1 (inc. taxes)'!D52/'5.9.1 (inc. taxes)'!D51-1))),"",('5.9.1 (inc. taxes)'!D52/'5.9.1 (inc. taxes)'!D51-1))</f>
        <v>0.38353145663834876</v>
      </c>
      <c r="E24" s="199" t="str">
        <f>IF(OR('5.9.1 (inc. taxes)'!E51=0,'5.9.1 (inc. taxes)'!E52=0,(ISERROR('5.9.1 (inc. taxes)'!E52/'5.9.1 (inc. taxes)'!E51-1))),"",('5.9.1 (inc. taxes)'!E52/'5.9.1 (inc. taxes)'!E51-1))</f>
        <v/>
      </c>
      <c r="F24" s="199">
        <f>IF(OR('5.9.1 (inc. taxes)'!F51=0,'5.9.1 (inc. taxes)'!F52=0,(ISERROR('5.9.1 (inc. taxes)'!F52/'5.9.1 (inc. taxes)'!F51-1))),"",('5.9.1 (inc. taxes)'!F52/'5.9.1 (inc. taxes)'!F51-1))</f>
        <v>-2.7607777887673102E-2</v>
      </c>
      <c r="G24" s="199">
        <f>IF(OR('5.9.1 (inc. taxes)'!G51=0,'5.9.1 (inc. taxes)'!G52=0,(ISERROR('5.9.1 (inc. taxes)'!G52/'5.9.1 (inc. taxes)'!G51-1))),"",('5.9.1 (inc. taxes)'!G52/'5.9.1 (inc. taxes)'!G51-1))</f>
        <v>1.3438792670702027E-2</v>
      </c>
      <c r="H24" s="199" t="str">
        <f>IF(OR('5.9.1 (inc. taxes)'!H51=0,'5.9.1 (inc. taxes)'!H52=0,(ISERROR('5.9.1 (inc. taxes)'!H52/'5.9.1 (inc. taxes)'!H51-1))),"",('5.9.1 (inc. taxes)'!H52/'5.9.1 (inc. taxes)'!H51-1))</f>
        <v/>
      </c>
      <c r="I24" s="199">
        <f>IF(OR('5.9.1 (inc. taxes)'!I51=0,'5.9.1 (inc. taxes)'!I52=0,(ISERROR('5.9.1 (inc. taxes)'!I52/'5.9.1 (inc. taxes)'!I51-1))),"",('5.9.1 (inc. taxes)'!I52/'5.9.1 (inc. taxes)'!I51-1))</f>
        <v>-5.5175967585409991E-2</v>
      </c>
      <c r="J24" s="199" t="str">
        <f>IF(OR('5.9.1 (inc. taxes)'!J51=0,'5.9.1 (inc. taxes)'!J52=0,(ISERROR('5.9.1 (inc. taxes)'!J52/'5.9.1 (inc. taxes)'!J51-1))),"",('5.9.1 (inc. taxes)'!J52/'5.9.1 (inc. taxes)'!J51-1))</f>
        <v/>
      </c>
      <c r="K24" s="199">
        <f>IF(OR('5.9.1 (inc. taxes)'!K51=0,'5.9.1 (inc. taxes)'!K52=0,(ISERROR('5.9.1 (inc. taxes)'!K52/'5.9.1 (inc. taxes)'!K51-1))),"",('5.9.1 (inc. taxes)'!K52/'5.9.1 (inc. taxes)'!K51-1))</f>
        <v>0.24274452665546176</v>
      </c>
      <c r="L24" s="199">
        <f>IF(OR('5.9.1 (inc. taxes)'!L51=0,'5.9.1 (inc. taxes)'!L52=0,(ISERROR('5.9.1 (inc. taxes)'!L52/'5.9.1 (inc. taxes)'!L51-1))),"",('5.9.1 (inc. taxes)'!L52/'5.9.1 (inc. taxes)'!L51-1))</f>
        <v>0.1001985397406886</v>
      </c>
      <c r="M24" s="199">
        <f>IF(OR('5.9.1 (inc. taxes)'!M51=0,'5.9.1 (inc. taxes)'!M52=0,(ISERROR('5.9.1 (inc. taxes)'!M52/'5.9.1 (inc. taxes)'!M51-1))),"",('5.9.1 (inc. taxes)'!M52/'5.9.1 (inc. taxes)'!M51-1))</f>
        <v>-5.3064502274747793E-2</v>
      </c>
      <c r="N24" s="199">
        <f>IF(OR('5.9.1 (inc. taxes)'!N51=0,'5.9.1 (inc. taxes)'!N52=0,(ISERROR('5.9.1 (inc. taxes)'!N52/'5.9.1 (inc. taxes)'!N51-1))),"",('5.9.1 (inc. taxes)'!N52/'5.9.1 (inc. taxes)'!N51-1))</f>
        <v>9.6438432580154831E-3</v>
      </c>
      <c r="O24" s="199">
        <f>IF(OR('5.9.1 (inc. taxes)'!O51=0,'5.9.1 (inc. taxes)'!O52=0,(ISERROR('5.9.1 (inc. taxes)'!O52/'5.9.1 (inc. taxes)'!O51-1))),"",('5.9.1 (inc. taxes)'!O52/'5.9.1 (inc. taxes)'!O51-1))</f>
        <v>0.45875279685502357</v>
      </c>
      <c r="P24" s="199">
        <f>IF(OR('5.9.1 (inc. taxes)'!P51=0,'5.9.1 (inc. taxes)'!P52=0,(ISERROR('5.9.1 (inc. taxes)'!P52/'5.9.1 (inc. taxes)'!P51-1))),"",('5.9.1 (inc. taxes)'!P52/'5.9.1 (inc. taxes)'!P51-1))</f>
        <v>1.0688912568587172E-2</v>
      </c>
      <c r="Q24" s="199" t="str">
        <f>IF(OR('5.9.1 (inc. taxes)'!Q51=0,'5.9.1 (inc. taxes)'!Q52=0,(ISERROR('5.9.1 (inc. taxes)'!Q52/'5.9.1 (inc. taxes)'!Q51-1))),"",('5.9.1 (inc. taxes)'!Q52/'5.9.1 (inc. taxes)'!Q51-1))</f>
        <v/>
      </c>
      <c r="R24" s="199">
        <f>IF(OR('5.9.1 (inc. taxes)'!R51=0,'5.9.1 (inc. taxes)'!R52=0,(ISERROR('5.9.1 (inc. taxes)'!R52/'5.9.1 (inc. taxes)'!R51-1))),"",('5.9.1 (inc. taxes)'!R52/'5.9.1 (inc. taxes)'!R51-1))</f>
        <v>0.12370348941372877</v>
      </c>
      <c r="S24" s="199">
        <f>IF(OR('5.9.1 (inc. taxes)'!S51=0,'5.9.1 (inc. taxes)'!S52=0,(ISERROR('5.9.1 (inc. taxes)'!S52/'5.9.1 (inc. taxes)'!S51-1))),"",('5.9.1 (inc. taxes)'!S52/'5.9.1 (inc. taxes)'!S51-1))</f>
        <v>-4.242834375819704E-2</v>
      </c>
      <c r="T24" s="199">
        <f>IF(OR('5.9.1 (inc. taxes)'!T51=0,'5.9.1 (inc. taxes)'!T52=0,(ISERROR('5.9.1 (inc. taxes)'!T52/'5.9.1 (inc. taxes)'!T51-1))),"",('5.9.1 (inc. taxes)'!T52/'5.9.1 (inc. taxes)'!T51-1))</f>
        <v>-5.6637223773060463E-2</v>
      </c>
      <c r="U24" s="199" t="str">
        <f>IF(OR('5.9.1 (inc. taxes)'!U51=0,'5.9.1 (inc. taxes)'!U52=0,(ISERROR('5.9.1 (inc. taxes)'!U52/'5.9.1 (inc. taxes)'!U51-1))),"",('5.9.1 (inc. taxes)'!U52/'5.9.1 (inc. taxes)'!U51-1))</f>
        <v/>
      </c>
      <c r="V24" s="199">
        <f>IF(OR('5.9.1 (inc. taxes)'!V51=0,'5.9.1 (inc. taxes)'!V52=0,(ISERROR('5.9.1 (inc. taxes)'!V52/'5.9.1 (inc. taxes)'!V51-1))),"",('5.9.1 (inc. taxes)'!V52/'5.9.1 (inc. taxes)'!V51-1))</f>
        <v>-0.103118233352546</v>
      </c>
      <c r="W24" s="199">
        <f>IF(OR('5.9.1 (inc. taxes)'!W51=0,'5.9.1 (inc. taxes)'!W52=0,(ISERROR('5.9.1 (inc. taxes)'!W52/'5.9.1 (inc. taxes)'!W51-1))),"",('5.9.1 (inc. taxes)'!W52/'5.9.1 (inc. taxes)'!W51-1))</f>
        <v>3.2806297750996638E-2</v>
      </c>
      <c r="X24" s="199" t="str">
        <f>IF(OR('5.9.1 (inc. taxes)'!X51=0,'5.9.1 (inc. taxes)'!X52=0,(ISERROR('5.9.1 (inc. taxes)'!X52/'5.9.1 (inc. taxes)'!X51-1))),"",('5.9.1 (inc. taxes)'!X52/'5.9.1 (inc. taxes)'!X51-1))</f>
        <v/>
      </c>
      <c r="Y24" s="199">
        <f>IF(OR('5.9.1 (inc. taxes)'!Y51=0,'5.9.1 (inc. taxes)'!Y52=0,(ISERROR('5.9.1 (inc. taxes)'!Y52/'5.9.1 (inc. taxes)'!Y51-1))),"",('5.9.1 (inc. taxes)'!Y52/'5.9.1 (inc. taxes)'!Y51-1))</f>
        <v>-4.9321302912154086E-2</v>
      </c>
      <c r="Z24" s="199">
        <f>IF(OR('5.9.1 (inc. taxes)'!Z51=0,'5.9.1 (inc. taxes)'!Z52=0,(ISERROR('5.9.1 (inc. taxes)'!Z52/'5.9.1 (inc. taxes)'!Z51-1))),"",('5.9.1 (inc. taxes)'!Z52/'5.9.1 (inc. taxes)'!Z51-1))</f>
        <v>-0.12924209996622293</v>
      </c>
      <c r="AA24" s="199">
        <f>IF(OR('5.9.1 (inc. taxes)'!AA51=0,'5.9.1 (inc. taxes)'!AA52=0,(ISERROR('5.9.1 (inc. taxes)'!AA52/'5.9.1 (inc. taxes)'!AA51-1))),"",('5.9.1 (inc. taxes)'!AA52/'5.9.1 (inc. taxes)'!AA51-1))</f>
        <v>-1.7548557262340503E-2</v>
      </c>
      <c r="AB24" s="199">
        <f>IF(OR('5.9.1 (inc. taxes)'!AB51=0,'5.9.1 (inc. taxes)'!AB52=0,(ISERROR('5.9.1 (inc. taxes)'!AB52/'5.9.1 (inc. taxes)'!AB51-1))),"",('5.9.1 (inc. taxes)'!AB52/'5.9.1 (inc. taxes)'!AB51-1))</f>
        <v>-0.18275421340212072</v>
      </c>
      <c r="AC24" s="199">
        <f>IF(OR('5.9.1 (inc. taxes)'!AC51=0,'5.9.1 (inc. taxes)'!AC52=0,(ISERROR('5.9.1 (inc. taxes)'!AC52/'5.9.1 (inc. taxes)'!AC51-1))),"",('5.9.1 (inc. taxes)'!AC52/'5.9.1 (inc. taxes)'!AC51-1))</f>
        <v>5.6395698020166973E-2</v>
      </c>
    </row>
    <row r="25" spans="1:29" s="47" customFormat="1" ht="14.25" customHeight="1" x14ac:dyDescent="0.2">
      <c r="A25" s="237" t="s">
        <v>154</v>
      </c>
      <c r="B25" s="199">
        <f>IF(OR('5.9.1 (inc. taxes)'!B52=0,'5.9.1 (inc. taxes)'!B53=0,(ISERROR('5.9.1 (inc. taxes)'!B53/'5.9.1 (inc. taxes)'!B52-1))),"",('5.9.1 (inc. taxes)'!B53/'5.9.1 (inc. taxes)'!B52-1))</f>
        <v>0.51321954958689453</v>
      </c>
      <c r="C25" s="199">
        <f>IF(OR('5.9.1 (inc. taxes)'!C52=0,'5.9.1 (inc. taxes)'!C53=0,(ISERROR('5.9.1 (inc. taxes)'!C53/'5.9.1 (inc. taxes)'!C52-1))),"",('5.9.1 (inc. taxes)'!C53/'5.9.1 (inc. taxes)'!C52-1))</f>
        <v>0.98412409256491395</v>
      </c>
      <c r="D25" s="199">
        <f>IF(OR('5.9.1 (inc. taxes)'!D52=0,'5.9.1 (inc. taxes)'!D53=0,(ISERROR('5.9.1 (inc. taxes)'!D53/'5.9.1 (inc. taxes)'!D52-1))),"",('5.9.1 (inc. taxes)'!D53/'5.9.1 (inc. taxes)'!D52-1))</f>
        <v>0.67003464373701704</v>
      </c>
      <c r="E25" s="199" t="str">
        <f>IF(OR('5.9.1 (inc. taxes)'!E52=0,'5.9.1 (inc. taxes)'!E53=0,(ISERROR('5.9.1 (inc. taxes)'!E53/'5.9.1 (inc. taxes)'!E52-1))),"",('5.9.1 (inc. taxes)'!E53/'5.9.1 (inc. taxes)'!E52-1))</f>
        <v/>
      </c>
      <c r="F25" s="199">
        <f>IF(OR('5.9.1 (inc. taxes)'!F52=0,'5.9.1 (inc. taxes)'!F53=0,(ISERROR('5.9.1 (inc. taxes)'!F53/'5.9.1 (inc. taxes)'!F52-1))),"",('5.9.1 (inc. taxes)'!F53/'5.9.1 (inc. taxes)'!F52-1))</f>
        <v>0.22902274254971022</v>
      </c>
      <c r="G25" s="199">
        <f>IF(OR('5.9.1 (inc. taxes)'!G52=0,'5.9.1 (inc. taxes)'!G53=0,(ISERROR('5.9.1 (inc. taxes)'!G53/'5.9.1 (inc. taxes)'!G52-1))),"",('5.9.1 (inc. taxes)'!G53/'5.9.1 (inc. taxes)'!G52-1))</f>
        <v>0.62531081306498248</v>
      </c>
      <c r="H25" s="199">
        <f>IF(OR('5.9.1 (inc. taxes)'!H52=0,'5.9.1 (inc. taxes)'!H53=0,(ISERROR('5.9.1 (inc. taxes)'!H53/'5.9.1 (inc. taxes)'!H52-1))),"",('5.9.1 (inc. taxes)'!H53/'5.9.1 (inc. taxes)'!H52-1))</f>
        <v>0.63456667672520872</v>
      </c>
      <c r="I25" s="199">
        <f>IF(OR('5.9.1 (inc. taxes)'!I52=0,'5.9.1 (inc. taxes)'!I53=0,(ISERROR('5.9.1 (inc. taxes)'!I53/'5.9.1 (inc. taxes)'!I52-1))),"",('5.9.1 (inc. taxes)'!I53/'5.9.1 (inc. taxes)'!I52-1))</f>
        <v>0.56960272308296589</v>
      </c>
      <c r="J25" s="199">
        <f>IF(OR('5.9.1 (inc. taxes)'!J52=0,'5.9.1 (inc. taxes)'!J53=0,(ISERROR('5.9.1 (inc. taxes)'!J53/'5.9.1 (inc. taxes)'!J52-1))),"",('5.9.1 (inc. taxes)'!J53/'5.9.1 (inc. taxes)'!J52-1))</f>
        <v>0.37466558276724204</v>
      </c>
      <c r="K25" s="199">
        <f>IF(OR('5.9.1 (inc. taxes)'!K52=0,'5.9.1 (inc. taxes)'!K53=0,(ISERROR('5.9.1 (inc. taxes)'!K53/'5.9.1 (inc. taxes)'!K52-1))),"",('5.9.1 (inc. taxes)'!K53/'5.9.1 (inc. taxes)'!K52-1))</f>
        <v>1.3436566817270701</v>
      </c>
      <c r="L25" s="199">
        <f>IF(OR('5.9.1 (inc. taxes)'!L52=0,'5.9.1 (inc. taxes)'!L53=0,(ISERROR('5.9.1 (inc. taxes)'!L53/'5.9.1 (inc. taxes)'!L52-1))),"",('5.9.1 (inc. taxes)'!L53/'5.9.1 (inc. taxes)'!L52-1))</f>
        <v>1.8255150259287443</v>
      </c>
      <c r="M25" s="199">
        <f>IF(OR('5.9.1 (inc. taxes)'!M52=0,'5.9.1 (inc. taxes)'!M53=0,(ISERROR('5.9.1 (inc. taxes)'!M53/'5.9.1 (inc. taxes)'!M52-1))),"",('5.9.1 (inc. taxes)'!M53/'5.9.1 (inc. taxes)'!M52-1))</f>
        <v>0.26904200461625316</v>
      </c>
      <c r="N25" s="199">
        <f>IF(OR('5.9.1 (inc. taxes)'!N52=0,'5.9.1 (inc. taxes)'!N53=0,(ISERROR('5.9.1 (inc. taxes)'!N53/'5.9.1 (inc. taxes)'!N52-1))),"",('5.9.1 (inc. taxes)'!N53/'5.9.1 (inc. taxes)'!N52-1))</f>
        <v>0.38346885673499154</v>
      </c>
      <c r="O25" s="199">
        <f>IF(OR('5.9.1 (inc. taxes)'!O52=0,'5.9.1 (inc. taxes)'!O53=0,(ISERROR('5.9.1 (inc. taxes)'!O53/'5.9.1 (inc. taxes)'!O52-1))),"",('5.9.1 (inc. taxes)'!O53/'5.9.1 (inc. taxes)'!O52-1))</f>
        <v>0.59699039714642721</v>
      </c>
      <c r="P25" s="199">
        <f>IF(OR('5.9.1 (inc. taxes)'!P52=0,'5.9.1 (inc. taxes)'!P53=0,(ISERROR('5.9.1 (inc. taxes)'!P53/'5.9.1 (inc. taxes)'!P52-1))),"",('5.9.1 (inc. taxes)'!P53/'5.9.1 (inc. taxes)'!P52-1))</f>
        <v>0.87816733966421912</v>
      </c>
      <c r="Q25" s="199" t="str">
        <f>IF(OR('5.9.1 (inc. taxes)'!Q52=0,'5.9.1 (inc. taxes)'!Q53=0,(ISERROR('5.9.1 (inc. taxes)'!Q53/'5.9.1 (inc. taxes)'!Q52-1))),"",('5.9.1 (inc. taxes)'!Q53/'5.9.1 (inc. taxes)'!Q52-1))</f>
        <v/>
      </c>
      <c r="R25" s="199">
        <f>IF(OR('5.9.1 (inc. taxes)'!R52=0,'5.9.1 (inc. taxes)'!R53=0,(ISERROR('5.9.1 (inc. taxes)'!R53/'5.9.1 (inc. taxes)'!R52-1))),"",('5.9.1 (inc. taxes)'!R53/'5.9.1 (inc. taxes)'!R52-1))</f>
        <v>0.3382005790109579</v>
      </c>
      <c r="S25" s="199">
        <f>IF(OR('5.9.1 (inc. taxes)'!S52=0,'5.9.1 (inc. taxes)'!S53=0,(ISERROR('5.9.1 (inc. taxes)'!S53/'5.9.1 (inc. taxes)'!S52-1))),"",('5.9.1 (inc. taxes)'!S53/'5.9.1 (inc. taxes)'!S52-1))</f>
        <v>3.6164622814418124E-2</v>
      </c>
      <c r="T25" s="199">
        <f>IF(OR('5.9.1 (inc. taxes)'!T52=0,'5.9.1 (inc. taxes)'!T53=0,(ISERROR('5.9.1 (inc. taxes)'!T53/'5.9.1 (inc. taxes)'!T52-1))),"",('5.9.1 (inc. taxes)'!T53/'5.9.1 (inc. taxes)'!T52-1))</f>
        <v>8.9664371832185452E-3</v>
      </c>
      <c r="U25" s="199" t="str">
        <f>IF(OR('5.9.1 (inc. taxes)'!U52=0,'5.9.1 (inc. taxes)'!U53=0,(ISERROR('5.9.1 (inc. taxes)'!U53/'5.9.1 (inc. taxes)'!U52-1))),"",('5.9.1 (inc. taxes)'!U53/'5.9.1 (inc. taxes)'!U52-1))</f>
        <v/>
      </c>
      <c r="V25" s="199">
        <f>IF(OR('5.9.1 (inc. taxes)'!V52=0,'5.9.1 (inc. taxes)'!V53=0,(ISERROR('5.9.1 (inc. taxes)'!V53/'5.9.1 (inc. taxes)'!V52-1))),"",('5.9.1 (inc. taxes)'!V53/'5.9.1 (inc. taxes)'!V52-1))</f>
        <v>0.10217778947954281</v>
      </c>
      <c r="W25" s="199">
        <f>IF(OR('5.9.1 (inc. taxes)'!W52=0,'5.9.1 (inc. taxes)'!W53=0,(ISERROR('5.9.1 (inc. taxes)'!W53/'5.9.1 (inc. taxes)'!W52-1))),"",('5.9.1 (inc. taxes)'!W53/'5.9.1 (inc. taxes)'!W52-1))</f>
        <v>0.14380117040911466</v>
      </c>
      <c r="X25" s="199" t="str">
        <f>IF(OR('5.9.1 (inc. taxes)'!X52=0,'5.9.1 (inc. taxes)'!X53=0,(ISERROR('5.9.1 (inc. taxes)'!X53/'5.9.1 (inc. taxes)'!X52-1))),"",('5.9.1 (inc. taxes)'!X53/'5.9.1 (inc. taxes)'!X52-1))</f>
        <v/>
      </c>
      <c r="Y25" s="199">
        <f>IF(OR('5.9.1 (inc. taxes)'!Y52=0,'5.9.1 (inc. taxes)'!Y53=0,(ISERROR('5.9.1 (inc. taxes)'!Y53/'5.9.1 (inc. taxes)'!Y52-1))),"",('5.9.1 (inc. taxes)'!Y53/'5.9.1 (inc. taxes)'!Y52-1))</f>
        <v>0.32096226082714852</v>
      </c>
      <c r="Z25" s="199">
        <f>IF(OR('5.9.1 (inc. taxes)'!Z52=0,'5.9.1 (inc. taxes)'!Z53=0,(ISERROR('5.9.1 (inc. taxes)'!Z53/'5.9.1 (inc. taxes)'!Z52-1))),"",('5.9.1 (inc. taxes)'!Z53/'5.9.1 (inc. taxes)'!Z52-1))</f>
        <v>0.21797856242065627</v>
      </c>
      <c r="AA25" s="199">
        <f>IF(OR('5.9.1 (inc. taxes)'!AA52=0,'5.9.1 (inc. taxes)'!AA53=0,(ISERROR('5.9.1 (inc. taxes)'!AA53/'5.9.1 (inc. taxes)'!AA52-1))),"",('5.9.1 (inc. taxes)'!AA53/'5.9.1 (inc. taxes)'!AA52-1))</f>
        <v>0.61545090618973686</v>
      </c>
      <c r="AB25" s="199">
        <f>IF(OR('5.9.1 (inc. taxes)'!AB52=0,'5.9.1 (inc. taxes)'!AB53=0,(ISERROR('5.9.1 (inc. taxes)'!AB53/'5.9.1 (inc. taxes)'!AB52-1))),"",('5.9.1 (inc. taxes)'!AB53/'5.9.1 (inc. taxes)'!AB52-1))</f>
        <v>0.222906736891201</v>
      </c>
      <c r="AC25" s="199">
        <f>IF(OR('5.9.1 (inc. taxes)'!AC52=0,'5.9.1 (inc. taxes)'!AC53=0,(ISERROR('5.9.1 (inc. taxes)'!AC53/'5.9.1 (inc. taxes)'!AC52-1))),"",('5.9.1 (inc. taxes)'!AC53/'5.9.1 (inc. taxes)'!AC52-1))</f>
        <v>0.34744907046866991</v>
      </c>
    </row>
    <row r="26" spans="1:29" s="47" customFormat="1" ht="14.25" customHeight="1" x14ac:dyDescent="0.2">
      <c r="A26" s="213" t="s">
        <v>161</v>
      </c>
      <c r="B26" s="199">
        <f>IF(OR('5.9.1 (inc. taxes)'!B53=0,'5.9.1 (inc. taxes)'!B54=0,(ISERROR('5.9.1 (inc. taxes)'!B54/'5.9.1 (inc. taxes)'!B53-1))),"",('5.9.1 (inc. taxes)'!B54/'5.9.1 (inc. taxes)'!B53-1))</f>
        <v>0.61083321801764257</v>
      </c>
      <c r="C26" s="199">
        <f>IF(OR('5.9.1 (inc. taxes)'!C53=0,'5.9.1 (inc. taxes)'!C54=0,(ISERROR('5.9.1 (inc. taxes)'!C54/'5.9.1 (inc. taxes)'!C53-1))),"",('5.9.1 (inc. taxes)'!C54/'5.9.1 (inc. taxes)'!C53-1))</f>
        <v>-5.5397372210972184E-2</v>
      </c>
      <c r="D26" s="199" t="str">
        <f>IF(OR('5.9.1 (inc. taxes)'!D53=0,'5.9.1 (inc. taxes)'!D54=0,(ISERROR('5.9.1 (inc. taxes)'!D54/'5.9.1 (inc. taxes)'!D53-1))),"",('5.9.1 (inc. taxes)'!D54/'5.9.1 (inc. taxes)'!D53-1))</f>
        <v/>
      </c>
      <c r="E26" s="199" t="str">
        <f>IF(OR('5.9.1 (inc. taxes)'!E53=0,'5.9.1 (inc. taxes)'!E54=0,(ISERROR('5.9.1 (inc. taxes)'!E54/'5.9.1 (inc. taxes)'!E53-1))),"",('5.9.1 (inc. taxes)'!E54/'5.9.1 (inc. taxes)'!E53-1))</f>
        <v/>
      </c>
      <c r="F26" s="199">
        <f>IF(OR('5.9.1 (inc. taxes)'!F53=0,'5.9.1 (inc. taxes)'!F54=0,(ISERROR('5.9.1 (inc. taxes)'!F54/'5.9.1 (inc. taxes)'!F53-1))),"",('5.9.1 (inc. taxes)'!F54/'5.9.1 (inc. taxes)'!F53-1))</f>
        <v>0.23159055528736139</v>
      </c>
      <c r="G26" s="199">
        <f>IF(OR('5.9.1 (inc. taxes)'!G53=0,'5.9.1 (inc. taxes)'!G54=0,(ISERROR('5.9.1 (inc. taxes)'!G54/'5.9.1 (inc. taxes)'!G53-1))),"",('5.9.1 (inc. taxes)'!G54/'5.9.1 (inc. taxes)'!G53-1))</f>
        <v>0.1698298562142051</v>
      </c>
      <c r="H26" s="199">
        <f>IF(OR('5.9.1 (inc. taxes)'!H53=0,'5.9.1 (inc. taxes)'!H54=0,(ISERROR('5.9.1 (inc. taxes)'!H54/'5.9.1 (inc. taxes)'!H53-1))),"",('5.9.1 (inc. taxes)'!H54/'5.9.1 (inc. taxes)'!H53-1))</f>
        <v>-0.10420180505147714</v>
      </c>
      <c r="I26" s="199">
        <f>IF(OR('5.9.1 (inc. taxes)'!I53=0,'5.9.1 (inc. taxes)'!I54=0,(ISERROR('5.9.1 (inc. taxes)'!I54/'5.9.1 (inc. taxes)'!I53-1))),"",('5.9.1 (inc. taxes)'!I54/'5.9.1 (inc. taxes)'!I53-1))</f>
        <v>0.3092176938152762</v>
      </c>
      <c r="J26" s="199">
        <f>IF(OR('5.9.1 (inc. taxes)'!J53=0,'5.9.1 (inc. taxes)'!J54=0,(ISERROR('5.9.1 (inc. taxes)'!J54/'5.9.1 (inc. taxes)'!J53-1))),"",('5.9.1 (inc. taxes)'!J54/'5.9.1 (inc. taxes)'!J53-1))</f>
        <v>1.8421369449034497E-2</v>
      </c>
      <c r="K26" s="199">
        <f>IF(OR('5.9.1 (inc. taxes)'!K53=0,'5.9.1 (inc. taxes)'!K54=0,(ISERROR('5.9.1 (inc. taxes)'!K54/'5.9.1 (inc. taxes)'!K53-1))),"",('5.9.1 (inc. taxes)'!K54/'5.9.1 (inc. taxes)'!K53-1))</f>
        <v>0.26938497450755494</v>
      </c>
      <c r="L26" s="199">
        <f>IF(OR('5.9.1 (inc. taxes)'!L53=0,'5.9.1 (inc. taxes)'!L54=0,(ISERROR('5.9.1 (inc. taxes)'!L54/'5.9.1 (inc. taxes)'!L53-1))),"",('5.9.1 (inc. taxes)'!L54/'5.9.1 (inc. taxes)'!L53-1))</f>
        <v>-0.443286256029224</v>
      </c>
      <c r="M26" s="199">
        <f>IF(OR('5.9.1 (inc. taxes)'!M53=0,'5.9.1 (inc. taxes)'!M54=0,(ISERROR('5.9.1 (inc. taxes)'!M54/'5.9.1 (inc. taxes)'!M53-1))),"",('5.9.1 (inc. taxes)'!M54/'5.9.1 (inc. taxes)'!M53-1))</f>
        <v>0.44443591623296941</v>
      </c>
      <c r="N26" s="199">
        <f>IF(OR('5.9.1 (inc. taxes)'!N53=0,'5.9.1 (inc. taxes)'!N54=0,(ISERROR('5.9.1 (inc. taxes)'!N54/'5.9.1 (inc. taxes)'!N53-1))),"",('5.9.1 (inc. taxes)'!N54/'5.9.1 (inc. taxes)'!N53-1))</f>
        <v>-0.12381726913462088</v>
      </c>
      <c r="O26" s="199">
        <f>IF(OR('5.9.1 (inc. taxes)'!O53=0,'5.9.1 (inc. taxes)'!O54=0,(ISERROR('5.9.1 (inc. taxes)'!O54/'5.9.1 (inc. taxes)'!O53-1))),"",('5.9.1 (inc. taxes)'!O54/'5.9.1 (inc. taxes)'!O53-1))</f>
        <v>-0.12607064688105274</v>
      </c>
      <c r="P26" s="199">
        <f>IF(OR('5.9.1 (inc. taxes)'!P53=0,'5.9.1 (inc. taxes)'!P54=0,(ISERROR('5.9.1 (inc. taxes)'!P54/'5.9.1 (inc. taxes)'!P53-1))),"",('5.9.1 (inc. taxes)'!P54/'5.9.1 (inc. taxes)'!P53-1))</f>
        <v>0.29365438295573276</v>
      </c>
      <c r="Q26" s="199" t="str">
        <f>IF(OR('5.9.1 (inc. taxes)'!Q53=0,'5.9.1 (inc. taxes)'!Q54=0,(ISERROR('5.9.1 (inc. taxes)'!Q54/'5.9.1 (inc. taxes)'!Q53-1))),"",('5.9.1 (inc. taxes)'!Q54/'5.9.1 (inc. taxes)'!Q53-1))</f>
        <v/>
      </c>
      <c r="R26" s="199">
        <f>IF(OR('5.9.1 (inc. taxes)'!R53=0,'5.9.1 (inc. taxes)'!R54=0,(ISERROR('5.9.1 (inc. taxes)'!R54/'5.9.1 (inc. taxes)'!R53-1))),"",('5.9.1 (inc. taxes)'!R54/'5.9.1 (inc. taxes)'!R53-1))</f>
        <v>-0.10167505651193509</v>
      </c>
      <c r="S26" s="199">
        <f>IF(OR('5.9.1 (inc. taxes)'!S53=0,'5.9.1 (inc. taxes)'!S54=0,(ISERROR('5.9.1 (inc. taxes)'!S54/'5.9.1 (inc. taxes)'!S53-1))),"",('5.9.1 (inc. taxes)'!S54/'5.9.1 (inc. taxes)'!S53-1))</f>
        <v>1.149204333638167</v>
      </c>
      <c r="T26" s="199">
        <f>IF(OR('5.9.1 (inc. taxes)'!T53=0,'5.9.1 (inc. taxes)'!T54=0,(ISERROR('5.9.1 (inc. taxes)'!T54/'5.9.1 (inc. taxes)'!T53-1))),"",('5.9.1 (inc. taxes)'!T54/'5.9.1 (inc. taxes)'!T53-1))</f>
        <v>9.5520382337322296E-2</v>
      </c>
      <c r="U26" s="199" t="str">
        <f>IF(OR('5.9.1 (inc. taxes)'!U53=0,'5.9.1 (inc. taxes)'!U54=0,(ISERROR('5.9.1 (inc. taxes)'!U54/'5.9.1 (inc. taxes)'!U53-1))),"",('5.9.1 (inc. taxes)'!U54/'5.9.1 (inc. taxes)'!U53-1))</f>
        <v/>
      </c>
      <c r="V26" s="199">
        <f>IF(OR('5.9.1 (inc. taxes)'!V53=0,'5.9.1 (inc. taxes)'!V54=0,(ISERROR('5.9.1 (inc. taxes)'!V54/'5.9.1 (inc. taxes)'!V53-1))),"",('5.9.1 (inc. taxes)'!V54/'5.9.1 (inc. taxes)'!V53-1))</f>
        <v>0.22233756845658936</v>
      </c>
      <c r="W26" s="199">
        <f>IF(OR('5.9.1 (inc. taxes)'!W53=0,'5.9.1 (inc. taxes)'!W54=0,(ISERROR('5.9.1 (inc. taxes)'!W54/'5.9.1 (inc. taxes)'!W53-1))),"",('5.9.1 (inc. taxes)'!W54/'5.9.1 (inc. taxes)'!W53-1))</f>
        <v>2.9988714347706225E-2</v>
      </c>
      <c r="X26" s="199" t="str">
        <f>IF(OR('5.9.1 (inc. taxes)'!X53=0,'5.9.1 (inc. taxes)'!X54=0,(ISERROR('5.9.1 (inc. taxes)'!X54/'5.9.1 (inc. taxes)'!X53-1))),"",('5.9.1 (inc. taxes)'!X54/'5.9.1 (inc. taxes)'!X53-1))</f>
        <v/>
      </c>
      <c r="Y26" s="199">
        <f>IF(OR('5.9.1 (inc. taxes)'!Y53=0,'5.9.1 (inc. taxes)'!Y54=0,(ISERROR('5.9.1 (inc. taxes)'!Y54/'5.9.1 (inc. taxes)'!Y53-1))),"",('5.9.1 (inc. taxes)'!Y54/'5.9.1 (inc. taxes)'!Y53-1))</f>
        <v>0.31973445453205218</v>
      </c>
      <c r="Z26" s="199">
        <f>IF(OR('5.9.1 (inc. taxes)'!Z53=0,'5.9.1 (inc. taxes)'!Z54=0,(ISERROR('5.9.1 (inc. taxes)'!Z54/'5.9.1 (inc. taxes)'!Z53-1))),"",('5.9.1 (inc. taxes)'!Z54/'5.9.1 (inc. taxes)'!Z53-1))</f>
        <v>1.1296273848744978</v>
      </c>
      <c r="AA26" s="199">
        <f>IF(OR('5.9.1 (inc. taxes)'!AA53=0,'5.9.1 (inc. taxes)'!AA54=0,(ISERROR('5.9.1 (inc. taxes)'!AA54/'5.9.1 (inc. taxes)'!AA53-1))),"",('5.9.1 (inc. taxes)'!AA54/'5.9.1 (inc. taxes)'!AA53-1))</f>
        <v>0.22986533318051627</v>
      </c>
      <c r="AB26" s="199">
        <f>IF(OR('5.9.1 (inc. taxes)'!AB53=0,'5.9.1 (inc. taxes)'!AB54=0,(ISERROR('5.9.1 (inc. taxes)'!AB54/'5.9.1 (inc. taxes)'!AB53-1))),"",('5.9.1 (inc. taxes)'!AB54/'5.9.1 (inc. taxes)'!AB53-1))</f>
        <v>-3.7844276750193306E-2</v>
      </c>
      <c r="AC26" s="199">
        <f>IF(OR('5.9.1 (inc. taxes)'!AC53=0,'5.9.1 (inc. taxes)'!AC54=0,(ISERROR('5.9.1 (inc. taxes)'!AC54/'5.9.1 (inc. taxes)'!AC53-1))),"",('5.9.1 (inc. taxes)'!AC54/'5.9.1 (inc. taxes)'!AC53-1))</f>
        <v>1.6366950429417049E-2</v>
      </c>
    </row>
    <row r="27" spans="1:29" s="47" customFormat="1" ht="14.25" customHeight="1" x14ac:dyDescent="0.2"/>
    <row r="28" spans="1:29" s="47" customFormat="1" ht="14.25" customHeight="1" x14ac:dyDescent="0.2"/>
    <row r="29" spans="1:29" s="47" customFormat="1" ht="14.25" customHeight="1" x14ac:dyDescent="0.2"/>
    <row r="30" spans="1:29" s="47" customFormat="1" ht="14.25" customHeight="1" x14ac:dyDescent="0.2"/>
    <row r="31" spans="1:29" s="47" customFormat="1" ht="14.25" customHeight="1" x14ac:dyDescent="0.2"/>
    <row r="32" spans="1:29" s="47" customFormat="1" ht="14.25" customHeight="1" x14ac:dyDescent="0.2"/>
    <row r="33" s="47" customFormat="1" ht="14.25" customHeight="1" x14ac:dyDescent="0.2"/>
    <row r="34" s="47" customFormat="1" ht="14.25" customHeight="1" x14ac:dyDescent="0.2"/>
    <row r="35" s="47" customFormat="1" ht="14.25" customHeight="1" x14ac:dyDescent="0.2"/>
    <row r="36" s="47" customFormat="1" ht="14.25" customHeight="1" x14ac:dyDescent="0.2"/>
    <row r="37" s="47" customFormat="1" ht="14.25" customHeight="1" x14ac:dyDescent="0.2"/>
    <row r="38" s="47" customFormat="1" ht="14.25" customHeight="1" x14ac:dyDescent="0.2"/>
    <row r="39" s="47" customFormat="1" ht="14.25" customHeight="1" x14ac:dyDescent="0.2"/>
    <row r="40" s="47" customFormat="1" ht="14.25" customHeight="1" x14ac:dyDescent="0.2"/>
    <row r="41" s="47" customFormat="1" ht="14.25" customHeight="1" x14ac:dyDescent="0.2"/>
    <row r="42" s="47" customFormat="1" ht="14.25" customHeight="1" x14ac:dyDescent="0.2"/>
    <row r="43" s="47" customFormat="1" ht="14.25" customHeight="1" x14ac:dyDescent="0.2"/>
    <row r="44" s="47" customFormat="1" ht="14.25" customHeight="1" x14ac:dyDescent="0.2"/>
    <row r="45" s="47" customFormat="1" ht="14.25" customHeight="1" x14ac:dyDescent="0.2"/>
    <row r="46" s="47" customFormat="1" ht="14.25" customHeight="1" x14ac:dyDescent="0.2"/>
    <row r="47" s="47" customFormat="1" ht="14.25" customHeight="1" x14ac:dyDescent="0.2"/>
    <row r="48" s="47" customFormat="1" ht="14.25" customHeight="1" x14ac:dyDescent="0.2"/>
    <row r="49" s="47" customFormat="1" ht="14.25" customHeight="1" x14ac:dyDescent="0.2"/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582DC177B735439E316E7A5776D78C" ma:contentTypeVersion="35" ma:contentTypeDescription="Create a new document." ma:contentTypeScope="" ma:versionID="231a19ba652f58ab4af251466fc28ff9">
  <xsd:schema xmlns:xsd="http://www.w3.org/2001/XMLSchema" xmlns:xs="http://www.w3.org/2001/XMLSchema" xmlns:p="http://schemas.microsoft.com/office/2006/metadata/properties" xmlns:ns2="0063f72e-ace3-48fb-9c1f-5b513408b31f" xmlns:ns3="c278e07c-0436-44ae-bf20-0fa31c54bf35" xmlns:ns4="b413c3fd-5a3b-4239-b985-69032e371c04" xmlns:ns5="a8f60570-4bd3-4f2b-950b-a996de8ab151" xmlns:ns6="aaacb922-5235-4a66-b188-303b9b46fbd7" xmlns:ns7="75e7ae58-aec4-4ab0-ae21-ab94226ea01a" targetNamespace="http://schemas.microsoft.com/office/2006/metadata/properties" ma:root="true" ma:fieldsID="016580af11157f7c4be2a6e2c966dcc2" ns2:_="" ns3:_="" ns4:_="" ns5:_="" ns6:_="" ns7:_="">
    <xsd:import namespace="0063f72e-ace3-48fb-9c1f-5b513408b31f"/>
    <xsd:import namespace="c278e07c-0436-44ae-bf20-0fa31c54bf35"/>
    <xsd:import namespace="b413c3fd-5a3b-4239-b985-69032e371c04"/>
    <xsd:import namespace="a8f60570-4bd3-4f2b-950b-a996de8ab151"/>
    <xsd:import namespace="aaacb922-5235-4a66-b188-303b9b46fbd7"/>
    <xsd:import namespace="75e7ae58-aec4-4ab0-ae21-ab94226ea01a"/>
    <xsd:element name="properties">
      <xsd:complexType>
        <xsd:sequence>
          <xsd:element name="documentManagement">
            <xsd:complexType>
              <xsd:all>
                <xsd:element ref="ns2:Security_x0020_Classification" minOccurs="0"/>
                <xsd:element ref="ns2:Descriptor" minOccurs="0"/>
                <xsd:element ref="ns3:m975189f4ba442ecbf67d4147307b177" minOccurs="0"/>
                <xsd:element ref="ns3:TaxCatchAll" minOccurs="0"/>
                <xsd:element ref="ns3:TaxCatchAllLabel" minOccurs="0"/>
                <xsd:element ref="ns4:Government_x0020_Body" minOccurs="0"/>
                <xsd:element ref="ns4:Date_x0020_Opened" minOccurs="0"/>
                <xsd:element ref="ns4:Date_x0020_Closed" minOccurs="0"/>
                <xsd:element ref="ns5:Retention_x0020_Label" minOccurs="0"/>
                <xsd:element ref="ns6:LegacyData" minOccurs="0"/>
                <xsd:element ref="ns7:MediaServiceMetadata" minOccurs="0"/>
                <xsd:element ref="ns7:MediaServiceFastMetadata" minOccurs="0"/>
                <xsd:element ref="ns7:MediaServiceDateTaken" minOccurs="0"/>
                <xsd:element ref="ns7:MediaServiceAutoTags" minOccurs="0"/>
                <xsd:element ref="ns7:MediaServiceGenerationTime" minOccurs="0"/>
                <xsd:element ref="ns7:MediaServiceEventHashCode" minOccurs="0"/>
                <xsd:element ref="ns3:SharedWithUsers" minOccurs="0"/>
                <xsd:element ref="ns3:SharedWithDetails" minOccurs="0"/>
                <xsd:element ref="ns7:MediaServiceAutoKeyPoints" minOccurs="0"/>
                <xsd:element ref="ns7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7:MediaServiceOCR" minOccurs="0"/>
                <xsd:element ref="ns7:KnowledgeRetention" minOccurs="0"/>
                <xsd:element ref="ns7:MediaLengthInSeconds" minOccurs="0"/>
                <xsd:element ref="ns7:lcf76f155ced4ddcb4097134ff3c332f" minOccurs="0"/>
                <xsd:element ref="ns7:MediaServiceLocation" minOccurs="0"/>
                <xsd:element ref="ns7:Sent" minOccurs="0"/>
                <xsd:element ref="ns7:MediaServiceObjectDetectorVersions" minOccurs="0"/>
                <xsd:element ref="ns7:MediaServiceSearchProperties" minOccurs="0"/>
                <xsd:element ref="ns7:Folder" minOccurs="0"/>
                <xsd:element ref="ns7:b05dcfd0-cdc0-4faa-b8ae-036043c6be06CountryOrRegion" minOccurs="0"/>
                <xsd:element ref="ns7:b05dcfd0-cdc0-4faa-b8ae-036043c6be06State" minOccurs="0"/>
                <xsd:element ref="ns7:b05dcfd0-cdc0-4faa-b8ae-036043c6be06City" minOccurs="0"/>
                <xsd:element ref="ns7:b05dcfd0-cdc0-4faa-b8ae-036043c6be06PostalCode" minOccurs="0"/>
                <xsd:element ref="ns7:b05dcfd0-cdc0-4faa-b8ae-036043c6be06Street" minOccurs="0"/>
                <xsd:element ref="ns7:b05dcfd0-cdc0-4faa-b8ae-036043c6be06GeoLoc" minOccurs="0"/>
                <xsd:element ref="ns7:b05dcfd0-cdc0-4faa-b8ae-036043c6be06Disp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8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9" nillable="true" ma:displayName="Descriptor" ma:default="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8e07c-0436-44ae-bf20-0fa31c54bf35" elementFormDefault="qualified">
    <xsd:import namespace="http://schemas.microsoft.com/office/2006/documentManagement/types"/>
    <xsd:import namespace="http://schemas.microsoft.com/office/infopath/2007/PartnerControls"/>
    <xsd:element name="m975189f4ba442ecbf67d4147307b177" ma:index="10" nillable="true" ma:taxonomy="true" ma:internalName="m975189f4ba442ecbf67d4147307b177" ma:taxonomyFieldName="Business_x0020_Unit" ma:displayName="Business Unit" ma:default="1;#Energy Statistics|0882e751-7c5d-40cd-a0d4-46cf492f7845" ma:fieldId="{6975189f-4ba4-42ec-bf67-d4147307b177}" ma:sspId="9b0aeba9-2bce-41c2-8545-5d12d676a674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5c67b86a-dca8-471d-9378-1ff5bfc4f7ca}" ma:internalName="TaxCatchAll" ma:showField="CatchAllData" ma:web="c278e07c-0436-44ae-bf20-0fa31c54bf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5c67b86a-dca8-471d-9378-1ff5bfc4f7ca}" ma:internalName="TaxCatchAllLabel" ma:readOnly="true" ma:showField="CatchAllDataLabel" ma:web="c278e07c-0436-44ae-bf20-0fa31c54bf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14" nillable="true" ma:displayName="Government Body" ma:default="BEIS" ma:internalName="Government_x0020_Body">
      <xsd:simpleType>
        <xsd:restriction base="dms:Text">
          <xsd:maxLength value="255"/>
        </xsd:restriction>
      </xsd:simpleType>
    </xsd:element>
    <xsd:element name="Date_x0020_Opened" ma:index="15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6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17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18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7ae58-aec4-4ab0-ae21-ab94226ea0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2" nillable="true" ma:displayName="Tags" ma:description="Technical Architecture, EDA" ma:internalName="MediaServiceAutoTags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KnowledgeRetention" ma:index="33" nillable="true" ma:displayName="Knowledge Retention" ma:format="Dropdown" ma:internalName="KnowledgeRetention">
      <xsd:simpleType>
        <xsd:restriction base="dms:Text">
          <xsd:maxLength value="255"/>
        </xsd:restriction>
      </xsd:simpleType>
    </xsd:element>
    <xsd:element name="MediaLengthInSeconds" ma:index="3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9b0aeba9-2bce-41c2-8545-5d12d676a6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Sent" ma:index="38" nillable="true" ma:displayName="Sent" ma:default="1" ma:format="Dropdown" ma:internalName="Sent">
      <xsd:simpleType>
        <xsd:restriction base="dms:Boolean"/>
      </xsd:simpleType>
    </xsd:element>
    <xsd:element name="MediaServiceObjectDetectorVersions" ma:index="3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lder" ma:index="41" nillable="true" ma:displayName="Folder" ma:format="Dropdown" ma:internalName="Folder">
      <xsd:simpleType>
        <xsd:restriction base="dms:Unknown"/>
      </xsd:simpleType>
    </xsd:element>
    <xsd:element name="b05dcfd0-cdc0-4faa-b8ae-036043c6be06CountryOrRegion" ma:index="42" nillable="true" ma:displayName="Folder: Country/Region" ma:internalName="CountryOrRegion" ma:readOnly="true">
      <xsd:simpleType>
        <xsd:restriction base="dms:Text"/>
      </xsd:simpleType>
    </xsd:element>
    <xsd:element name="b05dcfd0-cdc0-4faa-b8ae-036043c6be06State" ma:index="43" nillable="true" ma:displayName="Folder: State" ma:internalName="State" ma:readOnly="true">
      <xsd:simpleType>
        <xsd:restriction base="dms:Text"/>
      </xsd:simpleType>
    </xsd:element>
    <xsd:element name="b05dcfd0-cdc0-4faa-b8ae-036043c6be06City" ma:index="44" nillable="true" ma:displayName="Folder: City" ma:internalName="City" ma:readOnly="true">
      <xsd:simpleType>
        <xsd:restriction base="dms:Text"/>
      </xsd:simpleType>
    </xsd:element>
    <xsd:element name="b05dcfd0-cdc0-4faa-b8ae-036043c6be06PostalCode" ma:index="45" nillable="true" ma:displayName="Folder: Postal Code" ma:internalName="PostalCode" ma:readOnly="true">
      <xsd:simpleType>
        <xsd:restriction base="dms:Text"/>
      </xsd:simpleType>
    </xsd:element>
    <xsd:element name="b05dcfd0-cdc0-4faa-b8ae-036043c6be06Street" ma:index="46" nillable="true" ma:displayName="Folder: Street" ma:internalName="Street" ma:readOnly="true">
      <xsd:simpleType>
        <xsd:restriction base="dms:Text"/>
      </xsd:simpleType>
    </xsd:element>
    <xsd:element name="b05dcfd0-cdc0-4faa-b8ae-036043c6be06GeoLoc" ma:index="47" nillable="true" ma:displayName="Folder: Coordinates" ma:internalName="GeoLoc" ma:readOnly="true">
      <xsd:simpleType>
        <xsd:restriction base="dms:Unknown"/>
      </xsd:simpleType>
    </xsd:element>
    <xsd:element name="b05dcfd0-cdc0-4faa-b8ae-036043c6be06DispName" ma:index="48" nillable="true" ma:displayName="Folder: Name" ma:internalName="DispNa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BEIS</Government_x0020_Body>
    <Date_x0020_Opened xmlns="b413c3fd-5a3b-4239-b985-69032e371c04">2024-09-24T14:19:42+00:00</Date_x0020_Opened>
    <lcf76f155ced4ddcb4097134ff3c332f xmlns="75e7ae58-aec4-4ab0-ae21-ab94226ea01a">
      <Terms xmlns="http://schemas.microsoft.com/office/infopath/2007/PartnerControls"/>
    </lcf76f155ced4ddcb4097134ff3c332f>
    <Folder xmlns="75e7ae58-aec4-4ab0-ae21-ab94226ea01a" xsi:nil="true"/>
    <TaxCatchAll xmlns="c278e07c-0436-44ae-bf20-0fa31c54bf35">
      <Value>1</Value>
    </TaxCatchAll>
    <LegacyData xmlns="aaacb922-5235-4a66-b188-303b9b46fbd7" xsi:nil="true"/>
    <Descriptor xmlns="0063f72e-ace3-48fb-9c1f-5b513408b31f" xsi:nil="true"/>
    <m975189f4ba442ecbf67d4147307b177 xmlns="c278e07c-0436-44ae-bf20-0fa31c54bf3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 Statistics</TermName>
          <TermId xmlns="http://schemas.microsoft.com/office/infopath/2007/PartnerControls">0882e751-7c5d-40cd-a0d4-46cf492f7845</TermId>
        </TermInfo>
      </Terms>
    </m975189f4ba442ecbf67d4147307b177>
    <Security_x0020_Classification xmlns="0063f72e-ace3-48fb-9c1f-5b513408b31f">OFFICIAL</Security_x0020_Classification>
    <KnowledgeRetention xmlns="75e7ae58-aec4-4ab0-ae21-ab94226ea01a" xsi:nil="true"/>
    <Sent xmlns="75e7ae58-aec4-4ab0-ae21-ab94226ea01a">true</Sent>
    <Retention_x0020_Label xmlns="a8f60570-4bd3-4f2b-950b-a996de8ab151" xsi:nil="true"/>
    <Date_x0020_Closed xmlns="b413c3fd-5a3b-4239-b985-69032e371c04" xsi:nil="true"/>
    <_dlc_DocId xmlns="c278e07c-0436-44ae-bf20-0fa31c54bf35">QMA56DUQWX45-861680180-387774</_dlc_DocId>
    <_dlc_DocIdUrl xmlns="c278e07c-0436-44ae-bf20-0fa31c54bf35">
      <Url>https://beisgov.sharepoint.com/sites/EnergyStatistics/_layouts/15/DocIdRedir.aspx?ID=QMA56DUQWX45-861680180-387774</Url>
      <Description>QMA56DUQWX45-861680180-387774</Description>
    </_dlc_DocIdUrl>
  </documentManagement>
</p:properties>
</file>

<file path=customXml/itemProps1.xml><?xml version="1.0" encoding="utf-8"?>
<ds:datastoreItem xmlns:ds="http://schemas.openxmlformats.org/officeDocument/2006/customXml" ds:itemID="{DF5DBE62-9E0B-47A5-A1AE-5E7EF8718047}"/>
</file>

<file path=customXml/itemProps2.xml><?xml version="1.0" encoding="utf-8"?>
<ds:datastoreItem xmlns:ds="http://schemas.openxmlformats.org/officeDocument/2006/customXml" ds:itemID="{29E63D96-5E1B-4620-BB1D-BFAD31E86DB1}"/>
</file>

<file path=customXml/itemProps3.xml><?xml version="1.0" encoding="utf-8"?>
<ds:datastoreItem xmlns:ds="http://schemas.openxmlformats.org/officeDocument/2006/customXml" ds:itemID="{E5F6316D-1411-4F96-AEF2-521A15DB5811}"/>
</file>

<file path=customXml/itemProps4.xml><?xml version="1.0" encoding="utf-8"?>
<ds:datastoreItem xmlns:ds="http://schemas.openxmlformats.org/officeDocument/2006/customXml" ds:itemID="{92F4A88A-38BD-43D8-8417-CD528D6F46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Cover sheet</vt:lpstr>
      <vt:lpstr>Contents</vt:lpstr>
      <vt:lpstr>Table 5.9.1</vt:lpstr>
      <vt:lpstr>Annual Data OLD</vt:lpstr>
      <vt:lpstr>5.9.1 (excl. taxes)</vt:lpstr>
      <vt:lpstr>5.9.1 (inc. taxes)</vt:lpstr>
      <vt:lpstr>Exchange rates OLD</vt:lpstr>
      <vt:lpstr>5.9.1 (% change excl. taxes)</vt:lpstr>
      <vt:lpstr>5.9.1 (% change inc. taxes)</vt:lpstr>
      <vt:lpstr> Annual % Changes OLD</vt:lpstr>
      <vt:lpstr>Exchange rates</vt:lpstr>
      <vt:lpstr>Chart 5.9.1</vt:lpstr>
      <vt:lpstr>chart_data</vt:lpstr>
      <vt:lpstr>'Annual Data OLD'!Print_Area</vt:lpstr>
      <vt:lpstr>'Table 5.9.1'!Print_Area</vt:lpstr>
    </vt:vector>
  </TitlesOfParts>
  <Company>DTI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mura0001</dc:creator>
  <cp:lastModifiedBy>Baxter, Claire (Energy Security)</cp:lastModifiedBy>
  <cp:lastPrinted>2018-09-17T12:25:35Z</cp:lastPrinted>
  <dcterms:created xsi:type="dcterms:W3CDTF">2001-05-05T16:07:59Z</dcterms:created>
  <dcterms:modified xsi:type="dcterms:W3CDTF">2024-09-24T14:19:05Z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2019-11-06T12:27:22Z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5c7edcbe-f948-4c47-a660-0000256f6ec6</vt:lpwstr>
  </property>
  <property fmtid="{D5CDD505-2E9C-101B-9397-08002B2CF9AE}" pid="8" name="MSIP_Label_ba62f585-b40f-4ab9-bafe-39150f03d124_ContentBits">
    <vt:lpwstr>0</vt:lpwstr>
  </property>
  <property fmtid="{D5CDD505-2E9C-101B-9397-08002B2CF9AE}" pid="9" name="ContentTypeId">
    <vt:lpwstr>0x010100F4582DC177B735439E316E7A5776D78C</vt:lpwstr>
  </property>
  <property fmtid="{D5CDD505-2E9C-101B-9397-08002B2CF9AE}" pid="10" name="Business Unit">
    <vt:lpwstr>1;#Energy Statistics|0882e751-7c5d-40cd-a0d4-46cf492f7845</vt:lpwstr>
  </property>
  <property fmtid="{D5CDD505-2E9C-101B-9397-08002B2CF9AE}" pid="11" name="_dlc_DocIdItemGuid">
    <vt:lpwstr>5e338950-8734-4656-b386-9735b3c6badb</vt:lpwstr>
  </property>
  <property fmtid="{D5CDD505-2E9C-101B-9397-08002B2CF9AE}" pid="12" name="MediaServiceImageTags">
    <vt:lpwstr/>
  </property>
</Properties>
</file>