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eisgov-my.sharepoint.com/personal/kevin_harris_energysecurity_gov_uk/Documents/SharePoint/ET other/Revision Triangles/"/>
    </mc:Choice>
  </mc:AlternateContent>
  <xr:revisionPtr revIDLastSave="1" documentId="13_ncr:1_{7C1FD238-4CF3-4FB0-9CE9-9D072892BF7C}" xr6:coauthVersionLast="47" xr6:coauthVersionMax="47" xr10:uidLastSave="{CDF68A06-FC7B-4312-B363-79655A7AAA8C}"/>
  <bookViews>
    <workbookView xWindow="-110" yWindow="-110" windowWidth="19420" windowHeight="10420" tabRatio="911" xr2:uid="{00000000-000D-0000-FFFF-FFFF00000000}"/>
  </bookViews>
  <sheets>
    <sheet name="Guide" sheetId="29" r:id="rId1"/>
    <sheet name="DataGrowthRates" sheetId="8" r:id="rId2"/>
    <sheet name="Revision data" sheetId="12" r:id="rId3"/>
    <sheet name="Summary &amp; chart QUARTER data" sheetId="24" r:id="rId4"/>
    <sheet name="Summary &amp; chart ANNUAL data" sheetId="25" r:id="rId5"/>
    <sheet name="Methodology" sheetId="33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Z202" i="8" l="1"/>
  <c r="BZ201" i="8"/>
  <c r="BY201" i="8"/>
  <c r="BX201" i="8"/>
  <c r="BW201" i="8"/>
  <c r="BV201" i="8"/>
  <c r="BZ200" i="8"/>
  <c r="BY200" i="8"/>
  <c r="BX200" i="8"/>
  <c r="BW200" i="8"/>
  <c r="BV200" i="8"/>
  <c r="BU200" i="8"/>
  <c r="BT200" i="8"/>
  <c r="BS200" i="8"/>
  <c r="BR200" i="8"/>
  <c r="BZ199" i="8"/>
  <c r="BY199" i="8"/>
  <c r="BX199" i="8"/>
  <c r="BW199" i="8"/>
  <c r="BV199" i="8"/>
  <c r="BU199" i="8"/>
  <c r="BT199" i="8"/>
  <c r="BS199" i="8"/>
  <c r="BR199" i="8"/>
  <c r="BQ199" i="8"/>
  <c r="BP199" i="8"/>
  <c r="BO199" i="8"/>
  <c r="BN199" i="8"/>
  <c r="BZ198" i="8"/>
  <c r="BY198" i="8"/>
  <c r="BX198" i="8"/>
  <c r="BW198" i="8"/>
  <c r="BV198" i="8"/>
  <c r="BU198" i="8"/>
  <c r="BT198" i="8"/>
  <c r="BS198" i="8"/>
  <c r="BR198" i="8"/>
  <c r="BQ198" i="8"/>
  <c r="BP198" i="8"/>
  <c r="BO198" i="8"/>
  <c r="BN198" i="8"/>
  <c r="BM198" i="8"/>
  <c r="BL198" i="8"/>
  <c r="BK198" i="8"/>
  <c r="BJ198" i="8"/>
  <c r="BZ197" i="8"/>
  <c r="BY197" i="8"/>
  <c r="BX197" i="8"/>
  <c r="BW197" i="8"/>
  <c r="BV197" i="8"/>
  <c r="BU197" i="8"/>
  <c r="BT197" i="8"/>
  <c r="BS197" i="8"/>
  <c r="BR197" i="8"/>
  <c r="BQ197" i="8"/>
  <c r="BP197" i="8"/>
  <c r="BO197" i="8"/>
  <c r="BN197" i="8"/>
  <c r="BM197" i="8"/>
  <c r="BL197" i="8"/>
  <c r="BK197" i="8"/>
  <c r="BJ197" i="8"/>
  <c r="BI197" i="8"/>
  <c r="BH197" i="8"/>
  <c r="BG197" i="8"/>
  <c r="BF197" i="8"/>
  <c r="BZ196" i="8"/>
  <c r="BY196" i="8"/>
  <c r="BX196" i="8"/>
  <c r="BW196" i="8"/>
  <c r="BV196" i="8"/>
  <c r="BU196" i="8"/>
  <c r="BT196" i="8"/>
  <c r="BS196" i="8"/>
  <c r="BR196" i="8"/>
  <c r="BQ196" i="8"/>
  <c r="BP196" i="8"/>
  <c r="BO196" i="8"/>
  <c r="BN196" i="8"/>
  <c r="BM196" i="8"/>
  <c r="BL196" i="8"/>
  <c r="BK196" i="8"/>
  <c r="BJ196" i="8"/>
  <c r="BI196" i="8"/>
  <c r="BH196" i="8"/>
  <c r="BG196" i="8"/>
  <c r="BF196" i="8"/>
  <c r="BE196" i="8"/>
  <c r="BD196" i="8"/>
  <c r="BC196" i="8"/>
  <c r="BB196" i="8"/>
  <c r="BZ195" i="8"/>
  <c r="BY195" i="8"/>
  <c r="BX195" i="8"/>
  <c r="BW195" i="8"/>
  <c r="BV195" i="8"/>
  <c r="BU195" i="8"/>
  <c r="BT195" i="8"/>
  <c r="BS195" i="8"/>
  <c r="BR195" i="8"/>
  <c r="BQ195" i="8"/>
  <c r="BP195" i="8"/>
  <c r="BO195" i="8"/>
  <c r="BN195" i="8"/>
  <c r="BM195" i="8"/>
  <c r="BL195" i="8"/>
  <c r="BK195" i="8"/>
  <c r="BJ195" i="8"/>
  <c r="BI195" i="8"/>
  <c r="BH195" i="8"/>
  <c r="BG195" i="8"/>
  <c r="BF195" i="8"/>
  <c r="BE195" i="8"/>
  <c r="BD195" i="8"/>
  <c r="BC195" i="8"/>
  <c r="BB195" i="8"/>
  <c r="BA195" i="8"/>
  <c r="AZ195" i="8"/>
  <c r="AY195" i="8"/>
  <c r="AX195" i="8"/>
  <c r="BZ194" i="8"/>
  <c r="BY194" i="8"/>
  <c r="BX194" i="8"/>
  <c r="BW194" i="8"/>
  <c r="BV194" i="8"/>
  <c r="BU194" i="8"/>
  <c r="BT194" i="8"/>
  <c r="BS194" i="8"/>
  <c r="BR194" i="8"/>
  <c r="BQ194" i="8"/>
  <c r="BP194" i="8"/>
  <c r="BO194" i="8"/>
  <c r="BN194" i="8"/>
  <c r="BM194" i="8"/>
  <c r="BL194" i="8"/>
  <c r="BK194" i="8"/>
  <c r="BJ194" i="8"/>
  <c r="BI194" i="8"/>
  <c r="BH194" i="8"/>
  <c r="BG194" i="8"/>
  <c r="BF194" i="8"/>
  <c r="BE194" i="8"/>
  <c r="BD194" i="8"/>
  <c r="BC194" i="8"/>
  <c r="BB194" i="8"/>
  <c r="BA194" i="8"/>
  <c r="AZ194" i="8"/>
  <c r="AY194" i="8"/>
  <c r="AX194" i="8"/>
  <c r="AW194" i="8"/>
  <c r="AV194" i="8"/>
  <c r="AU194" i="8"/>
  <c r="AT194" i="8"/>
  <c r="BZ193" i="8"/>
  <c r="BY193" i="8"/>
  <c r="BX193" i="8"/>
  <c r="BW193" i="8"/>
  <c r="BV193" i="8"/>
  <c r="BU193" i="8"/>
  <c r="BT193" i="8"/>
  <c r="BS193" i="8"/>
  <c r="BR193" i="8"/>
  <c r="BQ193" i="8"/>
  <c r="BP193" i="8"/>
  <c r="BO193" i="8"/>
  <c r="BN193" i="8"/>
  <c r="BM193" i="8"/>
  <c r="BL193" i="8"/>
  <c r="BK193" i="8"/>
  <c r="BJ193" i="8"/>
  <c r="BI193" i="8"/>
  <c r="BH193" i="8"/>
  <c r="BG193" i="8"/>
  <c r="BF193" i="8"/>
  <c r="BE193" i="8"/>
  <c r="BD193" i="8"/>
  <c r="BC193" i="8"/>
  <c r="BB193" i="8"/>
  <c r="BA193" i="8"/>
  <c r="AZ193" i="8"/>
  <c r="AY193" i="8"/>
  <c r="AX193" i="8"/>
  <c r="AW193" i="8"/>
  <c r="AV193" i="8"/>
  <c r="AU193" i="8"/>
  <c r="AT193" i="8"/>
  <c r="AS193" i="8"/>
  <c r="AR193" i="8"/>
  <c r="AQ193" i="8"/>
  <c r="AP193" i="8"/>
  <c r="BZ192" i="8"/>
  <c r="BY192" i="8"/>
  <c r="BX192" i="8"/>
  <c r="BW192" i="8"/>
  <c r="BV192" i="8"/>
  <c r="BU192" i="8"/>
  <c r="BT192" i="8"/>
  <c r="BS192" i="8"/>
  <c r="BR192" i="8"/>
  <c r="BQ192" i="8"/>
  <c r="BP192" i="8"/>
  <c r="BO192" i="8"/>
  <c r="BN192" i="8"/>
  <c r="BM192" i="8"/>
  <c r="BL192" i="8"/>
  <c r="BK192" i="8"/>
  <c r="BJ192" i="8"/>
  <c r="BI192" i="8"/>
  <c r="BH192" i="8"/>
  <c r="BG192" i="8"/>
  <c r="BF192" i="8"/>
  <c r="BE192" i="8"/>
  <c r="BD192" i="8"/>
  <c r="BC192" i="8"/>
  <c r="BB192" i="8"/>
  <c r="BA192" i="8"/>
  <c r="AZ192" i="8"/>
  <c r="AY192" i="8"/>
  <c r="AX192" i="8"/>
  <c r="AW192" i="8"/>
  <c r="AV192" i="8"/>
  <c r="AU192" i="8"/>
  <c r="AT192" i="8"/>
  <c r="AS192" i="8"/>
  <c r="AR192" i="8"/>
  <c r="AQ192" i="8"/>
  <c r="AP192" i="8"/>
  <c r="AO192" i="8"/>
  <c r="AN192" i="8"/>
  <c r="AM192" i="8"/>
  <c r="AL192" i="8"/>
  <c r="BZ191" i="8"/>
  <c r="BY191" i="8"/>
  <c r="BX191" i="8"/>
  <c r="BW191" i="8"/>
  <c r="BV191" i="8"/>
  <c r="BU191" i="8"/>
  <c r="BT191" i="8"/>
  <c r="BS191" i="8"/>
  <c r="BR191" i="8"/>
  <c r="BQ191" i="8"/>
  <c r="BP191" i="8"/>
  <c r="BO191" i="8"/>
  <c r="BN191" i="8"/>
  <c r="BM191" i="8"/>
  <c r="BL191" i="8"/>
  <c r="BK191" i="8"/>
  <c r="BJ191" i="8"/>
  <c r="BI191" i="8"/>
  <c r="BH191" i="8"/>
  <c r="BG191" i="8"/>
  <c r="BF191" i="8"/>
  <c r="BE191" i="8"/>
  <c r="BD191" i="8"/>
  <c r="BC191" i="8"/>
  <c r="BB191" i="8"/>
  <c r="BA191" i="8"/>
  <c r="AZ191" i="8"/>
  <c r="AY191" i="8"/>
  <c r="AX191" i="8"/>
  <c r="AW191" i="8"/>
  <c r="AV191" i="8"/>
  <c r="AU191" i="8"/>
  <c r="AT191" i="8"/>
  <c r="AS191" i="8"/>
  <c r="AR191" i="8"/>
  <c r="AQ191" i="8"/>
  <c r="AP191" i="8"/>
  <c r="AO191" i="8"/>
  <c r="AN191" i="8"/>
  <c r="AM191" i="8"/>
  <c r="AL191" i="8"/>
  <c r="AK191" i="8"/>
  <c r="AJ191" i="8"/>
  <c r="AI191" i="8"/>
  <c r="AH191" i="8"/>
  <c r="BZ190" i="8"/>
  <c r="BY190" i="8"/>
  <c r="BX190" i="8"/>
  <c r="BW190" i="8"/>
  <c r="BV190" i="8"/>
  <c r="BU190" i="8"/>
  <c r="BT190" i="8"/>
  <c r="BS190" i="8"/>
  <c r="BR190" i="8"/>
  <c r="BQ190" i="8"/>
  <c r="BP190" i="8"/>
  <c r="BO190" i="8"/>
  <c r="BN190" i="8"/>
  <c r="BM190" i="8"/>
  <c r="BL190" i="8"/>
  <c r="BK190" i="8"/>
  <c r="BJ190" i="8"/>
  <c r="BI190" i="8"/>
  <c r="BH190" i="8"/>
  <c r="BG190" i="8"/>
  <c r="BF190" i="8"/>
  <c r="BE190" i="8"/>
  <c r="BD190" i="8"/>
  <c r="BC190" i="8"/>
  <c r="BB190" i="8"/>
  <c r="BA190" i="8"/>
  <c r="AZ190" i="8"/>
  <c r="AY190" i="8"/>
  <c r="AX190" i="8"/>
  <c r="AW190" i="8"/>
  <c r="AV190" i="8"/>
  <c r="AU190" i="8"/>
  <c r="AT190" i="8"/>
  <c r="AS190" i="8"/>
  <c r="AR190" i="8"/>
  <c r="AQ190" i="8"/>
  <c r="AP190" i="8"/>
  <c r="AO190" i="8"/>
  <c r="AN190" i="8"/>
  <c r="AM190" i="8"/>
  <c r="AL190" i="8"/>
  <c r="AK190" i="8"/>
  <c r="AJ190" i="8"/>
  <c r="AI190" i="8"/>
  <c r="AH190" i="8"/>
  <c r="AG190" i="8"/>
  <c r="AF190" i="8"/>
  <c r="AE190" i="8"/>
  <c r="AD190" i="8"/>
  <c r="BZ189" i="8"/>
  <c r="BY189" i="8"/>
  <c r="BX189" i="8"/>
  <c r="BW189" i="8"/>
  <c r="BV189" i="8"/>
  <c r="BU189" i="8"/>
  <c r="BT189" i="8"/>
  <c r="BS189" i="8"/>
  <c r="BR189" i="8"/>
  <c r="BQ189" i="8"/>
  <c r="BP189" i="8"/>
  <c r="BO189" i="8"/>
  <c r="BN189" i="8"/>
  <c r="BM189" i="8"/>
  <c r="BL189" i="8"/>
  <c r="BK189" i="8"/>
  <c r="BJ189" i="8"/>
  <c r="BI189" i="8"/>
  <c r="BH189" i="8"/>
  <c r="BG189" i="8"/>
  <c r="BF189" i="8"/>
  <c r="BE189" i="8"/>
  <c r="BD189" i="8"/>
  <c r="BC189" i="8"/>
  <c r="BB189" i="8"/>
  <c r="BA189" i="8"/>
  <c r="AZ189" i="8"/>
  <c r="AY189" i="8"/>
  <c r="AX189" i="8"/>
  <c r="AW189" i="8"/>
  <c r="AV189" i="8"/>
  <c r="AU189" i="8"/>
  <c r="AT189" i="8"/>
  <c r="AS189" i="8"/>
  <c r="AR189" i="8"/>
  <c r="AQ189" i="8"/>
  <c r="AP189" i="8"/>
  <c r="AO189" i="8"/>
  <c r="AN189" i="8"/>
  <c r="AM189" i="8"/>
  <c r="AL189" i="8"/>
  <c r="AK189" i="8"/>
  <c r="AJ189" i="8"/>
  <c r="AI189" i="8"/>
  <c r="AH189" i="8"/>
  <c r="AG189" i="8"/>
  <c r="AF189" i="8"/>
  <c r="AE189" i="8"/>
  <c r="AD189" i="8"/>
  <c r="AC189" i="8"/>
  <c r="AB189" i="8"/>
  <c r="AA189" i="8"/>
  <c r="Z189" i="8"/>
  <c r="BZ188" i="8"/>
  <c r="BY188" i="8"/>
  <c r="BX188" i="8"/>
  <c r="BW188" i="8"/>
  <c r="BV188" i="8"/>
  <c r="BU188" i="8"/>
  <c r="BT188" i="8"/>
  <c r="BS188" i="8"/>
  <c r="BR188" i="8"/>
  <c r="BQ188" i="8"/>
  <c r="BP188" i="8"/>
  <c r="BO188" i="8"/>
  <c r="BN188" i="8"/>
  <c r="BM188" i="8"/>
  <c r="BL188" i="8"/>
  <c r="BK188" i="8"/>
  <c r="BJ188" i="8"/>
  <c r="BI188" i="8"/>
  <c r="BH188" i="8"/>
  <c r="BG188" i="8"/>
  <c r="BF188" i="8"/>
  <c r="BE188" i="8"/>
  <c r="BD188" i="8"/>
  <c r="BC188" i="8"/>
  <c r="BB188" i="8"/>
  <c r="BA188" i="8"/>
  <c r="AZ188" i="8"/>
  <c r="AY188" i="8"/>
  <c r="AX188" i="8"/>
  <c r="AW188" i="8"/>
  <c r="AV188" i="8"/>
  <c r="AU188" i="8"/>
  <c r="AT188" i="8"/>
  <c r="AS188" i="8"/>
  <c r="AR188" i="8"/>
  <c r="AQ188" i="8"/>
  <c r="AP188" i="8"/>
  <c r="AO188" i="8"/>
  <c r="AN188" i="8"/>
  <c r="AM188" i="8"/>
  <c r="AL188" i="8"/>
  <c r="AK188" i="8"/>
  <c r="AJ188" i="8"/>
  <c r="AI188" i="8"/>
  <c r="AH188" i="8"/>
  <c r="AG188" i="8"/>
  <c r="AF188" i="8"/>
  <c r="AE188" i="8"/>
  <c r="AD188" i="8"/>
  <c r="AC188" i="8"/>
  <c r="AB188" i="8"/>
  <c r="AA188" i="8"/>
  <c r="Z188" i="8"/>
  <c r="Y188" i="8"/>
  <c r="X188" i="8"/>
  <c r="W188" i="8"/>
  <c r="V188" i="8"/>
  <c r="BZ187" i="8"/>
  <c r="BY187" i="8"/>
  <c r="BX187" i="8"/>
  <c r="BW187" i="8"/>
  <c r="BV187" i="8"/>
  <c r="BU187" i="8"/>
  <c r="BT187" i="8"/>
  <c r="BS187" i="8"/>
  <c r="BR187" i="8"/>
  <c r="BQ187" i="8"/>
  <c r="BP187" i="8"/>
  <c r="BO187" i="8"/>
  <c r="BN187" i="8"/>
  <c r="BM187" i="8"/>
  <c r="BL187" i="8"/>
  <c r="BK187" i="8"/>
  <c r="BJ187" i="8"/>
  <c r="BI187" i="8"/>
  <c r="BH187" i="8"/>
  <c r="BG187" i="8"/>
  <c r="BF187" i="8"/>
  <c r="BE187" i="8"/>
  <c r="BD187" i="8"/>
  <c r="BC187" i="8"/>
  <c r="BB187" i="8"/>
  <c r="BA187" i="8"/>
  <c r="AZ187" i="8"/>
  <c r="AY187" i="8"/>
  <c r="AX187" i="8"/>
  <c r="AW187" i="8"/>
  <c r="AV187" i="8"/>
  <c r="AU187" i="8"/>
  <c r="AT187" i="8"/>
  <c r="AS187" i="8"/>
  <c r="AR187" i="8"/>
  <c r="AQ187" i="8"/>
  <c r="AP187" i="8"/>
  <c r="AO187" i="8"/>
  <c r="AN187" i="8"/>
  <c r="AM187" i="8"/>
  <c r="AL187" i="8"/>
  <c r="AK187" i="8"/>
  <c r="AJ187" i="8"/>
  <c r="AI187" i="8"/>
  <c r="AH187" i="8"/>
  <c r="AG187" i="8"/>
  <c r="AF187" i="8"/>
  <c r="AE187" i="8"/>
  <c r="AD187" i="8"/>
  <c r="AC187" i="8"/>
  <c r="AB187" i="8"/>
  <c r="AA187" i="8"/>
  <c r="Z187" i="8"/>
  <c r="Y187" i="8"/>
  <c r="X187" i="8"/>
  <c r="W187" i="8"/>
  <c r="V187" i="8"/>
  <c r="U187" i="8"/>
  <c r="T187" i="8"/>
  <c r="S187" i="8"/>
  <c r="R187" i="8"/>
  <c r="BZ186" i="8"/>
  <c r="BY186" i="8"/>
  <c r="BX186" i="8"/>
  <c r="BW186" i="8"/>
  <c r="BV186" i="8"/>
  <c r="BU186" i="8"/>
  <c r="BT186" i="8"/>
  <c r="BS186" i="8"/>
  <c r="BR186" i="8"/>
  <c r="BQ186" i="8"/>
  <c r="BP186" i="8"/>
  <c r="BO186" i="8"/>
  <c r="BN186" i="8"/>
  <c r="BM186" i="8"/>
  <c r="BL186" i="8"/>
  <c r="BK186" i="8"/>
  <c r="BJ186" i="8"/>
  <c r="BI186" i="8"/>
  <c r="BH186" i="8"/>
  <c r="BG186" i="8"/>
  <c r="BF186" i="8"/>
  <c r="BE186" i="8"/>
  <c r="BD186" i="8"/>
  <c r="BC186" i="8"/>
  <c r="BB186" i="8"/>
  <c r="BA186" i="8"/>
  <c r="AZ186" i="8"/>
  <c r="AY186" i="8"/>
  <c r="AX186" i="8"/>
  <c r="AW186" i="8"/>
  <c r="AV186" i="8"/>
  <c r="AU186" i="8"/>
  <c r="AT186" i="8"/>
  <c r="AS186" i="8"/>
  <c r="AR186" i="8"/>
  <c r="AQ186" i="8"/>
  <c r="AP186" i="8"/>
  <c r="AO186" i="8"/>
  <c r="AN186" i="8"/>
  <c r="AM186" i="8"/>
  <c r="AL186" i="8"/>
  <c r="AK186" i="8"/>
  <c r="AJ186" i="8"/>
  <c r="AI186" i="8"/>
  <c r="AH186" i="8"/>
  <c r="AG186" i="8"/>
  <c r="AF186" i="8"/>
  <c r="AE186" i="8"/>
  <c r="AD186" i="8"/>
  <c r="AC186" i="8"/>
  <c r="AB186" i="8"/>
  <c r="AA186" i="8"/>
  <c r="Z186" i="8"/>
  <c r="Y186" i="8"/>
  <c r="X186" i="8"/>
  <c r="W186" i="8"/>
  <c r="V186" i="8"/>
  <c r="U186" i="8"/>
  <c r="T186" i="8"/>
  <c r="S186" i="8"/>
  <c r="R186" i="8"/>
  <c r="Q186" i="8"/>
  <c r="P186" i="8"/>
  <c r="O186" i="8"/>
  <c r="N186" i="8"/>
  <c r="BZ185" i="8"/>
  <c r="BY185" i="8"/>
  <c r="BX185" i="8"/>
  <c r="BW185" i="8"/>
  <c r="BV185" i="8"/>
  <c r="BU185" i="8"/>
  <c r="BT185" i="8"/>
  <c r="BS185" i="8"/>
  <c r="BR185" i="8"/>
  <c r="BQ185" i="8"/>
  <c r="BP185" i="8"/>
  <c r="BO185" i="8"/>
  <c r="BN185" i="8"/>
  <c r="BM185" i="8"/>
  <c r="BL185" i="8"/>
  <c r="BK185" i="8"/>
  <c r="BJ185" i="8"/>
  <c r="BI185" i="8"/>
  <c r="BH185" i="8"/>
  <c r="BG185" i="8"/>
  <c r="BF185" i="8"/>
  <c r="BE185" i="8"/>
  <c r="BD185" i="8"/>
  <c r="BC185" i="8"/>
  <c r="BB185" i="8"/>
  <c r="BA185" i="8"/>
  <c r="AZ185" i="8"/>
  <c r="AY185" i="8"/>
  <c r="AX185" i="8"/>
  <c r="AW185" i="8"/>
  <c r="AV185" i="8"/>
  <c r="AU185" i="8"/>
  <c r="AT185" i="8"/>
  <c r="AS185" i="8"/>
  <c r="AR185" i="8"/>
  <c r="AQ185" i="8"/>
  <c r="AP185" i="8"/>
  <c r="AO185" i="8"/>
  <c r="AN185" i="8"/>
  <c r="AM185" i="8"/>
  <c r="AL185" i="8"/>
  <c r="AK185" i="8"/>
  <c r="AJ185" i="8"/>
  <c r="AI185" i="8"/>
  <c r="AH185" i="8"/>
  <c r="AG185" i="8"/>
  <c r="AF185" i="8"/>
  <c r="AE185" i="8"/>
  <c r="AD185" i="8"/>
  <c r="AC185" i="8"/>
  <c r="AB185" i="8"/>
  <c r="AA185" i="8"/>
  <c r="Z185" i="8"/>
  <c r="Y185" i="8"/>
  <c r="X185" i="8"/>
  <c r="W185" i="8"/>
  <c r="V185" i="8"/>
  <c r="U185" i="8"/>
  <c r="T185" i="8"/>
  <c r="S185" i="8"/>
  <c r="R185" i="8"/>
  <c r="Q185" i="8"/>
  <c r="P185" i="8"/>
  <c r="O185" i="8"/>
  <c r="N185" i="8"/>
  <c r="M185" i="8"/>
  <c r="L185" i="8"/>
  <c r="K185" i="8"/>
  <c r="J185" i="8"/>
  <c r="BZ184" i="8"/>
  <c r="BY184" i="8"/>
  <c r="BX184" i="8"/>
  <c r="BW184" i="8"/>
  <c r="BV184" i="8"/>
  <c r="BU184" i="8"/>
  <c r="BT184" i="8"/>
  <c r="BS184" i="8"/>
  <c r="BR184" i="8"/>
  <c r="BQ184" i="8"/>
  <c r="BP184" i="8"/>
  <c r="BO184" i="8"/>
  <c r="BN184" i="8"/>
  <c r="BM184" i="8"/>
  <c r="BL184" i="8"/>
  <c r="BK184" i="8"/>
  <c r="BJ184" i="8"/>
  <c r="BI184" i="8"/>
  <c r="BH184" i="8"/>
  <c r="BG184" i="8"/>
  <c r="BF184" i="8"/>
  <c r="BE184" i="8"/>
  <c r="BD184" i="8"/>
  <c r="BC184" i="8"/>
  <c r="BB184" i="8"/>
  <c r="BA184" i="8"/>
  <c r="AZ184" i="8"/>
  <c r="AY184" i="8"/>
  <c r="AX184" i="8"/>
  <c r="AW184" i="8"/>
  <c r="AV184" i="8"/>
  <c r="AU184" i="8"/>
  <c r="AT184" i="8"/>
  <c r="AS184" i="8"/>
  <c r="AR184" i="8"/>
  <c r="AQ184" i="8"/>
  <c r="AP184" i="8"/>
  <c r="AO184" i="8"/>
  <c r="AN184" i="8"/>
  <c r="AM184" i="8"/>
  <c r="AL184" i="8"/>
  <c r="AK184" i="8"/>
  <c r="AJ184" i="8"/>
  <c r="AI184" i="8"/>
  <c r="AH184" i="8"/>
  <c r="AG184" i="8"/>
  <c r="AF184" i="8"/>
  <c r="AE184" i="8"/>
  <c r="AD184" i="8"/>
  <c r="AC184" i="8"/>
  <c r="AB184" i="8"/>
  <c r="AA184" i="8"/>
  <c r="Z184" i="8"/>
  <c r="Y184" i="8"/>
  <c r="X184" i="8"/>
  <c r="W184" i="8"/>
  <c r="V184" i="8"/>
  <c r="U184" i="8"/>
  <c r="T184" i="8"/>
  <c r="S184" i="8"/>
  <c r="R184" i="8"/>
  <c r="Q184" i="8"/>
  <c r="P184" i="8"/>
  <c r="O184" i="8"/>
  <c r="N184" i="8"/>
  <c r="M184" i="8"/>
  <c r="L184" i="8"/>
  <c r="K184" i="8"/>
  <c r="J184" i="8"/>
  <c r="I184" i="8"/>
  <c r="H184" i="8"/>
  <c r="G184" i="8"/>
  <c r="F184" i="8"/>
  <c r="BZ183" i="8"/>
  <c r="BY183" i="8"/>
  <c r="BX183" i="8"/>
  <c r="BW183" i="8"/>
  <c r="BV183" i="8"/>
  <c r="BU183" i="8"/>
  <c r="BT183" i="8"/>
  <c r="BS183" i="8"/>
  <c r="BR183" i="8"/>
  <c r="BQ183" i="8"/>
  <c r="BP183" i="8"/>
  <c r="BO183" i="8"/>
  <c r="BN183" i="8"/>
  <c r="BM183" i="8"/>
  <c r="BL183" i="8"/>
  <c r="BK183" i="8"/>
  <c r="BJ183" i="8"/>
  <c r="BI183" i="8"/>
  <c r="BH183" i="8"/>
  <c r="BG183" i="8"/>
  <c r="BF183" i="8"/>
  <c r="BE183" i="8"/>
  <c r="BD183" i="8"/>
  <c r="BC183" i="8"/>
  <c r="BB183" i="8"/>
  <c r="BA183" i="8"/>
  <c r="AZ183" i="8"/>
  <c r="AY183" i="8"/>
  <c r="AX183" i="8"/>
  <c r="AW183" i="8"/>
  <c r="AV183" i="8"/>
  <c r="AU183" i="8"/>
  <c r="AT183" i="8"/>
  <c r="AS183" i="8"/>
  <c r="AR183" i="8"/>
  <c r="AQ183" i="8"/>
  <c r="AP183" i="8"/>
  <c r="AO183" i="8"/>
  <c r="AN183" i="8"/>
  <c r="AM183" i="8"/>
  <c r="AL183" i="8"/>
  <c r="AK183" i="8"/>
  <c r="AJ183" i="8"/>
  <c r="AI183" i="8"/>
  <c r="AH183" i="8"/>
  <c r="AG183" i="8"/>
  <c r="AF183" i="8"/>
  <c r="AE183" i="8"/>
  <c r="AD183" i="8"/>
  <c r="AC183" i="8"/>
  <c r="AB183" i="8"/>
  <c r="AA183" i="8"/>
  <c r="Z183" i="8"/>
  <c r="Y183" i="8"/>
  <c r="X183" i="8"/>
  <c r="W183" i="8"/>
  <c r="V183" i="8"/>
  <c r="U183" i="8"/>
  <c r="T183" i="8"/>
  <c r="S183" i="8"/>
  <c r="R183" i="8"/>
  <c r="Q183" i="8"/>
  <c r="P183" i="8"/>
  <c r="O183" i="8"/>
  <c r="N183" i="8"/>
  <c r="M183" i="8"/>
  <c r="L183" i="8"/>
  <c r="K183" i="8"/>
  <c r="J183" i="8"/>
  <c r="I183" i="8"/>
  <c r="H183" i="8"/>
  <c r="G183" i="8"/>
  <c r="F183" i="8"/>
  <c r="A170" i="25" l="1"/>
  <c r="A171" i="25" s="1"/>
  <c r="A172" i="25" s="1"/>
  <c r="A173" i="25" s="1"/>
  <c r="A81" i="25"/>
  <c r="A82" i="25" s="1"/>
  <c r="A83" i="25" s="1"/>
  <c r="A80" i="25"/>
  <c r="A171" i="24"/>
  <c r="A172" i="24" s="1"/>
  <c r="A173" i="24" s="1"/>
  <c r="A170" i="24"/>
  <c r="A80" i="24"/>
  <c r="A81" i="24" s="1"/>
  <c r="A82" i="24" s="1"/>
  <c r="A83" i="24" s="1"/>
  <c r="BR172" i="12"/>
  <c r="BS172" i="12"/>
  <c r="BT172" i="12"/>
  <c r="BU172" i="12"/>
  <c r="BV172" i="12"/>
  <c r="BW172" i="12"/>
  <c r="BX172" i="12"/>
  <c r="BY172" i="12"/>
  <c r="BZ172" i="12"/>
  <c r="BR173" i="12"/>
  <c r="BS173" i="12"/>
  <c r="BT173" i="12"/>
  <c r="BU173" i="12"/>
  <c r="BV173" i="12"/>
  <c r="BW173" i="12"/>
  <c r="BX173" i="12"/>
  <c r="BY173" i="12"/>
  <c r="BZ173" i="12"/>
  <c r="BR174" i="12"/>
  <c r="BS174" i="12"/>
  <c r="BT174" i="12"/>
  <c r="BU174" i="12"/>
  <c r="BV174" i="12"/>
  <c r="BW174" i="12"/>
  <c r="BX174" i="12"/>
  <c r="BY174" i="12"/>
  <c r="BZ174" i="12"/>
  <c r="BR175" i="12"/>
  <c r="BS175" i="12"/>
  <c r="BT175" i="12"/>
  <c r="BU175" i="12"/>
  <c r="BV175" i="12"/>
  <c r="BW175" i="12"/>
  <c r="BX175" i="12"/>
  <c r="BY175" i="12"/>
  <c r="BZ175" i="12"/>
  <c r="CD94" i="12"/>
  <c r="CC94" i="12"/>
  <c r="CB94" i="12"/>
  <c r="CA94" i="12"/>
  <c r="CD93" i="12"/>
  <c r="CC93" i="12"/>
  <c r="CB93" i="12"/>
  <c r="CA93" i="12"/>
  <c r="DD85" i="8"/>
  <c r="DD86" i="8"/>
  <c r="DD87" i="8"/>
  <c r="DD88" i="8"/>
  <c r="CX85" i="8"/>
  <c r="DA85" i="8" s="1"/>
  <c r="CY85" i="8"/>
  <c r="CP85" i="8"/>
  <c r="CP86" i="8"/>
  <c r="CP87" i="8"/>
  <c r="CP88" i="8"/>
  <c r="CM85" i="8"/>
  <c r="CK85" i="8"/>
  <c r="CL85" i="8"/>
  <c r="CK86" i="8"/>
  <c r="CL86" i="8" s="1"/>
  <c r="CA181" i="8"/>
  <c r="CB181" i="8"/>
  <c r="CC181" i="8"/>
  <c r="CD181" i="8"/>
  <c r="CA182" i="8"/>
  <c r="CB182" i="8"/>
  <c r="CC182" i="8"/>
  <c r="CD182" i="8"/>
  <c r="A172" i="8"/>
  <c r="A173" i="8"/>
  <c r="A174" i="8"/>
  <c r="A175" i="8"/>
  <c r="CA93" i="8"/>
  <c r="CB93" i="8"/>
  <c r="CC93" i="8"/>
  <c r="CD93" i="8"/>
  <c r="CA94" i="8"/>
  <c r="CB94" i="8"/>
  <c r="CC94" i="8"/>
  <c r="CD94" i="8"/>
  <c r="CC171" i="8"/>
  <c r="DL81" i="8"/>
  <c r="DL84" i="8"/>
  <c r="CD170" i="8"/>
  <c r="DL79" i="8"/>
  <c r="CD169" i="8"/>
  <c r="DL78" i="8"/>
  <c r="DL77" i="8"/>
  <c r="CC167" i="8"/>
  <c r="CD166" i="8"/>
  <c r="CD165" i="8"/>
  <c r="DL74" i="8"/>
  <c r="CA165" i="8"/>
  <c r="DL73" i="8"/>
  <c r="CD163" i="8"/>
  <c r="CD161" i="8"/>
  <c r="DL69" i="8"/>
  <c r="CD159" i="8"/>
  <c r="CD158" i="8"/>
  <c r="CD157" i="8"/>
  <c r="DL65" i="8"/>
  <c r="CD155" i="8"/>
  <c r="CD154" i="8"/>
  <c r="DL63" i="8"/>
  <c r="CD153" i="8"/>
  <c r="CA153" i="8"/>
  <c r="DL61" i="8"/>
  <c r="CD151" i="8"/>
  <c r="DL60" i="8"/>
  <c r="CD150" i="8"/>
  <c r="CD149" i="8"/>
  <c r="CA149" i="8"/>
  <c r="DL57" i="8"/>
  <c r="CD147" i="8"/>
  <c r="DL56" i="8"/>
  <c r="CD146" i="8"/>
  <c r="CD145" i="8"/>
  <c r="CA145" i="8"/>
  <c r="DL53" i="8"/>
  <c r="CD143" i="8"/>
  <c r="CD142" i="8"/>
  <c r="CD141" i="8"/>
  <c r="DL50" i="8"/>
  <c r="DL49" i="8"/>
  <c r="CD139" i="8"/>
  <c r="CD138" i="8"/>
  <c r="CD137" i="8"/>
  <c r="DL46" i="8"/>
  <c r="DL45" i="8"/>
  <c r="CD135" i="8"/>
  <c r="DL44" i="8"/>
  <c r="CD134" i="8"/>
  <c r="DL43" i="8"/>
  <c r="CD133" i="8"/>
  <c r="DL41" i="8"/>
  <c r="CD131" i="8"/>
  <c r="DL40" i="8"/>
  <c r="CD130" i="8"/>
  <c r="CD129" i="8"/>
  <c r="DL38" i="8"/>
  <c r="DL37" i="8"/>
  <c r="CD127" i="8"/>
  <c r="CD126" i="8"/>
  <c r="CD125" i="8"/>
  <c r="DL34" i="8"/>
  <c r="DL33" i="8"/>
  <c r="CD123" i="8"/>
  <c r="DL32" i="8"/>
  <c r="CD122" i="8"/>
  <c r="CD121" i="8"/>
  <c r="DL30" i="8"/>
  <c r="DL29" i="8"/>
  <c r="CD119" i="8"/>
  <c r="DL28" i="8"/>
  <c r="CD118" i="8"/>
  <c r="CD117" i="8"/>
  <c r="DL25" i="8"/>
  <c r="CD115" i="8"/>
  <c r="DL24" i="8"/>
  <c r="CD114" i="8"/>
  <c r="CD113" i="8"/>
  <c r="DL22" i="8"/>
  <c r="DL21" i="8"/>
  <c r="CD111" i="8"/>
  <c r="CD110" i="8"/>
  <c r="DL19" i="8"/>
  <c r="CD109" i="8"/>
  <c r="DL18" i="8"/>
  <c r="DL17" i="8"/>
  <c r="CD107" i="8"/>
  <c r="DL16" i="8"/>
  <c r="CD106" i="8"/>
  <c r="CD105" i="8"/>
  <c r="DL14" i="8"/>
  <c r="DL13" i="8"/>
  <c r="CD103" i="8"/>
  <c r="DL12" i="8"/>
  <c r="CD102" i="8"/>
  <c r="CD101" i="8"/>
  <c r="DL10" i="8"/>
  <c r="DL9" i="8"/>
  <c r="CD99" i="8"/>
  <c r="CD98" i="8"/>
  <c r="CD97" i="8"/>
  <c r="DI81" i="8"/>
  <c r="DI82" i="8"/>
  <c r="DF85" i="8"/>
  <c r="DE85" i="8"/>
  <c r="DH85" i="8"/>
  <c r="DE86" i="8"/>
  <c r="DF86" i="8"/>
  <c r="DH84" i="8"/>
  <c r="C81" i="25" l="1"/>
  <c r="C81" i="24"/>
  <c r="DG86" i="8"/>
  <c r="D80" i="24"/>
  <c r="D77" i="25"/>
  <c r="CC80" i="12"/>
  <c r="DL80" i="8"/>
  <c r="CB106" i="8"/>
  <c r="CC106" i="12" s="1"/>
  <c r="DL15" i="8"/>
  <c r="CB122" i="8"/>
  <c r="DL31" i="8"/>
  <c r="CB138" i="8"/>
  <c r="DL47" i="8"/>
  <c r="CB142" i="8"/>
  <c r="DL51" i="8"/>
  <c r="CB158" i="8"/>
  <c r="DL67" i="8"/>
  <c r="CB162" i="8"/>
  <c r="DL71" i="8"/>
  <c r="CB166" i="8"/>
  <c r="DL75" i="8"/>
  <c r="DL86" i="8"/>
  <c r="CB114" i="8"/>
  <c r="DL23" i="8"/>
  <c r="CC85" i="12"/>
  <c r="DL85" i="8"/>
  <c r="CB126" i="8"/>
  <c r="DL35" i="8"/>
  <c r="CB130" i="8"/>
  <c r="DL39" i="8"/>
  <c r="CB146" i="8"/>
  <c r="DL55" i="8"/>
  <c r="CB102" i="8"/>
  <c r="DL11" i="8"/>
  <c r="CB118" i="8"/>
  <c r="DL27" i="8"/>
  <c r="CB150" i="8"/>
  <c r="DL59" i="8"/>
  <c r="CB111" i="8"/>
  <c r="DL20" i="8"/>
  <c r="CB117" i="8"/>
  <c r="DL26" i="8"/>
  <c r="CB127" i="8"/>
  <c r="DL36" i="8"/>
  <c r="CB133" i="8"/>
  <c r="DL42" i="8"/>
  <c r="CB139" i="8"/>
  <c r="DL48" i="8"/>
  <c r="CB143" i="8"/>
  <c r="DL52" i="8"/>
  <c r="CB145" i="8"/>
  <c r="DL54" i="8"/>
  <c r="CB149" i="8"/>
  <c r="DL58" i="8"/>
  <c r="CB153" i="8"/>
  <c r="DL62" i="8"/>
  <c r="CB155" i="8"/>
  <c r="DL64" i="8"/>
  <c r="CB157" i="8"/>
  <c r="DL66" i="8"/>
  <c r="CB159" i="8"/>
  <c r="DL68" i="8"/>
  <c r="CB161" i="8"/>
  <c r="DL70" i="8"/>
  <c r="CB163" i="8"/>
  <c r="DL72" i="8"/>
  <c r="CB167" i="8"/>
  <c r="CC167" i="12" s="1"/>
  <c r="DL76" i="8"/>
  <c r="CC83" i="12"/>
  <c r="DL83" i="8"/>
  <c r="CD16" i="12"/>
  <c r="CD22" i="12"/>
  <c r="CD28" i="12"/>
  <c r="CD32" i="12"/>
  <c r="CD36" i="12"/>
  <c r="CD38" i="12"/>
  <c r="CD40" i="12"/>
  <c r="CD42" i="12"/>
  <c r="CD44" i="12"/>
  <c r="CD46" i="12"/>
  <c r="CD48" i="12"/>
  <c r="CD50" i="12"/>
  <c r="CD52" i="12"/>
  <c r="CD54" i="12"/>
  <c r="CD56" i="12"/>
  <c r="CD58" i="12"/>
  <c r="CD60" i="12"/>
  <c r="CD62" i="12"/>
  <c r="CD64" i="12"/>
  <c r="CD66" i="12"/>
  <c r="CD68" i="12"/>
  <c r="CD70" i="12"/>
  <c r="CD72" i="12"/>
  <c r="CD74" i="12"/>
  <c r="CD76" i="12"/>
  <c r="CD78" i="12"/>
  <c r="CC82" i="12"/>
  <c r="DL82" i="8"/>
  <c r="DJ85" i="8"/>
  <c r="CD167" i="8"/>
  <c r="CA169" i="8"/>
  <c r="CD175" i="8"/>
  <c r="CB84" i="12"/>
  <c r="CB202" i="8"/>
  <c r="CC7" i="12"/>
  <c r="CC13" i="12"/>
  <c r="CC19" i="12"/>
  <c r="CC21" i="12"/>
  <c r="CC29" i="12"/>
  <c r="CC37" i="12"/>
  <c r="CC45" i="12"/>
  <c r="CC53" i="12"/>
  <c r="CC61" i="12"/>
  <c r="CC63" i="12"/>
  <c r="CC69" i="12"/>
  <c r="CB170" i="8"/>
  <c r="CD87" i="12"/>
  <c r="CD171" i="8"/>
  <c r="D76" i="25"/>
  <c r="C80" i="25"/>
  <c r="C80" i="24"/>
  <c r="DG85" i="8"/>
  <c r="D79" i="24"/>
  <c r="CA149" i="12"/>
  <c r="CB149" i="12"/>
  <c r="CD8" i="12"/>
  <c r="CC99" i="8"/>
  <c r="CD99" i="12" s="1"/>
  <c r="CD10" i="12"/>
  <c r="CC101" i="8"/>
  <c r="CD101" i="12" s="1"/>
  <c r="CC111" i="8"/>
  <c r="CD111" i="12" s="1"/>
  <c r="CD20" i="12"/>
  <c r="CA83" i="12"/>
  <c r="CB83" i="12"/>
  <c r="CC202" i="8"/>
  <c r="CD81" i="12"/>
  <c r="CA169" i="12"/>
  <c r="CC159" i="8"/>
  <c r="CD159" i="12" s="1"/>
  <c r="CC145" i="8"/>
  <c r="CD145" i="12" s="1"/>
  <c r="CC119" i="8"/>
  <c r="CD119" i="12" s="1"/>
  <c r="CC79" i="12"/>
  <c r="CC71" i="12"/>
  <c r="CC55" i="12"/>
  <c r="CC47" i="12"/>
  <c r="CC39" i="12"/>
  <c r="CC31" i="12"/>
  <c r="CC23" i="12"/>
  <c r="CC15" i="12"/>
  <c r="CA96" i="8"/>
  <c r="CA183" i="8"/>
  <c r="CA5" i="12"/>
  <c r="CA98" i="8"/>
  <c r="CA7" i="12"/>
  <c r="CA100" i="8"/>
  <c r="CA184" i="8"/>
  <c r="CA9" i="12"/>
  <c r="CA102" i="8"/>
  <c r="CA11" i="12"/>
  <c r="CA104" i="8"/>
  <c r="CA185" i="8"/>
  <c r="CA13" i="12"/>
  <c r="CA106" i="8"/>
  <c r="CA15" i="12"/>
  <c r="CA108" i="8"/>
  <c r="CA186" i="8"/>
  <c r="CA17" i="12"/>
  <c r="CA110" i="8"/>
  <c r="CA19" i="12"/>
  <c r="CA112" i="8"/>
  <c r="CA187" i="8"/>
  <c r="CA21" i="12"/>
  <c r="CA114" i="8"/>
  <c r="CA23" i="12"/>
  <c r="CA116" i="8"/>
  <c r="CA188" i="8"/>
  <c r="CA25" i="12"/>
  <c r="CA118" i="8"/>
  <c r="CA27" i="12"/>
  <c r="CA120" i="8"/>
  <c r="CA189" i="8"/>
  <c r="CA29" i="12"/>
  <c r="CA122" i="8"/>
  <c r="CA31" i="12"/>
  <c r="CA124" i="8"/>
  <c r="CA190" i="8"/>
  <c r="CA33" i="12"/>
  <c r="CA126" i="8"/>
  <c r="CA35" i="12"/>
  <c r="CA128" i="8"/>
  <c r="CA191" i="8"/>
  <c r="CA37" i="12"/>
  <c r="CA130" i="8"/>
  <c r="CA39" i="12"/>
  <c r="CA132" i="8"/>
  <c r="CA192" i="8"/>
  <c r="CA41" i="12"/>
  <c r="CA134" i="8"/>
  <c r="CA43" i="12"/>
  <c r="CA136" i="8"/>
  <c r="CA193" i="8"/>
  <c r="CA45" i="12"/>
  <c r="CA138" i="8"/>
  <c r="CA47" i="12"/>
  <c r="CA140" i="8"/>
  <c r="CA194" i="8"/>
  <c r="CA49" i="12"/>
  <c r="CA142" i="8"/>
  <c r="CA51" i="12"/>
  <c r="CA144" i="8"/>
  <c r="CA195" i="8"/>
  <c r="CA53" i="12"/>
  <c r="CA146" i="8"/>
  <c r="CA55" i="12"/>
  <c r="CA148" i="8"/>
  <c r="CA196" i="8"/>
  <c r="CA57" i="12"/>
  <c r="CA150" i="8"/>
  <c r="CA59" i="12"/>
  <c r="CA152" i="8"/>
  <c r="CA197" i="8"/>
  <c r="CA61" i="12"/>
  <c r="CA154" i="8"/>
  <c r="CA63" i="12"/>
  <c r="CA156" i="8"/>
  <c r="CA198" i="8"/>
  <c r="CA65" i="12"/>
  <c r="CA158" i="8"/>
  <c r="CA67" i="12"/>
  <c r="CA160" i="8"/>
  <c r="CA199" i="8"/>
  <c r="CA69" i="12"/>
  <c r="CA162" i="8"/>
  <c r="CA71" i="12"/>
  <c r="CA164" i="8"/>
  <c r="CA200" i="8"/>
  <c r="CA73" i="12"/>
  <c r="CA166" i="8"/>
  <c r="CA75" i="12"/>
  <c r="CA168" i="8"/>
  <c r="CA201" i="8"/>
  <c r="CA77" i="12"/>
  <c r="CA170" i="8"/>
  <c r="CA79" i="12"/>
  <c r="CB82" i="12"/>
  <c r="CA82" i="12"/>
  <c r="CD80" i="12"/>
  <c r="CD202" i="8"/>
  <c r="CC163" i="8"/>
  <c r="CD163" i="12" s="1"/>
  <c r="CC149" i="8"/>
  <c r="CD149" i="12" s="1"/>
  <c r="CC139" i="8"/>
  <c r="CD139" i="12" s="1"/>
  <c r="CC133" i="8"/>
  <c r="CD133" i="12" s="1"/>
  <c r="CC127" i="8"/>
  <c r="CD127" i="12" s="1"/>
  <c r="CB79" i="12"/>
  <c r="CB71" i="12"/>
  <c r="CB63" i="12"/>
  <c r="CB55" i="12"/>
  <c r="CB47" i="12"/>
  <c r="CB39" i="12"/>
  <c r="CB31" i="12"/>
  <c r="CB23" i="12"/>
  <c r="CB15" i="12"/>
  <c r="CB7" i="12"/>
  <c r="CD18" i="12"/>
  <c r="CC109" i="8"/>
  <c r="CD109" i="12" s="1"/>
  <c r="CD24" i="12"/>
  <c r="CC115" i="8"/>
  <c r="CD115" i="12" s="1"/>
  <c r="CB96" i="8"/>
  <c r="CB183" i="8"/>
  <c r="CB148" i="8"/>
  <c r="CB196" i="8"/>
  <c r="CB156" i="8"/>
  <c r="CB198" i="8"/>
  <c r="CB164" i="8"/>
  <c r="CB200" i="8"/>
  <c r="CB168" i="8"/>
  <c r="CB201" i="8"/>
  <c r="CA172" i="8"/>
  <c r="CA202" i="8"/>
  <c r="CA81" i="12"/>
  <c r="CD167" i="12"/>
  <c r="CC153" i="8"/>
  <c r="CD153" i="12" s="1"/>
  <c r="CC149" i="12"/>
  <c r="CA145" i="12"/>
  <c r="CB145" i="12"/>
  <c r="CC77" i="12"/>
  <c r="CC5" i="12"/>
  <c r="CC96" i="8"/>
  <c r="CC183" i="8"/>
  <c r="CD5" i="12"/>
  <c r="CC98" i="8"/>
  <c r="CD98" i="12" s="1"/>
  <c r="CD7" i="12"/>
  <c r="CC184" i="8"/>
  <c r="CD9" i="12"/>
  <c r="CC102" i="8"/>
  <c r="CD102" i="12" s="1"/>
  <c r="CD11" i="12"/>
  <c r="CC104" i="8"/>
  <c r="CC185" i="8"/>
  <c r="CD13" i="12"/>
  <c r="CC106" i="8"/>
  <c r="CD106" i="12" s="1"/>
  <c r="CD15" i="12"/>
  <c r="CC186" i="8"/>
  <c r="CD17" i="12"/>
  <c r="CC110" i="8"/>
  <c r="CD110" i="12" s="1"/>
  <c r="CD19" i="12"/>
  <c r="CC112" i="8"/>
  <c r="CC187" i="8"/>
  <c r="CD21" i="12"/>
  <c r="CC114" i="8"/>
  <c r="CD114" i="12" s="1"/>
  <c r="CD23" i="12"/>
  <c r="CC188" i="8"/>
  <c r="CD25" i="12"/>
  <c r="CC118" i="8"/>
  <c r="CD118" i="12" s="1"/>
  <c r="CD27" i="12"/>
  <c r="CC120" i="8"/>
  <c r="CC189" i="8"/>
  <c r="CD29" i="12"/>
  <c r="CC122" i="8"/>
  <c r="CD122" i="12" s="1"/>
  <c r="CD31" i="12"/>
  <c r="CC190" i="8"/>
  <c r="CD33" i="12"/>
  <c r="CC126" i="8"/>
  <c r="CD126" i="12" s="1"/>
  <c r="CD35" i="12"/>
  <c r="CC128" i="8"/>
  <c r="CC191" i="8"/>
  <c r="CD37" i="12"/>
  <c r="CC130" i="8"/>
  <c r="CD130" i="12" s="1"/>
  <c r="CD39" i="12"/>
  <c r="CC192" i="8"/>
  <c r="CD41" i="12"/>
  <c r="CC134" i="8"/>
  <c r="CD134" i="12" s="1"/>
  <c r="CD43" i="12"/>
  <c r="CC136" i="8"/>
  <c r="CC193" i="8"/>
  <c r="CD45" i="12"/>
  <c r="CC138" i="8"/>
  <c r="CD138" i="12" s="1"/>
  <c r="CD47" i="12"/>
  <c r="CC194" i="8"/>
  <c r="CD49" i="12"/>
  <c r="CC142" i="8"/>
  <c r="CD142" i="12" s="1"/>
  <c r="CD51" i="12"/>
  <c r="CC144" i="8"/>
  <c r="CC195" i="8"/>
  <c r="CD53" i="12"/>
  <c r="CC146" i="8"/>
  <c r="CD146" i="12" s="1"/>
  <c r="CD55" i="12"/>
  <c r="CC196" i="8"/>
  <c r="CD57" i="12"/>
  <c r="CC150" i="8"/>
  <c r="CD150" i="12" s="1"/>
  <c r="CD59" i="12"/>
  <c r="CC197" i="8"/>
  <c r="CD61" i="12"/>
  <c r="CC154" i="8"/>
  <c r="CD154" i="12" s="1"/>
  <c r="CD63" i="12"/>
  <c r="CC198" i="8"/>
  <c r="CD65" i="12"/>
  <c r="CC158" i="8"/>
  <c r="CD158" i="12" s="1"/>
  <c r="CD67" i="12"/>
  <c r="CC160" i="8"/>
  <c r="CC199" i="8"/>
  <c r="CD69" i="12"/>
  <c r="CC162" i="8"/>
  <c r="CC162" i="12" s="1"/>
  <c r="CD71" i="12"/>
  <c r="CC164" i="8"/>
  <c r="CC200" i="8"/>
  <c r="CD73" i="12"/>
  <c r="CC166" i="8"/>
  <c r="CD166" i="12" s="1"/>
  <c r="CD75" i="12"/>
  <c r="CC168" i="8"/>
  <c r="CC201" i="8"/>
  <c r="CD77" i="12"/>
  <c r="CC170" i="8"/>
  <c r="CD170" i="12" s="1"/>
  <c r="CD79" i="12"/>
  <c r="CB173" i="8"/>
  <c r="CC86" i="12"/>
  <c r="CC173" i="8"/>
  <c r="CD174" i="8"/>
  <c r="CC157" i="8"/>
  <c r="CD157" i="12" s="1"/>
  <c r="CC113" i="8"/>
  <c r="CD113" i="12" s="1"/>
  <c r="CB77" i="12"/>
  <c r="CB69" i="12"/>
  <c r="CB61" i="12"/>
  <c r="CB53" i="12"/>
  <c r="CB45" i="12"/>
  <c r="CB37" i="12"/>
  <c r="CB29" i="12"/>
  <c r="CB21" i="12"/>
  <c r="CB13" i="12"/>
  <c r="CB5" i="12"/>
  <c r="CC103" i="8"/>
  <c r="CD103" i="12" s="1"/>
  <c r="CD12" i="12"/>
  <c r="CB98" i="8"/>
  <c r="CB104" i="8"/>
  <c r="CC104" i="12" s="1"/>
  <c r="CB185" i="8"/>
  <c r="CB108" i="8"/>
  <c r="CB186" i="8"/>
  <c r="CB120" i="8"/>
  <c r="CB189" i="8"/>
  <c r="CB124" i="8"/>
  <c r="CB190" i="8"/>
  <c r="CC126" i="12"/>
  <c r="CB128" i="8"/>
  <c r="CC128" i="12" s="1"/>
  <c r="CB191" i="8"/>
  <c r="CB132" i="8"/>
  <c r="CB192" i="8"/>
  <c r="CB134" i="8"/>
  <c r="CB136" i="8"/>
  <c r="CB193" i="8"/>
  <c r="CB140" i="8"/>
  <c r="CB194" i="8"/>
  <c r="CD183" i="8"/>
  <c r="CD184" i="8"/>
  <c r="CD186" i="8"/>
  <c r="CD188" i="8"/>
  <c r="CD191" i="8"/>
  <c r="CD192" i="8"/>
  <c r="CD195" i="8"/>
  <c r="CD197" i="8"/>
  <c r="CD198" i="8"/>
  <c r="CD199" i="8"/>
  <c r="CD171" i="12"/>
  <c r="CC161" i="8"/>
  <c r="CD161" i="12" s="1"/>
  <c r="CA153" i="12"/>
  <c r="CB153" i="12"/>
  <c r="CC143" i="8"/>
  <c r="CD143" i="12" s="1"/>
  <c r="CC131" i="8"/>
  <c r="CD131" i="12" s="1"/>
  <c r="CA84" i="12"/>
  <c r="CC75" i="12"/>
  <c r="CC59" i="12"/>
  <c r="CC51" i="12"/>
  <c r="CC43" i="12"/>
  <c r="CC35" i="12"/>
  <c r="CC27" i="12"/>
  <c r="CC11" i="12"/>
  <c r="CB110" i="8"/>
  <c r="CB112" i="8"/>
  <c r="CC112" i="12" s="1"/>
  <c r="CB187" i="8"/>
  <c r="CB116" i="8"/>
  <c r="CB188" i="8"/>
  <c r="CB144" i="8"/>
  <c r="CB195" i="8"/>
  <c r="CB152" i="8"/>
  <c r="CB197" i="8"/>
  <c r="CB154" i="8"/>
  <c r="CB160" i="8"/>
  <c r="CB199" i="8"/>
  <c r="CC170" i="12"/>
  <c r="CD185" i="8"/>
  <c r="CD187" i="8"/>
  <c r="CD189" i="8"/>
  <c r="CD190" i="8"/>
  <c r="CD193" i="8"/>
  <c r="CD194" i="8"/>
  <c r="CD196" i="8"/>
  <c r="CD200" i="8"/>
  <c r="CD168" i="8"/>
  <c r="CD201" i="8"/>
  <c r="CC172" i="8"/>
  <c r="CD85" i="12"/>
  <c r="CC157" i="12"/>
  <c r="CC137" i="8"/>
  <c r="CD137" i="12" s="1"/>
  <c r="CC67" i="12"/>
  <c r="CA97" i="8"/>
  <c r="CB6" i="12"/>
  <c r="CA6" i="12"/>
  <c r="CA99" i="8"/>
  <c r="CB8" i="12"/>
  <c r="CA8" i="12"/>
  <c r="CA101" i="8"/>
  <c r="CB10" i="12"/>
  <c r="CA10" i="12"/>
  <c r="CA103" i="8"/>
  <c r="CB12" i="12"/>
  <c r="CA12" i="12"/>
  <c r="CA105" i="8"/>
  <c r="CB14" i="12"/>
  <c r="CA14" i="12"/>
  <c r="CA107" i="8"/>
  <c r="CB16" i="12"/>
  <c r="CA16" i="12"/>
  <c r="CA109" i="8"/>
  <c r="CB18" i="12"/>
  <c r="CA18" i="12"/>
  <c r="CA111" i="8"/>
  <c r="CB20" i="12"/>
  <c r="CA20" i="12"/>
  <c r="CA113" i="8"/>
  <c r="CB22" i="12"/>
  <c r="CA22" i="12"/>
  <c r="CA115" i="8"/>
  <c r="CB24" i="12"/>
  <c r="CA24" i="12"/>
  <c r="CA117" i="8"/>
  <c r="CB26" i="12"/>
  <c r="CA26" i="12"/>
  <c r="CA119" i="8"/>
  <c r="CB28" i="12"/>
  <c r="CA28" i="12"/>
  <c r="CA121" i="8"/>
  <c r="CB30" i="12"/>
  <c r="CA30" i="12"/>
  <c r="CA123" i="8"/>
  <c r="CB32" i="12"/>
  <c r="CA32" i="12"/>
  <c r="CA125" i="8"/>
  <c r="CB34" i="12"/>
  <c r="CA34" i="12"/>
  <c r="CA127" i="8"/>
  <c r="CB36" i="12"/>
  <c r="CA36" i="12"/>
  <c r="CA129" i="8"/>
  <c r="CB38" i="12"/>
  <c r="CA38" i="12"/>
  <c r="CA131" i="8"/>
  <c r="CB40" i="12"/>
  <c r="CA40" i="12"/>
  <c r="CA133" i="8"/>
  <c r="CB42" i="12"/>
  <c r="CA42" i="12"/>
  <c r="CA135" i="8"/>
  <c r="CB44" i="12"/>
  <c r="CA44" i="12"/>
  <c r="CA137" i="8"/>
  <c r="CB46" i="12"/>
  <c r="CA46" i="12"/>
  <c r="CA139" i="8"/>
  <c r="CB48" i="12"/>
  <c r="CA48" i="12"/>
  <c r="CA141" i="8"/>
  <c r="CB50" i="12"/>
  <c r="CA50" i="12"/>
  <c r="CA143" i="8"/>
  <c r="CB52" i="12"/>
  <c r="CA52" i="12"/>
  <c r="CB54" i="12"/>
  <c r="CA54" i="12"/>
  <c r="CA147" i="8"/>
  <c r="CB56" i="12"/>
  <c r="CA56" i="12"/>
  <c r="CB58" i="12"/>
  <c r="CA58" i="12"/>
  <c r="CA151" i="8"/>
  <c r="CB60" i="12"/>
  <c r="CA60" i="12"/>
  <c r="CB62" i="12"/>
  <c r="CA62" i="12"/>
  <c r="CA155" i="8"/>
  <c r="CB64" i="12"/>
  <c r="CA64" i="12"/>
  <c r="CB66" i="12"/>
  <c r="CA66" i="12"/>
  <c r="CA159" i="8"/>
  <c r="CB68" i="12"/>
  <c r="CA68" i="12"/>
  <c r="CB70" i="12"/>
  <c r="CA70" i="12"/>
  <c r="CB72" i="12"/>
  <c r="CA72" i="12"/>
  <c r="CB74" i="12"/>
  <c r="CA74" i="12"/>
  <c r="CA167" i="8"/>
  <c r="CB76" i="12"/>
  <c r="CA76" i="12"/>
  <c r="CB78" i="12"/>
  <c r="CA78" i="12"/>
  <c r="CA171" i="8"/>
  <c r="CB80" i="12"/>
  <c r="CA80" i="12"/>
  <c r="CB171" i="8"/>
  <c r="CC171" i="12" s="1"/>
  <c r="CC84" i="12"/>
  <c r="CD84" i="12"/>
  <c r="CD172" i="8"/>
  <c r="CD203" i="8"/>
  <c r="CC165" i="8"/>
  <c r="CD165" i="12" s="1"/>
  <c r="CA157" i="8"/>
  <c r="CC147" i="8"/>
  <c r="CD147" i="12" s="1"/>
  <c r="CC123" i="8"/>
  <c r="CD123" i="12" s="1"/>
  <c r="CC107" i="8"/>
  <c r="CD107" i="12" s="1"/>
  <c r="CB75" i="12"/>
  <c r="CB67" i="12"/>
  <c r="CB59" i="12"/>
  <c r="CB51" i="12"/>
  <c r="CB43" i="12"/>
  <c r="CB35" i="12"/>
  <c r="CB27" i="12"/>
  <c r="CB19" i="12"/>
  <c r="CB11" i="12"/>
  <c r="CD86" i="12"/>
  <c r="CD6" i="12"/>
  <c r="CC97" i="8"/>
  <c r="CD97" i="12" s="1"/>
  <c r="CD14" i="12"/>
  <c r="CC105" i="8"/>
  <c r="CD105" i="12" s="1"/>
  <c r="CC117" i="8"/>
  <c r="CD117" i="12" s="1"/>
  <c r="CD26" i="12"/>
  <c r="CD30" i="12"/>
  <c r="CC121" i="8"/>
  <c r="CD121" i="12" s="1"/>
  <c r="CB100" i="8"/>
  <c r="CB184" i="8"/>
  <c r="CC6" i="12"/>
  <c r="CB97" i="8"/>
  <c r="CB99" i="8"/>
  <c r="CC8" i="12"/>
  <c r="CC10" i="12"/>
  <c r="CB103" i="8"/>
  <c r="CC103" i="12" s="1"/>
  <c r="CC12" i="12"/>
  <c r="CB105" i="8"/>
  <c r="CC14" i="12"/>
  <c r="CC16" i="12"/>
  <c r="CC18" i="12"/>
  <c r="CC20" i="12"/>
  <c r="CC22" i="12"/>
  <c r="CB113" i="8"/>
  <c r="CB115" i="8"/>
  <c r="CC115" i="12" s="1"/>
  <c r="CC24" i="12"/>
  <c r="CC26" i="12"/>
  <c r="CC28" i="12"/>
  <c r="CB119" i="8"/>
  <c r="CC119" i="12" s="1"/>
  <c r="CB121" i="8"/>
  <c r="CC30" i="12"/>
  <c r="CC32" i="12"/>
  <c r="CC34" i="12"/>
  <c r="CC36" i="12"/>
  <c r="CC38" i="12"/>
  <c r="CB131" i="8"/>
  <c r="CC131" i="12" s="1"/>
  <c r="CC40" i="12"/>
  <c r="CC42" i="12"/>
  <c r="CC44" i="12"/>
  <c r="CC46" i="12"/>
  <c r="CC48" i="12"/>
  <c r="CC50" i="12"/>
  <c r="CC52" i="12"/>
  <c r="CC54" i="12"/>
  <c r="CC56" i="12"/>
  <c r="CC58" i="12"/>
  <c r="CC60" i="12"/>
  <c r="CC62" i="12"/>
  <c r="CC64" i="12"/>
  <c r="CC66" i="12"/>
  <c r="CC68" i="12"/>
  <c r="CC70" i="12"/>
  <c r="CC72" i="12"/>
  <c r="CC74" i="12"/>
  <c r="CC76" i="12"/>
  <c r="CC78" i="12"/>
  <c r="CB85" i="12"/>
  <c r="CC174" i="8"/>
  <c r="CD174" i="12" s="1"/>
  <c r="CD83" i="12"/>
  <c r="CC169" i="8"/>
  <c r="CD169" i="12" s="1"/>
  <c r="CB165" i="8"/>
  <c r="CA161" i="8"/>
  <c r="CC151" i="8"/>
  <c r="CD151" i="12" s="1"/>
  <c r="CB147" i="8"/>
  <c r="CC135" i="8"/>
  <c r="CD135" i="12" s="1"/>
  <c r="CC129" i="8"/>
  <c r="CD129" i="12" s="1"/>
  <c r="CB123" i="8"/>
  <c r="CB107" i="8"/>
  <c r="CC107" i="12" s="1"/>
  <c r="CC81" i="12"/>
  <c r="CC73" i="12"/>
  <c r="CC65" i="12"/>
  <c r="CC57" i="12"/>
  <c r="CC49" i="12"/>
  <c r="CC41" i="12"/>
  <c r="CC33" i="12"/>
  <c r="CC25" i="12"/>
  <c r="CC17" i="12"/>
  <c r="CC9" i="12"/>
  <c r="CD34" i="12"/>
  <c r="CC125" i="8"/>
  <c r="CD125" i="12" s="1"/>
  <c r="CD82" i="12"/>
  <c r="CB169" i="8"/>
  <c r="CA165" i="12"/>
  <c r="CB165" i="12"/>
  <c r="CC155" i="8"/>
  <c r="CD155" i="12" s="1"/>
  <c r="CB151" i="8"/>
  <c r="CC151" i="12" s="1"/>
  <c r="CC141" i="8"/>
  <c r="CD141" i="12" s="1"/>
  <c r="CB135" i="8"/>
  <c r="CC135" i="12" s="1"/>
  <c r="CB129" i="8"/>
  <c r="CB101" i="8"/>
  <c r="CC101" i="12" s="1"/>
  <c r="CB81" i="12"/>
  <c r="CB73" i="12"/>
  <c r="CB65" i="12"/>
  <c r="CB57" i="12"/>
  <c r="CB49" i="12"/>
  <c r="CB41" i="12"/>
  <c r="CB33" i="12"/>
  <c r="CB25" i="12"/>
  <c r="CB17" i="12"/>
  <c r="CB9" i="12"/>
  <c r="CX86" i="8"/>
  <c r="CC108" i="8"/>
  <c r="CC140" i="8"/>
  <c r="CC148" i="8"/>
  <c r="CC152" i="8"/>
  <c r="CD96" i="8"/>
  <c r="CD112" i="8"/>
  <c r="CD152" i="8"/>
  <c r="CD156" i="8"/>
  <c r="CD162" i="8"/>
  <c r="CA163" i="8"/>
  <c r="CB137" i="8"/>
  <c r="CC100" i="8"/>
  <c r="CC132" i="8"/>
  <c r="CD132" i="12" s="1"/>
  <c r="CD100" i="8"/>
  <c r="CD104" i="8"/>
  <c r="CD108" i="8"/>
  <c r="CD116" i="8"/>
  <c r="CD120" i="8"/>
  <c r="CD124" i="8"/>
  <c r="CD128" i="8"/>
  <c r="CD160" i="8"/>
  <c r="CC124" i="8"/>
  <c r="CD132" i="8"/>
  <c r="CD136" i="8"/>
  <c r="CD140" i="8"/>
  <c r="CD144" i="8"/>
  <c r="CD148" i="8"/>
  <c r="CD164" i="8"/>
  <c r="CB172" i="8"/>
  <c r="CD173" i="8"/>
  <c r="CB141" i="8"/>
  <c r="CB125" i="8"/>
  <c r="CB109" i="8"/>
  <c r="CC116" i="8"/>
  <c r="CC156" i="8"/>
  <c r="CS82" i="8"/>
  <c r="CQ86" i="8"/>
  <c r="CR85" i="8"/>
  <c r="CS81" i="8"/>
  <c r="CR84" i="8"/>
  <c r="CQ85" i="8"/>
  <c r="E80" i="24" l="1"/>
  <c r="H80" i="24" s="1"/>
  <c r="D170" i="24"/>
  <c r="C171" i="24"/>
  <c r="C171" i="25" s="1"/>
  <c r="D167" i="25"/>
  <c r="CD152" i="12"/>
  <c r="CC129" i="12"/>
  <c r="CC172" i="12"/>
  <c r="CD116" i="12"/>
  <c r="CC109" i="12"/>
  <c r="CC99" i="12"/>
  <c r="CC97" i="12"/>
  <c r="CC144" i="12"/>
  <c r="CC122" i="12"/>
  <c r="CD168" i="12"/>
  <c r="CC163" i="12"/>
  <c r="G81" i="24"/>
  <c r="CT85" i="8"/>
  <c r="CD124" i="12"/>
  <c r="CC160" i="12"/>
  <c r="CC138" i="12"/>
  <c r="CC110" i="12"/>
  <c r="CC147" i="12"/>
  <c r="CC102" i="12"/>
  <c r="CC139" i="12"/>
  <c r="CC158" i="12"/>
  <c r="CC130" i="12"/>
  <c r="CC125" i="12"/>
  <c r="CC154" i="12"/>
  <c r="CC134" i="12"/>
  <c r="CC98" i="12"/>
  <c r="CC96" i="12"/>
  <c r="CD140" i="12"/>
  <c r="CD160" i="12"/>
  <c r="CC164" i="12"/>
  <c r="CC113" i="12"/>
  <c r="CC118" i="12"/>
  <c r="CC161" i="12"/>
  <c r="CC153" i="12"/>
  <c r="D166" i="25"/>
  <c r="C170" i="24"/>
  <c r="D169" i="24"/>
  <c r="CA97" i="12"/>
  <c r="CB97" i="12"/>
  <c r="CA160" i="12"/>
  <c r="CB160" i="12"/>
  <c r="CA146" i="12"/>
  <c r="CB146" i="12"/>
  <c r="CA128" i="12"/>
  <c r="CB128" i="12"/>
  <c r="CA114" i="12"/>
  <c r="CB114" i="12"/>
  <c r="CC141" i="12"/>
  <c r="CC165" i="12"/>
  <c r="CC121" i="12"/>
  <c r="CA155" i="12"/>
  <c r="CB155" i="12"/>
  <c r="CC166" i="12"/>
  <c r="CC132" i="12"/>
  <c r="CC120" i="12"/>
  <c r="CC173" i="12"/>
  <c r="CD144" i="12"/>
  <c r="CC114" i="12"/>
  <c r="CA164" i="12"/>
  <c r="CB164" i="12"/>
  <c r="CA150" i="12"/>
  <c r="CB150" i="12"/>
  <c r="CA132" i="12"/>
  <c r="CB132" i="12"/>
  <c r="CA118" i="12"/>
  <c r="CB118" i="12"/>
  <c r="CA100" i="12"/>
  <c r="CB100" i="12"/>
  <c r="CC155" i="12"/>
  <c r="CC159" i="12"/>
  <c r="CC143" i="12"/>
  <c r="CA161" i="12"/>
  <c r="CB161" i="12"/>
  <c r="CA137" i="12"/>
  <c r="CB137" i="12"/>
  <c r="CA117" i="12"/>
  <c r="CB117" i="12"/>
  <c r="CD136" i="12"/>
  <c r="CA168" i="12"/>
  <c r="CB168" i="12"/>
  <c r="CA154" i="12"/>
  <c r="CB154" i="12"/>
  <c r="CA136" i="12"/>
  <c r="CB136" i="12"/>
  <c r="CC169" i="12"/>
  <c r="CC116" i="12"/>
  <c r="CD164" i="12"/>
  <c r="CD128" i="12"/>
  <c r="CC156" i="12"/>
  <c r="CA158" i="12"/>
  <c r="CB158" i="12"/>
  <c r="CA140" i="12"/>
  <c r="CB140" i="12"/>
  <c r="CA126" i="12"/>
  <c r="CB126" i="12"/>
  <c r="CA108" i="12"/>
  <c r="CB108" i="12"/>
  <c r="CA98" i="12"/>
  <c r="CB98" i="12"/>
  <c r="CB169" i="12"/>
  <c r="CC145" i="12"/>
  <c r="CA157" i="12"/>
  <c r="CB157" i="12"/>
  <c r="CC140" i="12"/>
  <c r="CC108" i="12"/>
  <c r="CD120" i="12"/>
  <c r="CB172" i="12"/>
  <c r="CA162" i="12"/>
  <c r="CB162" i="12"/>
  <c r="CA144" i="12"/>
  <c r="CB144" i="12"/>
  <c r="CA130" i="12"/>
  <c r="CB130" i="12"/>
  <c r="CA112" i="12"/>
  <c r="CB112" i="12"/>
  <c r="CC133" i="12"/>
  <c r="CA129" i="12"/>
  <c r="CB129" i="12"/>
  <c r="CD100" i="12"/>
  <c r="CD156" i="12"/>
  <c r="CC137" i="12"/>
  <c r="CD148" i="12"/>
  <c r="CC105" i="12"/>
  <c r="CA167" i="12"/>
  <c r="CB167" i="12"/>
  <c r="CA99" i="12"/>
  <c r="CB99" i="12"/>
  <c r="CD172" i="12"/>
  <c r="CC152" i="12"/>
  <c r="CD162" i="12"/>
  <c r="CD112" i="12"/>
  <c r="CC148" i="12"/>
  <c r="CA166" i="12"/>
  <c r="CB166" i="12"/>
  <c r="CA148" i="12"/>
  <c r="CB148" i="12"/>
  <c r="CA134" i="12"/>
  <c r="CB134" i="12"/>
  <c r="CA116" i="12"/>
  <c r="CB116" i="12"/>
  <c r="CA102" i="12"/>
  <c r="CB102" i="12"/>
  <c r="CC127" i="12"/>
  <c r="CA151" i="12"/>
  <c r="CB151" i="12"/>
  <c r="CA133" i="12"/>
  <c r="CB133" i="12"/>
  <c r="CA121" i="12"/>
  <c r="CB121" i="12"/>
  <c r="CA113" i="12"/>
  <c r="CB113" i="12"/>
  <c r="CA109" i="12"/>
  <c r="CB109" i="12"/>
  <c r="CA101" i="12"/>
  <c r="CB101" i="12"/>
  <c r="CC100" i="12"/>
  <c r="CA171" i="12"/>
  <c r="CB171" i="12"/>
  <c r="CA143" i="12"/>
  <c r="CB143" i="12"/>
  <c r="CA139" i="12"/>
  <c r="CB139" i="12"/>
  <c r="CA135" i="12"/>
  <c r="CB135" i="12"/>
  <c r="CA131" i="12"/>
  <c r="CB131" i="12"/>
  <c r="CA127" i="12"/>
  <c r="CB127" i="12"/>
  <c r="CA123" i="12"/>
  <c r="CB123" i="12"/>
  <c r="CA119" i="12"/>
  <c r="CB119" i="12"/>
  <c r="CA115" i="12"/>
  <c r="CB115" i="12"/>
  <c r="CA111" i="12"/>
  <c r="CB111" i="12"/>
  <c r="CA107" i="12"/>
  <c r="CB107" i="12"/>
  <c r="CA103" i="12"/>
  <c r="CB103" i="12"/>
  <c r="CC150" i="12"/>
  <c r="CC136" i="12"/>
  <c r="CD104" i="12"/>
  <c r="CC168" i="12"/>
  <c r="CC146" i="12"/>
  <c r="CA170" i="12"/>
  <c r="CB170" i="12"/>
  <c r="CA152" i="12"/>
  <c r="CB152" i="12"/>
  <c r="CA138" i="12"/>
  <c r="CB138" i="12"/>
  <c r="CA120" i="12"/>
  <c r="CB120" i="12"/>
  <c r="CA106" i="12"/>
  <c r="CB106" i="12"/>
  <c r="CA96" i="12"/>
  <c r="CB96" i="12"/>
  <c r="CC111" i="12"/>
  <c r="CA159" i="12"/>
  <c r="CB159" i="12"/>
  <c r="CA141" i="12"/>
  <c r="CB141" i="12"/>
  <c r="CA125" i="12"/>
  <c r="CB125" i="12"/>
  <c r="CA105" i="12"/>
  <c r="CB105" i="12"/>
  <c r="CA122" i="12"/>
  <c r="CB122" i="12"/>
  <c r="CA104" i="12"/>
  <c r="CB104" i="12"/>
  <c r="CC117" i="12"/>
  <c r="CC123" i="12"/>
  <c r="CA163" i="12"/>
  <c r="CB163" i="12"/>
  <c r="CD108" i="12"/>
  <c r="CA147" i="12"/>
  <c r="CB147" i="12"/>
  <c r="CC124" i="12"/>
  <c r="CD173" i="12"/>
  <c r="CD96" i="12"/>
  <c r="CC142" i="12"/>
  <c r="CA156" i="12"/>
  <c r="CB156" i="12"/>
  <c r="CA142" i="12"/>
  <c r="CB142" i="12"/>
  <c r="CA124" i="12"/>
  <c r="CB124" i="12"/>
  <c r="CA110" i="12"/>
  <c r="CB110" i="12"/>
  <c r="DA86" i="8"/>
  <c r="CY86" i="8"/>
  <c r="CX87" i="8"/>
  <c r="F80" i="24" l="1"/>
  <c r="C170" i="25"/>
  <c r="E170" i="24"/>
  <c r="CY87" i="8"/>
  <c r="DA87" i="8"/>
  <c r="CX88" i="8"/>
  <c r="F171" i="24" l="1"/>
  <c r="G170" i="24"/>
  <c r="CY88" i="8"/>
  <c r="BR170" i="12" l="1"/>
  <c r="BR171" i="12"/>
  <c r="BR164" i="12"/>
  <c r="BR165" i="12"/>
  <c r="BR166" i="12"/>
  <c r="BR167" i="12"/>
  <c r="BR168" i="12"/>
  <c r="BR169" i="12"/>
  <c r="BS93" i="12"/>
  <c r="BT93" i="12"/>
  <c r="BU93" i="12"/>
  <c r="BV93" i="12"/>
  <c r="BW93" i="12"/>
  <c r="BX93" i="12"/>
  <c r="BY93" i="12"/>
  <c r="BZ93" i="12"/>
  <c r="BS94" i="12"/>
  <c r="BT94" i="12"/>
  <c r="BU94" i="12"/>
  <c r="BV94" i="12"/>
  <c r="BW94" i="12"/>
  <c r="BX94" i="12"/>
  <c r="BY94" i="12"/>
  <c r="BZ94" i="12"/>
  <c r="BT6" i="12"/>
  <c r="BU6" i="12"/>
  <c r="BV6" i="12"/>
  <c r="BW6" i="12"/>
  <c r="BX6" i="12"/>
  <c r="BY6" i="12"/>
  <c r="BZ6" i="12"/>
  <c r="BT7" i="12"/>
  <c r="BU7" i="12"/>
  <c r="BV7" i="12"/>
  <c r="BW7" i="12"/>
  <c r="BX7" i="12"/>
  <c r="BY7" i="12"/>
  <c r="BZ7" i="12"/>
  <c r="BT8" i="12"/>
  <c r="BU8" i="12"/>
  <c r="BV8" i="12"/>
  <c r="BW8" i="12"/>
  <c r="BX8" i="12"/>
  <c r="BY8" i="12"/>
  <c r="BZ8" i="12"/>
  <c r="BT9" i="12"/>
  <c r="BU9" i="12"/>
  <c r="BV9" i="12"/>
  <c r="BW9" i="12"/>
  <c r="BX9" i="12"/>
  <c r="BY9" i="12"/>
  <c r="BZ9" i="12"/>
  <c r="BT10" i="12"/>
  <c r="BU10" i="12"/>
  <c r="BV10" i="12"/>
  <c r="BW10" i="12"/>
  <c r="BX10" i="12"/>
  <c r="BY10" i="12"/>
  <c r="BZ10" i="12"/>
  <c r="BT11" i="12"/>
  <c r="BU11" i="12"/>
  <c r="BV11" i="12"/>
  <c r="BW11" i="12"/>
  <c r="BX11" i="12"/>
  <c r="BY11" i="12"/>
  <c r="BZ11" i="12"/>
  <c r="BT12" i="12"/>
  <c r="BU12" i="12"/>
  <c r="BV12" i="12"/>
  <c r="BW12" i="12"/>
  <c r="BX12" i="12"/>
  <c r="BY12" i="12"/>
  <c r="BZ12" i="12"/>
  <c r="BT13" i="12"/>
  <c r="BU13" i="12"/>
  <c r="BV13" i="12"/>
  <c r="BW13" i="12"/>
  <c r="BX13" i="12"/>
  <c r="BY13" i="12"/>
  <c r="BZ13" i="12"/>
  <c r="BT14" i="12"/>
  <c r="BU14" i="12"/>
  <c r="BV14" i="12"/>
  <c r="BW14" i="12"/>
  <c r="BX14" i="12"/>
  <c r="BY14" i="12"/>
  <c r="BZ14" i="12"/>
  <c r="BT15" i="12"/>
  <c r="BU15" i="12"/>
  <c r="BV15" i="12"/>
  <c r="BW15" i="12"/>
  <c r="BX15" i="12"/>
  <c r="BY15" i="12"/>
  <c r="BZ15" i="12"/>
  <c r="BT16" i="12"/>
  <c r="BU16" i="12"/>
  <c r="BV16" i="12"/>
  <c r="BW16" i="12"/>
  <c r="BX16" i="12"/>
  <c r="BY16" i="12"/>
  <c r="BZ16" i="12"/>
  <c r="BT17" i="12"/>
  <c r="BU17" i="12"/>
  <c r="BV17" i="12"/>
  <c r="BW17" i="12"/>
  <c r="BX17" i="12"/>
  <c r="BY17" i="12"/>
  <c r="BZ17" i="12"/>
  <c r="BT18" i="12"/>
  <c r="BU18" i="12"/>
  <c r="BV18" i="12"/>
  <c r="BW18" i="12"/>
  <c r="BX18" i="12"/>
  <c r="BY18" i="12"/>
  <c r="BZ18" i="12"/>
  <c r="BT19" i="12"/>
  <c r="BU19" i="12"/>
  <c r="BV19" i="12"/>
  <c r="BW19" i="12"/>
  <c r="BX19" i="12"/>
  <c r="BY19" i="12"/>
  <c r="BZ19" i="12"/>
  <c r="BT20" i="12"/>
  <c r="BU20" i="12"/>
  <c r="BV20" i="12"/>
  <c r="BW20" i="12"/>
  <c r="BX20" i="12"/>
  <c r="BY20" i="12"/>
  <c r="BZ20" i="12"/>
  <c r="BT21" i="12"/>
  <c r="BU21" i="12"/>
  <c r="BV21" i="12"/>
  <c r="BW21" i="12"/>
  <c r="BX21" i="12"/>
  <c r="BY21" i="12"/>
  <c r="BZ21" i="12"/>
  <c r="BT22" i="12"/>
  <c r="BU22" i="12"/>
  <c r="BV22" i="12"/>
  <c r="BW22" i="12"/>
  <c r="BX22" i="12"/>
  <c r="BY22" i="12"/>
  <c r="BZ22" i="12"/>
  <c r="BT23" i="12"/>
  <c r="BU23" i="12"/>
  <c r="BV23" i="12"/>
  <c r="BW23" i="12"/>
  <c r="BX23" i="12"/>
  <c r="BY23" i="12"/>
  <c r="BZ23" i="12"/>
  <c r="BT24" i="12"/>
  <c r="BU24" i="12"/>
  <c r="BV24" i="12"/>
  <c r="BW24" i="12"/>
  <c r="BX24" i="12"/>
  <c r="BY24" i="12"/>
  <c r="BZ24" i="12"/>
  <c r="BT25" i="12"/>
  <c r="BU25" i="12"/>
  <c r="BV25" i="12"/>
  <c r="BW25" i="12"/>
  <c r="BX25" i="12"/>
  <c r="BY25" i="12"/>
  <c r="BZ25" i="12"/>
  <c r="BT26" i="12"/>
  <c r="BU26" i="12"/>
  <c r="BV26" i="12"/>
  <c r="BW26" i="12"/>
  <c r="BX26" i="12"/>
  <c r="BY26" i="12"/>
  <c r="BZ26" i="12"/>
  <c r="BT27" i="12"/>
  <c r="BU27" i="12"/>
  <c r="BV27" i="12"/>
  <c r="BW27" i="12"/>
  <c r="BX27" i="12"/>
  <c r="BY27" i="12"/>
  <c r="BZ27" i="12"/>
  <c r="BT28" i="12"/>
  <c r="BU28" i="12"/>
  <c r="BV28" i="12"/>
  <c r="BW28" i="12"/>
  <c r="BX28" i="12"/>
  <c r="BY28" i="12"/>
  <c r="BZ28" i="12"/>
  <c r="BT29" i="12"/>
  <c r="BU29" i="12"/>
  <c r="BV29" i="12"/>
  <c r="BW29" i="12"/>
  <c r="BX29" i="12"/>
  <c r="BY29" i="12"/>
  <c r="BZ29" i="12"/>
  <c r="BT30" i="12"/>
  <c r="BU30" i="12"/>
  <c r="BV30" i="12"/>
  <c r="BW30" i="12"/>
  <c r="BX30" i="12"/>
  <c r="BY30" i="12"/>
  <c r="BZ30" i="12"/>
  <c r="BT31" i="12"/>
  <c r="BU31" i="12"/>
  <c r="BV31" i="12"/>
  <c r="BW31" i="12"/>
  <c r="BX31" i="12"/>
  <c r="BY31" i="12"/>
  <c r="BZ31" i="12"/>
  <c r="BT32" i="12"/>
  <c r="BU32" i="12"/>
  <c r="BV32" i="12"/>
  <c r="BW32" i="12"/>
  <c r="BX32" i="12"/>
  <c r="BY32" i="12"/>
  <c r="BZ32" i="12"/>
  <c r="BT33" i="12"/>
  <c r="BU33" i="12"/>
  <c r="BV33" i="12"/>
  <c r="BW33" i="12"/>
  <c r="BX33" i="12"/>
  <c r="BY33" i="12"/>
  <c r="BZ33" i="12"/>
  <c r="BT34" i="12"/>
  <c r="BU34" i="12"/>
  <c r="BV34" i="12"/>
  <c r="BW34" i="12"/>
  <c r="BX34" i="12"/>
  <c r="BY34" i="12"/>
  <c r="BZ34" i="12"/>
  <c r="BT35" i="12"/>
  <c r="BU35" i="12"/>
  <c r="BV35" i="12"/>
  <c r="BW35" i="12"/>
  <c r="BX35" i="12"/>
  <c r="BY35" i="12"/>
  <c r="BZ35" i="12"/>
  <c r="BT36" i="12"/>
  <c r="BU36" i="12"/>
  <c r="BV36" i="12"/>
  <c r="BW36" i="12"/>
  <c r="BX36" i="12"/>
  <c r="BY36" i="12"/>
  <c r="BZ36" i="12"/>
  <c r="BT37" i="12"/>
  <c r="BU37" i="12"/>
  <c r="BV37" i="12"/>
  <c r="BW37" i="12"/>
  <c r="BX37" i="12"/>
  <c r="BY37" i="12"/>
  <c r="BZ37" i="12"/>
  <c r="BT38" i="12"/>
  <c r="BU38" i="12"/>
  <c r="BV38" i="12"/>
  <c r="BW38" i="12"/>
  <c r="BX38" i="12"/>
  <c r="BY38" i="12"/>
  <c r="BZ38" i="12"/>
  <c r="BT39" i="12"/>
  <c r="BU39" i="12"/>
  <c r="BV39" i="12"/>
  <c r="BW39" i="12"/>
  <c r="BX39" i="12"/>
  <c r="BY39" i="12"/>
  <c r="BZ39" i="12"/>
  <c r="BT40" i="12"/>
  <c r="BU40" i="12"/>
  <c r="BV40" i="12"/>
  <c r="BW40" i="12"/>
  <c r="BX40" i="12"/>
  <c r="BY40" i="12"/>
  <c r="BZ40" i="12"/>
  <c r="BT41" i="12"/>
  <c r="BU41" i="12"/>
  <c r="BV41" i="12"/>
  <c r="BW41" i="12"/>
  <c r="BX41" i="12"/>
  <c r="BY41" i="12"/>
  <c r="BZ41" i="12"/>
  <c r="BT42" i="12"/>
  <c r="BU42" i="12"/>
  <c r="BV42" i="12"/>
  <c r="BW42" i="12"/>
  <c r="BX42" i="12"/>
  <c r="BY42" i="12"/>
  <c r="BZ42" i="12"/>
  <c r="BT43" i="12"/>
  <c r="BU43" i="12"/>
  <c r="BV43" i="12"/>
  <c r="BW43" i="12"/>
  <c r="BX43" i="12"/>
  <c r="BY43" i="12"/>
  <c r="BZ43" i="12"/>
  <c r="BT44" i="12"/>
  <c r="BU44" i="12"/>
  <c r="BV44" i="12"/>
  <c r="BW44" i="12"/>
  <c r="BX44" i="12"/>
  <c r="BY44" i="12"/>
  <c r="BZ44" i="12"/>
  <c r="BT45" i="12"/>
  <c r="BU45" i="12"/>
  <c r="BV45" i="12"/>
  <c r="BW45" i="12"/>
  <c r="BX45" i="12"/>
  <c r="BY45" i="12"/>
  <c r="BZ45" i="12"/>
  <c r="BT46" i="12"/>
  <c r="BU46" i="12"/>
  <c r="BV46" i="12"/>
  <c r="BW46" i="12"/>
  <c r="BX46" i="12"/>
  <c r="BY46" i="12"/>
  <c r="BZ46" i="12"/>
  <c r="BT47" i="12"/>
  <c r="BU47" i="12"/>
  <c r="BV47" i="12"/>
  <c r="BW47" i="12"/>
  <c r="BX47" i="12"/>
  <c r="BY47" i="12"/>
  <c r="BZ47" i="12"/>
  <c r="BT48" i="12"/>
  <c r="BU48" i="12"/>
  <c r="BV48" i="12"/>
  <c r="BW48" i="12"/>
  <c r="BX48" i="12"/>
  <c r="BY48" i="12"/>
  <c r="BZ48" i="12"/>
  <c r="BT49" i="12"/>
  <c r="BU49" i="12"/>
  <c r="BV49" i="12"/>
  <c r="BW49" i="12"/>
  <c r="BX49" i="12"/>
  <c r="BY49" i="12"/>
  <c r="BZ49" i="12"/>
  <c r="BT50" i="12"/>
  <c r="BU50" i="12"/>
  <c r="BV50" i="12"/>
  <c r="BW50" i="12"/>
  <c r="BX50" i="12"/>
  <c r="BY50" i="12"/>
  <c r="BZ50" i="12"/>
  <c r="BT51" i="12"/>
  <c r="BU51" i="12"/>
  <c r="BV51" i="12"/>
  <c r="BW51" i="12"/>
  <c r="BX51" i="12"/>
  <c r="BY51" i="12"/>
  <c r="BZ51" i="12"/>
  <c r="BT52" i="12"/>
  <c r="BU52" i="12"/>
  <c r="BV52" i="12"/>
  <c r="BW52" i="12"/>
  <c r="BX52" i="12"/>
  <c r="BY52" i="12"/>
  <c r="BZ52" i="12"/>
  <c r="BT53" i="12"/>
  <c r="BU53" i="12"/>
  <c r="BV53" i="12"/>
  <c r="BW53" i="12"/>
  <c r="BX53" i="12"/>
  <c r="BY53" i="12"/>
  <c r="BZ53" i="12"/>
  <c r="BT54" i="12"/>
  <c r="BU54" i="12"/>
  <c r="BV54" i="12"/>
  <c r="BW54" i="12"/>
  <c r="BX54" i="12"/>
  <c r="BY54" i="12"/>
  <c r="BZ54" i="12"/>
  <c r="BT55" i="12"/>
  <c r="BU55" i="12"/>
  <c r="BV55" i="12"/>
  <c r="BW55" i="12"/>
  <c r="BX55" i="12"/>
  <c r="BY55" i="12"/>
  <c r="BZ55" i="12"/>
  <c r="BT56" i="12"/>
  <c r="BU56" i="12"/>
  <c r="BV56" i="12"/>
  <c r="BW56" i="12"/>
  <c r="BX56" i="12"/>
  <c r="BY56" i="12"/>
  <c r="BZ56" i="12"/>
  <c r="BT57" i="12"/>
  <c r="BU57" i="12"/>
  <c r="BV57" i="12"/>
  <c r="BW57" i="12"/>
  <c r="BX57" i="12"/>
  <c r="BY57" i="12"/>
  <c r="BZ57" i="12"/>
  <c r="BT58" i="12"/>
  <c r="BU58" i="12"/>
  <c r="BV58" i="12"/>
  <c r="BW58" i="12"/>
  <c r="BX58" i="12"/>
  <c r="BY58" i="12"/>
  <c r="BZ58" i="12"/>
  <c r="BT59" i="12"/>
  <c r="BU59" i="12"/>
  <c r="BV59" i="12"/>
  <c r="BW59" i="12"/>
  <c r="BX59" i="12"/>
  <c r="BY59" i="12"/>
  <c r="BZ59" i="12"/>
  <c r="BT60" i="12"/>
  <c r="BU60" i="12"/>
  <c r="BV60" i="12"/>
  <c r="BW60" i="12"/>
  <c r="BX60" i="12"/>
  <c r="BY60" i="12"/>
  <c r="BZ60" i="12"/>
  <c r="BT61" i="12"/>
  <c r="BU61" i="12"/>
  <c r="BV61" i="12"/>
  <c r="BW61" i="12"/>
  <c r="BX61" i="12"/>
  <c r="BY61" i="12"/>
  <c r="BZ61" i="12"/>
  <c r="BT62" i="12"/>
  <c r="BU62" i="12"/>
  <c r="BV62" i="12"/>
  <c r="BW62" i="12"/>
  <c r="BX62" i="12"/>
  <c r="BY62" i="12"/>
  <c r="BZ62" i="12"/>
  <c r="BT63" i="12"/>
  <c r="BU63" i="12"/>
  <c r="BV63" i="12"/>
  <c r="BW63" i="12"/>
  <c r="BX63" i="12"/>
  <c r="BY63" i="12"/>
  <c r="BZ63" i="12"/>
  <c r="BT64" i="12"/>
  <c r="BU64" i="12"/>
  <c r="BV64" i="12"/>
  <c r="BW64" i="12"/>
  <c r="BX64" i="12"/>
  <c r="BY64" i="12"/>
  <c r="BZ64" i="12"/>
  <c r="BT65" i="12"/>
  <c r="BU65" i="12"/>
  <c r="BV65" i="12"/>
  <c r="BW65" i="12"/>
  <c r="BX65" i="12"/>
  <c r="BY65" i="12"/>
  <c r="BZ65" i="12"/>
  <c r="BT66" i="12"/>
  <c r="BU66" i="12"/>
  <c r="BV66" i="12"/>
  <c r="BW66" i="12"/>
  <c r="BX66" i="12"/>
  <c r="BY66" i="12"/>
  <c r="BZ66" i="12"/>
  <c r="BT67" i="12"/>
  <c r="BU67" i="12"/>
  <c r="BV67" i="12"/>
  <c r="BW67" i="12"/>
  <c r="BX67" i="12"/>
  <c r="BY67" i="12"/>
  <c r="BZ67" i="12"/>
  <c r="BT68" i="12"/>
  <c r="BU68" i="12"/>
  <c r="BV68" i="12"/>
  <c r="BW68" i="12"/>
  <c r="BX68" i="12"/>
  <c r="BY68" i="12"/>
  <c r="BZ68" i="12"/>
  <c r="BT69" i="12"/>
  <c r="BU69" i="12"/>
  <c r="BV69" i="12"/>
  <c r="BW69" i="12"/>
  <c r="BX69" i="12"/>
  <c r="BY69" i="12"/>
  <c r="BZ69" i="12"/>
  <c r="BT70" i="12"/>
  <c r="BU70" i="12"/>
  <c r="BV70" i="12"/>
  <c r="BW70" i="12"/>
  <c r="BX70" i="12"/>
  <c r="BY70" i="12"/>
  <c r="BZ70" i="12"/>
  <c r="BT71" i="12"/>
  <c r="BU71" i="12"/>
  <c r="BV71" i="12"/>
  <c r="BW71" i="12"/>
  <c r="BX71" i="12"/>
  <c r="BY71" i="12"/>
  <c r="BZ71" i="12"/>
  <c r="BT72" i="12"/>
  <c r="BU72" i="12"/>
  <c r="BV72" i="12"/>
  <c r="BW72" i="12"/>
  <c r="BX72" i="12"/>
  <c r="BY72" i="12"/>
  <c r="BZ72" i="12"/>
  <c r="BT73" i="12"/>
  <c r="BU73" i="12"/>
  <c r="BV73" i="12"/>
  <c r="BW73" i="12"/>
  <c r="BX73" i="12"/>
  <c r="BY73" i="12"/>
  <c r="BZ73" i="12"/>
  <c r="BT74" i="12"/>
  <c r="BU74" i="12"/>
  <c r="BV74" i="12"/>
  <c r="BW74" i="12"/>
  <c r="BX74" i="12"/>
  <c r="BY74" i="12"/>
  <c r="BZ74" i="12"/>
  <c r="BT75" i="12"/>
  <c r="BU75" i="12"/>
  <c r="BV75" i="12"/>
  <c r="BW75" i="12"/>
  <c r="BX75" i="12"/>
  <c r="BY75" i="12"/>
  <c r="BZ75" i="12"/>
  <c r="BT76" i="12"/>
  <c r="BU76" i="12"/>
  <c r="BV76" i="12"/>
  <c r="BW76" i="12"/>
  <c r="BX76" i="12"/>
  <c r="BY76" i="12"/>
  <c r="BZ76" i="12"/>
  <c r="BS77" i="12"/>
  <c r="BT77" i="12"/>
  <c r="BU77" i="12"/>
  <c r="BV77" i="12"/>
  <c r="BW77" i="12"/>
  <c r="BX77" i="12"/>
  <c r="BY77" i="12"/>
  <c r="BZ77" i="12"/>
  <c r="BS78" i="12"/>
  <c r="BT78" i="12"/>
  <c r="BU78" i="12"/>
  <c r="BV78" i="12"/>
  <c r="BW78" i="12"/>
  <c r="BX78" i="12"/>
  <c r="BY78" i="12"/>
  <c r="BZ78" i="12"/>
  <c r="BS79" i="12"/>
  <c r="BT79" i="12"/>
  <c r="BU79" i="12"/>
  <c r="BV79" i="12"/>
  <c r="BW79" i="12"/>
  <c r="BX79" i="12"/>
  <c r="BY79" i="12"/>
  <c r="BZ79" i="12"/>
  <c r="BS80" i="12"/>
  <c r="BT80" i="12"/>
  <c r="BU80" i="12"/>
  <c r="BV80" i="12"/>
  <c r="BW80" i="12"/>
  <c r="BX80" i="12"/>
  <c r="BY80" i="12"/>
  <c r="BZ80" i="12"/>
  <c r="BS81" i="12"/>
  <c r="BT81" i="12"/>
  <c r="BU81" i="12"/>
  <c r="BV81" i="12"/>
  <c r="BW81" i="12"/>
  <c r="BX81" i="12"/>
  <c r="BY81" i="12"/>
  <c r="BZ81" i="12"/>
  <c r="BS82" i="12"/>
  <c r="BT82" i="12"/>
  <c r="BU82" i="12"/>
  <c r="BV82" i="12"/>
  <c r="BW82" i="12"/>
  <c r="BX82" i="12"/>
  <c r="BY82" i="12"/>
  <c r="BZ82" i="12"/>
  <c r="BS83" i="12"/>
  <c r="BT83" i="12"/>
  <c r="BU83" i="12"/>
  <c r="BV83" i="12"/>
  <c r="BW83" i="12"/>
  <c r="BX83" i="12"/>
  <c r="BY83" i="12"/>
  <c r="BZ83" i="12"/>
  <c r="BS84" i="12"/>
  <c r="BT84" i="12"/>
  <c r="BU84" i="12"/>
  <c r="BV84" i="12"/>
  <c r="BW84" i="12"/>
  <c r="BX84" i="12"/>
  <c r="BY84" i="12"/>
  <c r="BZ84" i="12"/>
  <c r="BT5" i="12"/>
  <c r="BU5" i="12"/>
  <c r="BV5" i="12"/>
  <c r="BW5" i="12"/>
  <c r="BX5" i="12"/>
  <c r="BY5" i="12"/>
  <c r="BZ5" i="12"/>
  <c r="DD78" i="8"/>
  <c r="DD79" i="8"/>
  <c r="DD80" i="8"/>
  <c r="DD81" i="8"/>
  <c r="DD82" i="8"/>
  <c r="DD83" i="8"/>
  <c r="DD84" i="8"/>
  <c r="DD77" i="8"/>
  <c r="CP78" i="8"/>
  <c r="CP79" i="8"/>
  <c r="CP80" i="8"/>
  <c r="CP81" i="8"/>
  <c r="CP82" i="8"/>
  <c r="CP83" i="8"/>
  <c r="CP84" i="8"/>
  <c r="CP77" i="8"/>
  <c r="BS181" i="8" l="1"/>
  <c r="BT181" i="8"/>
  <c r="BU181" i="8"/>
  <c r="BV181" i="8"/>
  <c r="BW181" i="8"/>
  <c r="BX181" i="8"/>
  <c r="BY181" i="8"/>
  <c r="BZ181" i="8"/>
  <c r="BS182" i="8"/>
  <c r="BT182" i="8"/>
  <c r="BU182" i="8"/>
  <c r="BV182" i="8"/>
  <c r="BW182" i="8"/>
  <c r="BX182" i="8"/>
  <c r="BY182" i="8"/>
  <c r="BZ182" i="8"/>
  <c r="BS169" i="8"/>
  <c r="BS170" i="8"/>
  <c r="BT170" i="8"/>
  <c r="BS171" i="8"/>
  <c r="BT171" i="8"/>
  <c r="BU171" i="8"/>
  <c r="A165" i="8"/>
  <c r="A166" i="8"/>
  <c r="A167" i="8"/>
  <c r="A168" i="8"/>
  <c r="A169" i="8"/>
  <c r="A170" i="8"/>
  <c r="A171" i="8"/>
  <c r="A164" i="8"/>
  <c r="BT93" i="8"/>
  <c r="BU93" i="8"/>
  <c r="BV93" i="8"/>
  <c r="BW93" i="8"/>
  <c r="BX93" i="8"/>
  <c r="BY93" i="8"/>
  <c r="BZ93" i="8"/>
  <c r="BT94" i="8"/>
  <c r="BU94" i="8"/>
  <c r="BV94" i="8"/>
  <c r="BW94" i="8"/>
  <c r="BX94" i="8"/>
  <c r="BY94" i="8"/>
  <c r="BZ94" i="8"/>
  <c r="BS94" i="8"/>
  <c r="BS93" i="8"/>
  <c r="BS165" i="8"/>
  <c r="BS166" i="8"/>
  <c r="BT166" i="8"/>
  <c r="BS167" i="8"/>
  <c r="BT167" i="8"/>
  <c r="BU167" i="8"/>
  <c r="BS168" i="8"/>
  <c r="BT168" i="8"/>
  <c r="BU168" i="8"/>
  <c r="BV168" i="8"/>
  <c r="BT169" i="8"/>
  <c r="BU169" i="8"/>
  <c r="BV169" i="8"/>
  <c r="BW169" i="8"/>
  <c r="BU170" i="8"/>
  <c r="BV170" i="8"/>
  <c r="BW170" i="8"/>
  <c r="BX170" i="8"/>
  <c r="BV171" i="8"/>
  <c r="BW171" i="8"/>
  <c r="BX171" i="8"/>
  <c r="BY171" i="8"/>
  <c r="BT157" i="8"/>
  <c r="BU157" i="8"/>
  <c r="BV157" i="8"/>
  <c r="BW157" i="8"/>
  <c r="BT158" i="8"/>
  <c r="BU158" i="8"/>
  <c r="BV158" i="8"/>
  <c r="BW158" i="8"/>
  <c r="BT159" i="8"/>
  <c r="BU159" i="8"/>
  <c r="BV159" i="8"/>
  <c r="BW159" i="8"/>
  <c r="DD72" i="8"/>
  <c r="DD71" i="8"/>
  <c r="DD70" i="8"/>
  <c r="DD69" i="8"/>
  <c r="BV170" i="12" l="1"/>
  <c r="BU169" i="12"/>
  <c r="BU171" i="12"/>
  <c r="BW171" i="12"/>
  <c r="BU157" i="12"/>
  <c r="BU159" i="12"/>
  <c r="BU158" i="12"/>
  <c r="BW157" i="12"/>
  <c r="BX170" i="12"/>
  <c r="BV168" i="12"/>
  <c r="BS165" i="12"/>
  <c r="BS166" i="12"/>
  <c r="BT166" i="12"/>
  <c r="BW159" i="12"/>
  <c r="BV159" i="12"/>
  <c r="BV157" i="12"/>
  <c r="BW170" i="12"/>
  <c r="BU168" i="12"/>
  <c r="BV171" i="12"/>
  <c r="BS171" i="12"/>
  <c r="BT171" i="12"/>
  <c r="BW158" i="12"/>
  <c r="BY171" i="12"/>
  <c r="BW169" i="12"/>
  <c r="BU167" i="12"/>
  <c r="BU170" i="12"/>
  <c r="BS169" i="12"/>
  <c r="BT169" i="12"/>
  <c r="BS168" i="12"/>
  <c r="BT168" i="12"/>
  <c r="BV158" i="12"/>
  <c r="BX171" i="12"/>
  <c r="BV169" i="12"/>
  <c r="BT167" i="12"/>
  <c r="BS167" i="12"/>
  <c r="BT170" i="12"/>
  <c r="BS170" i="12"/>
  <c r="BW151" i="8"/>
  <c r="BW132" i="8"/>
  <c r="BZ170" i="8"/>
  <c r="BZ169" i="8"/>
  <c r="BS159" i="8"/>
  <c r="BW142" i="8"/>
  <c r="BS157" i="8"/>
  <c r="BY159" i="8"/>
  <c r="BY158" i="8"/>
  <c r="BY157" i="8"/>
  <c r="BW152" i="8"/>
  <c r="BW141" i="8"/>
  <c r="BW124" i="8"/>
  <c r="BW96" i="8"/>
  <c r="BS158" i="8"/>
  <c r="BW164" i="8"/>
  <c r="BX159" i="8"/>
  <c r="BX158" i="8"/>
  <c r="BX157" i="8"/>
  <c r="BZ171" i="8"/>
  <c r="BW155" i="8"/>
  <c r="BU166" i="8"/>
  <c r="BU165" i="8"/>
  <c r="BW153" i="8"/>
  <c r="BT165" i="8"/>
  <c r="BW149" i="8"/>
  <c r="BW143" i="8"/>
  <c r="BW139" i="8"/>
  <c r="BW138" i="8"/>
  <c r="BW137" i="8"/>
  <c r="BW136" i="8"/>
  <c r="BW135" i="8"/>
  <c r="BW134" i="8"/>
  <c r="BW133" i="8"/>
  <c r="BW131" i="8"/>
  <c r="BW130" i="8"/>
  <c r="BW129" i="8"/>
  <c r="BW127" i="8"/>
  <c r="BW126" i="8"/>
  <c r="BW125" i="8"/>
  <c r="BW123" i="8"/>
  <c r="BW122" i="8"/>
  <c r="BW121" i="8"/>
  <c r="BW120" i="8"/>
  <c r="BW119" i="8"/>
  <c r="BW118" i="8"/>
  <c r="BW117" i="8"/>
  <c r="BW115" i="8"/>
  <c r="BW114" i="8"/>
  <c r="BW113" i="8"/>
  <c r="BW112" i="8"/>
  <c r="BW111" i="8"/>
  <c r="BW110" i="8"/>
  <c r="BW109" i="8"/>
  <c r="BW107" i="8"/>
  <c r="BW106" i="8"/>
  <c r="BW105" i="8"/>
  <c r="BW104" i="8"/>
  <c r="BW103" i="8"/>
  <c r="BW102" i="8"/>
  <c r="BW101" i="8"/>
  <c r="BW99" i="8"/>
  <c r="BW98" i="8"/>
  <c r="BW97" i="8"/>
  <c r="BW116" i="8"/>
  <c r="BV134" i="8"/>
  <c r="BW134" i="12" s="1"/>
  <c r="BV131" i="8"/>
  <c r="BV117" i="8"/>
  <c r="BV107" i="8"/>
  <c r="BV106" i="8"/>
  <c r="BW106" i="12" s="1"/>
  <c r="BZ168" i="8"/>
  <c r="BZ167" i="8"/>
  <c r="BZ166" i="8"/>
  <c r="BZ165" i="8"/>
  <c r="BZ164" i="8"/>
  <c r="BW108" i="8"/>
  <c r="BW154" i="8"/>
  <c r="BW147" i="8"/>
  <c r="BY168" i="8"/>
  <c r="BZ168" i="12" s="1"/>
  <c r="BY167" i="8"/>
  <c r="BZ167" i="12" s="1"/>
  <c r="BY166" i="8"/>
  <c r="BY165" i="8"/>
  <c r="BZ165" i="12" s="1"/>
  <c r="BW100" i="8"/>
  <c r="BW146" i="8"/>
  <c r="BY169" i="8"/>
  <c r="BX168" i="8"/>
  <c r="BX167" i="8"/>
  <c r="BX166" i="8"/>
  <c r="BX165" i="8"/>
  <c r="BW156" i="8"/>
  <c r="BW145" i="8"/>
  <c r="BX169" i="8"/>
  <c r="BW168" i="8"/>
  <c r="BW167" i="8"/>
  <c r="BW166" i="8"/>
  <c r="BW165" i="8"/>
  <c r="BW163" i="8"/>
  <c r="BW162" i="8"/>
  <c r="BW148" i="8"/>
  <c r="BW150" i="8"/>
  <c r="BW144" i="8"/>
  <c r="BY170" i="8"/>
  <c r="BV167" i="8"/>
  <c r="BV166" i="8"/>
  <c r="BV165" i="8"/>
  <c r="BW140" i="8"/>
  <c r="BV150" i="8"/>
  <c r="BV142" i="8"/>
  <c r="BV137" i="8"/>
  <c r="BW137" i="12" s="1"/>
  <c r="BV129" i="8"/>
  <c r="BW129" i="12" s="1"/>
  <c r="BV113" i="8"/>
  <c r="BV105" i="8"/>
  <c r="BV98" i="8"/>
  <c r="BZ156" i="8"/>
  <c r="BV96" i="8"/>
  <c r="BY154" i="8"/>
  <c r="BY151" i="8"/>
  <c r="BY147" i="8"/>
  <c r="BU96" i="8"/>
  <c r="BX156" i="8"/>
  <c r="BX154" i="8"/>
  <c r="BX152" i="8"/>
  <c r="BX149" i="8"/>
  <c r="BX147" i="8"/>
  <c r="BX145" i="8"/>
  <c r="BX143" i="8"/>
  <c r="BX141" i="8"/>
  <c r="BX140" i="8"/>
  <c r="BX138" i="8"/>
  <c r="BX137" i="8"/>
  <c r="BX136" i="8"/>
  <c r="BX135" i="8"/>
  <c r="BX134" i="8"/>
  <c r="BX133" i="8"/>
  <c r="BX132" i="8"/>
  <c r="BX131" i="8"/>
  <c r="BX130" i="8"/>
  <c r="BX129" i="8"/>
  <c r="BX128" i="8"/>
  <c r="BX127" i="8"/>
  <c r="BX126" i="8"/>
  <c r="BX125" i="8"/>
  <c r="BX124" i="8"/>
  <c r="BX123" i="8"/>
  <c r="BX122" i="8"/>
  <c r="BX121" i="8"/>
  <c r="BX120" i="8"/>
  <c r="BX119" i="8"/>
  <c r="BX118" i="8"/>
  <c r="BX117" i="8"/>
  <c r="BX116" i="8"/>
  <c r="BX115" i="8"/>
  <c r="BX114" i="8"/>
  <c r="BX113" i="8"/>
  <c r="BX112" i="8"/>
  <c r="BX111" i="8"/>
  <c r="BX110" i="8"/>
  <c r="BX109" i="8"/>
  <c r="BX108" i="8"/>
  <c r="BX107" i="8"/>
  <c r="BX106" i="8"/>
  <c r="BX105" i="8"/>
  <c r="BX104" i="8"/>
  <c r="BX103" i="8"/>
  <c r="BX102" i="8"/>
  <c r="BX101" i="8"/>
  <c r="BX100" i="8"/>
  <c r="BX99" i="8"/>
  <c r="BX98" i="8"/>
  <c r="BX97" i="8"/>
  <c r="BT164" i="8"/>
  <c r="BT163" i="8"/>
  <c r="BT162" i="8"/>
  <c r="BT161" i="8"/>
  <c r="BT160" i="8"/>
  <c r="BV151" i="8"/>
  <c r="BW151" i="12" s="1"/>
  <c r="BV145" i="8"/>
  <c r="BW145" i="12" s="1"/>
  <c r="BV140" i="8"/>
  <c r="BV136" i="8"/>
  <c r="BV132" i="8"/>
  <c r="BV126" i="8"/>
  <c r="BV121" i="8"/>
  <c r="BW121" i="12" s="1"/>
  <c r="BV116" i="8"/>
  <c r="BV109" i="8"/>
  <c r="BV101" i="8"/>
  <c r="BW101" i="12" s="1"/>
  <c r="BZ163" i="8"/>
  <c r="BZ159" i="8"/>
  <c r="BZ155" i="8"/>
  <c r="BY156" i="8"/>
  <c r="BY153" i="8"/>
  <c r="BY150" i="8"/>
  <c r="BY148" i="8"/>
  <c r="BX155" i="8"/>
  <c r="BX153" i="8"/>
  <c r="BX151" i="8"/>
  <c r="BX150" i="8"/>
  <c r="BX148" i="8"/>
  <c r="BX146" i="8"/>
  <c r="BX144" i="8"/>
  <c r="BX142" i="8"/>
  <c r="BX139" i="8"/>
  <c r="BS164" i="8"/>
  <c r="BS163" i="8"/>
  <c r="BS162" i="8"/>
  <c r="BS161" i="8"/>
  <c r="BS160" i="8"/>
  <c r="BV156" i="8"/>
  <c r="BV147" i="8"/>
  <c r="BV125" i="8"/>
  <c r="BW125" i="12" s="1"/>
  <c r="BV120" i="8"/>
  <c r="BV99" i="8"/>
  <c r="BZ160" i="8"/>
  <c r="BU156" i="8"/>
  <c r="BU155" i="8"/>
  <c r="BU154" i="8"/>
  <c r="BU153" i="8"/>
  <c r="BU152" i="8"/>
  <c r="BU151" i="8"/>
  <c r="BU150" i="8"/>
  <c r="BU149" i="8"/>
  <c r="BU148" i="8"/>
  <c r="BU147" i="8"/>
  <c r="BU146" i="8"/>
  <c r="BU145" i="8"/>
  <c r="BV145" i="12" s="1"/>
  <c r="BU144" i="8"/>
  <c r="BU143" i="8"/>
  <c r="BU142" i="8"/>
  <c r="BU141" i="8"/>
  <c r="BU140" i="8"/>
  <c r="BU139" i="8"/>
  <c r="BU138" i="8"/>
  <c r="BU137" i="8"/>
  <c r="BU136" i="8"/>
  <c r="BV136" i="12" s="1"/>
  <c r="BU135" i="8"/>
  <c r="BU134" i="8"/>
  <c r="BU133" i="8"/>
  <c r="BU132" i="8"/>
  <c r="BU131" i="8"/>
  <c r="BU130" i="8"/>
  <c r="BU129" i="8"/>
  <c r="BU128" i="8"/>
  <c r="BU127" i="8"/>
  <c r="BU126" i="8"/>
  <c r="BU125" i="8"/>
  <c r="BU124" i="8"/>
  <c r="BU123" i="8"/>
  <c r="BU122" i="8"/>
  <c r="BU121" i="8"/>
  <c r="BU120" i="8"/>
  <c r="BU119" i="8"/>
  <c r="BU118" i="8"/>
  <c r="BU117" i="8"/>
  <c r="BU116" i="8"/>
  <c r="BU115" i="8"/>
  <c r="BU114" i="8"/>
  <c r="BU113" i="8"/>
  <c r="BU112" i="8"/>
  <c r="BU111" i="8"/>
  <c r="BU110" i="8"/>
  <c r="BU109" i="8"/>
  <c r="BU108" i="8"/>
  <c r="BU107" i="8"/>
  <c r="BU106" i="8"/>
  <c r="BU105" i="8"/>
  <c r="BU104" i="8"/>
  <c r="BU103" i="8"/>
  <c r="BU102" i="8"/>
  <c r="BU101" i="8"/>
  <c r="BU100" i="8"/>
  <c r="BU99" i="8"/>
  <c r="BU98" i="8"/>
  <c r="BU97" i="8"/>
  <c r="BY164" i="8"/>
  <c r="BY163" i="8"/>
  <c r="BZ163" i="12" s="1"/>
  <c r="BY162" i="8"/>
  <c r="BY161" i="8"/>
  <c r="BY160" i="8"/>
  <c r="BV153" i="8"/>
  <c r="BV146" i="8"/>
  <c r="BW146" i="12" s="1"/>
  <c r="BV139" i="8"/>
  <c r="BV133" i="8"/>
  <c r="BW133" i="12" s="1"/>
  <c r="BV128" i="8"/>
  <c r="BV122" i="8"/>
  <c r="BV115" i="8"/>
  <c r="BV110" i="8"/>
  <c r="BV102" i="8"/>
  <c r="BZ162" i="8"/>
  <c r="BT156" i="8"/>
  <c r="BT155" i="8"/>
  <c r="BT154" i="8"/>
  <c r="BT153" i="8"/>
  <c r="BT152" i="8"/>
  <c r="BT151" i="8"/>
  <c r="BT150" i="8"/>
  <c r="BT149" i="8"/>
  <c r="BT148" i="8"/>
  <c r="BT147" i="8"/>
  <c r="BT146" i="8"/>
  <c r="BT145" i="8"/>
  <c r="BT144" i="8"/>
  <c r="BT143" i="8"/>
  <c r="BT142" i="8"/>
  <c r="BT141" i="8"/>
  <c r="BT140" i="8"/>
  <c r="BT139" i="8"/>
  <c r="BT138" i="8"/>
  <c r="BT137" i="8"/>
  <c r="BT136" i="8"/>
  <c r="BT135" i="8"/>
  <c r="BT134" i="8"/>
  <c r="BT133" i="8"/>
  <c r="BT132" i="8"/>
  <c r="BT131" i="8"/>
  <c r="BT130" i="8"/>
  <c r="BT129" i="8"/>
  <c r="BT128" i="8"/>
  <c r="BT127" i="8"/>
  <c r="BT126" i="8"/>
  <c r="BT125" i="8"/>
  <c r="BT124" i="8"/>
  <c r="BT123" i="8"/>
  <c r="BT122" i="8"/>
  <c r="BT121" i="8"/>
  <c r="BT120" i="8"/>
  <c r="BT119" i="8"/>
  <c r="BT118" i="8"/>
  <c r="BT117" i="8"/>
  <c r="BT116" i="8"/>
  <c r="BT115" i="8"/>
  <c r="BT114" i="8"/>
  <c r="BT113" i="8"/>
  <c r="BT112" i="8"/>
  <c r="BT111" i="8"/>
  <c r="BT110" i="8"/>
  <c r="BT109" i="8"/>
  <c r="BT108" i="8"/>
  <c r="BT107" i="8"/>
  <c r="BT106" i="8"/>
  <c r="BT105" i="8"/>
  <c r="BT104" i="8"/>
  <c r="BT103" i="8"/>
  <c r="BT102" i="8"/>
  <c r="BT101" i="8"/>
  <c r="BT100" i="8"/>
  <c r="BT99" i="8"/>
  <c r="BT98" i="8"/>
  <c r="BT97" i="8"/>
  <c r="BX164" i="8"/>
  <c r="BX163" i="8"/>
  <c r="BX162" i="8"/>
  <c r="BX161" i="8"/>
  <c r="BX160" i="8"/>
  <c r="BV155" i="8"/>
  <c r="BW155" i="12" s="1"/>
  <c r="BV149" i="8"/>
  <c r="BV144" i="8"/>
  <c r="BW144" i="12" s="1"/>
  <c r="BV138" i="8"/>
  <c r="BV130" i="8"/>
  <c r="BV124" i="8"/>
  <c r="BW124" i="12" s="1"/>
  <c r="BV118" i="8"/>
  <c r="BV111" i="8"/>
  <c r="BV103" i="8"/>
  <c r="BW103" i="12" s="1"/>
  <c r="BV97" i="8"/>
  <c r="BW97" i="12" s="1"/>
  <c r="BZ161" i="8"/>
  <c r="BX96" i="8"/>
  <c r="BS156" i="8"/>
  <c r="BS155" i="8"/>
  <c r="BS154" i="8"/>
  <c r="BS153" i="8"/>
  <c r="BS152" i="8"/>
  <c r="BS151" i="8"/>
  <c r="BS150" i="8"/>
  <c r="BS149" i="8"/>
  <c r="BS148" i="8"/>
  <c r="BS147" i="8"/>
  <c r="BS146" i="8"/>
  <c r="BS145" i="8"/>
  <c r="BS144" i="8"/>
  <c r="BS143" i="8"/>
  <c r="BS142" i="8"/>
  <c r="BS141" i="8"/>
  <c r="BS140" i="8"/>
  <c r="BS139" i="8"/>
  <c r="BS138" i="8"/>
  <c r="BS137" i="8"/>
  <c r="BS136" i="8"/>
  <c r="BS135" i="8"/>
  <c r="BS134" i="8"/>
  <c r="BS133" i="8"/>
  <c r="BS132" i="8"/>
  <c r="BS131" i="8"/>
  <c r="BS130" i="8"/>
  <c r="BS129" i="8"/>
  <c r="BS128" i="8"/>
  <c r="BS127" i="8"/>
  <c r="BS126" i="8"/>
  <c r="BS125" i="8"/>
  <c r="BS124" i="8"/>
  <c r="BS123" i="8"/>
  <c r="BS122" i="8"/>
  <c r="BS121" i="8"/>
  <c r="BS120" i="8"/>
  <c r="BS119" i="8"/>
  <c r="BS118" i="8"/>
  <c r="BS117" i="8"/>
  <c r="BS116" i="8"/>
  <c r="BS115" i="8"/>
  <c r="BS114" i="8"/>
  <c r="BS113" i="8"/>
  <c r="BS112" i="8"/>
  <c r="BS111" i="8"/>
  <c r="BS110" i="8"/>
  <c r="BS109" i="8"/>
  <c r="BS108" i="8"/>
  <c r="BS107" i="8"/>
  <c r="BS106" i="8"/>
  <c r="BS105" i="8"/>
  <c r="BS104" i="8"/>
  <c r="BS103" i="8"/>
  <c r="BS102" i="8"/>
  <c r="BS101" i="8"/>
  <c r="BS100" i="8"/>
  <c r="BS99" i="8"/>
  <c r="BS98" i="8"/>
  <c r="BS97" i="8"/>
  <c r="BW161" i="8"/>
  <c r="BV154" i="8"/>
  <c r="BV148" i="8"/>
  <c r="BW148" i="12" s="1"/>
  <c r="BV141" i="8"/>
  <c r="BW141" i="12" s="1"/>
  <c r="BV135" i="8"/>
  <c r="BW135" i="12" s="1"/>
  <c r="BV127" i="8"/>
  <c r="BW127" i="12" s="1"/>
  <c r="BV119" i="8"/>
  <c r="BW119" i="12" s="1"/>
  <c r="BZ96" i="8"/>
  <c r="BY96" i="8"/>
  <c r="BZ158" i="8"/>
  <c r="BZ154" i="8"/>
  <c r="BZ153" i="8"/>
  <c r="BZ152" i="8"/>
  <c r="BZ151" i="8"/>
  <c r="BZ150" i="8"/>
  <c r="BZ149" i="8"/>
  <c r="BZ148" i="8"/>
  <c r="BZ147" i="8"/>
  <c r="BZ146" i="8"/>
  <c r="BZ145" i="8"/>
  <c r="BZ144" i="8"/>
  <c r="BZ143" i="8"/>
  <c r="BZ142" i="8"/>
  <c r="BZ141" i="8"/>
  <c r="BZ140" i="8"/>
  <c r="BZ139" i="8"/>
  <c r="BZ138" i="8"/>
  <c r="BZ137" i="8"/>
  <c r="BZ136" i="8"/>
  <c r="BZ135" i="8"/>
  <c r="BZ134" i="8"/>
  <c r="BZ133" i="8"/>
  <c r="BZ132" i="8"/>
  <c r="BZ131" i="8"/>
  <c r="BZ130" i="8"/>
  <c r="BZ129" i="8"/>
  <c r="BZ128" i="8"/>
  <c r="BZ127" i="8"/>
  <c r="BZ126" i="8"/>
  <c r="BZ125" i="8"/>
  <c r="BZ124" i="8"/>
  <c r="BZ123" i="8"/>
  <c r="BZ122" i="8"/>
  <c r="BZ121" i="8"/>
  <c r="BZ120" i="8"/>
  <c r="BZ119" i="8"/>
  <c r="BZ118" i="8"/>
  <c r="BZ117" i="8"/>
  <c r="BZ116" i="8"/>
  <c r="BZ115" i="8"/>
  <c r="BZ114" i="8"/>
  <c r="BZ113" i="8"/>
  <c r="BZ112" i="8"/>
  <c r="BZ111" i="8"/>
  <c r="BZ110" i="8"/>
  <c r="BZ109" i="8"/>
  <c r="BZ108" i="8"/>
  <c r="BZ107" i="8"/>
  <c r="BZ106" i="8"/>
  <c r="BZ105" i="8"/>
  <c r="BZ104" i="8"/>
  <c r="BZ103" i="8"/>
  <c r="BZ102" i="8"/>
  <c r="BZ101" i="8"/>
  <c r="BZ100" i="8"/>
  <c r="BZ99" i="8"/>
  <c r="BZ98" i="8"/>
  <c r="BZ97" i="8"/>
  <c r="BV164" i="8"/>
  <c r="BW164" i="12" s="1"/>
  <c r="BV163" i="8"/>
  <c r="BV162" i="8"/>
  <c r="BW162" i="12" s="1"/>
  <c r="BV161" i="8"/>
  <c r="BV160" i="8"/>
  <c r="BW160" i="8"/>
  <c r="BW128" i="8"/>
  <c r="BV152" i="8"/>
  <c r="BV143" i="8"/>
  <c r="BW143" i="12" s="1"/>
  <c r="BV123" i="8"/>
  <c r="BW123" i="12" s="1"/>
  <c r="BV114" i="8"/>
  <c r="BW114" i="12" s="1"/>
  <c r="BV112" i="8"/>
  <c r="BW112" i="12" s="1"/>
  <c r="BV108" i="8"/>
  <c r="BV104" i="8"/>
  <c r="BV100" i="8"/>
  <c r="BW100" i="12" s="1"/>
  <c r="BZ157" i="8"/>
  <c r="BY155" i="8"/>
  <c r="BZ155" i="12" s="1"/>
  <c r="BY152" i="8"/>
  <c r="BY149" i="8"/>
  <c r="BY146" i="8"/>
  <c r="BY145" i="8"/>
  <c r="BY144" i="8"/>
  <c r="BY143" i="8"/>
  <c r="BY142" i="8"/>
  <c r="BY141" i="8"/>
  <c r="BY140" i="8"/>
  <c r="BY139" i="8"/>
  <c r="BY138" i="8"/>
  <c r="BY137" i="8"/>
  <c r="BY136" i="8"/>
  <c r="BY135" i="8"/>
  <c r="BY134" i="8"/>
  <c r="BY133" i="8"/>
  <c r="BY132" i="8"/>
  <c r="BY131" i="8"/>
  <c r="BY130" i="8"/>
  <c r="BY129" i="8"/>
  <c r="BY128" i="8"/>
  <c r="BY127" i="8"/>
  <c r="BY126" i="8"/>
  <c r="BY125" i="8"/>
  <c r="BY124" i="8"/>
  <c r="BY123" i="8"/>
  <c r="BY122" i="8"/>
  <c r="BY121" i="8"/>
  <c r="BY120" i="8"/>
  <c r="BY119" i="8"/>
  <c r="BY118" i="8"/>
  <c r="BY117" i="8"/>
  <c r="BY116" i="8"/>
  <c r="BY115" i="8"/>
  <c r="BY114" i="8"/>
  <c r="BY113" i="8"/>
  <c r="BY112" i="8"/>
  <c r="BY111" i="8"/>
  <c r="BY110" i="8"/>
  <c r="BY109" i="8"/>
  <c r="BY108" i="8"/>
  <c r="BY107" i="8"/>
  <c r="BY106" i="8"/>
  <c r="BY105" i="8"/>
  <c r="BY104" i="8"/>
  <c r="BY103" i="8"/>
  <c r="BY102" i="8"/>
  <c r="BY101" i="8"/>
  <c r="BY100" i="8"/>
  <c r="BY99" i="8"/>
  <c r="BY98" i="8"/>
  <c r="BY97" i="8"/>
  <c r="BU164" i="8"/>
  <c r="BU163" i="8"/>
  <c r="BU162" i="8"/>
  <c r="BU161" i="8"/>
  <c r="BU160" i="8"/>
  <c r="BS96" i="8"/>
  <c r="BT96" i="8"/>
  <c r="DD66" i="8"/>
  <c r="DD67" i="8"/>
  <c r="DD68" i="8"/>
  <c r="DD65" i="8"/>
  <c r="BZ171" i="12" l="1"/>
  <c r="BZ100" i="12"/>
  <c r="BZ106" i="12"/>
  <c r="BZ119" i="12"/>
  <c r="BZ125" i="12"/>
  <c r="BZ132" i="12"/>
  <c r="BZ138" i="12"/>
  <c r="BW111" i="12"/>
  <c r="BW117" i="12"/>
  <c r="BW109" i="12"/>
  <c r="BZ166" i="12"/>
  <c r="BX169" i="12"/>
  <c r="BY159" i="12"/>
  <c r="BW108" i="12"/>
  <c r="BW140" i="12"/>
  <c r="BZ99" i="12"/>
  <c r="BZ105" i="12"/>
  <c r="BZ112" i="12"/>
  <c r="BZ118" i="12"/>
  <c r="BZ131" i="12"/>
  <c r="BZ137" i="12"/>
  <c r="BZ144" i="12"/>
  <c r="BW149" i="12"/>
  <c r="BW126" i="12"/>
  <c r="BZ107" i="12"/>
  <c r="BZ113" i="12"/>
  <c r="BZ120" i="12"/>
  <c r="BZ126" i="12"/>
  <c r="BZ139" i="12"/>
  <c r="BZ145" i="12"/>
  <c r="BW118" i="12"/>
  <c r="BW102" i="12"/>
  <c r="BZ169" i="12"/>
  <c r="BW110" i="12"/>
  <c r="BV131" i="12"/>
  <c r="BV134" i="12"/>
  <c r="BV137" i="12"/>
  <c r="BU107" i="12"/>
  <c r="BU113" i="12"/>
  <c r="BU120" i="12"/>
  <c r="BU126" i="12"/>
  <c r="BU139" i="12"/>
  <c r="BU145" i="12"/>
  <c r="BU152" i="12"/>
  <c r="BV101" i="12"/>
  <c r="BV133" i="12"/>
  <c r="BV140" i="12"/>
  <c r="BU97" i="12"/>
  <c r="BU104" i="12"/>
  <c r="BU110" i="12"/>
  <c r="BU123" i="12"/>
  <c r="BU129" i="12"/>
  <c r="BU136" i="12"/>
  <c r="BU142" i="12"/>
  <c r="BU155" i="12"/>
  <c r="BV98" i="12"/>
  <c r="BV147" i="12"/>
  <c r="BV121" i="12"/>
  <c r="BW150" i="12"/>
  <c r="BY164" i="12"/>
  <c r="BU103" i="12"/>
  <c r="BU109" i="12"/>
  <c r="BU116" i="12"/>
  <c r="BU122" i="12"/>
  <c r="BU135" i="12"/>
  <c r="BU141" i="12"/>
  <c r="BU148" i="12"/>
  <c r="BU154" i="12"/>
  <c r="BV110" i="12"/>
  <c r="BV164" i="12"/>
  <c r="BW130" i="12"/>
  <c r="BW122" i="12"/>
  <c r="BV117" i="12"/>
  <c r="BW138" i="12"/>
  <c r="BX128" i="12"/>
  <c r="BT165" i="12"/>
  <c r="BU100" i="12"/>
  <c r="BU106" i="12"/>
  <c r="BU119" i="12"/>
  <c r="BU125" i="12"/>
  <c r="BU132" i="12"/>
  <c r="BU138" i="12"/>
  <c r="BU151" i="12"/>
  <c r="BU101" i="12"/>
  <c r="BU108" i="12"/>
  <c r="BU114" i="12"/>
  <c r="BU127" i="12"/>
  <c r="BU133" i="12"/>
  <c r="BU140" i="12"/>
  <c r="BU146" i="12"/>
  <c r="BV115" i="12"/>
  <c r="BV128" i="12"/>
  <c r="BV153" i="12"/>
  <c r="BV129" i="12"/>
  <c r="BV163" i="12"/>
  <c r="BY162" i="12"/>
  <c r="BX147" i="12"/>
  <c r="BX98" i="12"/>
  <c r="BX114" i="12"/>
  <c r="BX130" i="12"/>
  <c r="BW120" i="12"/>
  <c r="BZ148" i="12"/>
  <c r="BW132" i="12"/>
  <c r="BY103" i="12"/>
  <c r="BY109" i="12"/>
  <c r="BY116" i="12"/>
  <c r="BY122" i="12"/>
  <c r="BY135" i="12"/>
  <c r="BY143" i="12"/>
  <c r="BX154" i="12"/>
  <c r="BX99" i="12"/>
  <c r="BX107" i="12"/>
  <c r="BX115" i="12"/>
  <c r="BX123" i="12"/>
  <c r="BX131" i="12"/>
  <c r="BX139" i="12"/>
  <c r="BX96" i="12"/>
  <c r="BX142" i="12"/>
  <c r="BW104" i="12"/>
  <c r="BW153" i="12"/>
  <c r="BZ102" i="12"/>
  <c r="BZ121" i="12"/>
  <c r="BZ128" i="12"/>
  <c r="BZ134" i="12"/>
  <c r="BZ160" i="12"/>
  <c r="BW136" i="12"/>
  <c r="BZ115" i="12"/>
  <c r="BZ109" i="12"/>
  <c r="BZ122" i="12"/>
  <c r="BZ135" i="12"/>
  <c r="BZ141" i="12"/>
  <c r="BX161" i="12"/>
  <c r="BW105" i="12"/>
  <c r="BZ103" i="12"/>
  <c r="BZ116" i="12"/>
  <c r="BW116" i="12"/>
  <c r="BW113" i="12"/>
  <c r="BY168" i="12"/>
  <c r="BX168" i="12"/>
  <c r="BX167" i="12"/>
  <c r="BW165" i="12"/>
  <c r="BW166" i="12"/>
  <c r="BY160" i="12"/>
  <c r="BW160" i="12"/>
  <c r="BV165" i="12"/>
  <c r="BU164" i="12"/>
  <c r="BV166" i="12"/>
  <c r="BZ164" i="12"/>
  <c r="BW163" i="12"/>
  <c r="BV161" i="12"/>
  <c r="BY158" i="12"/>
  <c r="BY156" i="12"/>
  <c r="BZ152" i="12"/>
  <c r="BW152" i="12"/>
  <c r="BZ101" i="12"/>
  <c r="BZ108" i="12"/>
  <c r="BZ114" i="12"/>
  <c r="BZ127" i="12"/>
  <c r="BZ133" i="12"/>
  <c r="BZ140" i="12"/>
  <c r="BZ146" i="12"/>
  <c r="BV116" i="12"/>
  <c r="BV124" i="12"/>
  <c r="BV156" i="12"/>
  <c r="BW147" i="12"/>
  <c r="BX110" i="12"/>
  <c r="BX126" i="12"/>
  <c r="BY157" i="12"/>
  <c r="BX152" i="12"/>
  <c r="BY161" i="12"/>
  <c r="BU99" i="12"/>
  <c r="BU105" i="12"/>
  <c r="BU112" i="12"/>
  <c r="BU118" i="12"/>
  <c r="BU131" i="12"/>
  <c r="BU137" i="12"/>
  <c r="BU144" i="12"/>
  <c r="BU150" i="12"/>
  <c r="BV106" i="12"/>
  <c r="BV125" i="12"/>
  <c r="BY151" i="12"/>
  <c r="BZ170" i="12"/>
  <c r="BX165" i="12"/>
  <c r="BY166" i="12"/>
  <c r="BV113" i="12"/>
  <c r="BX150" i="12"/>
  <c r="BX106" i="12"/>
  <c r="BX138" i="12"/>
  <c r="BT112" i="12"/>
  <c r="BT144" i="12"/>
  <c r="BW107" i="12"/>
  <c r="BU166" i="12"/>
  <c r="BV162" i="12"/>
  <c r="BW161" i="12"/>
  <c r="BZ96" i="12"/>
  <c r="BT100" i="12"/>
  <c r="BT106" i="12"/>
  <c r="BT119" i="12"/>
  <c r="BT125" i="12"/>
  <c r="BT132" i="12"/>
  <c r="BT138" i="12"/>
  <c r="BT151" i="12"/>
  <c r="BY163" i="12"/>
  <c r="BU102" i="12"/>
  <c r="BU115" i="12"/>
  <c r="BU121" i="12"/>
  <c r="BU128" i="12"/>
  <c r="BU134" i="12"/>
  <c r="BU147" i="12"/>
  <c r="BU153" i="12"/>
  <c r="BV103" i="12"/>
  <c r="BV109" i="12"/>
  <c r="BV122" i="12"/>
  <c r="BV135" i="12"/>
  <c r="BV141" i="12"/>
  <c r="BV148" i="12"/>
  <c r="BV154" i="12"/>
  <c r="BY146" i="12"/>
  <c r="BY97" i="12"/>
  <c r="BY104" i="12"/>
  <c r="BY110" i="12"/>
  <c r="BY123" i="12"/>
  <c r="BY129" i="12"/>
  <c r="BY136" i="12"/>
  <c r="BY145" i="12"/>
  <c r="BX140" i="12"/>
  <c r="BX148" i="12"/>
  <c r="BY169" i="12"/>
  <c r="BX146" i="12"/>
  <c r="BX108" i="12"/>
  <c r="BX155" i="12"/>
  <c r="BX124" i="12"/>
  <c r="BT99" i="12"/>
  <c r="BZ149" i="12"/>
  <c r="BW154" i="12"/>
  <c r="BT107" i="12"/>
  <c r="BT113" i="12"/>
  <c r="BT120" i="12"/>
  <c r="BT126" i="12"/>
  <c r="BT139" i="12"/>
  <c r="BT145" i="12"/>
  <c r="BT152" i="12"/>
  <c r="BW115" i="12"/>
  <c r="BV97" i="12"/>
  <c r="BV104" i="12"/>
  <c r="BV123" i="12"/>
  <c r="BV142" i="12"/>
  <c r="BV155" i="12"/>
  <c r="BT162" i="12"/>
  <c r="BY148" i="12"/>
  <c r="BZ150" i="12"/>
  <c r="BU160" i="12"/>
  <c r="BY98" i="12"/>
  <c r="BY111" i="12"/>
  <c r="BY117" i="12"/>
  <c r="BY124" i="12"/>
  <c r="BY130" i="12"/>
  <c r="BY147" i="12"/>
  <c r="BW98" i="12"/>
  <c r="BX145" i="12"/>
  <c r="BX100" i="12"/>
  <c r="BW131" i="12"/>
  <c r="BX101" i="12"/>
  <c r="BX109" i="12"/>
  <c r="BX117" i="12"/>
  <c r="BX125" i="12"/>
  <c r="BX133" i="12"/>
  <c r="BX143" i="12"/>
  <c r="BX141" i="12"/>
  <c r="BT159" i="12"/>
  <c r="BV102" i="12"/>
  <c r="BT161" i="12"/>
  <c r="BT101" i="12"/>
  <c r="BT114" i="12"/>
  <c r="BT133" i="12"/>
  <c r="BT146" i="12"/>
  <c r="BV111" i="12"/>
  <c r="BV130" i="12"/>
  <c r="BV143" i="12"/>
  <c r="BV149" i="12"/>
  <c r="BT163" i="12"/>
  <c r="BZ153" i="12"/>
  <c r="BY99" i="12"/>
  <c r="BY105" i="12"/>
  <c r="BY112" i="12"/>
  <c r="BY118" i="12"/>
  <c r="BY131" i="12"/>
  <c r="BY137" i="12"/>
  <c r="BY149" i="12"/>
  <c r="BZ147" i="12"/>
  <c r="BX162" i="12"/>
  <c r="BX156" i="12"/>
  <c r="BX102" i="12"/>
  <c r="BX118" i="12"/>
  <c r="BX134" i="12"/>
  <c r="BX149" i="12"/>
  <c r="BT105" i="12"/>
  <c r="BT131" i="12"/>
  <c r="BT150" i="12"/>
  <c r="BT108" i="12"/>
  <c r="BT127" i="12"/>
  <c r="BT140" i="12"/>
  <c r="BZ97" i="12"/>
  <c r="BZ104" i="12"/>
  <c r="BZ110" i="12"/>
  <c r="BZ123" i="12"/>
  <c r="BZ129" i="12"/>
  <c r="BZ136" i="12"/>
  <c r="BZ142" i="12"/>
  <c r="BT102" i="12"/>
  <c r="BT115" i="12"/>
  <c r="BT121" i="12"/>
  <c r="BT128" i="12"/>
  <c r="BT134" i="12"/>
  <c r="BT147" i="12"/>
  <c r="BT153" i="12"/>
  <c r="BU98" i="12"/>
  <c r="BU111" i="12"/>
  <c r="BU117" i="12"/>
  <c r="BU124" i="12"/>
  <c r="BU130" i="12"/>
  <c r="BU143" i="12"/>
  <c r="BU149" i="12"/>
  <c r="BU156" i="12"/>
  <c r="BW128" i="12"/>
  <c r="BZ161" i="12"/>
  <c r="BV99" i="12"/>
  <c r="BV105" i="12"/>
  <c r="BV112" i="12"/>
  <c r="BV118" i="12"/>
  <c r="BV144" i="12"/>
  <c r="BV150" i="12"/>
  <c r="BW156" i="12"/>
  <c r="BS164" i="12"/>
  <c r="BT164" i="12"/>
  <c r="BY150" i="12"/>
  <c r="BZ156" i="12"/>
  <c r="BU161" i="12"/>
  <c r="BY100" i="12"/>
  <c r="BY106" i="12"/>
  <c r="BY119" i="12"/>
  <c r="BY125" i="12"/>
  <c r="BY132" i="12"/>
  <c r="BY138" i="12"/>
  <c r="BY152" i="12"/>
  <c r="BZ151" i="12"/>
  <c r="BW167" i="12"/>
  <c r="BX163" i="12"/>
  <c r="BY165" i="12"/>
  <c r="BX103" i="12"/>
  <c r="BX111" i="12"/>
  <c r="BX119" i="12"/>
  <c r="BX127" i="12"/>
  <c r="BX135" i="12"/>
  <c r="BZ157" i="12"/>
  <c r="BV167" i="12"/>
  <c r="BT137" i="12"/>
  <c r="BV160" i="12"/>
  <c r="BZ98" i="12"/>
  <c r="BZ111" i="12"/>
  <c r="BZ117" i="12"/>
  <c r="BZ124" i="12"/>
  <c r="BZ130" i="12"/>
  <c r="BZ143" i="12"/>
  <c r="BT103" i="12"/>
  <c r="BT109" i="12"/>
  <c r="BT116" i="12"/>
  <c r="BT122" i="12"/>
  <c r="BT135" i="12"/>
  <c r="BT141" i="12"/>
  <c r="BT148" i="12"/>
  <c r="BT154" i="12"/>
  <c r="BV100" i="12"/>
  <c r="BV119" i="12"/>
  <c r="BV132" i="12"/>
  <c r="BV138" i="12"/>
  <c r="BV151" i="12"/>
  <c r="BY139" i="12"/>
  <c r="BY107" i="12"/>
  <c r="BY113" i="12"/>
  <c r="BY120" i="12"/>
  <c r="BY126" i="12"/>
  <c r="BY140" i="12"/>
  <c r="BZ154" i="12"/>
  <c r="BX116" i="12"/>
  <c r="BX104" i="12"/>
  <c r="BX112" i="12"/>
  <c r="BX120" i="12"/>
  <c r="BX136" i="12"/>
  <c r="BU165" i="12"/>
  <c r="BZ158" i="12"/>
  <c r="BX132" i="12"/>
  <c r="BX158" i="12"/>
  <c r="BT118" i="12"/>
  <c r="BX160" i="12"/>
  <c r="BT97" i="12"/>
  <c r="BT104" i="12"/>
  <c r="BT110" i="12"/>
  <c r="BT123" i="12"/>
  <c r="BT129" i="12"/>
  <c r="BT136" i="12"/>
  <c r="BT142" i="12"/>
  <c r="BT155" i="12"/>
  <c r="BZ162" i="12"/>
  <c r="BV107" i="12"/>
  <c r="BV120" i="12"/>
  <c r="BV126" i="12"/>
  <c r="BV139" i="12"/>
  <c r="BV152" i="12"/>
  <c r="BT160" i="12"/>
  <c r="BY142" i="12"/>
  <c r="BY153" i="12"/>
  <c r="BU162" i="12"/>
  <c r="BY101" i="12"/>
  <c r="BY108" i="12"/>
  <c r="BY114" i="12"/>
  <c r="BY127" i="12"/>
  <c r="BY133" i="12"/>
  <c r="BY154" i="12"/>
  <c r="BX144" i="12"/>
  <c r="BX166" i="12"/>
  <c r="BY167" i="12"/>
  <c r="BX97" i="12"/>
  <c r="BX105" i="12"/>
  <c r="BX113" i="12"/>
  <c r="BX121" i="12"/>
  <c r="BX129" i="12"/>
  <c r="BX137" i="12"/>
  <c r="BX153" i="12"/>
  <c r="BX164" i="12"/>
  <c r="BZ159" i="12"/>
  <c r="BX159" i="12"/>
  <c r="BW168" i="12"/>
  <c r="BT98" i="12"/>
  <c r="BT111" i="12"/>
  <c r="BT117" i="12"/>
  <c r="BT124" i="12"/>
  <c r="BT130" i="12"/>
  <c r="BT143" i="12"/>
  <c r="BT149" i="12"/>
  <c r="BT156" i="12"/>
  <c r="BW139" i="12"/>
  <c r="BV108" i="12"/>
  <c r="BV114" i="12"/>
  <c r="BV127" i="12"/>
  <c r="BV146" i="12"/>
  <c r="BW99" i="12"/>
  <c r="BY144" i="12"/>
  <c r="BY155" i="12"/>
  <c r="BU163" i="12"/>
  <c r="BY102" i="12"/>
  <c r="BY115" i="12"/>
  <c r="BY121" i="12"/>
  <c r="BY128" i="12"/>
  <c r="BY134" i="12"/>
  <c r="BY141" i="12"/>
  <c r="BW142" i="12"/>
  <c r="BX122" i="12"/>
  <c r="BT158" i="12"/>
  <c r="BT157" i="12"/>
  <c r="BX151" i="12"/>
  <c r="BY170" i="12"/>
  <c r="BX157" i="12"/>
  <c r="BY96" i="12"/>
  <c r="BW96" i="12"/>
  <c r="BU96" i="12"/>
  <c r="BV96" i="12"/>
  <c r="BT96" i="12"/>
  <c r="AG131" i="12"/>
  <c r="AF131" i="12"/>
  <c r="AE131" i="12"/>
  <c r="AD131" i="12"/>
  <c r="AC131" i="12"/>
  <c r="AB131" i="12"/>
  <c r="AA131" i="12"/>
  <c r="Z131" i="12"/>
  <c r="Y131" i="12"/>
  <c r="X131" i="12"/>
  <c r="W131" i="12"/>
  <c r="V131" i="12"/>
  <c r="U131" i="12"/>
  <c r="T131" i="12"/>
  <c r="S131" i="12"/>
  <c r="R131" i="12"/>
  <c r="Q131" i="12"/>
  <c r="P131" i="12"/>
  <c r="O131" i="12"/>
  <c r="N131" i="12"/>
  <c r="M131" i="12"/>
  <c r="L131" i="12"/>
  <c r="K131" i="12"/>
  <c r="J131" i="12"/>
  <c r="I131" i="12"/>
  <c r="H131" i="12"/>
  <c r="G131" i="12"/>
  <c r="F131" i="12"/>
  <c r="E131" i="12"/>
  <c r="D131" i="12"/>
  <c r="AG130" i="12"/>
  <c r="AF130" i="12"/>
  <c r="AE130" i="12"/>
  <c r="AD130" i="12"/>
  <c r="AC130" i="12"/>
  <c r="AB130" i="12"/>
  <c r="AA130" i="12"/>
  <c r="Z130" i="12"/>
  <c r="Y130" i="12"/>
  <c r="X130" i="12"/>
  <c r="W130" i="12"/>
  <c r="V130" i="12"/>
  <c r="U130" i="12"/>
  <c r="T130" i="12"/>
  <c r="S130" i="12"/>
  <c r="R130" i="12"/>
  <c r="Q130" i="12"/>
  <c r="P130" i="12"/>
  <c r="O130" i="12"/>
  <c r="N130" i="12"/>
  <c r="M130" i="12"/>
  <c r="L130" i="12"/>
  <c r="K130" i="12"/>
  <c r="J130" i="12"/>
  <c r="I130" i="12"/>
  <c r="H130" i="12"/>
  <c r="G130" i="12"/>
  <c r="F130" i="12"/>
  <c r="E130" i="12"/>
  <c r="D130" i="12"/>
  <c r="AG129" i="12"/>
  <c r="AF129" i="12"/>
  <c r="AE129" i="12"/>
  <c r="AD129" i="12"/>
  <c r="AC129" i="12"/>
  <c r="AB129" i="12"/>
  <c r="AA129" i="12"/>
  <c r="Z129" i="12"/>
  <c r="Y129" i="12"/>
  <c r="X129" i="12"/>
  <c r="W129" i="12"/>
  <c r="V129" i="12"/>
  <c r="U129" i="12"/>
  <c r="T129" i="12"/>
  <c r="S129" i="12"/>
  <c r="R129" i="12"/>
  <c r="Q129" i="12"/>
  <c r="P129" i="12"/>
  <c r="O129" i="12"/>
  <c r="N129" i="12"/>
  <c r="M129" i="12"/>
  <c r="L129" i="12"/>
  <c r="K129" i="12"/>
  <c r="J129" i="12"/>
  <c r="I129" i="12"/>
  <c r="H129" i="12"/>
  <c r="G129" i="12"/>
  <c r="F129" i="12"/>
  <c r="E129" i="12"/>
  <c r="D129" i="12"/>
  <c r="AG128" i="12"/>
  <c r="AF128" i="12"/>
  <c r="AE128" i="12"/>
  <c r="AD128" i="12"/>
  <c r="AC128" i="12"/>
  <c r="AB128" i="12"/>
  <c r="AA128" i="12"/>
  <c r="Z128" i="12"/>
  <c r="Y128" i="12"/>
  <c r="X128" i="12"/>
  <c r="W128" i="12"/>
  <c r="V128" i="12"/>
  <c r="U128" i="12"/>
  <c r="T128" i="12"/>
  <c r="S128" i="12"/>
  <c r="R128" i="12"/>
  <c r="Q128" i="12"/>
  <c r="P128" i="12"/>
  <c r="O128" i="12"/>
  <c r="N128" i="12"/>
  <c r="M128" i="12"/>
  <c r="L128" i="12"/>
  <c r="K128" i="12"/>
  <c r="J128" i="12"/>
  <c r="I128" i="12"/>
  <c r="H128" i="12"/>
  <c r="G128" i="12"/>
  <c r="F128" i="12"/>
  <c r="E128" i="12"/>
  <c r="D128" i="12"/>
  <c r="AD127" i="12"/>
  <c r="AC127" i="12"/>
  <c r="AB127" i="12"/>
  <c r="AA127" i="12"/>
  <c r="Z127" i="12"/>
  <c r="Y127" i="12"/>
  <c r="X127" i="12"/>
  <c r="W127" i="12"/>
  <c r="V127" i="12"/>
  <c r="U127" i="12"/>
  <c r="T127" i="12"/>
  <c r="S127" i="12"/>
  <c r="R127" i="12"/>
  <c r="Q127" i="12"/>
  <c r="P127" i="12"/>
  <c r="O127" i="12"/>
  <c r="N127" i="12"/>
  <c r="M127" i="12"/>
  <c r="L127" i="12"/>
  <c r="K127" i="12"/>
  <c r="J127" i="12"/>
  <c r="I127" i="12"/>
  <c r="H127" i="12"/>
  <c r="G127" i="12"/>
  <c r="F127" i="12"/>
  <c r="E127" i="12"/>
  <c r="D127" i="12"/>
  <c r="AD126" i="12"/>
  <c r="AC126" i="12"/>
  <c r="AB126" i="12"/>
  <c r="AA126" i="12"/>
  <c r="Z126" i="12"/>
  <c r="Y126" i="12"/>
  <c r="X126" i="12"/>
  <c r="W126" i="12"/>
  <c r="V126" i="12"/>
  <c r="U126" i="12"/>
  <c r="T126" i="12"/>
  <c r="S126" i="12"/>
  <c r="R126" i="12"/>
  <c r="Q126" i="12"/>
  <c r="P126" i="12"/>
  <c r="O126" i="12"/>
  <c r="N126" i="12"/>
  <c r="M126" i="12"/>
  <c r="L126" i="12"/>
  <c r="K126" i="12"/>
  <c r="J126" i="12"/>
  <c r="I126" i="12"/>
  <c r="H126" i="12"/>
  <c r="G126" i="12"/>
  <c r="F126" i="12"/>
  <c r="E126" i="12"/>
  <c r="D126" i="12"/>
  <c r="AD125" i="12"/>
  <c r="AC125" i="12"/>
  <c r="AB125" i="12"/>
  <c r="AA125" i="12"/>
  <c r="Z125" i="12"/>
  <c r="Y125" i="12"/>
  <c r="X125" i="12"/>
  <c r="W125" i="12"/>
  <c r="V125" i="12"/>
  <c r="U125" i="12"/>
  <c r="T125" i="12"/>
  <c r="S125" i="12"/>
  <c r="R125" i="12"/>
  <c r="Q125" i="12"/>
  <c r="P125" i="12"/>
  <c r="O125" i="12"/>
  <c r="N125" i="12"/>
  <c r="M125" i="12"/>
  <c r="L125" i="12"/>
  <c r="K125" i="12"/>
  <c r="J125" i="12"/>
  <c r="I125" i="12"/>
  <c r="H125" i="12"/>
  <c r="G125" i="12"/>
  <c r="F125" i="12"/>
  <c r="E125" i="12"/>
  <c r="D125" i="12"/>
  <c r="AD124" i="12"/>
  <c r="AC124" i="12"/>
  <c r="AB124" i="12"/>
  <c r="AA124" i="12"/>
  <c r="Z124" i="12"/>
  <c r="Y124" i="12"/>
  <c r="X124" i="12"/>
  <c r="W124" i="12"/>
  <c r="V124" i="12"/>
  <c r="U124" i="12"/>
  <c r="T124" i="12"/>
  <c r="S124" i="12"/>
  <c r="R124" i="12"/>
  <c r="Q124" i="12"/>
  <c r="P124" i="12"/>
  <c r="O124" i="12"/>
  <c r="N124" i="12"/>
  <c r="M124" i="12"/>
  <c r="L124" i="12"/>
  <c r="K124" i="12"/>
  <c r="J124" i="12"/>
  <c r="I124" i="12"/>
  <c r="H124" i="12"/>
  <c r="G124" i="12"/>
  <c r="F124" i="12"/>
  <c r="E124" i="12"/>
  <c r="D124" i="12"/>
  <c r="Y123" i="12"/>
  <c r="X123" i="12"/>
  <c r="W123" i="12"/>
  <c r="V123" i="12"/>
  <c r="U123" i="12"/>
  <c r="T123" i="12"/>
  <c r="S123" i="12"/>
  <c r="R123" i="12"/>
  <c r="Q123" i="12"/>
  <c r="P123" i="12"/>
  <c r="O123" i="12"/>
  <c r="N123" i="12"/>
  <c r="M123" i="12"/>
  <c r="L123" i="12"/>
  <c r="K123" i="12"/>
  <c r="J123" i="12"/>
  <c r="I123" i="12"/>
  <c r="H123" i="12"/>
  <c r="G123" i="12"/>
  <c r="F123" i="12"/>
  <c r="E123" i="12"/>
  <c r="D123" i="12"/>
  <c r="Y122" i="12"/>
  <c r="X122" i="12"/>
  <c r="W122" i="12"/>
  <c r="V122" i="12"/>
  <c r="U122" i="12"/>
  <c r="T122" i="12"/>
  <c r="S122" i="12"/>
  <c r="R122" i="12"/>
  <c r="Q122" i="12"/>
  <c r="P122" i="12"/>
  <c r="O122" i="12"/>
  <c r="N122" i="12"/>
  <c r="M122" i="12"/>
  <c r="L122" i="12"/>
  <c r="K122" i="12"/>
  <c r="J122" i="12"/>
  <c r="I122" i="12"/>
  <c r="H122" i="12"/>
  <c r="G122" i="12"/>
  <c r="F122" i="12"/>
  <c r="E122" i="12"/>
  <c r="D122" i="12"/>
  <c r="Y121" i="12"/>
  <c r="X121" i="12"/>
  <c r="W121" i="12"/>
  <c r="V121" i="12"/>
  <c r="U121" i="12"/>
  <c r="T121" i="12"/>
  <c r="S121" i="12"/>
  <c r="R121" i="12"/>
  <c r="Q121" i="12"/>
  <c r="P121" i="12"/>
  <c r="O121" i="12"/>
  <c r="N121" i="12"/>
  <c r="M121" i="12"/>
  <c r="L121" i="12"/>
  <c r="K121" i="12"/>
  <c r="J121" i="12"/>
  <c r="I121" i="12"/>
  <c r="H121" i="12"/>
  <c r="G121" i="12"/>
  <c r="F121" i="12"/>
  <c r="E121" i="12"/>
  <c r="D121" i="12"/>
  <c r="Y120" i="12"/>
  <c r="X120" i="12"/>
  <c r="W120" i="12"/>
  <c r="V120" i="12"/>
  <c r="U120" i="12"/>
  <c r="T120" i="12"/>
  <c r="S120" i="12"/>
  <c r="R120" i="12"/>
  <c r="Q120" i="12"/>
  <c r="P120" i="12"/>
  <c r="O120" i="12"/>
  <c r="N120" i="12"/>
  <c r="M120" i="12"/>
  <c r="L120" i="12"/>
  <c r="K120" i="12"/>
  <c r="J120" i="12"/>
  <c r="I120" i="12"/>
  <c r="H120" i="12"/>
  <c r="G120" i="12"/>
  <c r="F120" i="12"/>
  <c r="E120" i="12"/>
  <c r="D120" i="12"/>
  <c r="BQ76" i="12"/>
  <c r="BP76" i="12"/>
  <c r="BO76" i="12"/>
  <c r="BN76" i="12"/>
  <c r="BM76" i="12"/>
  <c r="BL76" i="12"/>
  <c r="BK76" i="12"/>
  <c r="BJ76" i="12"/>
  <c r="BI76" i="12"/>
  <c r="BH76" i="12"/>
  <c r="BG76" i="12"/>
  <c r="BF76" i="12"/>
  <c r="BE76" i="12"/>
  <c r="BD76" i="12"/>
  <c r="BC76" i="12"/>
  <c r="BB76" i="12"/>
  <c r="BA76" i="12"/>
  <c r="AZ76" i="12"/>
  <c r="AY76" i="12"/>
  <c r="AX76" i="12"/>
  <c r="BP75" i="12"/>
  <c r="BO75" i="12"/>
  <c r="BN75" i="12"/>
  <c r="BM75" i="12"/>
  <c r="BL75" i="12"/>
  <c r="BK75" i="12"/>
  <c r="BJ75" i="12"/>
  <c r="BI75" i="12"/>
  <c r="BH75" i="12"/>
  <c r="BG75" i="12"/>
  <c r="BF75" i="12"/>
  <c r="BE75" i="12"/>
  <c r="BD75" i="12"/>
  <c r="BC75" i="12"/>
  <c r="BB75" i="12"/>
  <c r="BA75" i="12"/>
  <c r="AZ75" i="12"/>
  <c r="AY75" i="12"/>
  <c r="AX75" i="12"/>
  <c r="BO74" i="12"/>
  <c r="BN74" i="12"/>
  <c r="BM74" i="12"/>
  <c r="BL74" i="12"/>
  <c r="BK74" i="12"/>
  <c r="BJ74" i="12"/>
  <c r="BI74" i="12"/>
  <c r="BH74" i="12"/>
  <c r="BG74" i="12"/>
  <c r="BF74" i="12"/>
  <c r="BE74" i="12"/>
  <c r="BD74" i="12"/>
  <c r="BC74" i="12"/>
  <c r="BB74" i="12"/>
  <c r="BA74" i="12"/>
  <c r="AZ74" i="12"/>
  <c r="AY74" i="12"/>
  <c r="AX74" i="12"/>
  <c r="BN73" i="12"/>
  <c r="BM73" i="12"/>
  <c r="BL73" i="12"/>
  <c r="BK73" i="12"/>
  <c r="BJ73" i="12"/>
  <c r="BI73" i="12"/>
  <c r="BH73" i="12"/>
  <c r="BG73" i="12"/>
  <c r="BF73" i="12"/>
  <c r="BE73" i="12"/>
  <c r="BD73" i="12"/>
  <c r="BC73" i="12"/>
  <c r="BB73" i="12"/>
  <c r="BA73" i="12"/>
  <c r="AZ73" i="12"/>
  <c r="AY73" i="12"/>
  <c r="AX73" i="12"/>
  <c r="BM72" i="12"/>
  <c r="BL72" i="12"/>
  <c r="BK72" i="12"/>
  <c r="BJ72" i="12"/>
  <c r="BI72" i="12"/>
  <c r="BH72" i="12"/>
  <c r="BG72" i="12"/>
  <c r="BF72" i="12"/>
  <c r="BE72" i="12"/>
  <c r="BD72" i="12"/>
  <c r="BC72" i="12"/>
  <c r="BB72" i="12"/>
  <c r="BA72" i="12"/>
  <c r="AZ72" i="12"/>
  <c r="AY72" i="12"/>
  <c r="AX72" i="12"/>
  <c r="BL71" i="12"/>
  <c r="BK71" i="12"/>
  <c r="BJ71" i="12"/>
  <c r="BI71" i="12"/>
  <c r="BH71" i="12"/>
  <c r="BG71" i="12"/>
  <c r="BF71" i="12"/>
  <c r="BE71" i="12"/>
  <c r="BD71" i="12"/>
  <c r="BC71" i="12"/>
  <c r="BB71" i="12"/>
  <c r="BA71" i="12"/>
  <c r="AZ71" i="12"/>
  <c r="AY71" i="12"/>
  <c r="AX71" i="12"/>
  <c r="BK70" i="12"/>
  <c r="BJ70" i="12"/>
  <c r="BI70" i="12"/>
  <c r="BH70" i="12"/>
  <c r="BG70" i="12"/>
  <c r="BF70" i="12"/>
  <c r="BE70" i="12"/>
  <c r="BD70" i="12"/>
  <c r="BC70" i="12"/>
  <c r="BB70" i="12"/>
  <c r="BA70" i="12"/>
  <c r="AZ70" i="12"/>
  <c r="AY70" i="12"/>
  <c r="AX70" i="12"/>
  <c r="BJ69" i="12"/>
  <c r="BI69" i="12"/>
  <c r="BH69" i="12"/>
  <c r="BG69" i="12"/>
  <c r="BF69" i="12"/>
  <c r="BE69" i="12"/>
  <c r="BD69" i="12"/>
  <c r="BC69" i="12"/>
  <c r="BB69" i="12"/>
  <c r="BA69" i="12"/>
  <c r="AZ69" i="12"/>
  <c r="AY69" i="12"/>
  <c r="AX69" i="12"/>
  <c r="BI68" i="12"/>
  <c r="BH68" i="12"/>
  <c r="BG68" i="12"/>
  <c r="BF68" i="12"/>
  <c r="BE68" i="12"/>
  <c r="BD68" i="12"/>
  <c r="BC68" i="12"/>
  <c r="BB68" i="12"/>
  <c r="BA68" i="12"/>
  <c r="AZ68" i="12"/>
  <c r="AY68" i="12"/>
  <c r="AX68" i="12"/>
  <c r="BH67" i="12"/>
  <c r="BG67" i="12"/>
  <c r="BF67" i="12"/>
  <c r="BE67" i="12"/>
  <c r="BD67" i="12"/>
  <c r="BC67" i="12"/>
  <c r="BB67" i="12"/>
  <c r="BA67" i="12"/>
  <c r="AZ67" i="12"/>
  <c r="AY67" i="12"/>
  <c r="AX67" i="12"/>
  <c r="BG66" i="12"/>
  <c r="BF66" i="12"/>
  <c r="BE66" i="12"/>
  <c r="BD66" i="12"/>
  <c r="BC66" i="12"/>
  <c r="BB66" i="12"/>
  <c r="BA66" i="12"/>
  <c r="AZ66" i="12"/>
  <c r="AY66" i="12"/>
  <c r="AX66" i="12"/>
  <c r="BF65" i="12"/>
  <c r="BE65" i="12"/>
  <c r="BD65" i="12"/>
  <c r="BC65" i="12"/>
  <c r="BB65" i="12"/>
  <c r="BA65" i="12"/>
  <c r="AZ65" i="12"/>
  <c r="AY65" i="12"/>
  <c r="AX65" i="12"/>
  <c r="BE64" i="12"/>
  <c r="BD64" i="12"/>
  <c r="BC64" i="12"/>
  <c r="BB64" i="12"/>
  <c r="BA64" i="12"/>
  <c r="AZ64" i="12"/>
  <c r="AY64" i="12"/>
  <c r="AX64" i="12"/>
  <c r="BD63" i="12"/>
  <c r="BC63" i="12"/>
  <c r="BB63" i="12"/>
  <c r="BA63" i="12"/>
  <c r="AZ63" i="12"/>
  <c r="AY63" i="12"/>
  <c r="AX63" i="12"/>
  <c r="BC62" i="12"/>
  <c r="BB62" i="12"/>
  <c r="BA62" i="12"/>
  <c r="AZ62" i="12"/>
  <c r="AY62" i="12"/>
  <c r="AX62" i="12"/>
  <c r="BB61" i="12"/>
  <c r="BA61" i="12"/>
  <c r="AZ61" i="12"/>
  <c r="AY61" i="12"/>
  <c r="AX61" i="12"/>
  <c r="BA60" i="12"/>
  <c r="AZ60" i="12"/>
  <c r="AY60" i="12"/>
  <c r="AX60" i="12"/>
  <c r="AZ59" i="12"/>
  <c r="AY59" i="12"/>
  <c r="AX59" i="12"/>
  <c r="AY58" i="12"/>
  <c r="AX58" i="12"/>
  <c r="AX57" i="12"/>
  <c r="AW56" i="12"/>
  <c r="AV56" i="12"/>
  <c r="AU56" i="12"/>
  <c r="AT56" i="12"/>
  <c r="AS56" i="12"/>
  <c r="AR56" i="12"/>
  <c r="AQ56" i="12"/>
  <c r="AP56" i="12"/>
  <c r="AV55" i="12"/>
  <c r="AU55" i="12"/>
  <c r="AT55" i="12"/>
  <c r="AS55" i="12"/>
  <c r="AR55" i="12"/>
  <c r="AQ55" i="12"/>
  <c r="AP55" i="12"/>
  <c r="AU54" i="12"/>
  <c r="AT54" i="12"/>
  <c r="AS54" i="12"/>
  <c r="AR54" i="12"/>
  <c r="AQ54" i="12"/>
  <c r="AP54" i="12"/>
  <c r="AT53" i="12"/>
  <c r="AS53" i="12"/>
  <c r="AR53" i="12"/>
  <c r="AQ53" i="12"/>
  <c r="AP53" i="12"/>
  <c r="AS52" i="12"/>
  <c r="AR52" i="12"/>
  <c r="AQ52" i="12"/>
  <c r="AP52" i="12"/>
  <c r="AR51" i="12"/>
  <c r="AQ51" i="12"/>
  <c r="AP51" i="12"/>
  <c r="AQ50" i="12"/>
  <c r="AP50" i="12"/>
  <c r="AP49" i="12"/>
  <c r="AO48" i="12"/>
  <c r="AN48" i="12"/>
  <c r="AM48" i="12"/>
  <c r="AL48" i="12"/>
  <c r="AN47" i="12"/>
  <c r="AM47" i="12"/>
  <c r="AL47" i="12"/>
  <c r="AM46" i="12"/>
  <c r="AL46" i="12"/>
  <c r="AL45" i="12"/>
  <c r="AK44" i="12"/>
  <c r="AJ44" i="12"/>
  <c r="AI44" i="12"/>
  <c r="AH44" i="12"/>
  <c r="AG44" i="12"/>
  <c r="AF44" i="12"/>
  <c r="AE44" i="12"/>
  <c r="AD44" i="12"/>
  <c r="AC44" i="12"/>
  <c r="AB44" i="12"/>
  <c r="AA44" i="12"/>
  <c r="Z44" i="12"/>
  <c r="Y44" i="12"/>
  <c r="X44" i="12"/>
  <c r="W44" i="12"/>
  <c r="V44" i="12"/>
  <c r="U44" i="12"/>
  <c r="T44" i="12"/>
  <c r="S44" i="12"/>
  <c r="R44" i="12"/>
  <c r="Q44" i="12"/>
  <c r="P44" i="12"/>
  <c r="O44" i="12"/>
  <c r="N44" i="12"/>
  <c r="M44" i="12"/>
  <c r="L44" i="12"/>
  <c r="K44" i="12"/>
  <c r="J44" i="12"/>
  <c r="I44" i="12"/>
  <c r="H44" i="12"/>
  <c r="G44" i="12"/>
  <c r="F44" i="12"/>
  <c r="E44" i="12"/>
  <c r="D44" i="12"/>
  <c r="AJ43" i="12"/>
  <c r="AI43" i="12"/>
  <c r="AH43" i="12"/>
  <c r="AG43" i="12"/>
  <c r="AF43" i="12"/>
  <c r="AE43" i="12"/>
  <c r="AD43" i="12"/>
  <c r="AC43" i="12"/>
  <c r="AB43" i="12"/>
  <c r="AA43" i="12"/>
  <c r="Z43" i="12"/>
  <c r="Y43" i="12"/>
  <c r="X43" i="12"/>
  <c r="W43" i="12"/>
  <c r="V43" i="12"/>
  <c r="U43" i="12"/>
  <c r="T43" i="12"/>
  <c r="S43" i="12"/>
  <c r="R43" i="12"/>
  <c r="Q43" i="12"/>
  <c r="P43" i="12"/>
  <c r="O43" i="12"/>
  <c r="N43" i="12"/>
  <c r="M43" i="12"/>
  <c r="L43" i="12"/>
  <c r="K43" i="12"/>
  <c r="J43" i="12"/>
  <c r="I43" i="12"/>
  <c r="H43" i="12"/>
  <c r="G43" i="12"/>
  <c r="F43" i="12"/>
  <c r="E43" i="12"/>
  <c r="D43" i="12"/>
  <c r="AI42" i="12"/>
  <c r="AH42" i="12"/>
  <c r="AG42" i="12"/>
  <c r="AF42" i="12"/>
  <c r="AE42" i="12"/>
  <c r="AD42" i="12"/>
  <c r="AC42" i="12"/>
  <c r="AB42" i="12"/>
  <c r="AA42" i="12"/>
  <c r="Z42" i="12"/>
  <c r="Y42" i="12"/>
  <c r="X42" i="12"/>
  <c r="W42" i="12"/>
  <c r="V42" i="12"/>
  <c r="U42" i="12"/>
  <c r="T42" i="12"/>
  <c r="S42" i="12"/>
  <c r="R42" i="12"/>
  <c r="Q42" i="12"/>
  <c r="P42" i="12"/>
  <c r="O42" i="12"/>
  <c r="N42" i="12"/>
  <c r="M42" i="12"/>
  <c r="L42" i="12"/>
  <c r="K42" i="12"/>
  <c r="J42" i="12"/>
  <c r="I42" i="12"/>
  <c r="H42" i="12"/>
  <c r="G42" i="12"/>
  <c r="F42" i="12"/>
  <c r="E42" i="12"/>
  <c r="D42" i="12"/>
  <c r="AH41" i="12"/>
  <c r="AG41" i="12"/>
  <c r="AF41" i="12"/>
  <c r="AE41" i="12"/>
  <c r="AD41" i="12"/>
  <c r="AC41" i="12"/>
  <c r="AB41" i="12"/>
  <c r="AA41" i="12"/>
  <c r="Z41" i="12"/>
  <c r="Y41" i="12"/>
  <c r="X41" i="12"/>
  <c r="W41" i="12"/>
  <c r="V41" i="12"/>
  <c r="U41" i="12"/>
  <c r="T41" i="12"/>
  <c r="S41" i="12"/>
  <c r="R41" i="12"/>
  <c r="Q41" i="12"/>
  <c r="P41" i="12"/>
  <c r="O41" i="12"/>
  <c r="N41" i="12"/>
  <c r="M41" i="12"/>
  <c r="L41" i="12"/>
  <c r="K41" i="12"/>
  <c r="J41" i="12"/>
  <c r="I41" i="12"/>
  <c r="H41" i="12"/>
  <c r="G41" i="12"/>
  <c r="F41" i="12"/>
  <c r="E41" i="12"/>
  <c r="D41" i="12"/>
  <c r="AG40" i="12"/>
  <c r="AF40" i="12"/>
  <c r="AE40" i="12"/>
  <c r="AD40" i="12"/>
  <c r="AC40" i="12"/>
  <c r="AB40" i="12"/>
  <c r="AA40" i="12"/>
  <c r="Z40" i="12"/>
  <c r="Y40" i="12"/>
  <c r="X40" i="12"/>
  <c r="W40" i="12"/>
  <c r="V40" i="12"/>
  <c r="U40" i="12"/>
  <c r="T40" i="12"/>
  <c r="S40" i="12"/>
  <c r="R40" i="12"/>
  <c r="Q40" i="12"/>
  <c r="P40" i="12"/>
  <c r="O40" i="12"/>
  <c r="N40" i="12"/>
  <c r="M40" i="12"/>
  <c r="L40" i="12"/>
  <c r="K40" i="12"/>
  <c r="J40" i="12"/>
  <c r="I40" i="12"/>
  <c r="H40" i="12"/>
  <c r="G40" i="12"/>
  <c r="F40" i="12"/>
  <c r="E40" i="12"/>
  <c r="D40" i="12"/>
  <c r="AF39" i="12"/>
  <c r="AE39" i="12"/>
  <c r="AD39" i="12"/>
  <c r="AC39" i="12"/>
  <c r="AB39" i="12"/>
  <c r="AA39" i="12"/>
  <c r="Z39" i="12"/>
  <c r="Y39" i="12"/>
  <c r="X39" i="12"/>
  <c r="W39" i="12"/>
  <c r="V39" i="12"/>
  <c r="U39" i="12"/>
  <c r="T39" i="12"/>
  <c r="S39" i="12"/>
  <c r="R39" i="12"/>
  <c r="Q39" i="12"/>
  <c r="P39" i="12"/>
  <c r="O39" i="12"/>
  <c r="N39" i="12"/>
  <c r="M39" i="12"/>
  <c r="L39" i="12"/>
  <c r="K39" i="12"/>
  <c r="J39" i="12"/>
  <c r="I39" i="12"/>
  <c r="H39" i="12"/>
  <c r="G39" i="12"/>
  <c r="F39" i="12"/>
  <c r="E39" i="12"/>
  <c r="D39" i="12"/>
  <c r="AE38" i="12"/>
  <c r="AD38" i="12"/>
  <c r="AC38" i="12"/>
  <c r="AB38" i="12"/>
  <c r="AA38" i="12"/>
  <c r="Z38" i="12"/>
  <c r="Y38" i="12"/>
  <c r="X38" i="12"/>
  <c r="W38" i="12"/>
  <c r="V38" i="12"/>
  <c r="U38" i="12"/>
  <c r="T38" i="12"/>
  <c r="S38" i="12"/>
  <c r="R38" i="12"/>
  <c r="Q38" i="12"/>
  <c r="P38" i="12"/>
  <c r="O38" i="12"/>
  <c r="N38" i="12"/>
  <c r="M38" i="12"/>
  <c r="L38" i="12"/>
  <c r="K38" i="12"/>
  <c r="J38" i="12"/>
  <c r="I38" i="12"/>
  <c r="H38" i="12"/>
  <c r="G38" i="12"/>
  <c r="F38" i="12"/>
  <c r="E38" i="12"/>
  <c r="D38" i="12"/>
  <c r="AD37" i="12"/>
  <c r="AC37" i="12"/>
  <c r="AB37" i="12"/>
  <c r="AA37" i="12"/>
  <c r="Z37" i="12"/>
  <c r="Y37" i="12"/>
  <c r="X37" i="12"/>
  <c r="W37" i="12"/>
  <c r="V37" i="12"/>
  <c r="U37" i="12"/>
  <c r="T37" i="12"/>
  <c r="S37" i="12"/>
  <c r="R37" i="12"/>
  <c r="Q37" i="12"/>
  <c r="P37" i="12"/>
  <c r="O37" i="12"/>
  <c r="N37" i="12"/>
  <c r="M37" i="12"/>
  <c r="L37" i="12"/>
  <c r="K37" i="12"/>
  <c r="J37" i="12"/>
  <c r="I37" i="12"/>
  <c r="H37" i="12"/>
  <c r="G37" i="12"/>
  <c r="F37" i="12"/>
  <c r="E37" i="12"/>
  <c r="D37" i="12"/>
  <c r="AC36" i="12"/>
  <c r="AB36" i="12"/>
  <c r="AA36" i="12"/>
  <c r="Z36" i="12"/>
  <c r="Y36" i="12"/>
  <c r="X36" i="12"/>
  <c r="W36" i="12"/>
  <c r="V36" i="12"/>
  <c r="U36" i="12"/>
  <c r="T36" i="12"/>
  <c r="S36" i="12"/>
  <c r="R36" i="12"/>
  <c r="Q36" i="12"/>
  <c r="P36" i="12"/>
  <c r="O36" i="12"/>
  <c r="N36" i="12"/>
  <c r="M36" i="12"/>
  <c r="L36" i="12"/>
  <c r="K36" i="12"/>
  <c r="J36" i="12"/>
  <c r="I36" i="12"/>
  <c r="H36" i="12"/>
  <c r="G36" i="12"/>
  <c r="F36" i="12"/>
  <c r="E36" i="12"/>
  <c r="D36" i="12"/>
  <c r="AB35" i="12"/>
  <c r="AA35" i="12"/>
  <c r="Z35" i="12"/>
  <c r="Y35" i="12"/>
  <c r="X35" i="12"/>
  <c r="W35" i="12"/>
  <c r="V35" i="12"/>
  <c r="U35" i="12"/>
  <c r="T35" i="12"/>
  <c r="S35" i="12"/>
  <c r="R35" i="12"/>
  <c r="Q35" i="12"/>
  <c r="P35" i="12"/>
  <c r="O35" i="12"/>
  <c r="N35" i="12"/>
  <c r="M35" i="12"/>
  <c r="L35" i="12"/>
  <c r="K35" i="12"/>
  <c r="J35" i="12"/>
  <c r="I35" i="12"/>
  <c r="H35" i="12"/>
  <c r="G35" i="12"/>
  <c r="F35" i="12"/>
  <c r="E35" i="12"/>
  <c r="D35" i="12"/>
  <c r="AA34" i="12"/>
  <c r="Z34" i="12"/>
  <c r="Y34" i="12"/>
  <c r="X34" i="12"/>
  <c r="W34" i="12"/>
  <c r="V34" i="12"/>
  <c r="U34" i="12"/>
  <c r="T34" i="12"/>
  <c r="S34" i="12"/>
  <c r="R34" i="12"/>
  <c r="Q34" i="12"/>
  <c r="P34" i="12"/>
  <c r="O34" i="12"/>
  <c r="N34" i="12"/>
  <c r="M34" i="12"/>
  <c r="L34" i="12"/>
  <c r="K34" i="12"/>
  <c r="J34" i="12"/>
  <c r="I34" i="12"/>
  <c r="H34" i="12"/>
  <c r="G34" i="12"/>
  <c r="F34" i="12"/>
  <c r="E34" i="12"/>
  <c r="D34" i="12"/>
  <c r="Z33" i="12"/>
  <c r="Y33" i="12"/>
  <c r="X33" i="12"/>
  <c r="W33" i="12"/>
  <c r="V33" i="12"/>
  <c r="U33" i="12"/>
  <c r="T33" i="12"/>
  <c r="S33" i="12"/>
  <c r="R33" i="12"/>
  <c r="Q33" i="12"/>
  <c r="P33" i="12"/>
  <c r="O33" i="12"/>
  <c r="N33" i="12"/>
  <c r="M33" i="12"/>
  <c r="L33" i="12"/>
  <c r="K33" i="12"/>
  <c r="J33" i="12"/>
  <c r="I33" i="12"/>
  <c r="H33" i="12"/>
  <c r="G33" i="12"/>
  <c r="F33" i="12"/>
  <c r="E33" i="12"/>
  <c r="D33" i="12"/>
  <c r="Y32" i="12"/>
  <c r="X32" i="12"/>
  <c r="W32" i="12"/>
  <c r="V32" i="12"/>
  <c r="U32" i="12"/>
  <c r="T32" i="12"/>
  <c r="S32" i="12"/>
  <c r="R32" i="12"/>
  <c r="Q32" i="12"/>
  <c r="P32" i="12"/>
  <c r="O32" i="12"/>
  <c r="N32" i="12"/>
  <c r="M32" i="12"/>
  <c r="L32" i="12"/>
  <c r="K32" i="12"/>
  <c r="J32" i="12"/>
  <c r="I32" i="12"/>
  <c r="H32" i="12"/>
  <c r="G32" i="12"/>
  <c r="F32" i="12"/>
  <c r="E32" i="12"/>
  <c r="D32" i="12"/>
  <c r="X31" i="12"/>
  <c r="W31" i="12"/>
  <c r="V31" i="12"/>
  <c r="U31" i="12"/>
  <c r="T31" i="12"/>
  <c r="S31" i="12"/>
  <c r="R31" i="12"/>
  <c r="Q31" i="12"/>
  <c r="P31" i="12"/>
  <c r="O31" i="12"/>
  <c r="N31" i="12"/>
  <c r="M31" i="12"/>
  <c r="L31" i="12"/>
  <c r="K31" i="12"/>
  <c r="J31" i="12"/>
  <c r="I31" i="12"/>
  <c r="H31" i="12"/>
  <c r="G31" i="12"/>
  <c r="F31" i="12"/>
  <c r="E31" i="12"/>
  <c r="D31" i="12"/>
  <c r="W30" i="12"/>
  <c r="V30" i="12"/>
  <c r="U30" i="12"/>
  <c r="T30" i="12"/>
  <c r="S30" i="12"/>
  <c r="R30" i="12"/>
  <c r="Q30" i="12"/>
  <c r="P30" i="12"/>
  <c r="O30" i="12"/>
  <c r="N30" i="12"/>
  <c r="M30" i="12"/>
  <c r="L30" i="12"/>
  <c r="K30" i="12"/>
  <c r="J30" i="12"/>
  <c r="I30" i="12"/>
  <c r="H30" i="12"/>
  <c r="G30" i="12"/>
  <c r="F30" i="12"/>
  <c r="E30" i="12"/>
  <c r="D30" i="12"/>
  <c r="V29" i="12"/>
  <c r="U29" i="12"/>
  <c r="T29" i="12"/>
  <c r="S29" i="12"/>
  <c r="R29" i="12"/>
  <c r="Q29" i="12"/>
  <c r="P29" i="12"/>
  <c r="O29" i="12"/>
  <c r="N29" i="12"/>
  <c r="M29" i="12"/>
  <c r="L29" i="12"/>
  <c r="K29" i="12"/>
  <c r="J29" i="12"/>
  <c r="I29" i="12"/>
  <c r="H29" i="12"/>
  <c r="G29" i="12"/>
  <c r="F29" i="12"/>
  <c r="E29" i="12"/>
  <c r="D29" i="12"/>
  <c r="U28" i="12"/>
  <c r="T28" i="12"/>
  <c r="S28" i="12"/>
  <c r="R28" i="12"/>
  <c r="Q28" i="12"/>
  <c r="P28" i="12"/>
  <c r="O28" i="12"/>
  <c r="N28" i="12"/>
  <c r="M28" i="12"/>
  <c r="L28" i="12"/>
  <c r="K28" i="12"/>
  <c r="J28" i="12"/>
  <c r="I28" i="12"/>
  <c r="H28" i="12"/>
  <c r="G28" i="12"/>
  <c r="F28" i="12"/>
  <c r="E28" i="12"/>
  <c r="D28" i="12"/>
  <c r="T27" i="12"/>
  <c r="S27" i="12"/>
  <c r="R27" i="12"/>
  <c r="Q27" i="12"/>
  <c r="P27" i="12"/>
  <c r="O27" i="12"/>
  <c r="N27" i="12"/>
  <c r="M27" i="12"/>
  <c r="L27" i="12"/>
  <c r="K27" i="12"/>
  <c r="J27" i="12"/>
  <c r="I27" i="12"/>
  <c r="H27" i="12"/>
  <c r="G27" i="12"/>
  <c r="F27" i="12"/>
  <c r="E27" i="12"/>
  <c r="D27" i="12"/>
  <c r="S26" i="12"/>
  <c r="R26" i="12"/>
  <c r="Q26" i="12"/>
  <c r="P26" i="12"/>
  <c r="O26" i="12"/>
  <c r="N26" i="12"/>
  <c r="M26" i="12"/>
  <c r="L26" i="12"/>
  <c r="K26" i="12"/>
  <c r="J26" i="12"/>
  <c r="I26" i="12"/>
  <c r="H26" i="12"/>
  <c r="G26" i="12"/>
  <c r="F26" i="12"/>
  <c r="E26" i="12"/>
  <c r="D26" i="12"/>
  <c r="R25" i="12"/>
  <c r="Q25" i="12"/>
  <c r="P25" i="12"/>
  <c r="O25" i="12"/>
  <c r="N25" i="12"/>
  <c r="M25" i="12"/>
  <c r="L25" i="12"/>
  <c r="K25" i="12"/>
  <c r="J25" i="12"/>
  <c r="I25" i="12"/>
  <c r="H25" i="12"/>
  <c r="G25" i="12"/>
  <c r="F25" i="12"/>
  <c r="E25" i="12"/>
  <c r="D25" i="12"/>
  <c r="Q24" i="12"/>
  <c r="P24" i="12"/>
  <c r="O24" i="12"/>
  <c r="N24" i="12"/>
  <c r="M24" i="12"/>
  <c r="L24" i="12"/>
  <c r="K24" i="12"/>
  <c r="J24" i="12"/>
  <c r="I24" i="12"/>
  <c r="H24" i="12"/>
  <c r="G24" i="12"/>
  <c r="F24" i="12"/>
  <c r="E24" i="12"/>
  <c r="D24" i="12"/>
  <c r="P23" i="12"/>
  <c r="O23" i="12"/>
  <c r="N23" i="12"/>
  <c r="M23" i="12"/>
  <c r="L23" i="12"/>
  <c r="K23" i="12"/>
  <c r="J23" i="12"/>
  <c r="I23" i="12"/>
  <c r="H23" i="12"/>
  <c r="G23" i="12"/>
  <c r="F23" i="12"/>
  <c r="E23" i="12"/>
  <c r="D23" i="12"/>
  <c r="O22" i="12"/>
  <c r="N22" i="12"/>
  <c r="M22" i="12"/>
  <c r="L22" i="12"/>
  <c r="K22" i="12"/>
  <c r="J22" i="12"/>
  <c r="I22" i="12"/>
  <c r="H22" i="12"/>
  <c r="G22" i="12"/>
  <c r="F22" i="12"/>
  <c r="E22" i="12"/>
  <c r="D22" i="12"/>
  <c r="N21" i="12"/>
  <c r="M21" i="12"/>
  <c r="L21" i="12"/>
  <c r="K21" i="12"/>
  <c r="J21" i="12"/>
  <c r="I21" i="12"/>
  <c r="H21" i="12"/>
  <c r="G21" i="12"/>
  <c r="F21" i="12"/>
  <c r="E21" i="12"/>
  <c r="D21" i="12"/>
  <c r="M20" i="12"/>
  <c r="L20" i="12"/>
  <c r="K20" i="12"/>
  <c r="J20" i="12"/>
  <c r="I20" i="12"/>
  <c r="H20" i="12"/>
  <c r="G20" i="12"/>
  <c r="F20" i="12"/>
  <c r="E20" i="12"/>
  <c r="D20" i="12"/>
  <c r="L19" i="12"/>
  <c r="K19" i="12"/>
  <c r="J19" i="12"/>
  <c r="I19" i="12"/>
  <c r="H19" i="12"/>
  <c r="G19" i="12"/>
  <c r="F19" i="12"/>
  <c r="E19" i="12"/>
  <c r="D19" i="12"/>
  <c r="K18" i="12"/>
  <c r="J18" i="12"/>
  <c r="I18" i="12"/>
  <c r="H18" i="12"/>
  <c r="G18" i="12"/>
  <c r="F18" i="12"/>
  <c r="E18" i="12"/>
  <c r="D18" i="12"/>
  <c r="J17" i="12"/>
  <c r="I17" i="12"/>
  <c r="H17" i="12"/>
  <c r="G17" i="12"/>
  <c r="F17" i="12"/>
  <c r="E17" i="12"/>
  <c r="D17" i="12"/>
  <c r="I16" i="12"/>
  <c r="H16" i="12"/>
  <c r="G16" i="12"/>
  <c r="F16" i="12"/>
  <c r="E16" i="12"/>
  <c r="D16" i="12"/>
  <c r="H15" i="12"/>
  <c r="G15" i="12"/>
  <c r="F15" i="12"/>
  <c r="E15" i="12"/>
  <c r="D15" i="12"/>
  <c r="G14" i="12"/>
  <c r="F14" i="12"/>
  <c r="E14" i="12"/>
  <c r="D14" i="12"/>
  <c r="F13" i="12"/>
  <c r="E13" i="12"/>
  <c r="D13" i="12"/>
  <c r="E12" i="12"/>
  <c r="D12" i="12"/>
  <c r="D11" i="12"/>
  <c r="BR74" i="12" l="1"/>
  <c r="BR71" i="12"/>
  <c r="BP162" i="8"/>
  <c r="BR69" i="12"/>
  <c r="BP159" i="8"/>
  <c r="BO157" i="8"/>
  <c r="BR65" i="12"/>
  <c r="BG156" i="8"/>
  <c r="BH154" i="8"/>
  <c r="BG154" i="8"/>
  <c r="BE153" i="8"/>
  <c r="BD152" i="8"/>
  <c r="BC152" i="8"/>
  <c r="BD151" i="8"/>
  <c r="BA150" i="8"/>
  <c r="BK143" i="8"/>
  <c r="AX56" i="12"/>
  <c r="AZ146" i="8"/>
  <c r="AW51" i="12"/>
  <c r="AU51" i="12"/>
  <c r="AW50" i="12"/>
  <c r="BR49" i="12"/>
  <c r="AX48" i="12"/>
  <c r="AV48" i="12"/>
  <c r="AU47" i="12"/>
  <c r="AS47" i="12"/>
  <c r="BP137" i="8"/>
  <c r="AS46" i="12"/>
  <c r="AQ46" i="12"/>
  <c r="AX45" i="12"/>
  <c r="AR45" i="12"/>
  <c r="AP45" i="12"/>
  <c r="AX44" i="12"/>
  <c r="AR44" i="12"/>
  <c r="AP44" i="12"/>
  <c r="AS43" i="12"/>
  <c r="AQ43" i="12"/>
  <c r="BR42" i="12"/>
  <c r="AT42" i="12"/>
  <c r="AR42" i="12"/>
  <c r="AU41" i="12"/>
  <c r="AS41" i="12"/>
  <c r="AM41" i="12"/>
  <c r="AT40" i="12"/>
  <c r="AN40" i="12"/>
  <c r="BA130" i="8"/>
  <c r="AW39" i="12"/>
  <c r="AU39" i="12"/>
  <c r="AO39" i="12"/>
  <c r="AM39" i="12"/>
  <c r="BO129" i="8"/>
  <c r="AX38" i="12"/>
  <c r="AV38" i="12"/>
  <c r="AR129" i="8"/>
  <c r="AP38" i="12"/>
  <c r="AN38" i="12"/>
  <c r="AW37" i="12"/>
  <c r="AQ37" i="12"/>
  <c r="AO37" i="12"/>
  <c r="BD127" i="8"/>
  <c r="AX36" i="12"/>
  <c r="AP36" i="12"/>
  <c r="AU122" i="8"/>
  <c r="AS35" i="12"/>
  <c r="AQ35" i="12"/>
  <c r="AM126" i="8"/>
  <c r="BD125" i="8"/>
  <c r="AR34" i="12"/>
  <c r="AU33" i="12"/>
  <c r="AS33" i="12"/>
  <c r="AM33" i="12"/>
  <c r="BR32" i="12"/>
  <c r="AX119" i="8"/>
  <c r="AT32" i="12"/>
  <c r="AP119" i="8"/>
  <c r="AW31" i="12"/>
  <c r="AU31" i="12"/>
  <c r="AQ122" i="8"/>
  <c r="AO31" i="12"/>
  <c r="AM31" i="12"/>
  <c r="AX30" i="12"/>
  <c r="AV30" i="12"/>
  <c r="AR121" i="8"/>
  <c r="AP30" i="12"/>
  <c r="AN30" i="12"/>
  <c r="AW29" i="12"/>
  <c r="AQ29" i="12"/>
  <c r="AO29" i="12"/>
  <c r="BD119" i="8"/>
  <c r="AX28" i="12"/>
  <c r="AR28" i="12"/>
  <c r="AP28" i="12"/>
  <c r="BR27" i="12"/>
  <c r="BE118" i="8"/>
  <c r="AV114" i="8"/>
  <c r="AS27" i="12"/>
  <c r="AQ27" i="12"/>
  <c r="AM114" i="8"/>
  <c r="BO117" i="8"/>
  <c r="BK113" i="8"/>
  <c r="BG117" i="8"/>
  <c r="AV113" i="8"/>
  <c r="AT26" i="12"/>
  <c r="AR26" i="12"/>
  <c r="BK112" i="8"/>
  <c r="AU25" i="12"/>
  <c r="AS25" i="12"/>
  <c r="AM25" i="12"/>
  <c r="AZ115" i="8"/>
  <c r="AX115" i="8"/>
  <c r="AV24" i="12"/>
  <c r="AT24" i="12"/>
  <c r="AP115" i="8"/>
  <c r="AN24" i="12"/>
  <c r="BA114" i="8"/>
  <c r="AW23" i="12"/>
  <c r="AU23" i="12"/>
  <c r="AO23" i="12"/>
  <c r="AM23" i="12"/>
  <c r="AX22" i="12"/>
  <c r="AV22" i="12"/>
  <c r="AP22" i="12"/>
  <c r="AN22" i="12"/>
  <c r="AW21" i="12"/>
  <c r="AQ21" i="12"/>
  <c r="AO21" i="12"/>
  <c r="BL111" i="8"/>
  <c r="BD111" i="8"/>
  <c r="AX20" i="12"/>
  <c r="AU111" i="8"/>
  <c r="AT111" i="8"/>
  <c r="AP20" i="12"/>
  <c r="AS19" i="12"/>
  <c r="AQ19" i="12"/>
  <c r="AM110" i="8"/>
  <c r="BO109" i="8"/>
  <c r="AT18" i="12"/>
  <c r="AU17" i="12"/>
  <c r="AM17" i="12"/>
  <c r="AV16" i="12"/>
  <c r="AP107" i="8"/>
  <c r="AN16" i="12"/>
  <c r="BA106" i="8"/>
  <c r="AW15" i="12"/>
  <c r="AQ13" i="12"/>
  <c r="BD103" i="8"/>
  <c r="BC102" i="8"/>
  <c r="AS11" i="12"/>
  <c r="BG101" i="8"/>
  <c r="AT10" i="12"/>
  <c r="AU9" i="12"/>
  <c r="AN9" i="12"/>
  <c r="AM9" i="12"/>
  <c r="BR8" i="12"/>
  <c r="AW8" i="12"/>
  <c r="AV8" i="12"/>
  <c r="AP99" i="8"/>
  <c r="AO8" i="12"/>
  <c r="BR7" i="12"/>
  <c r="BM98" i="8"/>
  <c r="BI98" i="8"/>
  <c r="BG98" i="8"/>
  <c r="AX7" i="12"/>
  <c r="AW7" i="12"/>
  <c r="AP7" i="12"/>
  <c r="AO7" i="12"/>
  <c r="BO6" i="12"/>
  <c r="BK97" i="8"/>
  <c r="BJ97" i="8"/>
  <c r="AX6" i="12"/>
  <c r="AQ6" i="12"/>
  <c r="BS5" i="12"/>
  <c r="BG5" i="12"/>
  <c r="AR5" i="12"/>
  <c r="AQ5" i="12"/>
  <c r="BR94" i="12"/>
  <c r="BQ94" i="12"/>
  <c r="BP94" i="12"/>
  <c r="BO94" i="12"/>
  <c r="BN94" i="12"/>
  <c r="BM94" i="12"/>
  <c r="BL94" i="12"/>
  <c r="BK94" i="12"/>
  <c r="BJ94" i="12"/>
  <c r="BI94" i="12"/>
  <c r="BH94" i="12"/>
  <c r="BG94" i="12"/>
  <c r="BF94" i="12"/>
  <c r="BE94" i="12"/>
  <c r="BD94" i="12"/>
  <c r="BC94" i="12"/>
  <c r="BB94" i="12"/>
  <c r="BA94" i="12"/>
  <c r="AZ94" i="12"/>
  <c r="AY94" i="12"/>
  <c r="AX94" i="12"/>
  <c r="BR93" i="12"/>
  <c r="BQ93" i="12"/>
  <c r="BP93" i="12"/>
  <c r="BO93" i="12"/>
  <c r="BN93" i="12"/>
  <c r="BM93" i="12"/>
  <c r="BL93" i="12"/>
  <c r="BK93" i="12"/>
  <c r="BJ93" i="12"/>
  <c r="BI93" i="12"/>
  <c r="BH93" i="12"/>
  <c r="BG93" i="12"/>
  <c r="BF93" i="12"/>
  <c r="BE93" i="12"/>
  <c r="BD93" i="12"/>
  <c r="BC93" i="12"/>
  <c r="BB93" i="12"/>
  <c r="BA93" i="12"/>
  <c r="AZ93" i="12"/>
  <c r="AY93" i="12"/>
  <c r="AX93" i="12"/>
  <c r="BR182" i="8"/>
  <c r="BQ182" i="8"/>
  <c r="BP182" i="8"/>
  <c r="BO182" i="8"/>
  <c r="BN182" i="8"/>
  <c r="BM182" i="8"/>
  <c r="BL182" i="8"/>
  <c r="BK182" i="8"/>
  <c r="BJ182" i="8"/>
  <c r="BI182" i="8"/>
  <c r="BH182" i="8"/>
  <c r="BG182" i="8"/>
  <c r="BF182" i="8"/>
  <c r="BE182" i="8"/>
  <c r="BD182" i="8"/>
  <c r="BC182" i="8"/>
  <c r="BB182" i="8"/>
  <c r="BA182" i="8"/>
  <c r="AZ182" i="8"/>
  <c r="AY182" i="8"/>
  <c r="AX182" i="8"/>
  <c r="BR181" i="8"/>
  <c r="BQ181" i="8"/>
  <c r="BP181" i="8"/>
  <c r="BO181" i="8"/>
  <c r="BN181" i="8"/>
  <c r="BM181" i="8"/>
  <c r="BL181" i="8"/>
  <c r="BK181" i="8"/>
  <c r="BJ181" i="8"/>
  <c r="BI181" i="8"/>
  <c r="BH181" i="8"/>
  <c r="BG181" i="8"/>
  <c r="BF181" i="8"/>
  <c r="BE181" i="8"/>
  <c r="BD181" i="8"/>
  <c r="BC181" i="8"/>
  <c r="BB181" i="8"/>
  <c r="BA181" i="8"/>
  <c r="AZ181" i="8"/>
  <c r="AY181" i="8"/>
  <c r="AX181" i="8"/>
  <c r="BM163" i="8"/>
  <c r="BL163" i="8"/>
  <c r="BK163" i="8"/>
  <c r="BJ163" i="8"/>
  <c r="BK163" i="12" s="1"/>
  <c r="BI163" i="8"/>
  <c r="BH163" i="8"/>
  <c r="BG163" i="8"/>
  <c r="BF163" i="8"/>
  <c r="BE163" i="8"/>
  <c r="BD163" i="8"/>
  <c r="BC163" i="8"/>
  <c r="BB163" i="8"/>
  <c r="BC163" i="12" s="1"/>
  <c r="BA163" i="8"/>
  <c r="AZ163" i="8"/>
  <c r="AY163" i="8"/>
  <c r="AX163" i="8"/>
  <c r="BL162" i="8"/>
  <c r="BK162" i="8"/>
  <c r="BJ162" i="8"/>
  <c r="BI162" i="8"/>
  <c r="BH162" i="8"/>
  <c r="BG162" i="8"/>
  <c r="BF162" i="8"/>
  <c r="BE162" i="8"/>
  <c r="BD162" i="8"/>
  <c r="BC162" i="8"/>
  <c r="BB162" i="8"/>
  <c r="BA162" i="8"/>
  <c r="AZ162" i="8"/>
  <c r="AY162" i="8"/>
  <c r="AX162" i="8"/>
  <c r="BK161" i="8"/>
  <c r="BJ161" i="8"/>
  <c r="BI161" i="8"/>
  <c r="BJ161" i="12" s="1"/>
  <c r="BH161" i="8"/>
  <c r="BG161" i="8"/>
  <c r="BF161" i="8"/>
  <c r="BE161" i="8"/>
  <c r="BD161" i="8"/>
  <c r="BC161" i="8"/>
  <c r="BB161" i="8"/>
  <c r="BA161" i="8"/>
  <c r="BB161" i="12" s="1"/>
  <c r="AZ161" i="8"/>
  <c r="AY161" i="8"/>
  <c r="AX161" i="8"/>
  <c r="BJ160" i="8"/>
  <c r="BI160" i="8"/>
  <c r="BH160" i="8"/>
  <c r="BG160" i="8"/>
  <c r="BF160" i="8"/>
  <c r="BE160" i="8"/>
  <c r="BD160" i="8"/>
  <c r="BC160" i="8"/>
  <c r="BB160" i="8"/>
  <c r="BA160" i="8"/>
  <c r="AZ160" i="8"/>
  <c r="AY160" i="8"/>
  <c r="AX160" i="8"/>
  <c r="BI159" i="8"/>
  <c r="BH159" i="8"/>
  <c r="BG159" i="8"/>
  <c r="BF159" i="8"/>
  <c r="BE159" i="8"/>
  <c r="BD159" i="8"/>
  <c r="BC159" i="8"/>
  <c r="BB159" i="8"/>
  <c r="BA159" i="8"/>
  <c r="AZ159" i="8"/>
  <c r="AY159" i="8"/>
  <c r="AX159" i="8"/>
  <c r="BH158" i="8"/>
  <c r="BG158" i="8"/>
  <c r="BF158" i="8"/>
  <c r="BE158" i="8"/>
  <c r="BD158" i="8"/>
  <c r="BC158" i="8"/>
  <c r="BB158" i="8"/>
  <c r="BA158" i="8"/>
  <c r="AZ158" i="8"/>
  <c r="BA158" i="12" s="1"/>
  <c r="AY158" i="8"/>
  <c r="AX158" i="8"/>
  <c r="BG157" i="8"/>
  <c r="BF157" i="8"/>
  <c r="BE157" i="8"/>
  <c r="BD157" i="8"/>
  <c r="BC157" i="8"/>
  <c r="BB157" i="8"/>
  <c r="BA157" i="8"/>
  <c r="AZ157" i="8"/>
  <c r="AY157" i="8"/>
  <c r="AX157" i="8"/>
  <c r="BF156" i="8"/>
  <c r="BE156" i="8"/>
  <c r="BD156" i="8"/>
  <c r="BC156" i="8"/>
  <c r="BB156" i="8"/>
  <c r="BA156" i="8"/>
  <c r="AZ156" i="8"/>
  <c r="AY156" i="8"/>
  <c r="AX156" i="8"/>
  <c r="BE155" i="8"/>
  <c r="BD155" i="8"/>
  <c r="BC155" i="8"/>
  <c r="BB155" i="8"/>
  <c r="BA155" i="8"/>
  <c r="AZ155" i="8"/>
  <c r="AY155" i="8"/>
  <c r="AX155" i="8"/>
  <c r="BD154" i="8"/>
  <c r="BC154" i="8"/>
  <c r="BB154" i="8"/>
  <c r="BA154" i="8"/>
  <c r="AZ154" i="8"/>
  <c r="AY154" i="8"/>
  <c r="AX154" i="8"/>
  <c r="BC153" i="8"/>
  <c r="BB153" i="8"/>
  <c r="BA153" i="8"/>
  <c r="AZ153" i="8"/>
  <c r="AY153" i="8"/>
  <c r="AX153" i="8"/>
  <c r="BB152" i="8"/>
  <c r="BA152" i="8"/>
  <c r="AZ152" i="8"/>
  <c r="AY152" i="8"/>
  <c r="AX152" i="8"/>
  <c r="BA151" i="8"/>
  <c r="AZ151" i="8"/>
  <c r="AY151" i="8"/>
  <c r="AX151" i="8"/>
  <c r="AZ150" i="8"/>
  <c r="AY150" i="8"/>
  <c r="AX150" i="8"/>
  <c r="AY149" i="8"/>
  <c r="AX149" i="8"/>
  <c r="AX148" i="8"/>
  <c r="AY146" i="8"/>
  <c r="AS143" i="8"/>
  <c r="AR143" i="8"/>
  <c r="AQ143" i="8"/>
  <c r="AP143" i="8"/>
  <c r="AR142" i="8"/>
  <c r="AQ142" i="8"/>
  <c r="AP142" i="8"/>
  <c r="AV141" i="8"/>
  <c r="AQ141" i="8"/>
  <c r="AP141" i="8"/>
  <c r="AP140" i="8"/>
  <c r="AK135" i="8"/>
  <c r="AJ135" i="8"/>
  <c r="AI135" i="8"/>
  <c r="AH135" i="8"/>
  <c r="AJ134" i="8"/>
  <c r="AI134" i="8"/>
  <c r="AH134" i="8"/>
  <c r="AI133" i="8"/>
  <c r="AH133" i="8"/>
  <c r="AH132" i="8"/>
  <c r="AW130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Q115" i="8"/>
  <c r="P115" i="8"/>
  <c r="O115" i="8"/>
  <c r="N115" i="8"/>
  <c r="M115" i="8"/>
  <c r="L115" i="8"/>
  <c r="K115" i="8"/>
  <c r="L115" i="12" s="1"/>
  <c r="J115" i="8"/>
  <c r="I115" i="8"/>
  <c r="H115" i="8"/>
  <c r="G115" i="8"/>
  <c r="F115" i="8"/>
  <c r="E115" i="8"/>
  <c r="D115" i="8"/>
  <c r="C115" i="8"/>
  <c r="D115" i="12" s="1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M111" i="8"/>
  <c r="L111" i="8"/>
  <c r="K111" i="8"/>
  <c r="J111" i="8"/>
  <c r="I111" i="8"/>
  <c r="H111" i="8"/>
  <c r="G111" i="8"/>
  <c r="F111" i="8"/>
  <c r="E111" i="8"/>
  <c r="D111" i="8"/>
  <c r="C111" i="8"/>
  <c r="L110" i="8"/>
  <c r="K110" i="8"/>
  <c r="J110" i="8"/>
  <c r="I110" i="8"/>
  <c r="H110" i="8"/>
  <c r="G110" i="8"/>
  <c r="F110" i="8"/>
  <c r="E110" i="8"/>
  <c r="D110" i="8"/>
  <c r="C110" i="8"/>
  <c r="AT109" i="8"/>
  <c r="K109" i="8"/>
  <c r="J109" i="8"/>
  <c r="I109" i="8"/>
  <c r="H109" i="8"/>
  <c r="G109" i="8"/>
  <c r="F109" i="8"/>
  <c r="E109" i="8"/>
  <c r="D109" i="8"/>
  <c r="C109" i="8"/>
  <c r="J108" i="8"/>
  <c r="I108" i="8"/>
  <c r="H108" i="8"/>
  <c r="G108" i="8"/>
  <c r="F108" i="8"/>
  <c r="E108" i="8"/>
  <c r="D108" i="8"/>
  <c r="C108" i="8"/>
  <c r="I107" i="8"/>
  <c r="H107" i="8"/>
  <c r="G107" i="8"/>
  <c r="F107" i="8"/>
  <c r="E107" i="8"/>
  <c r="D107" i="8"/>
  <c r="C107" i="8"/>
  <c r="H106" i="8"/>
  <c r="G106" i="8"/>
  <c r="F106" i="8"/>
  <c r="E106" i="8"/>
  <c r="D106" i="8"/>
  <c r="C106" i="8"/>
  <c r="G105" i="8"/>
  <c r="F105" i="8"/>
  <c r="E105" i="8"/>
  <c r="D105" i="8"/>
  <c r="C105" i="8"/>
  <c r="F104" i="8"/>
  <c r="E104" i="8"/>
  <c r="D104" i="8"/>
  <c r="C104" i="8"/>
  <c r="E103" i="8"/>
  <c r="D103" i="8"/>
  <c r="C103" i="8"/>
  <c r="AO102" i="8"/>
  <c r="D102" i="8"/>
  <c r="C102" i="8"/>
  <c r="C101" i="8"/>
  <c r="CJ88" i="8"/>
  <c r="CJ87" i="8"/>
  <c r="CJ86" i="8"/>
  <c r="BA98" i="8"/>
  <c r="AS98" i="8"/>
  <c r="CJ85" i="8"/>
  <c r="CJ84" i="8"/>
  <c r="CJ83" i="8"/>
  <c r="CJ82" i="8"/>
  <c r="BR94" i="8"/>
  <c r="BQ94" i="8"/>
  <c r="BP94" i="8"/>
  <c r="BO94" i="8"/>
  <c r="BN94" i="8"/>
  <c r="BM94" i="8"/>
  <c r="BL94" i="8"/>
  <c r="BK94" i="8"/>
  <c r="BJ94" i="8"/>
  <c r="BI94" i="8"/>
  <c r="BH94" i="8"/>
  <c r="BG94" i="8"/>
  <c r="BF94" i="8"/>
  <c r="BE94" i="8"/>
  <c r="BD94" i="8"/>
  <c r="BC94" i="8"/>
  <c r="BB94" i="8"/>
  <c r="BA94" i="8"/>
  <c r="AZ94" i="8"/>
  <c r="AY94" i="8"/>
  <c r="AX94" i="8"/>
  <c r="AW94" i="8"/>
  <c r="AV94" i="8"/>
  <c r="AU94" i="8"/>
  <c r="AT94" i="8"/>
  <c r="AS94" i="8"/>
  <c r="AR94" i="8"/>
  <c r="AQ94" i="8"/>
  <c r="AP94" i="8"/>
  <c r="AO94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CJ81" i="8"/>
  <c r="CJ80" i="8"/>
  <c r="CJ79" i="8"/>
  <c r="CJ78" i="8"/>
  <c r="CJ77" i="8"/>
  <c r="CJ76" i="8"/>
  <c r="CJ75" i="8"/>
  <c r="CJ74" i="8"/>
  <c r="CJ73" i="8"/>
  <c r="CJ72" i="8"/>
  <c r="CJ71" i="8"/>
  <c r="BO162" i="8"/>
  <c r="CJ70" i="8"/>
  <c r="BN161" i="8"/>
  <c r="BM161" i="8"/>
  <c r="CJ69" i="8"/>
  <c r="BM160" i="8"/>
  <c r="BL160" i="8"/>
  <c r="BK160" i="8"/>
  <c r="CJ68" i="8"/>
  <c r="BM159" i="8"/>
  <c r="BL159" i="8"/>
  <c r="CJ67" i="8"/>
  <c r="BL158" i="8"/>
  <c r="CJ66" i="8"/>
  <c r="BN157" i="8"/>
  <c r="BK157" i="8"/>
  <c r="BH157" i="8"/>
  <c r="CJ65" i="8"/>
  <c r="CJ64" i="8"/>
  <c r="BH155" i="8"/>
  <c r="BG155" i="8"/>
  <c r="BF155" i="8"/>
  <c r="CJ63" i="8"/>
  <c r="CJ62" i="8"/>
  <c r="BG153" i="8"/>
  <c r="BF153" i="8"/>
  <c r="CJ61" i="8"/>
  <c r="BE152" i="8"/>
  <c r="CJ60" i="8"/>
  <c r="BE151" i="8"/>
  <c r="CJ59" i="8"/>
  <c r="BI150" i="8"/>
  <c r="CJ58" i="8"/>
  <c r="BI149" i="8"/>
  <c r="BC149" i="8"/>
  <c r="CJ57" i="8"/>
  <c r="CJ56" i="8"/>
  <c r="BN147" i="8"/>
  <c r="CJ55" i="8"/>
  <c r="CJ54" i="8"/>
  <c r="AX145" i="8"/>
  <c r="CJ53" i="8"/>
  <c r="CJ52" i="8"/>
  <c r="BC143" i="8"/>
  <c r="AW143" i="8"/>
  <c r="AV143" i="8"/>
  <c r="CJ51" i="8"/>
  <c r="AT142" i="8"/>
  <c r="AS142" i="8"/>
  <c r="CJ50" i="8"/>
  <c r="AU141" i="8"/>
  <c r="AR141" i="8"/>
  <c r="CJ49" i="8"/>
  <c r="AQ140" i="8"/>
  <c r="CJ48" i="8"/>
  <c r="AU139" i="8"/>
  <c r="AQ139" i="8"/>
  <c r="AP139" i="8"/>
  <c r="CJ47" i="8"/>
  <c r="AT138" i="8"/>
  <c r="AR138" i="8"/>
  <c r="AQ138" i="8"/>
  <c r="CJ46" i="8"/>
  <c r="BG137" i="8"/>
  <c r="AU137" i="8"/>
  <c r="AP137" i="8"/>
  <c r="CJ45" i="8"/>
  <c r="CJ44" i="8"/>
  <c r="BE135" i="8"/>
  <c r="AW135" i="8"/>
  <c r="AT135" i="8"/>
  <c r="AS135" i="8"/>
  <c r="AO135" i="8"/>
  <c r="AN135" i="8"/>
  <c r="CJ43" i="8"/>
  <c r="AL134" i="8"/>
  <c r="CJ42" i="8"/>
  <c r="BJ133" i="8"/>
  <c r="AX133" i="8"/>
  <c r="AT133" i="8"/>
  <c r="AS133" i="8"/>
  <c r="AP133" i="8"/>
  <c r="AM133" i="8"/>
  <c r="AL133" i="8"/>
  <c r="CJ41" i="8"/>
  <c r="CJ40" i="8"/>
  <c r="BE131" i="8"/>
  <c r="AW131" i="8"/>
  <c r="AS131" i="8"/>
  <c r="AO131" i="8"/>
  <c r="CJ39" i="8"/>
  <c r="BQ130" i="8"/>
  <c r="BM130" i="8"/>
  <c r="BF130" i="8"/>
  <c r="BE130" i="8"/>
  <c r="AT130" i="8"/>
  <c r="AS130" i="8"/>
  <c r="AP130" i="8"/>
  <c r="AO130" i="8"/>
  <c r="AL130" i="8"/>
  <c r="AL39" i="12"/>
  <c r="CJ38" i="8"/>
  <c r="BC129" i="8"/>
  <c r="AX129" i="8"/>
  <c r="AU129" i="8"/>
  <c r="AT129" i="8"/>
  <c r="AQ129" i="8"/>
  <c r="AP129" i="8"/>
  <c r="AM129" i="8"/>
  <c r="AL129" i="8"/>
  <c r="AL38" i="12"/>
  <c r="CJ37" i="8"/>
  <c r="BD128" i="8"/>
  <c r="CJ36" i="8"/>
  <c r="BL127" i="8"/>
  <c r="BI127" i="8"/>
  <c r="BE127" i="8"/>
  <c r="AW127" i="8"/>
  <c r="AV127" i="8"/>
  <c r="AS127" i="8"/>
  <c r="AR127" i="8"/>
  <c r="AO127" i="8"/>
  <c r="AN127" i="8"/>
  <c r="AL36" i="12"/>
  <c r="CJ35" i="8"/>
  <c r="BQ126" i="8"/>
  <c r="BM126" i="8"/>
  <c r="AW126" i="8"/>
  <c r="AS126" i="8"/>
  <c r="AO126" i="8"/>
  <c r="AL35" i="12"/>
  <c r="CJ34" i="8"/>
  <c r="AX125" i="8"/>
  <c r="AT125" i="8"/>
  <c r="AP125" i="8"/>
  <c r="AL125" i="8"/>
  <c r="AL34" i="12"/>
  <c r="AI34" i="12"/>
  <c r="AG34" i="12"/>
  <c r="AE34" i="12"/>
  <c r="CJ33" i="8"/>
  <c r="AJ33" i="12"/>
  <c r="AH33" i="12"/>
  <c r="AD33" i="12"/>
  <c r="BE123" i="8"/>
  <c r="AW123" i="8"/>
  <c r="AS123" i="8"/>
  <c r="AO123" i="8"/>
  <c r="AL32" i="12"/>
  <c r="AJ32" i="12"/>
  <c r="BF122" i="8"/>
  <c r="AX122" i="8"/>
  <c r="AW122" i="8"/>
  <c r="AT122" i="8"/>
  <c r="AS122" i="8"/>
  <c r="AP122" i="8"/>
  <c r="AO122" i="8"/>
  <c r="AL122" i="8"/>
  <c r="AL31" i="12"/>
  <c r="BN121" i="8"/>
  <c r="AX121" i="8"/>
  <c r="AT121" i="8"/>
  <c r="AP121" i="8"/>
  <c r="AL121" i="8"/>
  <c r="AL30" i="12"/>
  <c r="AJ30" i="12"/>
  <c r="BD120" i="8"/>
  <c r="AI29" i="12"/>
  <c r="AA29" i="12"/>
  <c r="BL119" i="8"/>
  <c r="AV119" i="8"/>
  <c r="AR119" i="8"/>
  <c r="AN119" i="8"/>
  <c r="BJ118" i="8"/>
  <c r="BF118" i="8"/>
  <c r="AY118" i="8"/>
  <c r="AW118" i="8"/>
  <c r="AT118" i="8"/>
  <c r="AS118" i="8"/>
  <c r="AP118" i="8"/>
  <c r="AO118" i="8"/>
  <c r="AL118" i="8"/>
  <c r="AL27" i="12"/>
  <c r="BN117" i="8"/>
  <c r="BK117" i="8"/>
  <c r="AU117" i="8"/>
  <c r="AT117" i="8"/>
  <c r="AQ117" i="8"/>
  <c r="AP117" i="8"/>
  <c r="AM117" i="8"/>
  <c r="BL115" i="8"/>
  <c r="BE115" i="8"/>
  <c r="AW115" i="8"/>
  <c r="AV115" i="8"/>
  <c r="AS115" i="8"/>
  <c r="AR115" i="8"/>
  <c r="AO115" i="8"/>
  <c r="AN115" i="8"/>
  <c r="AL24" i="12"/>
  <c r="AF24" i="12"/>
  <c r="X24" i="12"/>
  <c r="BM114" i="8"/>
  <c r="AW114" i="8"/>
  <c r="AS114" i="8"/>
  <c r="AQ114" i="8"/>
  <c r="AO114" i="8"/>
  <c r="AL23" i="12"/>
  <c r="BC113" i="8"/>
  <c r="AU113" i="8"/>
  <c r="AQ113" i="8"/>
  <c r="AN113" i="8"/>
  <c r="AM113" i="8"/>
  <c r="AL22" i="12"/>
  <c r="AI21" i="12"/>
  <c r="AD21" i="12"/>
  <c r="AA21" i="12"/>
  <c r="V21" i="12"/>
  <c r="S21" i="12"/>
  <c r="AV111" i="8"/>
  <c r="AR111" i="8"/>
  <c r="AN111" i="8"/>
  <c r="AI20" i="12"/>
  <c r="AA20" i="12"/>
  <c r="S20" i="12"/>
  <c r="BF110" i="8"/>
  <c r="AU110" i="8"/>
  <c r="AT110" i="8"/>
  <c r="AP110" i="8"/>
  <c r="AL110" i="8"/>
  <c r="AL19" i="12"/>
  <c r="AI19" i="12"/>
  <c r="AD19" i="12"/>
  <c r="AA19" i="12"/>
  <c r="V19" i="12"/>
  <c r="S19" i="12"/>
  <c r="BN109" i="8"/>
  <c r="BC109" i="8"/>
  <c r="AU109" i="8"/>
  <c r="AQ109" i="8"/>
  <c r="AP109" i="8"/>
  <c r="AM109" i="8"/>
  <c r="AL109" i="8"/>
  <c r="AL18" i="12"/>
  <c r="AG18" i="12"/>
  <c r="AD18" i="12"/>
  <c r="Y18" i="12"/>
  <c r="V18" i="12"/>
  <c r="Q18" i="12"/>
  <c r="AF17" i="12"/>
  <c r="X17" i="12"/>
  <c r="P17" i="12"/>
  <c r="BE107" i="8"/>
  <c r="AW107" i="8"/>
  <c r="AS107" i="8"/>
  <c r="AO107" i="8"/>
  <c r="AK16" i="12"/>
  <c r="AC16" i="12"/>
  <c r="U16" i="12"/>
  <c r="BM106" i="8"/>
  <c r="BF106" i="8"/>
  <c r="AX106" i="8"/>
  <c r="AW106" i="8"/>
  <c r="AS106" i="8"/>
  <c r="AP106" i="8"/>
  <c r="AO106" i="8"/>
  <c r="AL15" i="12"/>
  <c r="BN105" i="8"/>
  <c r="AX105" i="8"/>
  <c r="AT105" i="8"/>
  <c r="AP105" i="8"/>
  <c r="AL105" i="8"/>
  <c r="AD13" i="12"/>
  <c r="V13" i="12"/>
  <c r="N13" i="12"/>
  <c r="BL103" i="8"/>
  <c r="AV103" i="8"/>
  <c r="AR103" i="8"/>
  <c r="AN103" i="8"/>
  <c r="BM102" i="8"/>
  <c r="BF102" i="8"/>
  <c r="AX102" i="8"/>
  <c r="AW102" i="8"/>
  <c r="AT102" i="8"/>
  <c r="AP102" i="8"/>
  <c r="AL11" i="12"/>
  <c r="BC101" i="8"/>
  <c r="AU101" i="8"/>
  <c r="AQ101" i="8"/>
  <c r="AM101" i="8"/>
  <c r="AL10" i="12"/>
  <c r="K9" i="12"/>
  <c r="CK8" i="8"/>
  <c r="CL8" i="8" s="1"/>
  <c r="BI99" i="8"/>
  <c r="BE99" i="8"/>
  <c r="AW99" i="8"/>
  <c r="AS99" i="8"/>
  <c r="AO99" i="8"/>
  <c r="CL7" i="8"/>
  <c r="AW98" i="8"/>
  <c r="AO98" i="8"/>
  <c r="AL7" i="12"/>
  <c r="CX6" i="8"/>
  <c r="CX7" i="8" s="1"/>
  <c r="CX8" i="8" s="1"/>
  <c r="BN97" i="8"/>
  <c r="BC97" i="8"/>
  <c r="AX97" i="8"/>
  <c r="AU97" i="8"/>
  <c r="AT97" i="8"/>
  <c r="AP97" i="8"/>
  <c r="AM97" i="8"/>
  <c r="AL97" i="8"/>
  <c r="AE6" i="12"/>
  <c r="W6" i="12"/>
  <c r="O6" i="12"/>
  <c r="G6" i="12"/>
  <c r="CZ5" i="8"/>
  <c r="AI5" i="12"/>
  <c r="AA5" i="12"/>
  <c r="S5" i="12"/>
  <c r="K5" i="12"/>
  <c r="CM4" i="8"/>
  <c r="DF9" i="8"/>
  <c r="D116" i="12" l="1"/>
  <c r="L116" i="12"/>
  <c r="AY155" i="12"/>
  <c r="K114" i="12"/>
  <c r="BC162" i="12"/>
  <c r="BK162" i="12"/>
  <c r="K117" i="12"/>
  <c r="S117" i="12"/>
  <c r="BD157" i="12"/>
  <c r="BF156" i="12"/>
  <c r="AY154" i="12"/>
  <c r="AZ160" i="12"/>
  <c r="BH160" i="12"/>
  <c r="BA151" i="12"/>
  <c r="BE159" i="12"/>
  <c r="BS26" i="12"/>
  <c r="BS50" i="12"/>
  <c r="BS63" i="12"/>
  <c r="BS29" i="12"/>
  <c r="BS33" i="12"/>
  <c r="BS27" i="12"/>
  <c r="BR31" i="12"/>
  <c r="BS42" i="12"/>
  <c r="BS71" i="12"/>
  <c r="BS73" i="12"/>
  <c r="BS59" i="12"/>
  <c r="BS12" i="12"/>
  <c r="BS19" i="12"/>
  <c r="BS41" i="12"/>
  <c r="BS46" i="12"/>
  <c r="BS22" i="12"/>
  <c r="BS37" i="12"/>
  <c r="BS64" i="12"/>
  <c r="BS74" i="12"/>
  <c r="BS9" i="12"/>
  <c r="BS23" i="12"/>
  <c r="BS36" i="12"/>
  <c r="BS38" i="12"/>
  <c r="BS45" i="12"/>
  <c r="BR53" i="12"/>
  <c r="BS56" i="12"/>
  <c r="BS58" i="12"/>
  <c r="BS61" i="12"/>
  <c r="BS70" i="12"/>
  <c r="BS72" i="12"/>
  <c r="BR75" i="12"/>
  <c r="BS11" i="12"/>
  <c r="BS34" i="12"/>
  <c r="BS39" i="12"/>
  <c r="BS44" i="12"/>
  <c r="BS51" i="12"/>
  <c r="BS53" i="12"/>
  <c r="BS75" i="12"/>
  <c r="BS17" i="12"/>
  <c r="BS24" i="12"/>
  <c r="BS25" i="12"/>
  <c r="BS43" i="12"/>
  <c r="BS48" i="12"/>
  <c r="BS55" i="12"/>
  <c r="BS60" i="12"/>
  <c r="BR104" i="8"/>
  <c r="BS104" i="12" s="1"/>
  <c r="BS13" i="12"/>
  <c r="BR67" i="12"/>
  <c r="BR9" i="12"/>
  <c r="BR62" i="12"/>
  <c r="BR158" i="8"/>
  <c r="BS158" i="12" s="1"/>
  <c r="BS67" i="12"/>
  <c r="BR30" i="12"/>
  <c r="BR107" i="8"/>
  <c r="BS107" i="12" s="1"/>
  <c r="BS16" i="12"/>
  <c r="BR119" i="8"/>
  <c r="BS119" i="12" s="1"/>
  <c r="BS28" i="12"/>
  <c r="BR123" i="8"/>
  <c r="BS123" i="12" s="1"/>
  <c r="BS32" i="12"/>
  <c r="BR138" i="8"/>
  <c r="BS138" i="12" s="1"/>
  <c r="BS47" i="12"/>
  <c r="BR54" i="12"/>
  <c r="BR59" i="12"/>
  <c r="BR12" i="12"/>
  <c r="BR106" i="8"/>
  <c r="BS106" i="12" s="1"/>
  <c r="BS15" i="12"/>
  <c r="BR19" i="12"/>
  <c r="BR122" i="8"/>
  <c r="BS122" i="12" s="1"/>
  <c r="BS31" i="12"/>
  <c r="BR41" i="12"/>
  <c r="BR46" i="12"/>
  <c r="BR143" i="8"/>
  <c r="BS143" i="12" s="1"/>
  <c r="BS52" i="12"/>
  <c r="BR145" i="8"/>
  <c r="BS145" i="12" s="1"/>
  <c r="BS54" i="12"/>
  <c r="BR153" i="8"/>
  <c r="BS153" i="12" s="1"/>
  <c r="BS62" i="12"/>
  <c r="BR101" i="8"/>
  <c r="BS101" i="12" s="1"/>
  <c r="BS10" i="12"/>
  <c r="BR47" i="12"/>
  <c r="BR57" i="12"/>
  <c r="BR73" i="12"/>
  <c r="BR121" i="8"/>
  <c r="BS121" i="12" s="1"/>
  <c r="BS30" i="12"/>
  <c r="BR52" i="12"/>
  <c r="BR148" i="8"/>
  <c r="BS148" i="12" s="1"/>
  <c r="BS57" i="12"/>
  <c r="BR156" i="8"/>
  <c r="BS156" i="12" s="1"/>
  <c r="BS65" i="12"/>
  <c r="BR98" i="8"/>
  <c r="BS98" i="12" s="1"/>
  <c r="BS7" i="12"/>
  <c r="BR99" i="8"/>
  <c r="BS99" i="12" s="1"/>
  <c r="BS8" i="12"/>
  <c r="BR14" i="12"/>
  <c r="BR18" i="12"/>
  <c r="BR21" i="12"/>
  <c r="BR22" i="12"/>
  <c r="BR37" i="12"/>
  <c r="BR40" i="12"/>
  <c r="BR140" i="8"/>
  <c r="BS140" i="12" s="1"/>
  <c r="BS49" i="12"/>
  <c r="BR64" i="12"/>
  <c r="BR15" i="12"/>
  <c r="BR160" i="8"/>
  <c r="BS160" i="12" s="1"/>
  <c r="BS69" i="12"/>
  <c r="BR105" i="8"/>
  <c r="BS105" i="12" s="1"/>
  <c r="BS14" i="12"/>
  <c r="BR109" i="8"/>
  <c r="BS109" i="12" s="1"/>
  <c r="BS18" i="12"/>
  <c r="BR20" i="12"/>
  <c r="BR112" i="8"/>
  <c r="BS112" i="12" s="1"/>
  <c r="BS21" i="12"/>
  <c r="BR23" i="12"/>
  <c r="BR36" i="12"/>
  <c r="BR38" i="12"/>
  <c r="BR131" i="8"/>
  <c r="BS131" i="12" s="1"/>
  <c r="BS40" i="12"/>
  <c r="BR45" i="12"/>
  <c r="BR56" i="12"/>
  <c r="BR58" i="12"/>
  <c r="BR61" i="12"/>
  <c r="BR66" i="12"/>
  <c r="BR68" i="12"/>
  <c r="BR70" i="12"/>
  <c r="BR72" i="12"/>
  <c r="BR97" i="8"/>
  <c r="BS97" i="12" s="1"/>
  <c r="BS6" i="12"/>
  <c r="BR16" i="12"/>
  <c r="BR28" i="12"/>
  <c r="BR11" i="12"/>
  <c r="BR111" i="8"/>
  <c r="BS111" i="12" s="1"/>
  <c r="BS20" i="12"/>
  <c r="BR34" i="12"/>
  <c r="BR35" i="12"/>
  <c r="BR39" i="12"/>
  <c r="BR44" i="12"/>
  <c r="BR51" i="12"/>
  <c r="BR157" i="8"/>
  <c r="BS157" i="12" s="1"/>
  <c r="BS66" i="12"/>
  <c r="BR159" i="8"/>
  <c r="BS68" i="12"/>
  <c r="BR17" i="12"/>
  <c r="BR24" i="12"/>
  <c r="BR25" i="12"/>
  <c r="BR126" i="8"/>
  <c r="BS126" i="12" s="1"/>
  <c r="BS35" i="12"/>
  <c r="BR43" i="12"/>
  <c r="BR48" i="12"/>
  <c r="BR55" i="12"/>
  <c r="BR60" i="12"/>
  <c r="BR6" i="12"/>
  <c r="BR10" i="12"/>
  <c r="BR13" i="12"/>
  <c r="BR26" i="12"/>
  <c r="BR29" i="12"/>
  <c r="BR33" i="12"/>
  <c r="BR50" i="12"/>
  <c r="BR63" i="12"/>
  <c r="BS76" i="12"/>
  <c r="BR76" i="12"/>
  <c r="BR124" i="8"/>
  <c r="BS124" i="12" s="1"/>
  <c r="BR147" i="8"/>
  <c r="BS147" i="12" s="1"/>
  <c r="BR135" i="8"/>
  <c r="BS135" i="12" s="1"/>
  <c r="BR130" i="8"/>
  <c r="BS130" i="12" s="1"/>
  <c r="BQ131" i="8"/>
  <c r="BR117" i="8"/>
  <c r="BS117" i="12" s="1"/>
  <c r="BR141" i="8"/>
  <c r="BS141" i="12" s="1"/>
  <c r="BR154" i="8"/>
  <c r="BS154" i="12" s="1"/>
  <c r="BR118" i="8"/>
  <c r="BS118" i="12" s="1"/>
  <c r="BR133" i="8"/>
  <c r="BS133" i="12" s="1"/>
  <c r="BR162" i="8"/>
  <c r="BR136" i="8"/>
  <c r="BS136" i="12" s="1"/>
  <c r="BR163" i="8"/>
  <c r="BR120" i="8"/>
  <c r="BS120" i="12" s="1"/>
  <c r="BR110" i="8"/>
  <c r="BS110" i="12" s="1"/>
  <c r="BP111" i="8"/>
  <c r="BR132" i="8"/>
  <c r="BS132" i="12" s="1"/>
  <c r="BR127" i="8"/>
  <c r="BS127" i="12" s="1"/>
  <c r="BR161" i="8"/>
  <c r="BS161" i="12" s="1"/>
  <c r="BR125" i="8"/>
  <c r="BS125" i="12" s="1"/>
  <c r="BR142" i="8"/>
  <c r="BS142" i="12" s="1"/>
  <c r="BR108" i="8"/>
  <c r="BS108" i="12" s="1"/>
  <c r="BR100" i="8"/>
  <c r="BS100" i="12" s="1"/>
  <c r="BR150" i="8"/>
  <c r="BS150" i="12" s="1"/>
  <c r="BR103" i="8"/>
  <c r="BS103" i="12" s="1"/>
  <c r="BR137" i="8"/>
  <c r="BS137" i="12" s="1"/>
  <c r="BR113" i="8"/>
  <c r="BS113" i="12" s="1"/>
  <c r="BR128" i="8"/>
  <c r="BS128" i="12" s="1"/>
  <c r="BR155" i="8"/>
  <c r="BS155" i="12" s="1"/>
  <c r="BO101" i="8"/>
  <c r="BR114" i="8"/>
  <c r="BS114" i="12" s="1"/>
  <c r="BR129" i="8"/>
  <c r="BS129" i="12" s="1"/>
  <c r="BR149" i="8"/>
  <c r="BS149" i="12" s="1"/>
  <c r="BR152" i="8"/>
  <c r="BS152" i="12" s="1"/>
  <c r="BR102" i="8"/>
  <c r="BS102" i="12" s="1"/>
  <c r="BR144" i="8"/>
  <c r="BS144" i="12" s="1"/>
  <c r="BR115" i="8"/>
  <c r="BS115" i="12" s="1"/>
  <c r="BR116" i="8"/>
  <c r="BS116" i="12" s="1"/>
  <c r="BR134" i="8"/>
  <c r="BS134" i="12" s="1"/>
  <c r="BR139" i="8"/>
  <c r="BS139" i="12" s="1"/>
  <c r="BR146" i="8"/>
  <c r="BS146" i="12" s="1"/>
  <c r="BR151" i="8"/>
  <c r="BS151" i="12" s="1"/>
  <c r="AP118" i="12"/>
  <c r="BQ115" i="8"/>
  <c r="AZ152" i="12"/>
  <c r="BB153" i="12"/>
  <c r="BC154" i="12"/>
  <c r="BC155" i="12"/>
  <c r="BB156" i="12"/>
  <c r="AZ157" i="12"/>
  <c r="BE158" i="12"/>
  <c r="BA159" i="12"/>
  <c r="BI159" i="12"/>
  <c r="BD160" i="12"/>
  <c r="BF161" i="12"/>
  <c r="AY162" i="12"/>
  <c r="BG162" i="12"/>
  <c r="AY163" i="12"/>
  <c r="BG163" i="12"/>
  <c r="AS127" i="12"/>
  <c r="BO113" i="8"/>
  <c r="BQ99" i="8"/>
  <c r="AS143" i="12"/>
  <c r="BA152" i="12"/>
  <c r="BC153" i="12"/>
  <c r="BD154" i="12"/>
  <c r="BD155" i="12"/>
  <c r="BC156" i="12"/>
  <c r="BA157" i="12"/>
  <c r="BF158" i="12"/>
  <c r="BB159" i="12"/>
  <c r="BE160" i="12"/>
  <c r="AY161" i="12"/>
  <c r="BG161" i="12"/>
  <c r="AZ162" i="12"/>
  <c r="BH162" i="12"/>
  <c r="AZ163" i="12"/>
  <c r="BH163" i="12"/>
  <c r="CM7" i="8"/>
  <c r="BQ98" i="8"/>
  <c r="BP5" i="12"/>
  <c r="BQ118" i="8"/>
  <c r="BR118" i="12" s="1"/>
  <c r="BQ122" i="8"/>
  <c r="BR122" i="12" s="1"/>
  <c r="BQ127" i="8"/>
  <c r="BP103" i="8"/>
  <c r="BQ62" i="12"/>
  <c r="BQ106" i="8"/>
  <c r="BR106" i="12" s="1"/>
  <c r="BP113" i="8"/>
  <c r="BP127" i="8"/>
  <c r="BQ59" i="12"/>
  <c r="BP119" i="8"/>
  <c r="BQ114" i="8"/>
  <c r="BQ123" i="8"/>
  <c r="BR123" i="12" s="1"/>
  <c r="BP153" i="8"/>
  <c r="BQ107" i="8"/>
  <c r="BR107" i="12" s="1"/>
  <c r="BQ25" i="12"/>
  <c r="BQ43" i="12"/>
  <c r="BQ27" i="12"/>
  <c r="BQ47" i="12"/>
  <c r="BP49" i="12"/>
  <c r="BO135" i="8"/>
  <c r="BO142" i="8"/>
  <c r="BP18" i="12"/>
  <c r="BQ19" i="12"/>
  <c r="BQ41" i="12"/>
  <c r="BQ46" i="12"/>
  <c r="BO110" i="8"/>
  <c r="BP36" i="12"/>
  <c r="BP45" i="12"/>
  <c r="BP56" i="12"/>
  <c r="BP61" i="12"/>
  <c r="BP72" i="12"/>
  <c r="BP115" i="8"/>
  <c r="BQ115" i="12" s="1"/>
  <c r="BO123" i="8"/>
  <c r="BO5" i="12"/>
  <c r="BP34" i="12"/>
  <c r="BP44" i="12"/>
  <c r="BQ58" i="12"/>
  <c r="BP60" i="12"/>
  <c r="BP26" i="12"/>
  <c r="BO109" i="12"/>
  <c r="BO163" i="8"/>
  <c r="BP28" i="12"/>
  <c r="BQ33" i="12"/>
  <c r="BP42" i="12"/>
  <c r="BQ63" i="12"/>
  <c r="BP65" i="12"/>
  <c r="BP121" i="8"/>
  <c r="BO27" i="12"/>
  <c r="BN129" i="8"/>
  <c r="BO59" i="12"/>
  <c r="BK129" i="8"/>
  <c r="BN163" i="8"/>
  <c r="BN163" i="12" s="1"/>
  <c r="BO13" i="12"/>
  <c r="BO37" i="12"/>
  <c r="BO50" i="12"/>
  <c r="BO62" i="12"/>
  <c r="BO19" i="12"/>
  <c r="BO21" i="12"/>
  <c r="BO35" i="12"/>
  <c r="BN102" i="8"/>
  <c r="BN102" i="12" s="1"/>
  <c r="BO43" i="12"/>
  <c r="BO46" i="12"/>
  <c r="BO55" i="12"/>
  <c r="BO29" i="12"/>
  <c r="BO66" i="12"/>
  <c r="BN125" i="8"/>
  <c r="BM122" i="8"/>
  <c r="BN111" i="8"/>
  <c r="BN61" i="12"/>
  <c r="BM139" i="8"/>
  <c r="BM7" i="12"/>
  <c r="BN28" i="12"/>
  <c r="BN30" i="12"/>
  <c r="BN45" i="12"/>
  <c r="BN143" i="8"/>
  <c r="BM146" i="8"/>
  <c r="BN64" i="12"/>
  <c r="BM118" i="8"/>
  <c r="BM8" i="12"/>
  <c r="BN36" i="12"/>
  <c r="BN38" i="12"/>
  <c r="BM99" i="8"/>
  <c r="BN44" i="12"/>
  <c r="BL135" i="8"/>
  <c r="BN60" i="12"/>
  <c r="BN20" i="12"/>
  <c r="BM37" i="12"/>
  <c r="BN48" i="12"/>
  <c r="BM50" i="12"/>
  <c r="BM15" i="12"/>
  <c r="BM21" i="12"/>
  <c r="BM39" i="12"/>
  <c r="BM51" i="12"/>
  <c r="BM54" i="12"/>
  <c r="BN7" i="12"/>
  <c r="BM23" i="12"/>
  <c r="BM55" i="12"/>
  <c r="BM29" i="12"/>
  <c r="BM66" i="12"/>
  <c r="BM67" i="12"/>
  <c r="BN6" i="12"/>
  <c r="BL8" i="12"/>
  <c r="BN57" i="12"/>
  <c r="BM31" i="12"/>
  <c r="AM97" i="12"/>
  <c r="AQ109" i="12"/>
  <c r="AX122" i="12"/>
  <c r="BN130" i="8"/>
  <c r="BN130" i="12" s="1"/>
  <c r="BK101" i="8"/>
  <c r="BM107" i="8"/>
  <c r="BN110" i="8"/>
  <c r="BM131" i="8"/>
  <c r="BN133" i="8"/>
  <c r="BL22" i="12"/>
  <c r="BN118" i="8"/>
  <c r="BL38" i="12"/>
  <c r="BL48" i="12"/>
  <c r="BL57" i="12"/>
  <c r="BM115" i="8"/>
  <c r="BM115" i="12" s="1"/>
  <c r="BN122" i="8"/>
  <c r="BL16" i="12"/>
  <c r="BL24" i="12"/>
  <c r="BL32" i="12"/>
  <c r="BL40" i="12"/>
  <c r="BL52" i="12"/>
  <c r="BL53" i="12"/>
  <c r="BL68" i="12"/>
  <c r="BL64" i="12"/>
  <c r="BK109" i="8"/>
  <c r="BL30" i="12"/>
  <c r="BK121" i="8"/>
  <c r="BM123" i="8"/>
  <c r="BM127" i="8"/>
  <c r="BM127" i="12" s="1"/>
  <c r="BN99" i="8"/>
  <c r="BN107" i="8"/>
  <c r="BK118" i="8"/>
  <c r="BK118" i="12" s="1"/>
  <c r="BL125" i="8"/>
  <c r="BK126" i="8"/>
  <c r="BK9" i="12"/>
  <c r="BJ102" i="8"/>
  <c r="BK17" i="12"/>
  <c r="BK23" i="12"/>
  <c r="BK25" i="12"/>
  <c r="BK31" i="12"/>
  <c r="BK33" i="12"/>
  <c r="BK39" i="12"/>
  <c r="BK41" i="12"/>
  <c r="BG129" i="8"/>
  <c r="BK47" i="12"/>
  <c r="BK58" i="12"/>
  <c r="BK67" i="12"/>
  <c r="BK51" i="12"/>
  <c r="BK54" i="12"/>
  <c r="BK63" i="12"/>
  <c r="BJ119" i="8"/>
  <c r="K13" i="12"/>
  <c r="S13" i="12"/>
  <c r="AA13" i="12"/>
  <c r="AI13" i="12"/>
  <c r="X20" i="12"/>
  <c r="AF20" i="12"/>
  <c r="AG27" i="12"/>
  <c r="G105" i="12"/>
  <c r="J108" i="12"/>
  <c r="I109" i="12"/>
  <c r="F110" i="12"/>
  <c r="K111" i="12"/>
  <c r="G112" i="12"/>
  <c r="J113" i="12"/>
  <c r="J118" i="12"/>
  <c r="R118" i="12"/>
  <c r="G119" i="12"/>
  <c r="O119" i="12"/>
  <c r="BE98" i="8"/>
  <c r="BJ101" i="8"/>
  <c r="BE106" i="8"/>
  <c r="BF106" i="12" s="1"/>
  <c r="BJ109" i="8"/>
  <c r="BJ117" i="8"/>
  <c r="BK117" i="12" s="1"/>
  <c r="BE122" i="8"/>
  <c r="BF122" i="12" s="1"/>
  <c r="BJ125" i="8"/>
  <c r="F5" i="12"/>
  <c r="N5" i="12"/>
  <c r="V5" i="12"/>
  <c r="AD5" i="12"/>
  <c r="AL5" i="12"/>
  <c r="AU97" i="12"/>
  <c r="Q12" i="12"/>
  <c r="Y12" i="12"/>
  <c r="AG12" i="12"/>
  <c r="T18" i="12"/>
  <c r="AB18" i="12"/>
  <c r="AJ18" i="12"/>
  <c r="V22" i="12"/>
  <c r="AD22" i="12"/>
  <c r="AE32" i="12"/>
  <c r="D107" i="12"/>
  <c r="D108" i="12"/>
  <c r="K109" i="12"/>
  <c r="H110" i="12"/>
  <c r="E111" i="12"/>
  <c r="M111" i="12"/>
  <c r="I112" i="12"/>
  <c r="D113" i="12"/>
  <c r="L113" i="12"/>
  <c r="F114" i="12"/>
  <c r="N114" i="12"/>
  <c r="G115" i="12"/>
  <c r="O115" i="12"/>
  <c r="G116" i="12"/>
  <c r="O116" i="12"/>
  <c r="F117" i="12"/>
  <c r="N117" i="12"/>
  <c r="AL21" i="12"/>
  <c r="AL13" i="12"/>
  <c r="L12" i="12"/>
  <c r="T12" i="12"/>
  <c r="AB12" i="12"/>
  <c r="AJ12" i="12"/>
  <c r="U20" i="12"/>
  <c r="AC20" i="12"/>
  <c r="AK20" i="12"/>
  <c r="AT122" i="12"/>
  <c r="AK35" i="12"/>
  <c r="N9" i="12"/>
  <c r="V9" i="12"/>
  <c r="AD9" i="12"/>
  <c r="AB25" i="12"/>
  <c r="AJ25" i="12"/>
  <c r="Y26" i="12"/>
  <c r="AG26" i="12"/>
  <c r="AD29" i="12"/>
  <c r="AL29" i="12"/>
  <c r="AG33" i="12"/>
  <c r="AD34" i="12"/>
  <c r="BP125" i="8"/>
  <c r="AV129" i="8"/>
  <c r="AV129" i="12" s="1"/>
  <c r="BL129" i="8"/>
  <c r="AM130" i="8"/>
  <c r="AM130" i="12" s="1"/>
  <c r="BK130" i="8"/>
  <c r="BK133" i="8"/>
  <c r="BK133" i="12" s="1"/>
  <c r="AO134" i="8"/>
  <c r="BM134" i="8"/>
  <c r="BI106" i="8"/>
  <c r="BI114" i="8"/>
  <c r="BI118" i="8"/>
  <c r="BJ118" i="12" s="1"/>
  <c r="BI126" i="8"/>
  <c r="BI158" i="8"/>
  <c r="BI158" i="12" s="1"/>
  <c r="BI115" i="8"/>
  <c r="BJ158" i="8"/>
  <c r="BI123" i="8"/>
  <c r="BI107" i="8"/>
  <c r="BI131" i="8"/>
  <c r="BI157" i="8"/>
  <c r="BI157" i="12" s="1"/>
  <c r="BJ121" i="8"/>
  <c r="BJ10" i="12"/>
  <c r="BJ18" i="12"/>
  <c r="BJ26" i="12"/>
  <c r="BJ42" i="12"/>
  <c r="BJ49" i="12"/>
  <c r="BJ56" i="12"/>
  <c r="BJ110" i="8"/>
  <c r="BH127" i="8"/>
  <c r="BI127" i="12" s="1"/>
  <c r="BH103" i="8"/>
  <c r="BJ129" i="8"/>
  <c r="BJ141" i="8"/>
  <c r="BH111" i="8"/>
  <c r="BI122" i="8"/>
  <c r="BI130" i="8"/>
  <c r="BH115" i="8"/>
  <c r="BJ122" i="8"/>
  <c r="BJ130" i="8"/>
  <c r="BI11" i="12"/>
  <c r="BI19" i="12"/>
  <c r="BI27" i="12"/>
  <c r="BI43" i="12"/>
  <c r="BI46" i="12"/>
  <c r="BI59" i="12"/>
  <c r="BI62" i="12"/>
  <c r="BH5" i="12"/>
  <c r="BG6" i="12"/>
  <c r="BH119" i="8"/>
  <c r="BH113" i="8"/>
  <c r="BH121" i="8"/>
  <c r="BH129" i="8"/>
  <c r="BJ151" i="8"/>
  <c r="BJ24" i="12"/>
  <c r="BI25" i="12"/>
  <c r="BJ32" i="12"/>
  <c r="BI33" i="12"/>
  <c r="BJ40" i="12"/>
  <c r="BI41" i="12"/>
  <c r="BI47" i="12"/>
  <c r="BJ52" i="12"/>
  <c r="BJ53" i="12"/>
  <c r="BI58" i="12"/>
  <c r="BI63" i="12"/>
  <c r="BG139" i="8"/>
  <c r="BG109" i="8"/>
  <c r="BH36" i="12"/>
  <c r="BH44" i="12"/>
  <c r="BH60" i="12"/>
  <c r="BG127" i="8"/>
  <c r="BH28" i="12"/>
  <c r="BH45" i="12"/>
  <c r="BH61" i="12"/>
  <c r="BG110" i="8"/>
  <c r="BG110" i="12" s="1"/>
  <c r="BG118" i="8"/>
  <c r="BG138" i="8"/>
  <c r="BG145" i="8"/>
  <c r="BJ149" i="8"/>
  <c r="BJ149" i="12" s="1"/>
  <c r="BH26" i="12"/>
  <c r="BH34" i="12"/>
  <c r="BH42" i="12"/>
  <c r="BH49" i="12"/>
  <c r="BH56" i="12"/>
  <c r="BF97" i="8"/>
  <c r="BF105" i="8"/>
  <c r="BD115" i="8"/>
  <c r="BE115" i="12" s="1"/>
  <c r="BE102" i="8"/>
  <c r="BF102" i="12" s="1"/>
  <c r="BF109" i="8"/>
  <c r="BE114" i="8"/>
  <c r="BF125" i="8"/>
  <c r="BF133" i="8"/>
  <c r="BF117" i="8"/>
  <c r="BG117" i="12" s="1"/>
  <c r="BF121" i="8"/>
  <c r="BE126" i="8"/>
  <c r="BF129" i="8"/>
  <c r="BG19" i="12"/>
  <c r="BG27" i="12"/>
  <c r="BG35" i="12"/>
  <c r="BG43" i="12"/>
  <c r="BG46" i="12"/>
  <c r="BG59" i="12"/>
  <c r="BG62" i="12"/>
  <c r="BE7" i="12"/>
  <c r="BD8" i="12"/>
  <c r="BG13" i="12"/>
  <c r="BG21" i="12"/>
  <c r="BG29" i="12"/>
  <c r="BG37" i="12"/>
  <c r="BG50" i="12"/>
  <c r="BG55" i="12"/>
  <c r="BF107" i="8"/>
  <c r="BF107" i="12" s="1"/>
  <c r="BF115" i="8"/>
  <c r="BF115" i="12" s="1"/>
  <c r="BF143" i="8"/>
  <c r="BC117" i="8"/>
  <c r="BG122" i="8"/>
  <c r="BG122" i="12" s="1"/>
  <c r="H118" i="12"/>
  <c r="P118" i="12"/>
  <c r="E119" i="12"/>
  <c r="M119" i="12"/>
  <c r="U119" i="12"/>
  <c r="F7" i="12"/>
  <c r="N7" i="12"/>
  <c r="V7" i="12"/>
  <c r="AD7" i="12"/>
  <c r="AM118" i="8"/>
  <c r="AM118" i="12" s="1"/>
  <c r="AL28" i="12"/>
  <c r="BK122" i="8"/>
  <c r="AH35" i="12"/>
  <c r="AG37" i="12"/>
  <c r="AQ129" i="12"/>
  <c r="AW143" i="12"/>
  <c r="E114" i="12"/>
  <c r="M114" i="12"/>
  <c r="F115" i="12"/>
  <c r="N115" i="12"/>
  <c r="F116" i="12"/>
  <c r="N116" i="12"/>
  <c r="E117" i="12"/>
  <c r="M117" i="12"/>
  <c r="K118" i="12"/>
  <c r="S118" i="12"/>
  <c r="H119" i="12"/>
  <c r="P119" i="12"/>
  <c r="BF20" i="12"/>
  <c r="BF28" i="12"/>
  <c r="BF36" i="12"/>
  <c r="BF44" i="12"/>
  <c r="BF45" i="12"/>
  <c r="AX115" i="12"/>
  <c r="AR125" i="8"/>
  <c r="T15" i="12"/>
  <c r="AB15" i="12"/>
  <c r="AJ15" i="12"/>
  <c r="AJ22" i="12"/>
  <c r="AM98" i="8"/>
  <c r="AU98" i="8"/>
  <c r="BJ99" i="8"/>
  <c r="BJ99" i="12" s="1"/>
  <c r="AQ102" i="8"/>
  <c r="AQ102" i="12" s="1"/>
  <c r="BG102" i="8"/>
  <c r="BG102" i="12" s="1"/>
  <c r="BO98" i="8"/>
  <c r="AN101" i="8"/>
  <c r="AN101" i="12" s="1"/>
  <c r="BL105" i="8"/>
  <c r="AU102" i="8"/>
  <c r="AU102" i="12" s="1"/>
  <c r="BK102" i="8"/>
  <c r="BH105" i="8"/>
  <c r="AL12" i="12"/>
  <c r="BF22" i="12"/>
  <c r="BF30" i="12"/>
  <c r="BF38" i="12"/>
  <c r="BF48" i="12"/>
  <c r="BF57" i="12"/>
  <c r="BF111" i="8"/>
  <c r="AL20" i="12"/>
  <c r="BK114" i="8"/>
  <c r="AP115" i="12"/>
  <c r="BF60" i="12"/>
  <c r="BF61" i="12"/>
  <c r="K7" i="12"/>
  <c r="S7" i="12"/>
  <c r="AA7" i="12"/>
  <c r="AI7" i="12"/>
  <c r="AX106" i="12"/>
  <c r="U19" i="12"/>
  <c r="AC19" i="12"/>
  <c r="AK19" i="12"/>
  <c r="Z20" i="12"/>
  <c r="AH20" i="12"/>
  <c r="AV111" i="12"/>
  <c r="X21" i="12"/>
  <c r="AF21" i="12"/>
  <c r="AA23" i="12"/>
  <c r="AI23" i="12"/>
  <c r="BE127" i="12"/>
  <c r="BF130" i="12"/>
  <c r="AT135" i="12"/>
  <c r="BO157" i="12"/>
  <c r="E105" i="12"/>
  <c r="G106" i="12"/>
  <c r="H107" i="12"/>
  <c r="H108" i="12"/>
  <c r="G109" i="12"/>
  <c r="D110" i="12"/>
  <c r="L110" i="12"/>
  <c r="I111" i="12"/>
  <c r="E112" i="12"/>
  <c r="M112" i="12"/>
  <c r="H113" i="12"/>
  <c r="AY150" i="12"/>
  <c r="AZ153" i="12"/>
  <c r="BA154" i="12"/>
  <c r="BA155" i="12"/>
  <c r="AZ156" i="12"/>
  <c r="BF157" i="12"/>
  <c r="BC158" i="12"/>
  <c r="AY159" i="12"/>
  <c r="BG159" i="12"/>
  <c r="BB160" i="12"/>
  <c r="BJ160" i="12"/>
  <c r="BD161" i="12"/>
  <c r="BE162" i="12"/>
  <c r="BE163" i="12"/>
  <c r="BM163" i="12"/>
  <c r="AO5" i="12"/>
  <c r="AW5" i="12"/>
  <c r="BE5" i="12"/>
  <c r="BM5" i="12"/>
  <c r="AN6" i="12"/>
  <c r="AV6" i="12"/>
  <c r="BD6" i="12"/>
  <c r="BL6" i="12"/>
  <c r="AM7" i="12"/>
  <c r="AU7" i="12"/>
  <c r="BC7" i="12"/>
  <c r="BK7" i="12"/>
  <c r="AT8" i="12"/>
  <c r="BJ8" i="12"/>
  <c r="AS9" i="12"/>
  <c r="BI9" i="12"/>
  <c r="BQ9" i="12"/>
  <c r="AR10" i="12"/>
  <c r="BH10" i="12"/>
  <c r="BP10" i="12"/>
  <c r="AQ11" i="12"/>
  <c r="BG11" i="12"/>
  <c r="BO11" i="12"/>
  <c r="AP12" i="12"/>
  <c r="AX12" i="12"/>
  <c r="BF12" i="12"/>
  <c r="BN12" i="12"/>
  <c r="AO13" i="12"/>
  <c r="AW13" i="12"/>
  <c r="BE13" i="12"/>
  <c r="BM13" i="12"/>
  <c r="AN14" i="12"/>
  <c r="AV14" i="12"/>
  <c r="BL14" i="12"/>
  <c r="AM15" i="12"/>
  <c r="AU15" i="12"/>
  <c r="BK15" i="12"/>
  <c r="AT16" i="12"/>
  <c r="BJ16" i="12"/>
  <c r="AS17" i="12"/>
  <c r="BI17" i="12"/>
  <c r="BQ17" i="12"/>
  <c r="AR18" i="12"/>
  <c r="BH18" i="12"/>
  <c r="BE21" i="12"/>
  <c r="BE29" i="12"/>
  <c r="BE37" i="12"/>
  <c r="BE50" i="12"/>
  <c r="BE55" i="12"/>
  <c r="BE23" i="12"/>
  <c r="AU99" i="8"/>
  <c r="AZ103" i="8"/>
  <c r="AQ119" i="8"/>
  <c r="AR119" i="12" s="1"/>
  <c r="BO119" i="8"/>
  <c r="AV141" i="12"/>
  <c r="AN120" i="8"/>
  <c r="BM97" i="8"/>
  <c r="BN97" i="12" s="1"/>
  <c r="K10" i="12"/>
  <c r="S10" i="12"/>
  <c r="AA10" i="12"/>
  <c r="AI10" i="12"/>
  <c r="J11" i="12"/>
  <c r="R11" i="12"/>
  <c r="Z11" i="12"/>
  <c r="AH11" i="12"/>
  <c r="Q16" i="12"/>
  <c r="Y16" i="12"/>
  <c r="AG16" i="12"/>
  <c r="T17" i="12"/>
  <c r="AB17" i="12"/>
  <c r="AJ17" i="12"/>
  <c r="U21" i="12"/>
  <c r="AC21" i="12"/>
  <c r="AK21" i="12"/>
  <c r="W22" i="12"/>
  <c r="AE22" i="12"/>
  <c r="AN113" i="12"/>
  <c r="X23" i="12"/>
  <c r="AF23" i="12"/>
  <c r="BQ117" i="8"/>
  <c r="AJ27" i="12"/>
  <c r="AH28" i="12"/>
  <c r="AI37" i="12"/>
  <c r="AM133" i="12"/>
  <c r="D106" i="12"/>
  <c r="E107" i="12"/>
  <c r="E108" i="12"/>
  <c r="D109" i="12"/>
  <c r="I110" i="12"/>
  <c r="F111" i="12"/>
  <c r="J112" i="12"/>
  <c r="E113" i="12"/>
  <c r="M113" i="12"/>
  <c r="AX99" i="8"/>
  <c r="AX99" i="12" s="1"/>
  <c r="BE39" i="12"/>
  <c r="AN105" i="8"/>
  <c r="AL25" i="12"/>
  <c r="AL33" i="12"/>
  <c r="AU121" i="8"/>
  <c r="AU121" i="12" s="1"/>
  <c r="AH128" i="8"/>
  <c r="AH128" i="12" s="1"/>
  <c r="AS142" i="12"/>
  <c r="AM5" i="12"/>
  <c r="AU5" i="12"/>
  <c r="BC5" i="12"/>
  <c r="BK5" i="12"/>
  <c r="AS7" i="12"/>
  <c r="BI7" i="12"/>
  <c r="BQ7" i="12"/>
  <c r="AQ9" i="12"/>
  <c r="BG9" i="12"/>
  <c r="AP10" i="12"/>
  <c r="AX10" i="12"/>
  <c r="BF10" i="12"/>
  <c r="BN10" i="12"/>
  <c r="BC99" i="8"/>
  <c r="BK99" i="8"/>
  <c r="AM13" i="12"/>
  <c r="BK13" i="12"/>
  <c r="BJ14" i="12"/>
  <c r="AR106" i="8"/>
  <c r="AS106" i="12" s="1"/>
  <c r="BI15" i="12"/>
  <c r="BQ15" i="12"/>
  <c r="AR16" i="12"/>
  <c r="BH16" i="12"/>
  <c r="BP16" i="12"/>
  <c r="AQ17" i="12"/>
  <c r="AP18" i="12"/>
  <c r="AX18" i="12"/>
  <c r="BF18" i="12"/>
  <c r="BN18" i="12"/>
  <c r="AO19" i="12"/>
  <c r="AW19" i="12"/>
  <c r="BE19" i="12"/>
  <c r="AN20" i="12"/>
  <c r="AV20" i="12"/>
  <c r="BC111" i="8"/>
  <c r="BD111" i="12" s="1"/>
  <c r="BL20" i="12"/>
  <c r="AM21" i="12"/>
  <c r="AU21" i="12"/>
  <c r="BK21" i="12"/>
  <c r="BJ22" i="12"/>
  <c r="AR24" i="12"/>
  <c r="BH24" i="12"/>
  <c r="BP24" i="12"/>
  <c r="AQ25" i="12"/>
  <c r="BG25" i="12"/>
  <c r="BO25" i="12"/>
  <c r="AO113" i="8"/>
  <c r="AO113" i="12" s="1"/>
  <c r="AW113" i="8"/>
  <c r="AW113" i="12" s="1"/>
  <c r="BE113" i="8"/>
  <c r="AO27" i="12"/>
  <c r="AW27" i="12"/>
  <c r="BE27" i="12"/>
  <c r="BM27" i="12"/>
  <c r="AM29" i="12"/>
  <c r="AU29" i="12"/>
  <c r="BK29" i="12"/>
  <c r="AT30" i="12"/>
  <c r="BJ30" i="12"/>
  <c r="AL16" i="12"/>
  <c r="BE31" i="12"/>
  <c r="AL9" i="12"/>
  <c r="N8" i="12"/>
  <c r="V8" i="12"/>
  <c r="AD8" i="12"/>
  <c r="AL8" i="12"/>
  <c r="Q14" i="12"/>
  <c r="Y14" i="12"/>
  <c r="AG14" i="12"/>
  <c r="AU111" i="12"/>
  <c r="Y22" i="12"/>
  <c r="AG22" i="12"/>
  <c r="AA24" i="12"/>
  <c r="AI24" i="12"/>
  <c r="W25" i="12"/>
  <c r="AE25" i="12"/>
  <c r="AJ26" i="12"/>
  <c r="AE33" i="12"/>
  <c r="AJ34" i="12"/>
  <c r="AJ36" i="12"/>
  <c r="I114" i="12"/>
  <c r="J115" i="12"/>
  <c r="J116" i="12"/>
  <c r="R116" i="12"/>
  <c r="I117" i="12"/>
  <c r="Q117" i="12"/>
  <c r="F118" i="12"/>
  <c r="N118" i="12"/>
  <c r="K119" i="12"/>
  <c r="S119" i="12"/>
  <c r="AS31" i="12"/>
  <c r="BI31" i="12"/>
  <c r="BQ31" i="12"/>
  <c r="BH32" i="12"/>
  <c r="BP32" i="12"/>
  <c r="AQ33" i="12"/>
  <c r="BG33" i="12"/>
  <c r="BO33" i="12"/>
  <c r="AP34" i="12"/>
  <c r="AX34" i="12"/>
  <c r="BF34" i="12"/>
  <c r="BN34" i="12"/>
  <c r="BE35" i="12"/>
  <c r="BM35" i="12"/>
  <c r="AN36" i="12"/>
  <c r="AV36" i="12"/>
  <c r="BC123" i="8"/>
  <c r="BK123" i="8"/>
  <c r="AM37" i="12"/>
  <c r="AU37" i="12"/>
  <c r="BK37" i="12"/>
  <c r="AT38" i="12"/>
  <c r="BJ38" i="12"/>
  <c r="AS39" i="12"/>
  <c r="BI39" i="12"/>
  <c r="BQ39" i="12"/>
  <c r="BO127" i="8"/>
  <c r="AQ41" i="12"/>
  <c r="BG41" i="12"/>
  <c r="BO41" i="12"/>
  <c r="AP42" i="12"/>
  <c r="AX42" i="12"/>
  <c r="BF42" i="12"/>
  <c r="BN42" i="12"/>
  <c r="AW43" i="12"/>
  <c r="BE43" i="12"/>
  <c r="BM43" i="12"/>
  <c r="AM131" i="8"/>
  <c r="AV44" i="12"/>
  <c r="BC131" i="8"/>
  <c r="BL44" i="12"/>
  <c r="AV45" i="12"/>
  <c r="BL45" i="12"/>
  <c r="AW46" i="12"/>
  <c r="BE46" i="12"/>
  <c r="BM46" i="12"/>
  <c r="BG47" i="12"/>
  <c r="BO47" i="12"/>
  <c r="BJ48" i="12"/>
  <c r="AX49" i="12"/>
  <c r="BF49" i="12"/>
  <c r="BN49" i="12"/>
  <c r="AU50" i="12"/>
  <c r="BK50" i="12"/>
  <c r="BI51" i="12"/>
  <c r="BQ51" i="12"/>
  <c r="BH52" i="12"/>
  <c r="BP52" i="12"/>
  <c r="BH53" i="12"/>
  <c r="BP53" i="12"/>
  <c r="BI54" i="12"/>
  <c r="BQ54" i="12"/>
  <c r="BK55" i="12"/>
  <c r="BF56" i="12"/>
  <c r="BN56" i="12"/>
  <c r="BJ57" i="12"/>
  <c r="BG58" i="12"/>
  <c r="BO58" i="12"/>
  <c r="BE59" i="12"/>
  <c r="BM59" i="12"/>
  <c r="BL60" i="12"/>
  <c r="BL61" i="12"/>
  <c r="BM62" i="12"/>
  <c r="BO63" i="12"/>
  <c r="BJ64" i="12"/>
  <c r="BN65" i="12"/>
  <c r="BK66" i="12"/>
  <c r="BQ67" i="12"/>
  <c r="BP68" i="12"/>
  <c r="BP69" i="12"/>
  <c r="BQ70" i="12"/>
  <c r="BE51" i="12"/>
  <c r="BE54" i="12"/>
  <c r="AZ111" i="8"/>
  <c r="AZ119" i="8"/>
  <c r="AZ127" i="8"/>
  <c r="BD152" i="12"/>
  <c r="J9" i="12"/>
  <c r="R9" i="12"/>
  <c r="Z9" i="12"/>
  <c r="AH9" i="12"/>
  <c r="O10" i="12"/>
  <c r="W10" i="12"/>
  <c r="AE10" i="12"/>
  <c r="N11" i="12"/>
  <c r="V11" i="12"/>
  <c r="AD11" i="12"/>
  <c r="N12" i="12"/>
  <c r="V12" i="12"/>
  <c r="AD12" i="12"/>
  <c r="P13" i="12"/>
  <c r="X13" i="12"/>
  <c r="AF13" i="12"/>
  <c r="BQ105" i="8"/>
  <c r="BR105" i="12" s="1"/>
  <c r="BH106" i="8"/>
  <c r="Q17" i="12"/>
  <c r="Y17" i="12"/>
  <c r="BI113" i="8"/>
  <c r="AC23" i="12"/>
  <c r="AK23" i="12"/>
  <c r="AB24" i="12"/>
  <c r="AJ24" i="12"/>
  <c r="AW115" i="12"/>
  <c r="X25" i="12"/>
  <c r="AF25" i="12"/>
  <c r="AC26" i="12"/>
  <c r="AK26" i="12"/>
  <c r="AC27" i="12"/>
  <c r="AK27" i="12"/>
  <c r="AE29" i="12"/>
  <c r="AO125" i="8"/>
  <c r="AP125" i="12" s="1"/>
  <c r="AE35" i="12"/>
  <c r="BL126" i="8"/>
  <c r="BL126" i="12" s="1"/>
  <c r="BK131" i="8"/>
  <c r="BG113" i="8"/>
  <c r="AU127" i="8"/>
  <c r="AV127" i="12" s="1"/>
  <c r="M8" i="12"/>
  <c r="U8" i="12"/>
  <c r="AC8" i="12"/>
  <c r="AK8" i="12"/>
  <c r="L9" i="12"/>
  <c r="T9" i="12"/>
  <c r="AB9" i="12"/>
  <c r="AJ9" i="12"/>
  <c r="Q10" i="12"/>
  <c r="Y10" i="12"/>
  <c r="AG10" i="12"/>
  <c r="P12" i="12"/>
  <c r="X12" i="12"/>
  <c r="AF12" i="12"/>
  <c r="R13" i="12"/>
  <c r="Z13" i="12"/>
  <c r="AH13" i="12"/>
  <c r="T14" i="12"/>
  <c r="AB14" i="12"/>
  <c r="AJ14" i="12"/>
  <c r="P16" i="12"/>
  <c r="X16" i="12"/>
  <c r="AF16" i="12"/>
  <c r="S17" i="12"/>
  <c r="AA17" i="12"/>
  <c r="AI17" i="12"/>
  <c r="AM109" i="12"/>
  <c r="BK109" i="12"/>
  <c r="Y19" i="12"/>
  <c r="AG19" i="12"/>
  <c r="V20" i="12"/>
  <c r="AD20" i="12"/>
  <c r="Y21" i="12"/>
  <c r="AG21" i="12"/>
  <c r="Z22" i="12"/>
  <c r="AH22" i="12"/>
  <c r="Z25" i="12"/>
  <c r="AH25" i="12"/>
  <c r="BI117" i="8"/>
  <c r="AE27" i="12"/>
  <c r="AC28" i="12"/>
  <c r="Y29" i="12"/>
  <c r="AG29" i="12"/>
  <c r="Z30" i="12"/>
  <c r="AH30" i="12"/>
  <c r="AG31" i="12"/>
  <c r="AQ122" i="12"/>
  <c r="AH32" i="12"/>
  <c r="BM125" i="8"/>
  <c r="AR126" i="8"/>
  <c r="AS126" i="12" s="1"/>
  <c r="AK36" i="12"/>
  <c r="AW127" i="12"/>
  <c r="AJ37" i="12"/>
  <c r="AU129" i="12"/>
  <c r="AT130" i="12"/>
  <c r="AT142" i="12"/>
  <c r="BG143" i="8"/>
  <c r="BL160" i="12"/>
  <c r="E104" i="12"/>
  <c r="BP138" i="8"/>
  <c r="BH102" i="8"/>
  <c r="AV106" i="8"/>
  <c r="AW106" i="12" s="1"/>
  <c r="BG119" i="8"/>
  <c r="BG123" i="8"/>
  <c r="BN154" i="8"/>
  <c r="AY119" i="8"/>
  <c r="AY119" i="12" s="1"/>
  <c r="AY127" i="8"/>
  <c r="AW97" i="8"/>
  <c r="AX97" i="12" s="1"/>
  <c r="AV137" i="8"/>
  <c r="AV137" i="12" s="1"/>
  <c r="BP106" i="8"/>
  <c r="AN114" i="8"/>
  <c r="AO114" i="12" s="1"/>
  <c r="CN4" i="8"/>
  <c r="CZ6" i="8"/>
  <c r="BI105" i="8"/>
  <c r="BQ113" i="8"/>
  <c r="BR113" i="12" s="1"/>
  <c r="BL114" i="8"/>
  <c r="BM114" i="12" s="1"/>
  <c r="AW125" i="8"/>
  <c r="AX125" i="12" s="1"/>
  <c r="AM127" i="8"/>
  <c r="AN127" i="12" s="1"/>
  <c r="AL37" i="12"/>
  <c r="BQ97" i="8"/>
  <c r="BR97" i="12" s="1"/>
  <c r="AM111" i="8"/>
  <c r="AN111" i="12" s="1"/>
  <c r="D5" i="12"/>
  <c r="L5" i="12"/>
  <c r="T5" i="12"/>
  <c r="AB5" i="12"/>
  <c r="AJ5" i="12"/>
  <c r="BK97" i="12"/>
  <c r="L7" i="12"/>
  <c r="T7" i="12"/>
  <c r="AB7" i="12"/>
  <c r="AJ7" i="12"/>
  <c r="O9" i="12"/>
  <c r="W9" i="12"/>
  <c r="AE9" i="12"/>
  <c r="L10" i="12"/>
  <c r="T10" i="12"/>
  <c r="AB10" i="12"/>
  <c r="AJ10" i="12"/>
  <c r="K11" i="12"/>
  <c r="S11" i="12"/>
  <c r="AA11" i="12"/>
  <c r="AI11" i="12"/>
  <c r="AE14" i="12"/>
  <c r="V17" i="12"/>
  <c r="AD17" i="12"/>
  <c r="BK111" i="8"/>
  <c r="BL111" i="12" s="1"/>
  <c r="Y24" i="12"/>
  <c r="AG24" i="12"/>
  <c r="AC25" i="12"/>
  <c r="AK25" i="12"/>
  <c r="AS117" i="8"/>
  <c r="AT117" i="12" s="1"/>
  <c r="BO117" i="12"/>
  <c r="Z27" i="12"/>
  <c r="AH27" i="12"/>
  <c r="AF28" i="12"/>
  <c r="AQ119" i="12"/>
  <c r="AB29" i="12"/>
  <c r="AJ29" i="12"/>
  <c r="AK30" i="12"/>
  <c r="AU122" i="12"/>
  <c r="AK32" i="12"/>
  <c r="AJ35" i="12"/>
  <c r="AO127" i="12"/>
  <c r="AM129" i="12"/>
  <c r="BO129" i="12"/>
  <c r="AO133" i="8"/>
  <c r="AP133" i="12" s="1"/>
  <c r="AO135" i="12"/>
  <c r="AR138" i="12"/>
  <c r="AT141" i="8"/>
  <c r="AU141" i="12" s="1"/>
  <c r="BO143" i="8"/>
  <c r="BG153" i="12"/>
  <c r="BG155" i="12"/>
  <c r="BJ157" i="8"/>
  <c r="BK157" i="12" s="1"/>
  <c r="D103" i="12"/>
  <c r="AU20" i="12"/>
  <c r="AT21" i="12"/>
  <c r="BJ21" i="12"/>
  <c r="BI22" i="12"/>
  <c r="BQ22" i="12"/>
  <c r="AR23" i="12"/>
  <c r="AQ24" i="12"/>
  <c r="BG24" i="12"/>
  <c r="AP25" i="12"/>
  <c r="AX25" i="12"/>
  <c r="BN25" i="12"/>
  <c r="AO26" i="12"/>
  <c r="AW26" i="12"/>
  <c r="BM26" i="12"/>
  <c r="AN27" i="12"/>
  <c r="BL27" i="12"/>
  <c r="BK28" i="12"/>
  <c r="AT29" i="12"/>
  <c r="BJ29" i="12"/>
  <c r="AS30" i="12"/>
  <c r="BI30" i="12"/>
  <c r="BQ30" i="12"/>
  <c r="AR31" i="12"/>
  <c r="BH31" i="12"/>
  <c r="AQ32" i="12"/>
  <c r="BG32" i="12"/>
  <c r="BO32" i="12"/>
  <c r="AP33" i="12"/>
  <c r="AX33" i="12"/>
  <c r="BN33" i="12"/>
  <c r="BM34" i="12"/>
  <c r="AN35" i="12"/>
  <c r="BL35" i="12"/>
  <c r="AM36" i="12"/>
  <c r="AU36" i="12"/>
  <c r="BK36" i="12"/>
  <c r="AT37" i="12"/>
  <c r="BJ37" i="12"/>
  <c r="AS38" i="12"/>
  <c r="BI38" i="12"/>
  <c r="AP41" i="12"/>
  <c r="AX41" i="12"/>
  <c r="BN41" i="12"/>
  <c r="AO42" i="12"/>
  <c r="AW42" i="12"/>
  <c r="BM42" i="12"/>
  <c r="AV43" i="12"/>
  <c r="BL43" i="12"/>
  <c r="AU44" i="12"/>
  <c r="BK44" i="12"/>
  <c r="AU45" i="12"/>
  <c r="BK45" i="12"/>
  <c r="BL46" i="12"/>
  <c r="AX47" i="12"/>
  <c r="BN47" i="12"/>
  <c r="AS48" i="12"/>
  <c r="BI48" i="12"/>
  <c r="BQ48" i="12"/>
  <c r="AW49" i="12"/>
  <c r="BM49" i="12"/>
  <c r="AT50" i="12"/>
  <c r="BJ50" i="12"/>
  <c r="BH51" i="12"/>
  <c r="BP51" i="12"/>
  <c r="BG52" i="12"/>
  <c r="BO52" i="12"/>
  <c r="BG53" i="12"/>
  <c r="BO53" i="12"/>
  <c r="BH54" i="12"/>
  <c r="BP54" i="12"/>
  <c r="BJ55" i="12"/>
  <c r="BM56" i="12"/>
  <c r="BI57" i="12"/>
  <c r="BQ57" i="12"/>
  <c r="BN58" i="12"/>
  <c r="BL59" i="12"/>
  <c r="BK60" i="12"/>
  <c r="BK61" i="12"/>
  <c r="BL62" i="12"/>
  <c r="BN63" i="12"/>
  <c r="BI64" i="12"/>
  <c r="BQ64" i="12"/>
  <c r="BM65" i="12"/>
  <c r="BJ66" i="12"/>
  <c r="BP67" i="12"/>
  <c r="BO68" i="12"/>
  <c r="BO69" i="12"/>
  <c r="BQ73" i="12"/>
  <c r="BD134" i="8"/>
  <c r="BD126" i="8"/>
  <c r="BD114" i="8"/>
  <c r="BE125" i="8"/>
  <c r="BD150" i="8"/>
  <c r="BF118" i="12"/>
  <c r="BE151" i="12"/>
  <c r="BF153" i="12"/>
  <c r="BF7" i="12"/>
  <c r="BE8" i="12"/>
  <c r="BF138" i="8"/>
  <c r="BF155" i="12"/>
  <c r="BF25" i="12"/>
  <c r="BE26" i="12"/>
  <c r="BF33" i="12"/>
  <c r="BE34" i="12"/>
  <c r="BF41" i="12"/>
  <c r="BE42" i="12"/>
  <c r="BF47" i="12"/>
  <c r="BE49" i="12"/>
  <c r="BE56" i="12"/>
  <c r="BF58" i="12"/>
  <c r="D99" i="8"/>
  <c r="E8" i="12"/>
  <c r="O112" i="8"/>
  <c r="O112" i="12" s="1"/>
  <c r="P21" i="12"/>
  <c r="O21" i="12"/>
  <c r="AQ140" i="12"/>
  <c r="AP140" i="12"/>
  <c r="AS97" i="8"/>
  <c r="AT97" i="12" s="1"/>
  <c r="AT6" i="12"/>
  <c r="BI97" i="8"/>
  <c r="BJ97" i="12" s="1"/>
  <c r="BJ6" i="12"/>
  <c r="AQ99" i="8"/>
  <c r="AQ99" i="12" s="1"/>
  <c r="AR8" i="12"/>
  <c r="BG99" i="8"/>
  <c r="BH8" i="12"/>
  <c r="BO99" i="8"/>
  <c r="BP8" i="12"/>
  <c r="BO9" i="12"/>
  <c r="BN100" i="8"/>
  <c r="AN102" i="8"/>
  <c r="AO102" i="12" s="1"/>
  <c r="AO11" i="12"/>
  <c r="AV102" i="8"/>
  <c r="AW102" i="12" s="1"/>
  <c r="AW11" i="12"/>
  <c r="BE11" i="12"/>
  <c r="BD102" i="8"/>
  <c r="BL102" i="8"/>
  <c r="BM102" i="12" s="1"/>
  <c r="BM11" i="12"/>
  <c r="AM103" i="8"/>
  <c r="AN103" i="12" s="1"/>
  <c r="AN12" i="12"/>
  <c r="AU103" i="8"/>
  <c r="AV103" i="12" s="1"/>
  <c r="AV12" i="12"/>
  <c r="BC103" i="8"/>
  <c r="BD103" i="12" s="1"/>
  <c r="BD12" i="12"/>
  <c r="BK103" i="8"/>
  <c r="BL103" i="12" s="1"/>
  <c r="BL12" i="12"/>
  <c r="AU13" i="12"/>
  <c r="AT104" i="8"/>
  <c r="AT14" i="12"/>
  <c r="AS105" i="8"/>
  <c r="AT105" i="12" s="1"/>
  <c r="AS15" i="12"/>
  <c r="AR102" i="8"/>
  <c r="BG17" i="12"/>
  <c r="BF108" i="8"/>
  <c r="BN108" i="8"/>
  <c r="BO17" i="12"/>
  <c r="BM19" i="12"/>
  <c r="BL106" i="8"/>
  <c r="BM106" i="12" s="1"/>
  <c r="W110" i="8"/>
  <c r="X19" i="12"/>
  <c r="AD121" i="8"/>
  <c r="AE30" i="12"/>
  <c r="AC122" i="8"/>
  <c r="AD31" i="12"/>
  <c r="AJ130" i="8"/>
  <c r="AK39" i="12"/>
  <c r="O97" i="8"/>
  <c r="P6" i="12"/>
  <c r="C100" i="8"/>
  <c r="D9" i="12"/>
  <c r="G102" i="8"/>
  <c r="H11" i="12"/>
  <c r="G103" i="8"/>
  <c r="H12" i="12"/>
  <c r="I104" i="8"/>
  <c r="J13" i="12"/>
  <c r="K105" i="8"/>
  <c r="L14" i="12"/>
  <c r="V109" i="8"/>
  <c r="W18" i="12"/>
  <c r="P110" i="8"/>
  <c r="Q19" i="12"/>
  <c r="P112" i="8"/>
  <c r="Q21" i="12"/>
  <c r="U114" i="8"/>
  <c r="V23" i="12"/>
  <c r="AC114" i="8"/>
  <c r="AD23" i="12"/>
  <c r="S115" i="8"/>
  <c r="T24" i="12"/>
  <c r="T117" i="8"/>
  <c r="T117" i="12" s="1"/>
  <c r="U26" i="12"/>
  <c r="T26" i="12"/>
  <c r="Z119" i="8"/>
  <c r="AA28" i="12"/>
  <c r="AH119" i="8"/>
  <c r="AI28" i="12"/>
  <c r="AE121" i="8"/>
  <c r="AF30" i="12"/>
  <c r="AD122" i="8"/>
  <c r="AE31" i="12"/>
  <c r="AE123" i="8"/>
  <c r="AF32" i="12"/>
  <c r="AE127" i="8"/>
  <c r="AF36" i="12"/>
  <c r="R115" i="8"/>
  <c r="R115" i="12" s="1"/>
  <c r="S24" i="12"/>
  <c r="R24" i="12"/>
  <c r="C98" i="8"/>
  <c r="D7" i="12"/>
  <c r="O102" i="8"/>
  <c r="P11" i="12"/>
  <c r="W102" i="8"/>
  <c r="X11" i="12"/>
  <c r="AE102" i="8"/>
  <c r="AF11" i="12"/>
  <c r="N109" i="8"/>
  <c r="O18" i="12"/>
  <c r="AD109" i="8"/>
  <c r="AE18" i="12"/>
  <c r="Q113" i="8"/>
  <c r="R22" i="12"/>
  <c r="E5" i="12"/>
  <c r="M5" i="12"/>
  <c r="U5" i="12"/>
  <c r="AC5" i="12"/>
  <c r="AK5" i="12"/>
  <c r="I6" i="12"/>
  <c r="Q6" i="12"/>
  <c r="Y6" i="12"/>
  <c r="AG6" i="12"/>
  <c r="D98" i="8"/>
  <c r="E7" i="12"/>
  <c r="M7" i="12"/>
  <c r="U7" i="12"/>
  <c r="AC7" i="12"/>
  <c r="AK7" i="12"/>
  <c r="G8" i="12"/>
  <c r="O8" i="12"/>
  <c r="W8" i="12"/>
  <c r="AE8" i="12"/>
  <c r="AP99" i="12"/>
  <c r="D100" i="8"/>
  <c r="E9" i="12"/>
  <c r="M9" i="12"/>
  <c r="U9" i="12"/>
  <c r="AC9" i="12"/>
  <c r="AK9" i="12"/>
  <c r="H103" i="8"/>
  <c r="I12" i="12"/>
  <c r="J106" i="8"/>
  <c r="K15" i="12"/>
  <c r="R106" i="8"/>
  <c r="S15" i="12"/>
  <c r="Z106" i="8"/>
  <c r="AA15" i="12"/>
  <c r="AH106" i="8"/>
  <c r="AI15" i="12"/>
  <c r="K108" i="8"/>
  <c r="K108" i="12" s="1"/>
  <c r="L17" i="12"/>
  <c r="K17" i="12"/>
  <c r="X106" i="8"/>
  <c r="Y15" i="12"/>
  <c r="AD36" i="12"/>
  <c r="AE36" i="12"/>
  <c r="W97" i="8"/>
  <c r="X6" i="12"/>
  <c r="G99" i="8"/>
  <c r="H8" i="12"/>
  <c r="W99" i="8"/>
  <c r="X8" i="12"/>
  <c r="AE99" i="8"/>
  <c r="AF8" i="12"/>
  <c r="M105" i="8"/>
  <c r="N14" i="12"/>
  <c r="U105" i="8"/>
  <c r="V14" i="12"/>
  <c r="AC105" i="8"/>
  <c r="AD14" i="12"/>
  <c r="AK105" i="8"/>
  <c r="AL105" i="12" s="1"/>
  <c r="AL14" i="12"/>
  <c r="O111" i="8"/>
  <c r="P20" i="12"/>
  <c r="S113" i="8"/>
  <c r="T22" i="12"/>
  <c r="AA113" i="8"/>
  <c r="AB22" i="12"/>
  <c r="U115" i="8"/>
  <c r="V24" i="12"/>
  <c r="AC115" i="8"/>
  <c r="AD24" i="12"/>
  <c r="V117" i="8"/>
  <c r="W26" i="12"/>
  <c r="AD117" i="8"/>
  <c r="AE26" i="12"/>
  <c r="V118" i="8"/>
  <c r="W27" i="12"/>
  <c r="AJ119" i="8"/>
  <c r="AK28" i="12"/>
  <c r="AA118" i="8"/>
  <c r="AB27" i="12"/>
  <c r="Y119" i="8"/>
  <c r="Z28" i="12"/>
  <c r="E99" i="8"/>
  <c r="F8" i="12"/>
  <c r="I97" i="8"/>
  <c r="J6" i="12"/>
  <c r="Q97" i="8"/>
  <c r="R6" i="12"/>
  <c r="Y97" i="8"/>
  <c r="Z6" i="12"/>
  <c r="AG97" i="8"/>
  <c r="AH6" i="12"/>
  <c r="O99" i="8"/>
  <c r="P8" i="12"/>
  <c r="E100" i="8"/>
  <c r="F9" i="12"/>
  <c r="K106" i="8"/>
  <c r="L15" i="12"/>
  <c r="G5" i="12"/>
  <c r="O5" i="12"/>
  <c r="W5" i="12"/>
  <c r="AE5" i="12"/>
  <c r="K6" i="12"/>
  <c r="S6" i="12"/>
  <c r="AA6" i="12"/>
  <c r="AI6" i="12"/>
  <c r="G7" i="12"/>
  <c r="O7" i="12"/>
  <c r="W7" i="12"/>
  <c r="AE7" i="12"/>
  <c r="I8" i="12"/>
  <c r="Q8" i="12"/>
  <c r="Y8" i="12"/>
  <c r="AG8" i="12"/>
  <c r="G9" i="12"/>
  <c r="K12" i="12"/>
  <c r="S12" i="12"/>
  <c r="AA12" i="12"/>
  <c r="AI12" i="12"/>
  <c r="M13" i="12"/>
  <c r="U13" i="12"/>
  <c r="AC13" i="12"/>
  <c r="AK13" i="12"/>
  <c r="N105" i="8"/>
  <c r="O14" i="12"/>
  <c r="V105" i="8"/>
  <c r="W14" i="12"/>
  <c r="J107" i="8"/>
  <c r="J107" i="12" s="1"/>
  <c r="K16" i="12"/>
  <c r="J16" i="12"/>
  <c r="R107" i="8"/>
  <c r="S16" i="12"/>
  <c r="Z107" i="8"/>
  <c r="AA16" i="12"/>
  <c r="AH107" i="8"/>
  <c r="AI16" i="12"/>
  <c r="M108" i="8"/>
  <c r="N17" i="12"/>
  <c r="AK108" i="8"/>
  <c r="AL17" i="12"/>
  <c r="J105" i="8"/>
  <c r="K14" i="12"/>
  <c r="P106" i="8"/>
  <c r="Q15" i="12"/>
  <c r="T114" i="8"/>
  <c r="U23" i="12"/>
  <c r="G97" i="8"/>
  <c r="H6" i="12"/>
  <c r="H5" i="12"/>
  <c r="P5" i="12"/>
  <c r="X5" i="12"/>
  <c r="AF5" i="12"/>
  <c r="C97" i="8"/>
  <c r="D6" i="12"/>
  <c r="L6" i="12"/>
  <c r="T6" i="12"/>
  <c r="AB6" i="12"/>
  <c r="AJ6" i="12"/>
  <c r="H7" i="12"/>
  <c r="P7" i="12"/>
  <c r="X7" i="12"/>
  <c r="AF7" i="12"/>
  <c r="J8" i="12"/>
  <c r="R8" i="12"/>
  <c r="Z8" i="12"/>
  <c r="AH8" i="12"/>
  <c r="H9" i="12"/>
  <c r="M106" i="8"/>
  <c r="N15" i="12"/>
  <c r="U106" i="8"/>
  <c r="V15" i="12"/>
  <c r="AC106" i="8"/>
  <c r="AD15" i="12"/>
  <c r="R109" i="8"/>
  <c r="S18" i="12"/>
  <c r="Z109" i="8"/>
  <c r="AA18" i="12"/>
  <c r="AH109" i="8"/>
  <c r="AI18" i="12"/>
  <c r="Q111" i="8"/>
  <c r="R20" i="12"/>
  <c r="Q114" i="8"/>
  <c r="Q114" i="12" s="1"/>
  <c r="Q23" i="12"/>
  <c r="R23" i="12"/>
  <c r="Y114" i="8"/>
  <c r="Z23" i="12"/>
  <c r="AG114" i="8"/>
  <c r="AH23" i="12"/>
  <c r="S116" i="8"/>
  <c r="S116" i="12" s="1"/>
  <c r="T25" i="12"/>
  <c r="S25" i="12"/>
  <c r="X118" i="8"/>
  <c r="Y27" i="12"/>
  <c r="V119" i="8"/>
  <c r="V119" i="12" s="1"/>
  <c r="W28" i="12"/>
  <c r="V28" i="12"/>
  <c r="AD119" i="8"/>
  <c r="AE28" i="12"/>
  <c r="AA121" i="8"/>
  <c r="AB30" i="12"/>
  <c r="Z122" i="8"/>
  <c r="AA31" i="12"/>
  <c r="AH122" i="8"/>
  <c r="AI31" i="12"/>
  <c r="AA123" i="8"/>
  <c r="AB32" i="12"/>
  <c r="AH105" i="8"/>
  <c r="AI14" i="12"/>
  <c r="AE110" i="8"/>
  <c r="AF19" i="12"/>
  <c r="AA117" i="8"/>
  <c r="AB26" i="12"/>
  <c r="AE97" i="8"/>
  <c r="AF6" i="12"/>
  <c r="H101" i="8"/>
  <c r="I10" i="12"/>
  <c r="I5" i="12"/>
  <c r="Q5" i="12"/>
  <c r="Y5" i="12"/>
  <c r="AG5" i="12"/>
  <c r="E6" i="12"/>
  <c r="M6" i="12"/>
  <c r="U6" i="12"/>
  <c r="AC6" i="12"/>
  <c r="AK6" i="12"/>
  <c r="I7" i="12"/>
  <c r="Q7" i="12"/>
  <c r="Y7" i="12"/>
  <c r="AG7" i="12"/>
  <c r="K8" i="12"/>
  <c r="S8" i="12"/>
  <c r="AA8" i="12"/>
  <c r="AI8" i="12"/>
  <c r="I9" i="12"/>
  <c r="Q9" i="12"/>
  <c r="Y9" i="12"/>
  <c r="AG9" i="12"/>
  <c r="E101" i="8"/>
  <c r="F10" i="12"/>
  <c r="N10" i="12"/>
  <c r="V10" i="12"/>
  <c r="AD10" i="12"/>
  <c r="M11" i="12"/>
  <c r="U11" i="12"/>
  <c r="AC11" i="12"/>
  <c r="AK11" i="12"/>
  <c r="H105" i="8"/>
  <c r="H105" i="12" s="1"/>
  <c r="I14" i="12"/>
  <c r="H14" i="12"/>
  <c r="L107" i="8"/>
  <c r="M16" i="12"/>
  <c r="M110" i="8"/>
  <c r="M110" i="12" s="1"/>
  <c r="N19" i="12"/>
  <c r="M19" i="12"/>
  <c r="R114" i="8"/>
  <c r="S23" i="12"/>
  <c r="T116" i="8"/>
  <c r="U25" i="12"/>
  <c r="Y117" i="8"/>
  <c r="Z26" i="12"/>
  <c r="AG117" i="8"/>
  <c r="AH26" i="12"/>
  <c r="R105" i="8"/>
  <c r="S14" i="12"/>
  <c r="Z105" i="8"/>
  <c r="AA14" i="12"/>
  <c r="AF106" i="8"/>
  <c r="AG15" i="12"/>
  <c r="M109" i="8"/>
  <c r="N18" i="12"/>
  <c r="O110" i="8"/>
  <c r="P19" i="12"/>
  <c r="P113" i="8"/>
  <c r="Q22" i="12"/>
  <c r="P22" i="12"/>
  <c r="J5" i="12"/>
  <c r="R5" i="12"/>
  <c r="Z5" i="12"/>
  <c r="AH5" i="12"/>
  <c r="E97" i="8"/>
  <c r="F6" i="12"/>
  <c r="M97" i="8"/>
  <c r="N6" i="12"/>
  <c r="U97" i="8"/>
  <c r="V6" i="12"/>
  <c r="AC97" i="8"/>
  <c r="AD6" i="12"/>
  <c r="AK97" i="8"/>
  <c r="AL97" i="12" s="1"/>
  <c r="AL6" i="12"/>
  <c r="J7" i="12"/>
  <c r="R7" i="12"/>
  <c r="Z7" i="12"/>
  <c r="AH7" i="12"/>
  <c r="C99" i="8"/>
  <c r="D8" i="12"/>
  <c r="K99" i="8"/>
  <c r="L8" i="12"/>
  <c r="S99" i="8"/>
  <c r="T8" i="12"/>
  <c r="AA99" i="8"/>
  <c r="AB8" i="12"/>
  <c r="AJ8" i="12"/>
  <c r="F101" i="8"/>
  <c r="G10" i="12"/>
  <c r="E102" i="8"/>
  <c r="E102" i="12" s="1"/>
  <c r="F11" i="12"/>
  <c r="E11" i="12"/>
  <c r="G104" i="8"/>
  <c r="G104" i="12" s="1"/>
  <c r="H13" i="12"/>
  <c r="G13" i="12"/>
  <c r="P15" i="12"/>
  <c r="X15" i="12"/>
  <c r="AF15" i="12"/>
  <c r="M107" i="8"/>
  <c r="N16" i="12"/>
  <c r="U107" i="8"/>
  <c r="V16" i="12"/>
  <c r="AC107" i="8"/>
  <c r="AD16" i="12"/>
  <c r="AG17" i="12"/>
  <c r="D105" i="12"/>
  <c r="F106" i="12"/>
  <c r="G107" i="12"/>
  <c r="G108" i="12"/>
  <c r="F109" i="12"/>
  <c r="K110" i="12"/>
  <c r="H111" i="12"/>
  <c r="D112" i="12"/>
  <c r="L112" i="12"/>
  <c r="G113" i="12"/>
  <c r="O113" i="12"/>
  <c r="H114" i="12"/>
  <c r="P114" i="12"/>
  <c r="I115" i="12"/>
  <c r="Q115" i="12"/>
  <c r="I116" i="12"/>
  <c r="Q116" i="12"/>
  <c r="H117" i="12"/>
  <c r="P117" i="12"/>
  <c r="E118" i="12"/>
  <c r="M118" i="12"/>
  <c r="J119" i="12"/>
  <c r="R119" i="12"/>
  <c r="S9" i="12"/>
  <c r="AA9" i="12"/>
  <c r="AI9" i="12"/>
  <c r="G101" i="8"/>
  <c r="H10" i="12"/>
  <c r="P10" i="12"/>
  <c r="X10" i="12"/>
  <c r="AF10" i="12"/>
  <c r="F102" i="8"/>
  <c r="G11" i="12"/>
  <c r="O11" i="12"/>
  <c r="W11" i="12"/>
  <c r="AE11" i="12"/>
  <c r="M12" i="12"/>
  <c r="U12" i="12"/>
  <c r="AC12" i="12"/>
  <c r="AK12" i="12"/>
  <c r="O13" i="12"/>
  <c r="W13" i="12"/>
  <c r="AE13" i="12"/>
  <c r="P14" i="12"/>
  <c r="X14" i="12"/>
  <c r="AF14" i="12"/>
  <c r="L106" i="8"/>
  <c r="M15" i="12"/>
  <c r="T106" i="8"/>
  <c r="U15" i="12"/>
  <c r="AC15" i="12"/>
  <c r="AJ106" i="8"/>
  <c r="AK15" i="12"/>
  <c r="Q107" i="8"/>
  <c r="R16" i="12"/>
  <c r="Y107" i="8"/>
  <c r="Z16" i="12"/>
  <c r="AG107" i="8"/>
  <c r="AH16" i="12"/>
  <c r="L108" i="8"/>
  <c r="M17" i="12"/>
  <c r="U17" i="12"/>
  <c r="AC17" i="12"/>
  <c r="AK17" i="12"/>
  <c r="O109" i="8"/>
  <c r="P18" i="12"/>
  <c r="X18" i="12"/>
  <c r="AF18" i="12"/>
  <c r="R19" i="12"/>
  <c r="Z19" i="12"/>
  <c r="AH19" i="12"/>
  <c r="AU110" i="12"/>
  <c r="N111" i="8"/>
  <c r="O111" i="12" s="1"/>
  <c r="O20" i="12"/>
  <c r="N20" i="12"/>
  <c r="W20" i="12"/>
  <c r="AE20" i="12"/>
  <c r="Q112" i="8"/>
  <c r="R21" i="12"/>
  <c r="Z21" i="12"/>
  <c r="AH21" i="12"/>
  <c r="R113" i="8"/>
  <c r="S22" i="12"/>
  <c r="AA22" i="12"/>
  <c r="AI22" i="12"/>
  <c r="AV113" i="12"/>
  <c r="W23" i="12"/>
  <c r="AE23" i="12"/>
  <c r="T115" i="8"/>
  <c r="U24" i="12"/>
  <c r="AC24" i="12"/>
  <c r="AK24" i="12"/>
  <c r="Y25" i="12"/>
  <c r="AG25" i="12"/>
  <c r="U117" i="8"/>
  <c r="V26" i="12"/>
  <c r="AC117" i="8"/>
  <c r="AD26" i="12"/>
  <c r="AK117" i="8"/>
  <c r="AL26" i="12"/>
  <c r="U118" i="8"/>
  <c r="U118" i="12" s="1"/>
  <c r="V27" i="12"/>
  <c r="U27" i="12"/>
  <c r="AD27" i="12"/>
  <c r="AB28" i="12"/>
  <c r="AJ28" i="12"/>
  <c r="X29" i="12"/>
  <c r="W29" i="12"/>
  <c r="AF29" i="12"/>
  <c r="Y30" i="12"/>
  <c r="X30" i="12"/>
  <c r="AF121" i="8"/>
  <c r="AG30" i="12"/>
  <c r="AE122" i="8"/>
  <c r="AF31" i="12"/>
  <c r="AP122" i="12"/>
  <c r="AG32" i="12"/>
  <c r="AI33" i="12"/>
  <c r="AE125" i="8"/>
  <c r="AF34" i="12"/>
  <c r="AD35" i="12"/>
  <c r="AC35" i="12"/>
  <c r="AF127" i="8"/>
  <c r="AG36" i="12"/>
  <c r="AF37" i="12"/>
  <c r="AE37" i="12"/>
  <c r="AH131" i="8"/>
  <c r="AH40" i="12"/>
  <c r="AI40" i="12"/>
  <c r="AI132" i="8"/>
  <c r="AJ41" i="12"/>
  <c r="AI41" i="12"/>
  <c r="AQ139" i="12"/>
  <c r="AP139" i="12"/>
  <c r="BE152" i="12"/>
  <c r="BH154" i="12"/>
  <c r="BP162" i="12"/>
  <c r="D102" i="12"/>
  <c r="D104" i="12"/>
  <c r="F105" i="12"/>
  <c r="H106" i="12"/>
  <c r="I107" i="12"/>
  <c r="I108" i="12"/>
  <c r="H109" i="12"/>
  <c r="E110" i="12"/>
  <c r="J111" i="12"/>
  <c r="F112" i="12"/>
  <c r="N112" i="12"/>
  <c r="I113" i="12"/>
  <c r="J114" i="12"/>
  <c r="K115" i="12"/>
  <c r="K116" i="12"/>
  <c r="J117" i="12"/>
  <c r="R117" i="12"/>
  <c r="G118" i="12"/>
  <c r="O118" i="12"/>
  <c r="D119" i="12"/>
  <c r="L119" i="12"/>
  <c r="T119" i="12"/>
  <c r="AY153" i="12"/>
  <c r="AZ154" i="12"/>
  <c r="AZ155" i="12"/>
  <c r="AY156" i="12"/>
  <c r="BG156" i="12"/>
  <c r="BE157" i="12"/>
  <c r="BB158" i="12"/>
  <c r="BF159" i="12"/>
  <c r="BA160" i="12"/>
  <c r="BI160" i="12"/>
  <c r="BC161" i="12"/>
  <c r="BK161" i="12"/>
  <c r="BD162" i="12"/>
  <c r="BL162" i="12"/>
  <c r="BD163" i="12"/>
  <c r="BL163" i="12"/>
  <c r="AN5" i="12"/>
  <c r="AV5" i="12"/>
  <c r="BD5" i="12"/>
  <c r="BL5" i="12"/>
  <c r="AM6" i="12"/>
  <c r="AU6" i="12"/>
  <c r="BC6" i="12"/>
  <c r="BK6" i="12"/>
  <c r="AT7" i="12"/>
  <c r="BJ7" i="12"/>
  <c r="AS8" i="12"/>
  <c r="BI8" i="12"/>
  <c r="BQ8" i="12"/>
  <c r="AA33" i="12"/>
  <c r="AB33" i="12"/>
  <c r="AG127" i="8"/>
  <c r="AH36" i="12"/>
  <c r="AG38" i="12"/>
  <c r="AF38" i="12"/>
  <c r="AI131" i="8"/>
  <c r="AJ40" i="12"/>
  <c r="AJ132" i="8"/>
  <c r="AK41" i="12"/>
  <c r="AQ141" i="12"/>
  <c r="AP141" i="12"/>
  <c r="AQ143" i="12"/>
  <c r="AP143" i="12"/>
  <c r="BD14" i="12"/>
  <c r="BD22" i="12"/>
  <c r="J10" i="12"/>
  <c r="R10" i="12"/>
  <c r="Z10" i="12"/>
  <c r="AH10" i="12"/>
  <c r="H102" i="8"/>
  <c r="I11" i="12"/>
  <c r="Q11" i="12"/>
  <c r="Y11" i="12"/>
  <c r="AG11" i="12"/>
  <c r="F103" i="8"/>
  <c r="G12" i="12"/>
  <c r="F12" i="12"/>
  <c r="O12" i="12"/>
  <c r="W12" i="12"/>
  <c r="AE12" i="12"/>
  <c r="H104" i="8"/>
  <c r="I13" i="12"/>
  <c r="Q13" i="12"/>
  <c r="Y13" i="12"/>
  <c r="AG13" i="12"/>
  <c r="I105" i="8"/>
  <c r="J105" i="12" s="1"/>
  <c r="J14" i="12"/>
  <c r="Q105" i="8"/>
  <c r="R14" i="12"/>
  <c r="Y105" i="8"/>
  <c r="Z14" i="12"/>
  <c r="AG105" i="8"/>
  <c r="AH14" i="12"/>
  <c r="N106" i="8"/>
  <c r="O15" i="12"/>
  <c r="V106" i="8"/>
  <c r="W15" i="12"/>
  <c r="AD106" i="8"/>
  <c r="AE15" i="12"/>
  <c r="AP106" i="12"/>
  <c r="K107" i="8"/>
  <c r="L16" i="12"/>
  <c r="T16" i="12"/>
  <c r="AB16" i="12"/>
  <c r="AJ16" i="12"/>
  <c r="O17" i="12"/>
  <c r="W17" i="12"/>
  <c r="AE17" i="12"/>
  <c r="R18" i="12"/>
  <c r="Z18" i="12"/>
  <c r="AH18" i="12"/>
  <c r="S110" i="8"/>
  <c r="T19" i="12"/>
  <c r="AA110" i="8"/>
  <c r="AB19" i="12"/>
  <c r="AJ19" i="12"/>
  <c r="P111" i="8"/>
  <c r="Q20" i="12"/>
  <c r="Y20" i="12"/>
  <c r="AG20" i="12"/>
  <c r="T21" i="12"/>
  <c r="AB21" i="12"/>
  <c r="AJ21" i="12"/>
  <c r="U22" i="12"/>
  <c r="AC22" i="12"/>
  <c r="AK22" i="12"/>
  <c r="Y23" i="12"/>
  <c r="AG23" i="12"/>
  <c r="W24" i="12"/>
  <c r="AE24" i="12"/>
  <c r="AO115" i="12"/>
  <c r="AA25" i="12"/>
  <c r="AI25" i="12"/>
  <c r="W117" i="8"/>
  <c r="X26" i="12"/>
  <c r="AE117" i="8"/>
  <c r="AF26" i="12"/>
  <c r="AQ117" i="12"/>
  <c r="W118" i="8"/>
  <c r="X27" i="12"/>
  <c r="AE118" i="8"/>
  <c r="AF27" i="12"/>
  <c r="BG118" i="12"/>
  <c r="AD28" i="12"/>
  <c r="Z29" i="12"/>
  <c r="AH29" i="12"/>
  <c r="Z121" i="8"/>
  <c r="AA30" i="12"/>
  <c r="AH121" i="8"/>
  <c r="AI30" i="12"/>
  <c r="Y31" i="12"/>
  <c r="Z31" i="12"/>
  <c r="AG122" i="8"/>
  <c r="AH31" i="12"/>
  <c r="Z123" i="8"/>
  <c r="AA32" i="12"/>
  <c r="Z32" i="12"/>
  <c r="AI32" i="12"/>
  <c r="AC33" i="12"/>
  <c r="AK33" i="12"/>
  <c r="AH34" i="12"/>
  <c r="AE126" i="8"/>
  <c r="AF35" i="12"/>
  <c r="AI36" i="12"/>
  <c r="AH37" i="12"/>
  <c r="AH38" i="12"/>
  <c r="AR129" i="12"/>
  <c r="AP130" i="12"/>
  <c r="AJ131" i="8"/>
  <c r="AK40" i="12"/>
  <c r="AK132" i="8"/>
  <c r="AL41" i="12"/>
  <c r="AT133" i="12"/>
  <c r="BM160" i="12"/>
  <c r="AP102" i="12"/>
  <c r="F104" i="12"/>
  <c r="J109" i="12"/>
  <c r="G110" i="12"/>
  <c r="D111" i="12"/>
  <c r="L111" i="12"/>
  <c r="H112" i="12"/>
  <c r="K113" i="12"/>
  <c r="D114" i="12"/>
  <c r="L114" i="12"/>
  <c r="E115" i="12"/>
  <c r="M115" i="12"/>
  <c r="E116" i="12"/>
  <c r="M116" i="12"/>
  <c r="D117" i="12"/>
  <c r="L117" i="12"/>
  <c r="I118" i="12"/>
  <c r="Q118" i="12"/>
  <c r="F119" i="12"/>
  <c r="N119" i="12"/>
  <c r="AR141" i="12"/>
  <c r="AR143" i="12"/>
  <c r="AZ150" i="12"/>
  <c r="AY152" i="12"/>
  <c r="BA153" i="12"/>
  <c r="BB154" i="12"/>
  <c r="BB155" i="12"/>
  <c r="BA156" i="12"/>
  <c r="AY157" i="12"/>
  <c r="BG157" i="12"/>
  <c r="BD158" i="12"/>
  <c r="AZ159" i="12"/>
  <c r="BH159" i="12"/>
  <c r="BC160" i="12"/>
  <c r="BK160" i="12"/>
  <c r="BE161" i="12"/>
  <c r="BF162" i="12"/>
  <c r="BF163" i="12"/>
  <c r="AP5" i="12"/>
  <c r="AX5" i="12"/>
  <c r="BF5" i="12"/>
  <c r="BN5" i="12"/>
  <c r="AO6" i="12"/>
  <c r="AW6" i="12"/>
  <c r="BE6" i="12"/>
  <c r="BM6" i="12"/>
  <c r="AN7" i="12"/>
  <c r="AV7" i="12"/>
  <c r="BC98" i="8"/>
  <c r="BD7" i="12"/>
  <c r="BK98" i="8"/>
  <c r="BL7" i="12"/>
  <c r="AL99" i="8"/>
  <c r="AM8" i="12"/>
  <c r="AT99" i="8"/>
  <c r="AU8" i="12"/>
  <c r="BC8" i="12"/>
  <c r="BK8" i="12"/>
  <c r="AT9" i="12"/>
  <c r="AF126" i="8"/>
  <c r="AG35" i="12"/>
  <c r="AH129" i="8"/>
  <c r="AI38" i="12"/>
  <c r="AH39" i="12"/>
  <c r="AG39" i="12"/>
  <c r="AK131" i="8"/>
  <c r="AL40" i="12"/>
  <c r="AK134" i="8"/>
  <c r="AL134" i="12" s="1"/>
  <c r="AL43" i="12"/>
  <c r="AK43" i="12"/>
  <c r="AP137" i="12"/>
  <c r="BH157" i="12"/>
  <c r="AO97" i="8"/>
  <c r="AP97" i="12" s="1"/>
  <c r="AP6" i="12"/>
  <c r="BE97" i="8"/>
  <c r="BF6" i="12"/>
  <c r="AM99" i="8"/>
  <c r="AN8" i="12"/>
  <c r="BP102" i="8"/>
  <c r="BQ11" i="12"/>
  <c r="AQ103" i="8"/>
  <c r="AR103" i="12" s="1"/>
  <c r="AR12" i="12"/>
  <c r="BG103" i="8"/>
  <c r="BH12" i="12"/>
  <c r="BO103" i="8"/>
  <c r="BP12" i="12"/>
  <c r="AO105" i="8"/>
  <c r="AP14" i="12"/>
  <c r="AW105" i="8"/>
  <c r="AX105" i="12" s="1"/>
  <c r="AX14" i="12"/>
  <c r="BE105" i="8"/>
  <c r="BF105" i="12" s="1"/>
  <c r="BF14" i="12"/>
  <c r="BM105" i="8"/>
  <c r="BN105" i="12" s="1"/>
  <c r="BN14" i="12"/>
  <c r="AN106" i="8"/>
  <c r="AO106" i="12" s="1"/>
  <c r="AO15" i="12"/>
  <c r="BD106" i="8"/>
  <c r="BE15" i="12"/>
  <c r="BD16" i="12"/>
  <c r="AQ111" i="8"/>
  <c r="AR111" i="12" s="1"/>
  <c r="AR20" i="12"/>
  <c r="BG111" i="8"/>
  <c r="BH20" i="12"/>
  <c r="BO111" i="8"/>
  <c r="BP20" i="12"/>
  <c r="BM113" i="8"/>
  <c r="BN22" i="12"/>
  <c r="BD24" i="12"/>
  <c r="W119" i="8"/>
  <c r="X28" i="12"/>
  <c r="AB121" i="8"/>
  <c r="AC30" i="12"/>
  <c r="AA122" i="8"/>
  <c r="AB31" i="12"/>
  <c r="AI122" i="8"/>
  <c r="AJ31" i="12"/>
  <c r="AB123" i="8"/>
  <c r="AC32" i="12"/>
  <c r="AI129" i="8"/>
  <c r="AJ38" i="12"/>
  <c r="AH130" i="8"/>
  <c r="AI39" i="12"/>
  <c r="AJ133" i="8"/>
  <c r="AJ42" i="12"/>
  <c r="AK42" i="12"/>
  <c r="P9" i="12"/>
  <c r="X9" i="12"/>
  <c r="AF9" i="12"/>
  <c r="D101" i="8"/>
  <c r="E10" i="12"/>
  <c r="D10" i="12"/>
  <c r="M10" i="12"/>
  <c r="U10" i="12"/>
  <c r="AC10" i="12"/>
  <c r="AK10" i="12"/>
  <c r="K102" i="8"/>
  <c r="L11" i="12"/>
  <c r="S102" i="8"/>
  <c r="T11" i="12"/>
  <c r="AA102" i="8"/>
  <c r="AB11" i="12"/>
  <c r="AI102" i="8"/>
  <c r="AJ11" i="12"/>
  <c r="AX102" i="12"/>
  <c r="I103" i="8"/>
  <c r="J12" i="12"/>
  <c r="R12" i="12"/>
  <c r="Z12" i="12"/>
  <c r="AH12" i="12"/>
  <c r="L13" i="12"/>
  <c r="T13" i="12"/>
  <c r="AB13" i="12"/>
  <c r="AJ13" i="12"/>
  <c r="M14" i="12"/>
  <c r="U14" i="12"/>
  <c r="AC14" i="12"/>
  <c r="AK14" i="12"/>
  <c r="I106" i="8"/>
  <c r="I15" i="12"/>
  <c r="J15" i="12"/>
  <c r="Q106" i="8"/>
  <c r="R15" i="12"/>
  <c r="Y106" i="8"/>
  <c r="Z15" i="12"/>
  <c r="AG106" i="8"/>
  <c r="AH15" i="12"/>
  <c r="N107" i="8"/>
  <c r="O16" i="12"/>
  <c r="V107" i="8"/>
  <c r="W16" i="12"/>
  <c r="AD107" i="8"/>
  <c r="AE16" i="12"/>
  <c r="AP107" i="12"/>
  <c r="R17" i="12"/>
  <c r="Z17" i="12"/>
  <c r="AH17" i="12"/>
  <c r="L109" i="8"/>
  <c r="M109" i="12" s="1"/>
  <c r="M18" i="12"/>
  <c r="L18" i="12"/>
  <c r="U18" i="12"/>
  <c r="AC18" i="12"/>
  <c r="AK18" i="12"/>
  <c r="N110" i="8"/>
  <c r="O19" i="12"/>
  <c r="W19" i="12"/>
  <c r="AE19" i="12"/>
  <c r="AM110" i="12"/>
  <c r="T20" i="12"/>
  <c r="AB20" i="12"/>
  <c r="AJ20" i="12"/>
  <c r="W21" i="12"/>
  <c r="AE21" i="12"/>
  <c r="W113" i="8"/>
  <c r="X22" i="12"/>
  <c r="AE113" i="8"/>
  <c r="AF22" i="12"/>
  <c r="S114" i="8"/>
  <c r="T23" i="12"/>
  <c r="AB23" i="12"/>
  <c r="AJ23" i="12"/>
  <c r="AW114" i="12"/>
  <c r="Y115" i="8"/>
  <c r="Z24" i="12"/>
  <c r="AG115" i="8"/>
  <c r="AH24" i="12"/>
  <c r="AS115" i="12"/>
  <c r="U116" i="8"/>
  <c r="V25" i="12"/>
  <c r="AD25" i="12"/>
  <c r="Z117" i="8"/>
  <c r="AA26" i="12"/>
  <c r="AH117" i="8"/>
  <c r="AI26" i="12"/>
  <c r="AU117" i="12"/>
  <c r="AA27" i="12"/>
  <c r="AI27" i="12"/>
  <c r="AT118" i="12"/>
  <c r="X119" i="8"/>
  <c r="Y28" i="12"/>
  <c r="AF119" i="8"/>
  <c r="AG28" i="12"/>
  <c r="AC29" i="12"/>
  <c r="AK29" i="12"/>
  <c r="AD30" i="12"/>
  <c r="AB122" i="8"/>
  <c r="AC31" i="12"/>
  <c r="AK31" i="12"/>
  <c r="AC123" i="8"/>
  <c r="AD32" i="12"/>
  <c r="AF33" i="12"/>
  <c r="AB34" i="12"/>
  <c r="AC34" i="12"/>
  <c r="AK34" i="12"/>
  <c r="AI35" i="12"/>
  <c r="AK37" i="12"/>
  <c r="AK38" i="12"/>
  <c r="AI130" i="8"/>
  <c r="AJ39" i="12"/>
  <c r="AK133" i="8"/>
  <c r="AL133" i="12" s="1"/>
  <c r="AL42" i="12"/>
  <c r="BH155" i="12"/>
  <c r="BM159" i="12"/>
  <c r="BN161" i="12"/>
  <c r="E103" i="12"/>
  <c r="E106" i="12"/>
  <c r="F107" i="12"/>
  <c r="F108" i="12"/>
  <c r="E109" i="12"/>
  <c r="AU109" i="12"/>
  <c r="J110" i="12"/>
  <c r="G111" i="12"/>
  <c r="K112" i="12"/>
  <c r="F113" i="12"/>
  <c r="N113" i="12"/>
  <c r="G114" i="12"/>
  <c r="O114" i="12"/>
  <c r="H115" i="12"/>
  <c r="P115" i="12"/>
  <c r="H116" i="12"/>
  <c r="P116" i="12"/>
  <c r="G117" i="12"/>
  <c r="O117" i="12"/>
  <c r="D118" i="12"/>
  <c r="L118" i="12"/>
  <c r="T118" i="12"/>
  <c r="I119" i="12"/>
  <c r="Q119" i="12"/>
  <c r="AQ142" i="12"/>
  <c r="AP142" i="12"/>
  <c r="AY149" i="12"/>
  <c r="AY151" i="12"/>
  <c r="BB152" i="12"/>
  <c r="BE155" i="12"/>
  <c r="BD156" i="12"/>
  <c r="BB157" i="12"/>
  <c r="AY158" i="12"/>
  <c r="BG158" i="12"/>
  <c r="BC159" i="12"/>
  <c r="BF160" i="12"/>
  <c r="AZ161" i="12"/>
  <c r="BH161" i="12"/>
  <c r="BA162" i="12"/>
  <c r="BI162" i="12"/>
  <c r="BA163" i="12"/>
  <c r="BI163" i="12"/>
  <c r="AS5" i="12"/>
  <c r="BI5" i="12"/>
  <c r="BQ5" i="12"/>
  <c r="AR6" i="12"/>
  <c r="BH6" i="12"/>
  <c r="BP6" i="12"/>
  <c r="AQ7" i="12"/>
  <c r="BG7" i="12"/>
  <c r="BO7" i="12"/>
  <c r="AP8" i="12"/>
  <c r="AX8" i="12"/>
  <c r="BF8" i="12"/>
  <c r="BN8" i="12"/>
  <c r="AO9" i="12"/>
  <c r="AW9" i="12"/>
  <c r="BE9" i="12"/>
  <c r="BM9" i="12"/>
  <c r="AN10" i="12"/>
  <c r="AV10" i="12"/>
  <c r="BD10" i="12"/>
  <c r="AR142" i="12"/>
  <c r="AZ151" i="12"/>
  <c r="BC152" i="12"/>
  <c r="BE156" i="12"/>
  <c r="BC157" i="12"/>
  <c r="AZ158" i="12"/>
  <c r="BH158" i="12"/>
  <c r="BD159" i="12"/>
  <c r="AY160" i="12"/>
  <c r="BG160" i="12"/>
  <c r="BA161" i="12"/>
  <c r="BI161" i="12"/>
  <c r="BB162" i="12"/>
  <c r="BJ162" i="12"/>
  <c r="BB163" i="12"/>
  <c r="BJ163" i="12"/>
  <c r="AT5" i="12"/>
  <c r="BJ5" i="12"/>
  <c r="BR5" i="12"/>
  <c r="AS6" i="12"/>
  <c r="BI6" i="12"/>
  <c r="BQ6" i="12"/>
  <c r="AQ98" i="8"/>
  <c r="AR7" i="12"/>
  <c r="BH7" i="12"/>
  <c r="BP7" i="12"/>
  <c r="AQ8" i="12"/>
  <c r="BF99" i="8"/>
  <c r="BG8" i="12"/>
  <c r="BO8" i="12"/>
  <c r="AP9" i="12"/>
  <c r="AX9" i="12"/>
  <c r="BF9" i="12"/>
  <c r="BN9" i="12"/>
  <c r="AO10" i="12"/>
  <c r="AW10" i="12"/>
  <c r="BE10" i="12"/>
  <c r="BM10" i="12"/>
  <c r="AM102" i="8"/>
  <c r="AN11" i="12"/>
  <c r="AV11" i="12"/>
  <c r="BD11" i="12"/>
  <c r="BL11" i="12"/>
  <c r="AM12" i="12"/>
  <c r="AU12" i="12"/>
  <c r="BK12" i="12"/>
  <c r="AT13" i="12"/>
  <c r="BJ13" i="12"/>
  <c r="AR105" i="8"/>
  <c r="AS14" i="12"/>
  <c r="BI14" i="12"/>
  <c r="BP105" i="8"/>
  <c r="BQ14" i="12"/>
  <c r="AR15" i="12"/>
  <c r="BH15" i="12"/>
  <c r="BP15" i="12"/>
  <c r="AQ16" i="12"/>
  <c r="BG16" i="12"/>
  <c r="BO16" i="12"/>
  <c r="AP17" i="12"/>
  <c r="AX17" i="12"/>
  <c r="BF17" i="12"/>
  <c r="BN17" i="12"/>
  <c r="AN109" i="8"/>
  <c r="AN109" i="12" s="1"/>
  <c r="AO18" i="12"/>
  <c r="AV109" i="8"/>
  <c r="AW18" i="12"/>
  <c r="BD109" i="8"/>
  <c r="BE18" i="12"/>
  <c r="BL109" i="8"/>
  <c r="BM18" i="12"/>
  <c r="AN19" i="12"/>
  <c r="AV19" i="12"/>
  <c r="BC110" i="8"/>
  <c r="BD19" i="12"/>
  <c r="BK110" i="8"/>
  <c r="BL19" i="12"/>
  <c r="AL111" i="8"/>
  <c r="AM20" i="12"/>
  <c r="BJ111" i="8"/>
  <c r="BK20" i="12"/>
  <c r="AR113" i="8"/>
  <c r="AS22" i="12"/>
  <c r="BG114" i="8"/>
  <c r="BH23" i="12"/>
  <c r="BO114" i="8"/>
  <c r="BP23" i="12"/>
  <c r="BN115" i="8"/>
  <c r="BO24" i="12"/>
  <c r="AU118" i="8"/>
  <c r="AV27" i="12"/>
  <c r="BC118" i="8"/>
  <c r="BD27" i="12"/>
  <c r="AL119" i="8"/>
  <c r="AM28" i="12"/>
  <c r="AT119" i="8"/>
  <c r="AU28" i="12"/>
  <c r="BO122" i="8"/>
  <c r="BP31" i="12"/>
  <c r="AN125" i="8"/>
  <c r="AO34" i="12"/>
  <c r="AV125" i="8"/>
  <c r="AW34" i="12"/>
  <c r="AU126" i="8"/>
  <c r="AV35" i="12"/>
  <c r="BC126" i="8"/>
  <c r="BD35" i="12"/>
  <c r="BP129" i="8"/>
  <c r="BP129" i="12" s="1"/>
  <c r="BQ38" i="12"/>
  <c r="AQ130" i="8"/>
  <c r="AQ130" i="12" s="1"/>
  <c r="AR39" i="12"/>
  <c r="BG130" i="8"/>
  <c r="BH39" i="12"/>
  <c r="BO130" i="8"/>
  <c r="BP39" i="12"/>
  <c r="AP131" i="8"/>
  <c r="AP131" i="12" s="1"/>
  <c r="AQ40" i="12"/>
  <c r="BF131" i="8"/>
  <c r="BG40" i="12"/>
  <c r="BN131" i="8"/>
  <c r="BO40" i="12"/>
  <c r="AM134" i="8"/>
  <c r="AN43" i="12"/>
  <c r="BD43" i="12"/>
  <c r="AL135" i="8"/>
  <c r="AM44" i="12"/>
  <c r="AL44" i="12"/>
  <c r="AU133" i="8"/>
  <c r="AV46" i="12"/>
  <c r="BD46" i="12"/>
  <c r="AP47" i="12"/>
  <c r="AO47" i="12"/>
  <c r="BD59" i="12"/>
  <c r="BF63" i="12"/>
  <c r="BE63" i="12"/>
  <c r="BO161" i="8"/>
  <c r="BP70" i="12"/>
  <c r="BD20" i="12"/>
  <c r="AS113" i="8"/>
  <c r="AT22" i="12"/>
  <c r="AR114" i="8"/>
  <c r="AS23" i="12"/>
  <c r="BH114" i="8"/>
  <c r="BI23" i="12"/>
  <c r="BP114" i="8"/>
  <c r="BQ23" i="12"/>
  <c r="AO117" i="8"/>
  <c r="AP117" i="12" s="1"/>
  <c r="AP26" i="12"/>
  <c r="AW117" i="8"/>
  <c r="AX26" i="12"/>
  <c r="BE117" i="8"/>
  <c r="BF26" i="12"/>
  <c r="BM117" i="8"/>
  <c r="BN117" i="12" s="1"/>
  <c r="BN26" i="12"/>
  <c r="AM119" i="8"/>
  <c r="AN119" i="12" s="1"/>
  <c r="AN28" i="12"/>
  <c r="AU119" i="8"/>
  <c r="AV119" i="12" s="1"/>
  <c r="AV28" i="12"/>
  <c r="BC119" i="8"/>
  <c r="BD119" i="12" s="1"/>
  <c r="BD28" i="12"/>
  <c r="BK119" i="8"/>
  <c r="BL119" i="12" s="1"/>
  <c r="BL28" i="12"/>
  <c r="AQ123" i="8"/>
  <c r="AR32" i="12"/>
  <c r="AN126" i="8"/>
  <c r="AO126" i="12" s="1"/>
  <c r="AO35" i="12"/>
  <c r="AV126" i="8"/>
  <c r="AW126" i="12" s="1"/>
  <c r="AW35" i="12"/>
  <c r="BC127" i="8"/>
  <c r="BD127" i="12" s="1"/>
  <c r="BD36" i="12"/>
  <c r="BK127" i="8"/>
  <c r="BL127" i="12" s="1"/>
  <c r="BL36" i="12"/>
  <c r="AQ131" i="8"/>
  <c r="AR40" i="12"/>
  <c r="BG131" i="8"/>
  <c r="BH40" i="12"/>
  <c r="BO131" i="8"/>
  <c r="BP40" i="12"/>
  <c r="AN134" i="8"/>
  <c r="AO43" i="12"/>
  <c r="AM135" i="8"/>
  <c r="AN135" i="12" s="1"/>
  <c r="AN44" i="12"/>
  <c r="BD44" i="12"/>
  <c r="AN45" i="12"/>
  <c r="AM45" i="12"/>
  <c r="BD45" i="12"/>
  <c r="AN46" i="12"/>
  <c r="AO46" i="12"/>
  <c r="AP138" i="8"/>
  <c r="AQ47" i="12"/>
  <c r="AS139" i="8"/>
  <c r="AT48" i="12"/>
  <c r="BC151" i="8"/>
  <c r="BD151" i="12" s="1"/>
  <c r="BD60" i="12"/>
  <c r="BD61" i="12"/>
  <c r="BC61" i="12"/>
  <c r="BD153" i="8"/>
  <c r="BE153" i="12" s="1"/>
  <c r="BE62" i="12"/>
  <c r="BD62" i="12"/>
  <c r="BF154" i="8"/>
  <c r="BG154" i="12" s="1"/>
  <c r="BG63" i="12"/>
  <c r="AR9" i="12"/>
  <c r="BH9" i="12"/>
  <c r="BP9" i="12"/>
  <c r="AQ10" i="12"/>
  <c r="BG10" i="12"/>
  <c r="BO10" i="12"/>
  <c r="AP11" i="12"/>
  <c r="AX11" i="12"/>
  <c r="BF11" i="12"/>
  <c r="BN11" i="12"/>
  <c r="AO12" i="12"/>
  <c r="AW12" i="12"/>
  <c r="BE12" i="12"/>
  <c r="BM12" i="12"/>
  <c r="AN13" i="12"/>
  <c r="AV13" i="12"/>
  <c r="BD13" i="12"/>
  <c r="BL13" i="12"/>
  <c r="AM14" i="12"/>
  <c r="AU14" i="12"/>
  <c r="BK14" i="12"/>
  <c r="AT15" i="12"/>
  <c r="BJ15" i="12"/>
  <c r="AS16" i="12"/>
  <c r="BI16" i="12"/>
  <c r="BQ16" i="12"/>
  <c r="AR17" i="12"/>
  <c r="BH17" i="12"/>
  <c r="BP17" i="12"/>
  <c r="AQ18" i="12"/>
  <c r="BG18" i="12"/>
  <c r="BO18" i="12"/>
  <c r="AP19" i="12"/>
  <c r="AX19" i="12"/>
  <c r="BF19" i="12"/>
  <c r="BN19" i="12"/>
  <c r="AO20" i="12"/>
  <c r="AW20" i="12"/>
  <c r="BE20" i="12"/>
  <c r="BM20" i="12"/>
  <c r="AN21" i="12"/>
  <c r="AV21" i="12"/>
  <c r="BD21" i="12"/>
  <c r="BL21" i="12"/>
  <c r="AM22" i="12"/>
  <c r="AU22" i="12"/>
  <c r="BK22" i="12"/>
  <c r="AT23" i="12"/>
  <c r="BJ23" i="12"/>
  <c r="AS24" i="12"/>
  <c r="BI24" i="12"/>
  <c r="BQ24" i="12"/>
  <c r="AR25" i="12"/>
  <c r="BH25" i="12"/>
  <c r="BP25" i="12"/>
  <c r="AQ26" i="12"/>
  <c r="BG26" i="12"/>
  <c r="BO26" i="12"/>
  <c r="AP27" i="12"/>
  <c r="AX27" i="12"/>
  <c r="BF27" i="12"/>
  <c r="BN27" i="12"/>
  <c r="AO28" i="12"/>
  <c r="AW28" i="12"/>
  <c r="BE28" i="12"/>
  <c r="BM28" i="12"/>
  <c r="AN29" i="12"/>
  <c r="AV29" i="12"/>
  <c r="BD29" i="12"/>
  <c r="BL29" i="12"/>
  <c r="AM30" i="12"/>
  <c r="AU30" i="12"/>
  <c r="BK30" i="12"/>
  <c r="AT31" i="12"/>
  <c r="BJ31" i="12"/>
  <c r="AS32" i="12"/>
  <c r="BI32" i="12"/>
  <c r="BQ32" i="12"/>
  <c r="AR33" i="12"/>
  <c r="BH33" i="12"/>
  <c r="BP33" i="12"/>
  <c r="AQ34" i="12"/>
  <c r="BG34" i="12"/>
  <c r="BO34" i="12"/>
  <c r="AP35" i="12"/>
  <c r="AX35" i="12"/>
  <c r="BF35" i="12"/>
  <c r="BN35" i="12"/>
  <c r="AO36" i="12"/>
  <c r="AW36" i="12"/>
  <c r="BE36" i="12"/>
  <c r="BM36" i="12"/>
  <c r="AN37" i="12"/>
  <c r="AV37" i="12"/>
  <c r="BD37" i="12"/>
  <c r="BL37" i="12"/>
  <c r="AM38" i="12"/>
  <c r="AU38" i="12"/>
  <c r="BK38" i="12"/>
  <c r="AT39" i="12"/>
  <c r="BJ39" i="12"/>
  <c r="AS40" i="12"/>
  <c r="BI40" i="12"/>
  <c r="BQ40" i="12"/>
  <c r="AR41" i="12"/>
  <c r="BH41" i="12"/>
  <c r="BP41" i="12"/>
  <c r="AQ42" i="12"/>
  <c r="BG42" i="12"/>
  <c r="BO42" i="12"/>
  <c r="AP43" i="12"/>
  <c r="AX43" i="12"/>
  <c r="BF43" i="12"/>
  <c r="BN43" i="12"/>
  <c r="AO44" i="12"/>
  <c r="AW44" i="12"/>
  <c r="BE44" i="12"/>
  <c r="BM44" i="12"/>
  <c r="AO45" i="12"/>
  <c r="AW45" i="12"/>
  <c r="BE45" i="12"/>
  <c r="BM45" i="12"/>
  <c r="AP46" i="12"/>
  <c r="AX46" i="12"/>
  <c r="BF46" i="12"/>
  <c r="BN46" i="12"/>
  <c r="AR47" i="12"/>
  <c r="BH47" i="12"/>
  <c r="BP47" i="12"/>
  <c r="AU48" i="12"/>
  <c r="BK48" i="12"/>
  <c r="BG49" i="12"/>
  <c r="BO49" i="12"/>
  <c r="AV50" i="12"/>
  <c r="BD50" i="12"/>
  <c r="BL50" i="12"/>
  <c r="AT51" i="12"/>
  <c r="AS51" i="12"/>
  <c r="BJ51" i="12"/>
  <c r="BI52" i="12"/>
  <c r="BQ52" i="12"/>
  <c r="BI53" i="12"/>
  <c r="BQ53" i="12"/>
  <c r="BJ54" i="12"/>
  <c r="BD55" i="12"/>
  <c r="BL55" i="12"/>
  <c r="BG56" i="12"/>
  <c r="BO56" i="12"/>
  <c r="BK57" i="12"/>
  <c r="BH58" i="12"/>
  <c r="BP58" i="12"/>
  <c r="BF59" i="12"/>
  <c r="BN59" i="12"/>
  <c r="BE60" i="12"/>
  <c r="BM60" i="12"/>
  <c r="BE61" i="12"/>
  <c r="BM61" i="12"/>
  <c r="BF62" i="12"/>
  <c r="BN62" i="12"/>
  <c r="BH63" i="12"/>
  <c r="BP63" i="12"/>
  <c r="BK64" i="12"/>
  <c r="BO65" i="12"/>
  <c r="BL66" i="12"/>
  <c r="BJ67" i="12"/>
  <c r="BI67" i="12"/>
  <c r="BQ68" i="12"/>
  <c r="BQ69" i="12"/>
  <c r="BO72" i="12"/>
  <c r="BN72" i="12"/>
  <c r="BD30" i="12"/>
  <c r="BD38" i="12"/>
  <c r="BD48" i="12"/>
  <c r="AR49" i="12"/>
  <c r="AQ49" i="12"/>
  <c r="BD57" i="12"/>
  <c r="BH65" i="12"/>
  <c r="BG65" i="12"/>
  <c r="BQ74" i="12"/>
  <c r="BP74" i="12"/>
  <c r="BJ9" i="12"/>
  <c r="AS10" i="12"/>
  <c r="BI10" i="12"/>
  <c r="BQ10" i="12"/>
  <c r="AR11" i="12"/>
  <c r="BH11" i="12"/>
  <c r="BO102" i="8"/>
  <c r="BP11" i="12"/>
  <c r="AQ12" i="12"/>
  <c r="BG12" i="12"/>
  <c r="BO12" i="12"/>
  <c r="AP13" i="12"/>
  <c r="AX13" i="12"/>
  <c r="BF13" i="12"/>
  <c r="BN13" i="12"/>
  <c r="AO14" i="12"/>
  <c r="AV105" i="8"/>
  <c r="AW14" i="12"/>
  <c r="BD105" i="8"/>
  <c r="BE14" i="12"/>
  <c r="BM14" i="12"/>
  <c r="AN15" i="12"/>
  <c r="AV15" i="12"/>
  <c r="BD15" i="12"/>
  <c r="BL15" i="12"/>
  <c r="AL107" i="8"/>
  <c r="AM16" i="12"/>
  <c r="AT107" i="8"/>
  <c r="AT107" i="12" s="1"/>
  <c r="AU16" i="12"/>
  <c r="BJ107" i="8"/>
  <c r="BK16" i="12"/>
  <c r="AT17" i="12"/>
  <c r="BJ17" i="12"/>
  <c r="AS18" i="12"/>
  <c r="BI18" i="12"/>
  <c r="BQ18" i="12"/>
  <c r="AQ110" i="8"/>
  <c r="AQ110" i="12" s="1"/>
  <c r="AR19" i="12"/>
  <c r="BH19" i="12"/>
  <c r="BP19" i="12"/>
  <c r="AP111" i="8"/>
  <c r="AQ20" i="12"/>
  <c r="AX111" i="8"/>
  <c r="BG20" i="12"/>
  <c r="BO20" i="12"/>
  <c r="AP21" i="12"/>
  <c r="AX21" i="12"/>
  <c r="BF21" i="12"/>
  <c r="BN21" i="12"/>
  <c r="AO22" i="12"/>
  <c r="AW22" i="12"/>
  <c r="BD113" i="8"/>
  <c r="BE22" i="12"/>
  <c r="BL113" i="8"/>
  <c r="BM22" i="12"/>
  <c r="AN23" i="12"/>
  <c r="AU114" i="8"/>
  <c r="AV114" i="12" s="1"/>
  <c r="AV23" i="12"/>
  <c r="BC114" i="8"/>
  <c r="BD23" i="12"/>
  <c r="BL23" i="12"/>
  <c r="AM24" i="12"/>
  <c r="AT115" i="8"/>
  <c r="AT115" i="12" s="1"/>
  <c r="AU24" i="12"/>
  <c r="BJ115" i="8"/>
  <c r="BK24" i="12"/>
  <c r="AT25" i="12"/>
  <c r="BJ25" i="12"/>
  <c r="AS26" i="12"/>
  <c r="BI26" i="12"/>
  <c r="BQ26" i="12"/>
  <c r="AQ118" i="8"/>
  <c r="AQ118" i="12" s="1"/>
  <c r="AR27" i="12"/>
  <c r="BH27" i="12"/>
  <c r="BO118" i="8"/>
  <c r="BP27" i="12"/>
  <c r="AQ28" i="12"/>
  <c r="BF119" i="8"/>
  <c r="BG28" i="12"/>
  <c r="BN119" i="8"/>
  <c r="BO28" i="12"/>
  <c r="AP29" i="12"/>
  <c r="AX29" i="12"/>
  <c r="BF29" i="12"/>
  <c r="BN29" i="12"/>
  <c r="AN121" i="8"/>
  <c r="AO30" i="12"/>
  <c r="AV121" i="8"/>
  <c r="AV121" i="12" s="1"/>
  <c r="AW30" i="12"/>
  <c r="BD121" i="8"/>
  <c r="BE30" i="12"/>
  <c r="BL121" i="8"/>
  <c r="BM30" i="12"/>
  <c r="AM122" i="8"/>
  <c r="AM122" i="12" s="1"/>
  <c r="AN31" i="12"/>
  <c r="AV31" i="12"/>
  <c r="BC122" i="8"/>
  <c r="BD31" i="12"/>
  <c r="BL31" i="12"/>
  <c r="AM32" i="12"/>
  <c r="AU32" i="12"/>
  <c r="BK32" i="12"/>
  <c r="AT33" i="12"/>
  <c r="BJ33" i="12"/>
  <c r="AS34" i="12"/>
  <c r="BH125" i="8"/>
  <c r="BI34" i="12"/>
  <c r="BQ34" i="12"/>
  <c r="AQ126" i="8"/>
  <c r="AR126" i="12" s="1"/>
  <c r="AR35" i="12"/>
  <c r="BG126" i="8"/>
  <c r="BH35" i="12"/>
  <c r="BO126" i="8"/>
  <c r="BP35" i="12"/>
  <c r="AQ36" i="12"/>
  <c r="BG36" i="12"/>
  <c r="BO36" i="12"/>
  <c r="AP37" i="12"/>
  <c r="AX37" i="12"/>
  <c r="BF37" i="12"/>
  <c r="BN37" i="12"/>
  <c r="AN129" i="8"/>
  <c r="AO38" i="12"/>
  <c r="AW38" i="12"/>
  <c r="BD129" i="8"/>
  <c r="BD129" i="12" s="1"/>
  <c r="BE38" i="12"/>
  <c r="BM38" i="12"/>
  <c r="AN39" i="12"/>
  <c r="AU130" i="8"/>
  <c r="AV39" i="12"/>
  <c r="BC130" i="8"/>
  <c r="BD39" i="12"/>
  <c r="BL39" i="12"/>
  <c r="AL131" i="8"/>
  <c r="AM40" i="12"/>
  <c r="AT131" i="8"/>
  <c r="AU40" i="12"/>
  <c r="BJ131" i="8"/>
  <c r="BK40" i="12"/>
  <c r="AT41" i="12"/>
  <c r="BJ41" i="12"/>
  <c r="AS42" i="12"/>
  <c r="BI42" i="12"/>
  <c r="BQ42" i="12"/>
  <c r="AR43" i="12"/>
  <c r="BH43" i="12"/>
  <c r="BP43" i="12"/>
  <c r="AQ44" i="12"/>
  <c r="BG44" i="12"/>
  <c r="BO44" i="12"/>
  <c r="AQ45" i="12"/>
  <c r="BG45" i="12"/>
  <c r="BO45" i="12"/>
  <c r="AQ133" i="8"/>
  <c r="AQ133" i="12" s="1"/>
  <c r="AR46" i="12"/>
  <c r="BG133" i="8"/>
  <c r="BH46" i="12"/>
  <c r="BP46" i="12"/>
  <c r="AT47" i="12"/>
  <c r="BJ47" i="12"/>
  <c r="AW48" i="12"/>
  <c r="BE48" i="12"/>
  <c r="BM48" i="12"/>
  <c r="AR140" i="8"/>
  <c r="AR140" i="12" s="1"/>
  <c r="AS49" i="12"/>
  <c r="BI49" i="12"/>
  <c r="BQ49" i="12"/>
  <c r="AX50" i="12"/>
  <c r="BF50" i="12"/>
  <c r="BN50" i="12"/>
  <c r="AV51" i="12"/>
  <c r="BD51" i="12"/>
  <c r="BL51" i="12"/>
  <c r="AU52" i="12"/>
  <c r="AT52" i="12"/>
  <c r="BK52" i="12"/>
  <c r="BK53" i="12"/>
  <c r="BD54" i="12"/>
  <c r="BL54" i="12"/>
  <c r="AX55" i="12"/>
  <c r="AW55" i="12"/>
  <c r="BF55" i="12"/>
  <c r="BN55" i="12"/>
  <c r="BI56" i="12"/>
  <c r="BQ56" i="12"/>
  <c r="BE57" i="12"/>
  <c r="BM57" i="12"/>
  <c r="BJ58" i="12"/>
  <c r="BH59" i="12"/>
  <c r="BP59" i="12"/>
  <c r="BG60" i="12"/>
  <c r="BO60" i="12"/>
  <c r="BG61" i="12"/>
  <c r="BO61" i="12"/>
  <c r="BH62" i="12"/>
  <c r="BP62" i="12"/>
  <c r="BJ63" i="12"/>
  <c r="BM64" i="12"/>
  <c r="BH156" i="8"/>
  <c r="BI65" i="12"/>
  <c r="BQ65" i="12"/>
  <c r="BN66" i="12"/>
  <c r="BL67" i="12"/>
  <c r="BK68" i="12"/>
  <c r="BJ68" i="12"/>
  <c r="BM162" i="8"/>
  <c r="BM162" i="12" s="1"/>
  <c r="BN71" i="12"/>
  <c r="BM71" i="12"/>
  <c r="BP163" i="8"/>
  <c r="BQ72" i="12"/>
  <c r="AM123" i="8"/>
  <c r="AN32" i="12"/>
  <c r="AU123" i="8"/>
  <c r="AV32" i="12"/>
  <c r="BD32" i="12"/>
  <c r="AS125" i="8"/>
  <c r="AT125" i="12" s="1"/>
  <c r="AT34" i="12"/>
  <c r="BI125" i="8"/>
  <c r="BJ34" i="12"/>
  <c r="BQ125" i="8"/>
  <c r="BR125" i="12" s="1"/>
  <c r="BH126" i="8"/>
  <c r="BI35" i="12"/>
  <c r="BP126" i="8"/>
  <c r="BQ126" i="12" s="1"/>
  <c r="BQ35" i="12"/>
  <c r="AQ127" i="8"/>
  <c r="AR127" i="12" s="1"/>
  <c r="AR36" i="12"/>
  <c r="AU131" i="8"/>
  <c r="AV40" i="12"/>
  <c r="BD40" i="12"/>
  <c r="AS140" i="8"/>
  <c r="AT49" i="12"/>
  <c r="AU143" i="8"/>
  <c r="AV143" i="12" s="1"/>
  <c r="AV52" i="12"/>
  <c r="BD52" i="12"/>
  <c r="AV53" i="12"/>
  <c r="AU53" i="12"/>
  <c r="BD53" i="12"/>
  <c r="AV54" i="12"/>
  <c r="AW54" i="12"/>
  <c r="BI156" i="8"/>
  <c r="BJ65" i="12"/>
  <c r="BL69" i="12"/>
  <c r="BK69" i="12"/>
  <c r="BL161" i="8"/>
  <c r="BM161" i="12" s="1"/>
  <c r="BM70" i="12"/>
  <c r="BL70" i="12"/>
  <c r="BN162" i="8"/>
  <c r="BO162" i="12" s="1"/>
  <c r="BO71" i="12"/>
  <c r="BQ163" i="8"/>
  <c r="BR163" i="12" s="1"/>
  <c r="AV9" i="12"/>
  <c r="BD9" i="12"/>
  <c r="BL9" i="12"/>
  <c r="AM10" i="12"/>
  <c r="AU10" i="12"/>
  <c r="BK10" i="12"/>
  <c r="AT11" i="12"/>
  <c r="BJ11" i="12"/>
  <c r="AS12" i="12"/>
  <c r="BI12" i="12"/>
  <c r="BQ12" i="12"/>
  <c r="AR13" i="12"/>
  <c r="BH13" i="12"/>
  <c r="BP13" i="12"/>
  <c r="AQ14" i="12"/>
  <c r="BG14" i="12"/>
  <c r="BO14" i="12"/>
  <c r="AP15" i="12"/>
  <c r="AX15" i="12"/>
  <c r="BF15" i="12"/>
  <c r="BN15" i="12"/>
  <c r="AO16" i="12"/>
  <c r="AW16" i="12"/>
  <c r="BE16" i="12"/>
  <c r="BM16" i="12"/>
  <c r="AN17" i="12"/>
  <c r="AV17" i="12"/>
  <c r="BD17" i="12"/>
  <c r="BL17" i="12"/>
  <c r="AM18" i="12"/>
  <c r="AU18" i="12"/>
  <c r="BK18" i="12"/>
  <c r="AT19" i="12"/>
  <c r="BJ19" i="12"/>
  <c r="AS20" i="12"/>
  <c r="BI20" i="12"/>
  <c r="BQ20" i="12"/>
  <c r="AR21" i="12"/>
  <c r="BH21" i="12"/>
  <c r="BP21" i="12"/>
  <c r="AQ22" i="12"/>
  <c r="BG22" i="12"/>
  <c r="BO22" i="12"/>
  <c r="AP23" i="12"/>
  <c r="AX23" i="12"/>
  <c r="BF23" i="12"/>
  <c r="BN23" i="12"/>
  <c r="AO24" i="12"/>
  <c r="AW24" i="12"/>
  <c r="BE24" i="12"/>
  <c r="BM24" i="12"/>
  <c r="AN25" i="12"/>
  <c r="AV25" i="12"/>
  <c r="BD25" i="12"/>
  <c r="BL25" i="12"/>
  <c r="AM26" i="12"/>
  <c r="AU26" i="12"/>
  <c r="BK26" i="12"/>
  <c r="AT27" i="12"/>
  <c r="BJ27" i="12"/>
  <c r="AS28" i="12"/>
  <c r="BI28" i="12"/>
  <c r="BQ28" i="12"/>
  <c r="AR29" i="12"/>
  <c r="BH29" i="12"/>
  <c r="BP29" i="12"/>
  <c r="AQ30" i="12"/>
  <c r="BG30" i="12"/>
  <c r="BO30" i="12"/>
  <c r="AP31" i="12"/>
  <c r="AX31" i="12"/>
  <c r="BF31" i="12"/>
  <c r="BN31" i="12"/>
  <c r="AO32" i="12"/>
  <c r="AW32" i="12"/>
  <c r="BE32" i="12"/>
  <c r="BM32" i="12"/>
  <c r="AN33" i="12"/>
  <c r="AV33" i="12"/>
  <c r="BD33" i="12"/>
  <c r="BL33" i="12"/>
  <c r="AM34" i="12"/>
  <c r="AU34" i="12"/>
  <c r="BK34" i="12"/>
  <c r="AT35" i="12"/>
  <c r="BJ35" i="12"/>
  <c r="AS36" i="12"/>
  <c r="BI36" i="12"/>
  <c r="BQ36" i="12"/>
  <c r="AR37" i="12"/>
  <c r="BH37" i="12"/>
  <c r="BP37" i="12"/>
  <c r="AQ38" i="12"/>
  <c r="BG38" i="12"/>
  <c r="BO38" i="12"/>
  <c r="AP39" i="12"/>
  <c r="AX39" i="12"/>
  <c r="BF39" i="12"/>
  <c r="BN39" i="12"/>
  <c r="AO40" i="12"/>
  <c r="AW40" i="12"/>
  <c r="BE40" i="12"/>
  <c r="BM40" i="12"/>
  <c r="AN41" i="12"/>
  <c r="AV41" i="12"/>
  <c r="BD41" i="12"/>
  <c r="BL41" i="12"/>
  <c r="AM42" i="12"/>
  <c r="AU42" i="12"/>
  <c r="BK42" i="12"/>
  <c r="AT43" i="12"/>
  <c r="BJ43" i="12"/>
  <c r="AS44" i="12"/>
  <c r="BI44" i="12"/>
  <c r="BQ44" i="12"/>
  <c r="AS45" i="12"/>
  <c r="BI45" i="12"/>
  <c r="BQ45" i="12"/>
  <c r="AT46" i="12"/>
  <c r="BJ46" i="12"/>
  <c r="AV47" i="12"/>
  <c r="BD47" i="12"/>
  <c r="BL47" i="12"/>
  <c r="AP48" i="12"/>
  <c r="AQ48" i="12"/>
  <c r="BG48" i="12"/>
  <c r="BO48" i="12"/>
  <c r="AU49" i="12"/>
  <c r="BK49" i="12"/>
  <c r="BH50" i="12"/>
  <c r="BP50" i="12"/>
  <c r="AX51" i="12"/>
  <c r="BF51" i="12"/>
  <c r="BN51" i="12"/>
  <c r="AW52" i="12"/>
  <c r="BE52" i="12"/>
  <c r="BM52" i="12"/>
  <c r="AW53" i="12"/>
  <c r="BE53" i="12"/>
  <c r="BM53" i="12"/>
  <c r="AX54" i="12"/>
  <c r="BF54" i="12"/>
  <c r="BN54" i="12"/>
  <c r="BH55" i="12"/>
  <c r="BP55" i="12"/>
  <c r="BK56" i="12"/>
  <c r="BG57" i="12"/>
  <c r="BO57" i="12"/>
  <c r="BD58" i="12"/>
  <c r="BL58" i="12"/>
  <c r="BJ59" i="12"/>
  <c r="BI60" i="12"/>
  <c r="BQ60" i="12"/>
  <c r="BI61" i="12"/>
  <c r="BQ61" i="12"/>
  <c r="BJ62" i="12"/>
  <c r="BL63" i="12"/>
  <c r="BG64" i="12"/>
  <c r="BF64" i="12"/>
  <c r="BO64" i="12"/>
  <c r="BK65" i="12"/>
  <c r="BP66" i="12"/>
  <c r="BN67" i="12"/>
  <c r="BM68" i="12"/>
  <c r="BM69" i="12"/>
  <c r="BN70" i="12"/>
  <c r="BP71" i="12"/>
  <c r="BQ75" i="12"/>
  <c r="BL10" i="12"/>
  <c r="AM11" i="12"/>
  <c r="AU11" i="12"/>
  <c r="BK11" i="12"/>
  <c r="AT12" i="12"/>
  <c r="BJ12" i="12"/>
  <c r="AS13" i="12"/>
  <c r="BI13" i="12"/>
  <c r="BQ13" i="12"/>
  <c r="AR14" i="12"/>
  <c r="BH14" i="12"/>
  <c r="BP14" i="12"/>
  <c r="AQ15" i="12"/>
  <c r="BG15" i="12"/>
  <c r="BO15" i="12"/>
  <c r="AP16" i="12"/>
  <c r="AX16" i="12"/>
  <c r="BF16" i="12"/>
  <c r="BN16" i="12"/>
  <c r="AO17" i="12"/>
  <c r="AW17" i="12"/>
  <c r="BE17" i="12"/>
  <c r="BM17" i="12"/>
  <c r="AN18" i="12"/>
  <c r="AV18" i="12"/>
  <c r="BD18" i="12"/>
  <c r="BL18" i="12"/>
  <c r="AM19" i="12"/>
  <c r="AU19" i="12"/>
  <c r="BK19" i="12"/>
  <c r="AT20" i="12"/>
  <c r="BJ20" i="12"/>
  <c r="AS21" i="12"/>
  <c r="BI21" i="12"/>
  <c r="BQ21" i="12"/>
  <c r="AR22" i="12"/>
  <c r="BH22" i="12"/>
  <c r="BP22" i="12"/>
  <c r="AQ23" i="12"/>
  <c r="BG23" i="12"/>
  <c r="BO23" i="12"/>
  <c r="AP24" i="12"/>
  <c r="AX24" i="12"/>
  <c r="BF24" i="12"/>
  <c r="BN24" i="12"/>
  <c r="AO25" i="12"/>
  <c r="AW25" i="12"/>
  <c r="BE25" i="12"/>
  <c r="BM25" i="12"/>
  <c r="AN26" i="12"/>
  <c r="AV26" i="12"/>
  <c r="BD26" i="12"/>
  <c r="BL26" i="12"/>
  <c r="AM27" i="12"/>
  <c r="AU27" i="12"/>
  <c r="BK27" i="12"/>
  <c r="AT28" i="12"/>
  <c r="BJ28" i="12"/>
  <c r="AS29" i="12"/>
  <c r="BI29" i="12"/>
  <c r="BQ29" i="12"/>
  <c r="AR30" i="12"/>
  <c r="BH30" i="12"/>
  <c r="BP30" i="12"/>
  <c r="AQ31" i="12"/>
  <c r="BG31" i="12"/>
  <c r="BO31" i="12"/>
  <c r="AP32" i="12"/>
  <c r="AX32" i="12"/>
  <c r="BF32" i="12"/>
  <c r="BN32" i="12"/>
  <c r="AO33" i="12"/>
  <c r="AW33" i="12"/>
  <c r="BE33" i="12"/>
  <c r="BM33" i="12"/>
  <c r="AN34" i="12"/>
  <c r="AV34" i="12"/>
  <c r="BD34" i="12"/>
  <c r="BL34" i="12"/>
  <c r="AM35" i="12"/>
  <c r="AU35" i="12"/>
  <c r="BK35" i="12"/>
  <c r="AT36" i="12"/>
  <c r="BJ36" i="12"/>
  <c r="AS37" i="12"/>
  <c r="BI37" i="12"/>
  <c r="BQ37" i="12"/>
  <c r="AR38" i="12"/>
  <c r="BH38" i="12"/>
  <c r="BP38" i="12"/>
  <c r="AQ39" i="12"/>
  <c r="BG39" i="12"/>
  <c r="BO39" i="12"/>
  <c r="AP40" i="12"/>
  <c r="AX40" i="12"/>
  <c r="BF40" i="12"/>
  <c r="BN40" i="12"/>
  <c r="AO41" i="12"/>
  <c r="AW41" i="12"/>
  <c r="BE41" i="12"/>
  <c r="BM41" i="12"/>
  <c r="AN42" i="12"/>
  <c r="AV42" i="12"/>
  <c r="BD42" i="12"/>
  <c r="BL42" i="12"/>
  <c r="AM43" i="12"/>
  <c r="AU43" i="12"/>
  <c r="BK43" i="12"/>
  <c r="AT44" i="12"/>
  <c r="BJ44" i="12"/>
  <c r="AT45" i="12"/>
  <c r="BJ45" i="12"/>
  <c r="AU46" i="12"/>
  <c r="BK46" i="12"/>
  <c r="AW47" i="12"/>
  <c r="BE47" i="12"/>
  <c r="BM47" i="12"/>
  <c r="AR48" i="12"/>
  <c r="BH48" i="12"/>
  <c r="BP48" i="12"/>
  <c r="AV49" i="12"/>
  <c r="BD49" i="12"/>
  <c r="BL49" i="12"/>
  <c r="AS50" i="12"/>
  <c r="AR50" i="12"/>
  <c r="BI50" i="12"/>
  <c r="BQ50" i="12"/>
  <c r="BG51" i="12"/>
  <c r="BO51" i="12"/>
  <c r="AX52" i="12"/>
  <c r="BF52" i="12"/>
  <c r="BN52" i="12"/>
  <c r="AX53" i="12"/>
  <c r="BF53" i="12"/>
  <c r="BN53" i="12"/>
  <c r="BG54" i="12"/>
  <c r="BO54" i="12"/>
  <c r="BI55" i="12"/>
  <c r="BQ55" i="12"/>
  <c r="BD56" i="12"/>
  <c r="BL56" i="12"/>
  <c r="BH57" i="12"/>
  <c r="BP57" i="12"/>
  <c r="BE58" i="12"/>
  <c r="BM58" i="12"/>
  <c r="BK59" i="12"/>
  <c r="BJ60" i="12"/>
  <c r="BJ61" i="12"/>
  <c r="BK62" i="12"/>
  <c r="BM63" i="12"/>
  <c r="BH64" i="12"/>
  <c r="BP64" i="12"/>
  <c r="BL65" i="12"/>
  <c r="BI66" i="12"/>
  <c r="BH66" i="12"/>
  <c r="BQ66" i="12"/>
  <c r="BO67" i="12"/>
  <c r="BN68" i="12"/>
  <c r="BN69" i="12"/>
  <c r="BO70" i="12"/>
  <c r="BQ71" i="12"/>
  <c r="BP73" i="12"/>
  <c r="BO73" i="12"/>
  <c r="BC18" i="12"/>
  <c r="BC22" i="12"/>
  <c r="BC26" i="12"/>
  <c r="BC30" i="12"/>
  <c r="BC38" i="12"/>
  <c r="BC42" i="12"/>
  <c r="BC48" i="12"/>
  <c r="BB109" i="8"/>
  <c r="BC109" i="12" s="1"/>
  <c r="BC11" i="12"/>
  <c r="BC23" i="12"/>
  <c r="BC27" i="12"/>
  <c r="BC39" i="12"/>
  <c r="BC46" i="12"/>
  <c r="BC59" i="12"/>
  <c r="BC9" i="12"/>
  <c r="BC13" i="12"/>
  <c r="BC17" i="12"/>
  <c r="BC21" i="12"/>
  <c r="BC25" i="12"/>
  <c r="BC29" i="12"/>
  <c r="BC33" i="12"/>
  <c r="BC37" i="12"/>
  <c r="BC41" i="12"/>
  <c r="BC47" i="12"/>
  <c r="BC50" i="12"/>
  <c r="BC55" i="12"/>
  <c r="BC10" i="12"/>
  <c r="BC14" i="12"/>
  <c r="BC34" i="12"/>
  <c r="BC49" i="12"/>
  <c r="BC56" i="12"/>
  <c r="BC57" i="12"/>
  <c r="BC15" i="12"/>
  <c r="BC19" i="12"/>
  <c r="BC31" i="12"/>
  <c r="BC35" i="12"/>
  <c r="BC43" i="12"/>
  <c r="BC51" i="12"/>
  <c r="BC54" i="12"/>
  <c r="BC12" i="12"/>
  <c r="BC20" i="12"/>
  <c r="BC24" i="12"/>
  <c r="BC28" i="12"/>
  <c r="BC32" i="12"/>
  <c r="BC36" i="12"/>
  <c r="BC44" i="12"/>
  <c r="BC45" i="12"/>
  <c r="BC52" i="12"/>
  <c r="BC53" i="12"/>
  <c r="BA122" i="8"/>
  <c r="BB6" i="12"/>
  <c r="BA7" i="12"/>
  <c r="BB129" i="8"/>
  <c r="BC129" i="12" s="1"/>
  <c r="BA126" i="8"/>
  <c r="BB10" i="12"/>
  <c r="BB14" i="12"/>
  <c r="BB97" i="8"/>
  <c r="BC97" i="12" s="1"/>
  <c r="BA105" i="8"/>
  <c r="BA118" i="8"/>
  <c r="BB121" i="8"/>
  <c r="BB18" i="12"/>
  <c r="BA97" i="8"/>
  <c r="BB105" i="8"/>
  <c r="BB117" i="8"/>
  <c r="BB125" i="8"/>
  <c r="BB5" i="12"/>
  <c r="BA6" i="12"/>
  <c r="BB9" i="12"/>
  <c r="BB13" i="12"/>
  <c r="BB21" i="12"/>
  <c r="BB25" i="12"/>
  <c r="BB29" i="12"/>
  <c r="BB33" i="12"/>
  <c r="BB37" i="12"/>
  <c r="BB41" i="12"/>
  <c r="BB47" i="12"/>
  <c r="BB50" i="12"/>
  <c r="BB55" i="12"/>
  <c r="BB58" i="12"/>
  <c r="BA26" i="12"/>
  <c r="BA48" i="12"/>
  <c r="BA49" i="12"/>
  <c r="BB111" i="8"/>
  <c r="BB139" i="8"/>
  <c r="BA10" i="12"/>
  <c r="BA14" i="12"/>
  <c r="BA18" i="12"/>
  <c r="BA22" i="12"/>
  <c r="BA30" i="12"/>
  <c r="BA42" i="12"/>
  <c r="BA56" i="12"/>
  <c r="BA19" i="12"/>
  <c r="BB99" i="8"/>
  <c r="AZ105" i="8"/>
  <c r="BA5" i="12"/>
  <c r="BB8" i="12"/>
  <c r="BA9" i="12"/>
  <c r="BB12" i="12"/>
  <c r="BA13" i="12"/>
  <c r="BB16" i="12"/>
  <c r="BA17" i="12"/>
  <c r="BB20" i="12"/>
  <c r="BA21" i="12"/>
  <c r="BB24" i="12"/>
  <c r="BA25" i="12"/>
  <c r="BB28" i="12"/>
  <c r="BA29" i="12"/>
  <c r="BB32" i="12"/>
  <c r="BA33" i="12"/>
  <c r="BB36" i="12"/>
  <c r="BA37" i="12"/>
  <c r="BB40" i="12"/>
  <c r="BA41" i="12"/>
  <c r="BB44" i="12"/>
  <c r="BB45" i="12"/>
  <c r="BA47" i="12"/>
  <c r="BA50" i="12"/>
  <c r="BB52" i="12"/>
  <c r="BB53" i="12"/>
  <c r="BA55" i="12"/>
  <c r="AY142" i="8"/>
  <c r="AZ113" i="8"/>
  <c r="BB135" i="8"/>
  <c r="BB141" i="8"/>
  <c r="AZ147" i="8"/>
  <c r="AY117" i="8"/>
  <c r="AY129" i="8"/>
  <c r="AY129" i="12" s="1"/>
  <c r="BB102" i="8"/>
  <c r="BC102" i="12" s="1"/>
  <c r="AY110" i="8"/>
  <c r="AY126" i="8"/>
  <c r="AY134" i="8"/>
  <c r="AY113" i="8"/>
  <c r="AZ121" i="8"/>
  <c r="BB130" i="8"/>
  <c r="AY6" i="12"/>
  <c r="AZ6" i="12"/>
  <c r="AZ10" i="12"/>
  <c r="AY10" i="12"/>
  <c r="AY18" i="12"/>
  <c r="AZ18" i="12"/>
  <c r="AY30" i="12"/>
  <c r="AZ30" i="12"/>
  <c r="AY34" i="12"/>
  <c r="AZ34" i="12"/>
  <c r="AY42" i="12"/>
  <c r="AZ42" i="12"/>
  <c r="AY56" i="12"/>
  <c r="AZ56" i="12"/>
  <c r="AY57" i="12"/>
  <c r="AZ57" i="12"/>
  <c r="AZ58" i="12"/>
  <c r="BA58" i="12"/>
  <c r="BA115" i="8"/>
  <c r="BA115" i="12" s="1"/>
  <c r="BA123" i="8"/>
  <c r="AZ149" i="8"/>
  <c r="AY102" i="8"/>
  <c r="AZ11" i="12"/>
  <c r="AY11" i="12"/>
  <c r="AY15" i="12"/>
  <c r="AZ15" i="12"/>
  <c r="BB107" i="8"/>
  <c r="BC16" i="12"/>
  <c r="BA108" i="8"/>
  <c r="BB17" i="12"/>
  <c r="AY27" i="12"/>
  <c r="AZ27" i="12"/>
  <c r="AZ125" i="8"/>
  <c r="BA34" i="12"/>
  <c r="AZ129" i="8"/>
  <c r="BA38" i="12"/>
  <c r="AY130" i="8"/>
  <c r="AY39" i="12"/>
  <c r="AZ39" i="12"/>
  <c r="AY101" i="8"/>
  <c r="BA107" i="8"/>
  <c r="AY109" i="8"/>
  <c r="BB115" i="8"/>
  <c r="BB119" i="8"/>
  <c r="BB122" i="8"/>
  <c r="BA127" i="8"/>
  <c r="BB133" i="8"/>
  <c r="BB150" i="8"/>
  <c r="AY99" i="8"/>
  <c r="AZ8" i="12"/>
  <c r="AY8" i="12"/>
  <c r="AZ102" i="8"/>
  <c r="BA11" i="12"/>
  <c r="AY103" i="8"/>
  <c r="AZ12" i="12"/>
  <c r="AY12" i="12"/>
  <c r="AZ106" i="8"/>
  <c r="BA106" i="12" s="1"/>
  <c r="BA15" i="12"/>
  <c r="AZ16" i="12"/>
  <c r="AY16" i="12"/>
  <c r="AY111" i="8"/>
  <c r="AZ20" i="12"/>
  <c r="AY20" i="12"/>
  <c r="BA113" i="8"/>
  <c r="BB22" i="12"/>
  <c r="AZ114" i="8"/>
  <c r="BA114" i="12" s="1"/>
  <c r="BA23" i="12"/>
  <c r="AZ24" i="12"/>
  <c r="AY24" i="12"/>
  <c r="BA117" i="8"/>
  <c r="BB26" i="12"/>
  <c r="BA27" i="12"/>
  <c r="AZ28" i="12"/>
  <c r="AY28" i="12"/>
  <c r="BB30" i="12"/>
  <c r="BA31" i="12"/>
  <c r="AY123" i="8"/>
  <c r="AZ32" i="12"/>
  <c r="AY32" i="12"/>
  <c r="BA125" i="8"/>
  <c r="BB34" i="12"/>
  <c r="AZ126" i="8"/>
  <c r="BA35" i="12"/>
  <c r="AZ36" i="12"/>
  <c r="AY36" i="12"/>
  <c r="BB38" i="12"/>
  <c r="BA39" i="12"/>
  <c r="AY131" i="8"/>
  <c r="AZ40" i="12"/>
  <c r="AY40" i="12"/>
  <c r="BB42" i="12"/>
  <c r="BA43" i="12"/>
  <c r="AZ44" i="12"/>
  <c r="AY44" i="12"/>
  <c r="AY45" i="12"/>
  <c r="AZ45" i="12"/>
  <c r="BA46" i="12"/>
  <c r="BB48" i="12"/>
  <c r="BB49" i="12"/>
  <c r="BA51" i="12"/>
  <c r="AY52" i="12"/>
  <c r="AZ52" i="12"/>
  <c r="AY53" i="12"/>
  <c r="AZ53" i="12"/>
  <c r="BA54" i="12"/>
  <c r="BB56" i="12"/>
  <c r="BA148" i="8"/>
  <c r="BB57" i="12"/>
  <c r="BB149" i="8"/>
  <c r="BC149" i="12" s="1"/>
  <c r="BC58" i="12"/>
  <c r="AY14" i="12"/>
  <c r="AZ14" i="12"/>
  <c r="AY22" i="12"/>
  <c r="AZ22" i="12"/>
  <c r="AY26" i="12"/>
  <c r="AZ26" i="12"/>
  <c r="AY38" i="12"/>
  <c r="AZ38" i="12"/>
  <c r="AZ48" i="12"/>
  <c r="AY48" i="12"/>
  <c r="AY49" i="12"/>
  <c r="AZ49" i="12"/>
  <c r="AY133" i="8"/>
  <c r="AZ138" i="8"/>
  <c r="BA150" i="12"/>
  <c r="AY98" i="8"/>
  <c r="AY7" i="12"/>
  <c r="AZ7" i="12"/>
  <c r="AY19" i="12"/>
  <c r="AZ19" i="12"/>
  <c r="AY23" i="12"/>
  <c r="AZ23" i="12"/>
  <c r="AY122" i="8"/>
  <c r="AY31" i="12"/>
  <c r="AZ31" i="12"/>
  <c r="AY35" i="12"/>
  <c r="AZ35" i="12"/>
  <c r="BB131" i="8"/>
  <c r="BC40" i="12"/>
  <c r="AY43" i="12"/>
  <c r="AZ43" i="12"/>
  <c r="AY46" i="12"/>
  <c r="AZ46" i="12"/>
  <c r="AY51" i="12"/>
  <c r="AZ51" i="12"/>
  <c r="AY145" i="8"/>
  <c r="AZ54" i="12"/>
  <c r="AY54" i="12"/>
  <c r="AZ148" i="8"/>
  <c r="BA57" i="12"/>
  <c r="BB60" i="12"/>
  <c r="BC60" i="12"/>
  <c r="BA99" i="8"/>
  <c r="BB110" i="8"/>
  <c r="AY114" i="8"/>
  <c r="BB118" i="8"/>
  <c r="BA131" i="8"/>
  <c r="BA135" i="8"/>
  <c r="AY143" i="8"/>
  <c r="AY147" i="8"/>
  <c r="AY148" i="8"/>
  <c r="AZ146" i="12"/>
  <c r="AY5" i="12"/>
  <c r="AZ5" i="12"/>
  <c r="BB7" i="12"/>
  <c r="BA8" i="12"/>
  <c r="AZ9" i="12"/>
  <c r="AY9" i="12"/>
  <c r="BB11" i="12"/>
  <c r="BA12" i="12"/>
  <c r="AZ13" i="12"/>
  <c r="AY13" i="12"/>
  <c r="BB15" i="12"/>
  <c r="BA16" i="12"/>
  <c r="AY17" i="12"/>
  <c r="AZ17" i="12"/>
  <c r="BB19" i="12"/>
  <c r="BA20" i="12"/>
  <c r="AZ21" i="12"/>
  <c r="AY21" i="12"/>
  <c r="BB23" i="12"/>
  <c r="BA24" i="12"/>
  <c r="AY25" i="12"/>
  <c r="AZ25" i="12"/>
  <c r="BB27" i="12"/>
  <c r="BA28" i="12"/>
  <c r="AY29" i="12"/>
  <c r="AZ29" i="12"/>
  <c r="BB31" i="12"/>
  <c r="BA32" i="12"/>
  <c r="AY33" i="12"/>
  <c r="AZ33" i="12"/>
  <c r="BB35" i="12"/>
  <c r="BA36" i="12"/>
  <c r="AZ37" i="12"/>
  <c r="AY37" i="12"/>
  <c r="BB39" i="12"/>
  <c r="BA40" i="12"/>
  <c r="AY41" i="12"/>
  <c r="AZ41" i="12"/>
  <c r="BB43" i="12"/>
  <c r="BA44" i="12"/>
  <c r="BA45" i="12"/>
  <c r="BB46" i="12"/>
  <c r="AY47" i="12"/>
  <c r="AZ47" i="12"/>
  <c r="AZ50" i="12"/>
  <c r="AY50" i="12"/>
  <c r="BB51" i="12"/>
  <c r="BA52" i="12"/>
  <c r="BA53" i="12"/>
  <c r="BB54" i="12"/>
  <c r="AY55" i="12"/>
  <c r="AZ55" i="12"/>
  <c r="BB59" i="12"/>
  <c r="BA59" i="12"/>
  <c r="AK130" i="8"/>
  <c r="AL130" i="12" s="1"/>
  <c r="L105" i="8"/>
  <c r="M105" i="12" s="1"/>
  <c r="P105" i="8"/>
  <c r="T105" i="8"/>
  <c r="X105" i="8"/>
  <c r="AB105" i="8"/>
  <c r="AF105" i="8"/>
  <c r="AJ105" i="8"/>
  <c r="V115" i="8"/>
  <c r="Z115" i="8"/>
  <c r="AD115" i="8"/>
  <c r="E98" i="8"/>
  <c r="I98" i="8"/>
  <c r="M98" i="8"/>
  <c r="Q98" i="8"/>
  <c r="U98" i="8"/>
  <c r="Y98" i="8"/>
  <c r="AC98" i="8"/>
  <c r="AG98" i="8"/>
  <c r="K101" i="8"/>
  <c r="O101" i="8"/>
  <c r="S101" i="8"/>
  <c r="W101" i="8"/>
  <c r="AA101" i="8"/>
  <c r="AE101" i="8"/>
  <c r="AI101" i="8"/>
  <c r="T110" i="8"/>
  <c r="AB110" i="8"/>
  <c r="S111" i="8"/>
  <c r="W111" i="8"/>
  <c r="AA111" i="8"/>
  <c r="AE111" i="8"/>
  <c r="T113" i="8"/>
  <c r="X113" i="8"/>
  <c r="AB113" i="8"/>
  <c r="AF113" i="8"/>
  <c r="AJ113" i="8"/>
  <c r="X115" i="8"/>
  <c r="AB115" i="8"/>
  <c r="AC115" i="12" s="1"/>
  <c r="AF115" i="8"/>
  <c r="AJ115" i="8"/>
  <c r="AG125" i="8"/>
  <c r="AK125" i="8"/>
  <c r="AL125" i="12" s="1"/>
  <c r="AG126" i="8"/>
  <c r="AK126" i="8"/>
  <c r="AK127" i="8"/>
  <c r="AJ129" i="8"/>
  <c r="AH115" i="8"/>
  <c r="AQ134" i="8"/>
  <c r="AU134" i="8"/>
  <c r="BC134" i="8"/>
  <c r="BG134" i="8"/>
  <c r="BK134" i="8"/>
  <c r="BO134" i="8"/>
  <c r="AP135" i="8"/>
  <c r="AX135" i="8"/>
  <c r="AX135" i="12" s="1"/>
  <c r="BF135" i="8"/>
  <c r="BJ135" i="8"/>
  <c r="BN135" i="8"/>
  <c r="AY137" i="8"/>
  <c r="BK137" i="8"/>
  <c r="BO137" i="8"/>
  <c r="BP137" i="12" s="1"/>
  <c r="AS134" i="8"/>
  <c r="AW134" i="8"/>
  <c r="BA134" i="8"/>
  <c r="BE134" i="8"/>
  <c r="BI134" i="8"/>
  <c r="BQ134" i="8"/>
  <c r="AR135" i="8"/>
  <c r="AS135" i="12" s="1"/>
  <c r="AV135" i="8"/>
  <c r="AW135" i="12" s="1"/>
  <c r="AZ135" i="8"/>
  <c r="BD135" i="8"/>
  <c r="BE135" i="12" s="1"/>
  <c r="BH135" i="8"/>
  <c r="BP135" i="8"/>
  <c r="AS137" i="8"/>
  <c r="AW137" i="8"/>
  <c r="BA137" i="8"/>
  <c r="BE137" i="8"/>
  <c r="BI137" i="8"/>
  <c r="BM137" i="8"/>
  <c r="BQ137" i="8"/>
  <c r="AU138" i="8"/>
  <c r="AU138" i="12" s="1"/>
  <c r="AY138" i="8"/>
  <c r="BC138" i="8"/>
  <c r="BG142" i="8"/>
  <c r="BK138" i="8"/>
  <c r="BO138" i="8"/>
  <c r="AT139" i="8"/>
  <c r="AU139" i="12" s="1"/>
  <c r="BB143" i="8"/>
  <c r="BF139" i="8"/>
  <c r="BJ139" i="8"/>
  <c r="BN139" i="8"/>
  <c r="BC145" i="8"/>
  <c r="BK145" i="8"/>
  <c r="BO145" i="8"/>
  <c r="AW142" i="8"/>
  <c r="BE142" i="8"/>
  <c r="BM142" i="8"/>
  <c r="AZ143" i="8"/>
  <c r="BD143" i="8"/>
  <c r="BD143" i="12" s="1"/>
  <c r="BL143" i="8"/>
  <c r="BE149" i="8"/>
  <c r="BI145" i="8"/>
  <c r="BM149" i="8"/>
  <c r="BC146" i="8"/>
  <c r="BG150" i="8"/>
  <c r="BO150" i="8"/>
  <c r="BF147" i="8"/>
  <c r="BJ147" i="8"/>
  <c r="BN151" i="8"/>
  <c r="BG149" i="8"/>
  <c r="BK149" i="8"/>
  <c r="BO153" i="8"/>
  <c r="BE150" i="8"/>
  <c r="BI154" i="8"/>
  <c r="BM154" i="8"/>
  <c r="BH151" i="8"/>
  <c r="BL155" i="8"/>
  <c r="BP155" i="8"/>
  <c r="BI153" i="8"/>
  <c r="BQ157" i="8"/>
  <c r="BR157" i="12" s="1"/>
  <c r="BK154" i="8"/>
  <c r="BO158" i="8"/>
  <c r="BN159" i="8"/>
  <c r="BQ162" i="8"/>
  <c r="BQ161" i="8"/>
  <c r="BR161" i="12" s="1"/>
  <c r="AW133" i="8"/>
  <c r="AX133" i="12" s="1"/>
  <c r="BA133" i="8"/>
  <c r="BE133" i="8"/>
  <c r="BI133" i="8"/>
  <c r="BJ133" i="12" s="1"/>
  <c r="BM133" i="8"/>
  <c r="BN133" i="12" s="1"/>
  <c r="BQ133" i="8"/>
  <c r="BR133" i="12" s="1"/>
  <c r="AQ137" i="8"/>
  <c r="AQ137" i="12" s="1"/>
  <c r="AU142" i="8"/>
  <c r="BK142" i="8"/>
  <c r="BE145" i="8"/>
  <c r="BG146" i="8"/>
  <c r="BL147" i="8"/>
  <c r="BF151" i="8"/>
  <c r="BQ153" i="8"/>
  <c r="BR153" i="12" s="1"/>
  <c r="BO154" i="8"/>
  <c r="BQ158" i="8"/>
  <c r="U108" i="8"/>
  <c r="L102" i="8"/>
  <c r="T102" i="8"/>
  <c r="AF102" i="8"/>
  <c r="W109" i="8"/>
  <c r="AA109" i="8"/>
  <c r="X111" i="8"/>
  <c r="AF111" i="8"/>
  <c r="AH125" i="8"/>
  <c r="G98" i="8"/>
  <c r="O98" i="8"/>
  <c r="W98" i="8"/>
  <c r="AE98" i="8"/>
  <c r="M99" i="8"/>
  <c r="U99" i="8"/>
  <c r="Y99" i="8"/>
  <c r="AG99" i="8"/>
  <c r="Y102" i="8"/>
  <c r="O103" i="8"/>
  <c r="W103" i="8"/>
  <c r="AI103" i="8"/>
  <c r="AH108" i="8"/>
  <c r="AF109" i="8"/>
  <c r="U113" i="8"/>
  <c r="AC113" i="8"/>
  <c r="AK113" i="8"/>
  <c r="W114" i="8"/>
  <c r="AE114" i="8"/>
  <c r="Y118" i="8"/>
  <c r="AG118" i="8"/>
  <c r="AK123" i="8"/>
  <c r="BM145" i="8"/>
  <c r="BO146" i="8"/>
  <c r="BD147" i="8"/>
  <c r="BM150" i="8"/>
  <c r="BK153" i="8"/>
  <c r="BN155" i="8"/>
  <c r="BB132" i="8"/>
  <c r="AR134" i="8"/>
  <c r="AV134" i="8"/>
  <c r="AZ134" i="8"/>
  <c r="BH134" i="8"/>
  <c r="BL134" i="8"/>
  <c r="BP134" i="8"/>
  <c r="AQ135" i="8"/>
  <c r="AU135" i="8"/>
  <c r="AY135" i="8"/>
  <c r="BC135" i="8"/>
  <c r="AR137" i="8"/>
  <c r="AZ137" i="8"/>
  <c r="BD137" i="8"/>
  <c r="BH137" i="8"/>
  <c r="BL137" i="8"/>
  <c r="BB138" i="8"/>
  <c r="BJ138" i="8"/>
  <c r="BN138" i="8"/>
  <c r="AW139" i="8"/>
  <c r="BA139" i="8"/>
  <c r="BE139" i="8"/>
  <c r="BI135" i="8"/>
  <c r="BM135" i="8"/>
  <c r="BF141" i="8"/>
  <c r="BJ137" i="8"/>
  <c r="BN141" i="8"/>
  <c r="AV138" i="8"/>
  <c r="AZ142" i="8"/>
  <c r="BD138" i="8"/>
  <c r="BH138" i="8"/>
  <c r="BL142" i="8"/>
  <c r="BP142" i="8"/>
  <c r="AY139" i="8"/>
  <c r="BC139" i="8"/>
  <c r="BK139" i="8"/>
  <c r="BO139" i="8"/>
  <c r="AZ141" i="8"/>
  <c r="BD141" i="8"/>
  <c r="BH141" i="8"/>
  <c r="BL141" i="8"/>
  <c r="BP141" i="8"/>
  <c r="AX142" i="8"/>
  <c r="BB142" i="8"/>
  <c r="BF142" i="8"/>
  <c r="BJ142" i="8"/>
  <c r="BN142" i="8"/>
  <c r="BE143" i="8"/>
  <c r="BI143" i="8"/>
  <c r="BM143" i="8"/>
  <c r="BQ143" i="8"/>
  <c r="BF149" i="8"/>
  <c r="BN149" i="8"/>
  <c r="BH150" i="8"/>
  <c r="BI150" i="12" s="1"/>
  <c r="BL150" i="8"/>
  <c r="BP150" i="8"/>
  <c r="BH153" i="8"/>
  <c r="BL153" i="8"/>
  <c r="BJ154" i="8"/>
  <c r="BI151" i="8"/>
  <c r="BM151" i="8"/>
  <c r="BQ151" i="8"/>
  <c r="BP158" i="8"/>
  <c r="BK155" i="8"/>
  <c r="BO155" i="8"/>
  <c r="BP161" i="8"/>
  <c r="P102" i="8"/>
  <c r="X102" i="8"/>
  <c r="AB102" i="8"/>
  <c r="AJ102" i="8"/>
  <c r="S109" i="8"/>
  <c r="AE109" i="8"/>
  <c r="AI109" i="8"/>
  <c r="T111" i="8"/>
  <c r="AB111" i="8"/>
  <c r="AJ111" i="8"/>
  <c r="U112" i="8"/>
  <c r="K98" i="8"/>
  <c r="S98" i="8"/>
  <c r="AA98" i="8"/>
  <c r="AI98" i="8"/>
  <c r="I99" i="8"/>
  <c r="Q99" i="8"/>
  <c r="AC99" i="8"/>
  <c r="AK99" i="8"/>
  <c r="Q102" i="8"/>
  <c r="AG102" i="8"/>
  <c r="K103" i="8"/>
  <c r="S103" i="8"/>
  <c r="AA103" i="8"/>
  <c r="AE103" i="8"/>
  <c r="Z108" i="8"/>
  <c r="P109" i="8"/>
  <c r="Y113" i="8"/>
  <c r="AG113" i="8"/>
  <c r="AA114" i="8"/>
  <c r="AC118" i="8"/>
  <c r="AK118" i="8"/>
  <c r="AL118" i="12" s="1"/>
  <c r="AG123" i="8"/>
  <c r="AI126" i="8"/>
  <c r="BC142" i="8"/>
  <c r="BO149" i="8"/>
  <c r="BL151" i="8"/>
  <c r="BK158" i="8"/>
  <c r="BL158" i="12" s="1"/>
  <c r="J97" i="8"/>
  <c r="N97" i="8"/>
  <c r="R97" i="8"/>
  <c r="V97" i="8"/>
  <c r="Z97" i="8"/>
  <c r="AD97" i="8"/>
  <c r="AH97" i="8"/>
  <c r="F99" i="8"/>
  <c r="J99" i="8"/>
  <c r="N99" i="8"/>
  <c r="R99" i="8"/>
  <c r="V99" i="8"/>
  <c r="Z99" i="8"/>
  <c r="AH99" i="8"/>
  <c r="J102" i="8"/>
  <c r="K102" i="12" s="1"/>
  <c r="N102" i="8"/>
  <c r="R102" i="8"/>
  <c r="V102" i="8"/>
  <c r="Z102" i="8"/>
  <c r="AD102" i="8"/>
  <c r="AH102" i="8"/>
  <c r="L103" i="8"/>
  <c r="P103" i="8"/>
  <c r="T103" i="8"/>
  <c r="X103" i="8"/>
  <c r="AF103" i="8"/>
  <c r="AJ103" i="8"/>
  <c r="R110" i="8"/>
  <c r="V110" i="8"/>
  <c r="Z110" i="8"/>
  <c r="AH110" i="8"/>
  <c r="V111" i="8"/>
  <c r="Z111" i="8"/>
  <c r="AD111" i="8"/>
  <c r="AH111" i="8"/>
  <c r="X114" i="8"/>
  <c r="AF114" i="8"/>
  <c r="AJ114" i="8"/>
  <c r="Z118" i="8"/>
  <c r="AH118" i="8"/>
  <c r="AA119" i="8"/>
  <c r="AE119" i="8"/>
  <c r="AI119" i="8"/>
  <c r="AF125" i="8"/>
  <c r="AI127" i="8"/>
  <c r="BO133" i="8"/>
  <c r="AR139" i="8"/>
  <c r="AS141" i="8"/>
  <c r="AT141" i="12" s="1"/>
  <c r="AT143" i="8"/>
  <c r="BJ143" i="8"/>
  <c r="BK143" i="12" s="1"/>
  <c r="BE146" i="8"/>
  <c r="BC150" i="8"/>
  <c r="BP151" i="8"/>
  <c r="BE154" i="8"/>
  <c r="BM158" i="8"/>
  <c r="AJ125" i="8"/>
  <c r="AJ126" i="8"/>
  <c r="AK98" i="8"/>
  <c r="AI110" i="8"/>
  <c r="AI113" i="8"/>
  <c r="AK114" i="8"/>
  <c r="AJ127" i="8"/>
  <c r="AK106" i="8"/>
  <c r="F97" i="8"/>
  <c r="AD99" i="8"/>
  <c r="AB103" i="8"/>
  <c r="AD110" i="8"/>
  <c r="AB114" i="8"/>
  <c r="AD118" i="8"/>
  <c r="AD101" i="8"/>
  <c r="AB106" i="8"/>
  <c r="AB119" i="8"/>
  <c r="BQ139" i="8"/>
  <c r="BR139" i="12" s="1"/>
  <c r="BQ135" i="8"/>
  <c r="BA143" i="8"/>
  <c r="BA147" i="8"/>
  <c r="BL138" i="8"/>
  <c r="BI139" i="8"/>
  <c r="BH142" i="8"/>
  <c r="BI155" i="8"/>
  <c r="BI155" i="12" s="1"/>
  <c r="BK159" i="8"/>
  <c r="BL159" i="12" s="1"/>
  <c r="BQ159" i="8"/>
  <c r="AV142" i="8"/>
  <c r="BD142" i="8"/>
  <c r="BC133" i="8"/>
  <c r="BC137" i="8"/>
  <c r="BA146" i="8"/>
  <c r="BA142" i="8"/>
  <c r="BI146" i="8"/>
  <c r="BI142" i="8"/>
  <c r="BQ146" i="8"/>
  <c r="BR146" i="12" s="1"/>
  <c r="BQ142" i="8"/>
  <c r="BR142" i="12" s="1"/>
  <c r="BH147" i="8"/>
  <c r="BH143" i="8"/>
  <c r="BP147" i="8"/>
  <c r="BP143" i="8"/>
  <c r="BA149" i="8"/>
  <c r="BA145" i="8"/>
  <c r="BQ149" i="8"/>
  <c r="BR149" i="12" s="1"/>
  <c r="BQ145" i="8"/>
  <c r="BR145" i="12" s="1"/>
  <c r="BK146" i="8"/>
  <c r="BK150" i="8"/>
  <c r="BB151" i="8"/>
  <c r="BB147" i="8"/>
  <c r="BQ150" i="8"/>
  <c r="BR150" i="12" s="1"/>
  <c r="BQ154" i="8"/>
  <c r="BM157" i="8"/>
  <c r="BM153" i="8"/>
  <c r="BJ159" i="8"/>
  <c r="BJ159" i="12" s="1"/>
  <c r="BJ155" i="8"/>
  <c r="AI99" i="8"/>
  <c r="AL102" i="8"/>
  <c r="AK107" i="8"/>
  <c r="AI114" i="8"/>
  <c r="AK115" i="8"/>
  <c r="AL117" i="8"/>
  <c r="AM117" i="12" s="1"/>
  <c r="AJ121" i="8"/>
  <c r="AK122" i="8"/>
  <c r="AL122" i="12" s="1"/>
  <c r="AI123" i="8"/>
  <c r="AI118" i="8"/>
  <c r="AI111" i="8"/>
  <c r="AL115" i="8"/>
  <c r="AI117" i="8"/>
  <c r="CZ8" i="8"/>
  <c r="CX9" i="8"/>
  <c r="K104" i="8"/>
  <c r="O104" i="8"/>
  <c r="S104" i="8"/>
  <c r="W104" i="8"/>
  <c r="AA104" i="8"/>
  <c r="AE104" i="8"/>
  <c r="AI104" i="8"/>
  <c r="AM104" i="8"/>
  <c r="AQ104" i="8"/>
  <c r="AU104" i="8"/>
  <c r="AY104" i="8"/>
  <c r="BC104" i="8"/>
  <c r="BG104" i="8"/>
  <c r="BK104" i="8"/>
  <c r="BO104" i="8"/>
  <c r="AX107" i="8"/>
  <c r="AX107" i="12" s="1"/>
  <c r="P108" i="8"/>
  <c r="T108" i="8"/>
  <c r="X108" i="8"/>
  <c r="AB108" i="8"/>
  <c r="AJ108" i="8"/>
  <c r="AN108" i="8"/>
  <c r="AR108" i="8"/>
  <c r="AV108" i="8"/>
  <c r="AZ108" i="8"/>
  <c r="BD108" i="8"/>
  <c r="BH108" i="8"/>
  <c r="BP108" i="8"/>
  <c r="AC120" i="8"/>
  <c r="AG120" i="8"/>
  <c r="AK120" i="8"/>
  <c r="AO120" i="8"/>
  <c r="AS120" i="8"/>
  <c r="AW120" i="8"/>
  <c r="BA120" i="8"/>
  <c r="BE120" i="8"/>
  <c r="BE120" i="12" s="1"/>
  <c r="BI120" i="8"/>
  <c r="BM120" i="8"/>
  <c r="BQ120" i="8"/>
  <c r="BR120" i="12" s="1"/>
  <c r="AM132" i="8"/>
  <c r="AQ132" i="8"/>
  <c r="AU132" i="8"/>
  <c r="AY132" i="8"/>
  <c r="BC132" i="8"/>
  <c r="BG132" i="8"/>
  <c r="BK132" i="8"/>
  <c r="BO132" i="8"/>
  <c r="AP136" i="8"/>
  <c r="AT136" i="8"/>
  <c r="AX136" i="8"/>
  <c r="BB136" i="8"/>
  <c r="BF136" i="8"/>
  <c r="BJ136" i="8"/>
  <c r="BN136" i="8"/>
  <c r="AX138" i="8"/>
  <c r="AV139" i="8"/>
  <c r="AZ139" i="8"/>
  <c r="BD139" i="8"/>
  <c r="BH139" i="8"/>
  <c r="BL139" i="8"/>
  <c r="BP139" i="8"/>
  <c r="AU140" i="8"/>
  <c r="AY140" i="8"/>
  <c r="BC140" i="8"/>
  <c r="BG140" i="8"/>
  <c r="BK140" i="8"/>
  <c r="BO140" i="8"/>
  <c r="AX141" i="8"/>
  <c r="BI152" i="8"/>
  <c r="BM152" i="8"/>
  <c r="BQ152" i="8"/>
  <c r="BK156" i="8"/>
  <c r="BO156" i="8"/>
  <c r="I96" i="8"/>
  <c r="AO96" i="8"/>
  <c r="S97" i="8"/>
  <c r="AY97" i="8"/>
  <c r="Y100" i="8"/>
  <c r="BE100" i="8"/>
  <c r="Y104" i="8"/>
  <c r="BP104" i="8"/>
  <c r="AY105" i="8"/>
  <c r="AY107" i="8"/>
  <c r="BL108" i="8"/>
  <c r="BO115" i="8"/>
  <c r="E96" i="8"/>
  <c r="M96" i="8"/>
  <c r="U96" i="8"/>
  <c r="AC96" i="8"/>
  <c r="AK96" i="8"/>
  <c r="AS96" i="8"/>
  <c r="BA96" i="8"/>
  <c r="BI96" i="8"/>
  <c r="BQ96" i="8"/>
  <c r="D97" i="8"/>
  <c r="H97" i="8"/>
  <c r="L97" i="8"/>
  <c r="P97" i="8"/>
  <c r="T97" i="8"/>
  <c r="X97" i="8"/>
  <c r="AB97" i="8"/>
  <c r="AF97" i="8"/>
  <c r="AJ97" i="8"/>
  <c r="AN97" i="8"/>
  <c r="AR97" i="8"/>
  <c r="AV97" i="8"/>
  <c r="AZ97" i="8"/>
  <c r="BD97" i="8"/>
  <c r="BH97" i="8"/>
  <c r="BL97" i="8"/>
  <c r="BP97" i="8"/>
  <c r="F98" i="8"/>
  <c r="J98" i="8"/>
  <c r="N98" i="8"/>
  <c r="R98" i="8"/>
  <c r="V98" i="8"/>
  <c r="Z98" i="8"/>
  <c r="AD98" i="8"/>
  <c r="AH98" i="8"/>
  <c r="AL98" i="8"/>
  <c r="AP98" i="8"/>
  <c r="AT98" i="8"/>
  <c r="AX98" i="8"/>
  <c r="AX98" i="12" s="1"/>
  <c r="BB98" i="8"/>
  <c r="BF98" i="8"/>
  <c r="BG98" i="12" s="1"/>
  <c r="BJ98" i="8"/>
  <c r="BN98" i="8"/>
  <c r="CZ7" i="8"/>
  <c r="J101" i="8"/>
  <c r="N101" i="8"/>
  <c r="R101" i="8"/>
  <c r="V101" i="8"/>
  <c r="Z101" i="8"/>
  <c r="AH101" i="8"/>
  <c r="AL101" i="8"/>
  <c r="AM101" i="12" s="1"/>
  <c r="AP101" i="8"/>
  <c r="AQ101" i="12" s="1"/>
  <c r="AT101" i="8"/>
  <c r="AU101" i="12" s="1"/>
  <c r="AX101" i="8"/>
  <c r="BB101" i="8"/>
  <c r="BC101" i="12" s="1"/>
  <c r="BF101" i="8"/>
  <c r="BG101" i="12" s="1"/>
  <c r="BN101" i="8"/>
  <c r="M103" i="8"/>
  <c r="Q103" i="8"/>
  <c r="U103" i="8"/>
  <c r="Y103" i="8"/>
  <c r="AC103" i="8"/>
  <c r="AG103" i="8"/>
  <c r="AK103" i="8"/>
  <c r="AO103" i="8"/>
  <c r="AS103" i="8"/>
  <c r="AW103" i="8"/>
  <c r="BA103" i="8"/>
  <c r="BE103" i="8"/>
  <c r="BE103" i="12" s="1"/>
  <c r="BI103" i="8"/>
  <c r="BM103" i="8"/>
  <c r="BM103" i="12" s="1"/>
  <c r="BQ103" i="8"/>
  <c r="BR103" i="12" s="1"/>
  <c r="T104" i="8"/>
  <c r="AB104" i="8"/>
  <c r="AZ104" i="8"/>
  <c r="BH104" i="8"/>
  <c r="AA107" i="8"/>
  <c r="AI107" i="8"/>
  <c r="AQ107" i="8"/>
  <c r="BG107" i="8"/>
  <c r="BO107" i="8"/>
  <c r="AX109" i="8"/>
  <c r="Q110" i="8"/>
  <c r="Y110" i="8"/>
  <c r="AK110" i="8"/>
  <c r="AL110" i="12" s="1"/>
  <c r="BM110" i="8"/>
  <c r="BQ110" i="8"/>
  <c r="U111" i="8"/>
  <c r="AK111" i="8"/>
  <c r="AW111" i="8"/>
  <c r="BE111" i="8"/>
  <c r="Y112" i="8"/>
  <c r="AC112" i="8"/>
  <c r="AG112" i="8"/>
  <c r="AK112" i="8"/>
  <c r="AO112" i="8"/>
  <c r="AS112" i="8"/>
  <c r="AW112" i="8"/>
  <c r="BA112" i="8"/>
  <c r="BE112" i="8"/>
  <c r="BI112" i="8"/>
  <c r="BM112" i="8"/>
  <c r="BQ112" i="8"/>
  <c r="BR112" i="12" s="1"/>
  <c r="AI115" i="8"/>
  <c r="AX118" i="8"/>
  <c r="AY118" i="12" s="1"/>
  <c r="AX131" i="8"/>
  <c r="AX131" i="12" s="1"/>
  <c r="Q96" i="8"/>
  <c r="AW96" i="8"/>
  <c r="AA97" i="8"/>
  <c r="BG97" i="8"/>
  <c r="AG100" i="8"/>
  <c r="AL103" i="8"/>
  <c r="AJ104" i="8"/>
  <c r="S105" i="8"/>
  <c r="BJ105" i="8"/>
  <c r="S107" i="8"/>
  <c r="AF108" i="8"/>
  <c r="X109" i="8"/>
  <c r="BI110" i="8"/>
  <c r="BA111" i="8"/>
  <c r="U100" i="8"/>
  <c r="AC100" i="8"/>
  <c r="AK100" i="8"/>
  <c r="AS100" i="8"/>
  <c r="BQ100" i="8"/>
  <c r="BN96" i="8"/>
  <c r="M100" i="8"/>
  <c r="BA100" i="8"/>
  <c r="BI100" i="8"/>
  <c r="BM100" i="8"/>
  <c r="BN100" i="12" s="1"/>
  <c r="F96" i="8"/>
  <c r="J96" i="8"/>
  <c r="N96" i="8"/>
  <c r="R96" i="8"/>
  <c r="V96" i="8"/>
  <c r="Z96" i="8"/>
  <c r="AD96" i="8"/>
  <c r="AH96" i="8"/>
  <c r="AL96" i="8"/>
  <c r="AP96" i="8"/>
  <c r="AT96" i="8"/>
  <c r="AX96" i="8"/>
  <c r="BB96" i="8"/>
  <c r="BF96" i="8"/>
  <c r="BJ96" i="8"/>
  <c r="BR96" i="8"/>
  <c r="BS96" i="12" s="1"/>
  <c r="G100" i="8"/>
  <c r="K100" i="8"/>
  <c r="O100" i="8"/>
  <c r="S100" i="8"/>
  <c r="W100" i="8"/>
  <c r="AA100" i="8"/>
  <c r="AE100" i="8"/>
  <c r="AI100" i="8"/>
  <c r="AM100" i="8"/>
  <c r="AQ100" i="8"/>
  <c r="AU100" i="8"/>
  <c r="AY100" i="8"/>
  <c r="BC100" i="8"/>
  <c r="BG100" i="8"/>
  <c r="BK100" i="8"/>
  <c r="BO100" i="8"/>
  <c r="CK9" i="8"/>
  <c r="N103" i="8"/>
  <c r="V103" i="8"/>
  <c r="AD103" i="8"/>
  <c r="AT103" i="8"/>
  <c r="BB103" i="8"/>
  <c r="BJ103" i="8"/>
  <c r="M104" i="8"/>
  <c r="Q104" i="8"/>
  <c r="U104" i="8"/>
  <c r="AC104" i="8"/>
  <c r="AG104" i="8"/>
  <c r="AK104" i="8"/>
  <c r="AO104" i="8"/>
  <c r="AS104" i="8"/>
  <c r="AW104" i="8"/>
  <c r="BA104" i="8"/>
  <c r="BI104" i="8"/>
  <c r="BM104" i="8"/>
  <c r="BQ104" i="8"/>
  <c r="BR104" i="12" s="1"/>
  <c r="P107" i="8"/>
  <c r="X107" i="8"/>
  <c r="AF107" i="8"/>
  <c r="AG107" i="12" s="1"/>
  <c r="AV107" i="8"/>
  <c r="AW107" i="12" s="1"/>
  <c r="BD107" i="8"/>
  <c r="BE107" i="12" s="1"/>
  <c r="BL107" i="8"/>
  <c r="AX110" i="8"/>
  <c r="R112" i="8"/>
  <c r="V112" i="8"/>
  <c r="Z112" i="8"/>
  <c r="AD112" i="8"/>
  <c r="AH112" i="8"/>
  <c r="AL112" i="8"/>
  <c r="AP112" i="8"/>
  <c r="AT112" i="8"/>
  <c r="AX112" i="8"/>
  <c r="BB112" i="8"/>
  <c r="BF112" i="8"/>
  <c r="BJ112" i="8"/>
  <c r="BK112" i="12" s="1"/>
  <c r="BN112" i="8"/>
  <c r="W116" i="8"/>
  <c r="AA116" i="8"/>
  <c r="AE116" i="8"/>
  <c r="AM116" i="8"/>
  <c r="AQ116" i="8"/>
  <c r="AU116" i="8"/>
  <c r="AY116" i="8"/>
  <c r="BC116" i="8"/>
  <c r="BG116" i="8"/>
  <c r="BK116" i="8"/>
  <c r="BO116" i="8"/>
  <c r="AX117" i="8"/>
  <c r="AE124" i="8"/>
  <c r="AI124" i="8"/>
  <c r="AM124" i="8"/>
  <c r="AQ124" i="8"/>
  <c r="AY124" i="8"/>
  <c r="BC124" i="8"/>
  <c r="BG124" i="8"/>
  <c r="BK124" i="8"/>
  <c r="BO124" i="8"/>
  <c r="AK128" i="8"/>
  <c r="AO128" i="8"/>
  <c r="AS128" i="8"/>
  <c r="AW128" i="8"/>
  <c r="BA128" i="8"/>
  <c r="BE128" i="8"/>
  <c r="BE128" i="12" s="1"/>
  <c r="BI128" i="8"/>
  <c r="BM128" i="8"/>
  <c r="BQ128" i="8"/>
  <c r="BR128" i="12" s="1"/>
  <c r="AX130" i="8"/>
  <c r="AX130" i="12" s="1"/>
  <c r="BC148" i="8"/>
  <c r="BG148" i="8"/>
  <c r="BK148" i="8"/>
  <c r="BO148" i="8"/>
  <c r="BQ160" i="8"/>
  <c r="Y96" i="8"/>
  <c r="BE96" i="8"/>
  <c r="AI97" i="8"/>
  <c r="BO97" i="8"/>
  <c r="I100" i="8"/>
  <c r="AO100" i="8"/>
  <c r="AD105" i="8"/>
  <c r="AP108" i="8"/>
  <c r="AI116" i="8"/>
  <c r="AN122" i="8"/>
  <c r="AO122" i="12" s="1"/>
  <c r="AU124" i="8"/>
  <c r="C96" i="8"/>
  <c r="G96" i="8"/>
  <c r="K96" i="8"/>
  <c r="O96" i="8"/>
  <c r="S96" i="8"/>
  <c r="W96" i="8"/>
  <c r="AA96" i="8"/>
  <c r="AE96" i="8"/>
  <c r="AI96" i="8"/>
  <c r="AM96" i="8"/>
  <c r="AQ96" i="8"/>
  <c r="AU96" i="8"/>
  <c r="AY96" i="8"/>
  <c r="BC96" i="8"/>
  <c r="BG96" i="8"/>
  <c r="BK96" i="8"/>
  <c r="BO96" i="8"/>
  <c r="H98" i="8"/>
  <c r="L98" i="8"/>
  <c r="P98" i="8"/>
  <c r="T98" i="8"/>
  <c r="X98" i="8"/>
  <c r="AB98" i="8"/>
  <c r="AF98" i="8"/>
  <c r="AJ98" i="8"/>
  <c r="AN98" i="8"/>
  <c r="AO98" i="12" s="1"/>
  <c r="AR98" i="8"/>
  <c r="AS98" i="12" s="1"/>
  <c r="AV98" i="8"/>
  <c r="AW98" i="12" s="1"/>
  <c r="AZ98" i="8"/>
  <c r="BA98" i="12" s="1"/>
  <c r="BD98" i="8"/>
  <c r="BH98" i="8"/>
  <c r="BI98" i="12" s="1"/>
  <c r="BL98" i="8"/>
  <c r="BM98" i="12" s="1"/>
  <c r="BP98" i="8"/>
  <c r="CM8" i="8"/>
  <c r="H100" i="8"/>
  <c r="L100" i="8"/>
  <c r="P100" i="8"/>
  <c r="T100" i="8"/>
  <c r="X100" i="8"/>
  <c r="AB100" i="8"/>
  <c r="AF100" i="8"/>
  <c r="AJ100" i="8"/>
  <c r="AN100" i="8"/>
  <c r="AR100" i="8"/>
  <c r="AV100" i="8"/>
  <c r="AZ100" i="8"/>
  <c r="BD100" i="8"/>
  <c r="BH100" i="8"/>
  <c r="BL100" i="8"/>
  <c r="BP100" i="8"/>
  <c r="L101" i="8"/>
  <c r="P101" i="8"/>
  <c r="T101" i="8"/>
  <c r="X101" i="8"/>
  <c r="AB101" i="8"/>
  <c r="AF101" i="8"/>
  <c r="AJ101" i="8"/>
  <c r="AR101" i="8"/>
  <c r="AV101" i="8"/>
  <c r="AZ101" i="8"/>
  <c r="BD101" i="8"/>
  <c r="BH101" i="8"/>
  <c r="BH101" i="12" s="1"/>
  <c r="BL101" i="8"/>
  <c r="BP101" i="8"/>
  <c r="J104" i="8"/>
  <c r="R104" i="8"/>
  <c r="V104" i="8"/>
  <c r="Z104" i="8"/>
  <c r="AD104" i="8"/>
  <c r="AH104" i="8"/>
  <c r="AL104" i="8"/>
  <c r="AP104" i="8"/>
  <c r="AX104" i="8"/>
  <c r="BB104" i="8"/>
  <c r="BF104" i="8"/>
  <c r="BJ104" i="8"/>
  <c r="BN104" i="8"/>
  <c r="AA105" i="8"/>
  <c r="AI105" i="8"/>
  <c r="AQ105" i="8"/>
  <c r="BG105" i="8"/>
  <c r="BO105" i="8"/>
  <c r="O108" i="8"/>
  <c r="S108" i="8"/>
  <c r="W108" i="8"/>
  <c r="AA108" i="8"/>
  <c r="AE108" i="8"/>
  <c r="AI108" i="8"/>
  <c r="AM108" i="8"/>
  <c r="AQ108" i="8"/>
  <c r="AU108" i="8"/>
  <c r="AY108" i="8"/>
  <c r="BC108" i="8"/>
  <c r="BG108" i="8"/>
  <c r="BK108" i="8"/>
  <c r="BO108" i="8"/>
  <c r="AF122" i="8"/>
  <c r="AJ122" i="8"/>
  <c r="AR122" i="8"/>
  <c r="AS122" i="12" s="1"/>
  <c r="AV122" i="8"/>
  <c r="AZ122" i="8"/>
  <c r="BD122" i="8"/>
  <c r="BH122" i="8"/>
  <c r="BL122" i="8"/>
  <c r="BP122" i="8"/>
  <c r="BQ122" i="12" s="1"/>
  <c r="AG96" i="8"/>
  <c r="BM96" i="8"/>
  <c r="K97" i="8"/>
  <c r="AQ97" i="8"/>
  <c r="Q100" i="8"/>
  <c r="AW100" i="8"/>
  <c r="I102" i="8"/>
  <c r="N104" i="8"/>
  <c r="BE104" i="8"/>
  <c r="BN106" i="8"/>
  <c r="AN107" i="8"/>
  <c r="AO107" i="12" s="1"/>
  <c r="AG110" i="8"/>
  <c r="Y111" i="8"/>
  <c r="X116" i="8"/>
  <c r="AB116" i="8"/>
  <c r="AF116" i="8"/>
  <c r="AJ116" i="8"/>
  <c r="AN116" i="8"/>
  <c r="AR116" i="8"/>
  <c r="AV116" i="8"/>
  <c r="AZ116" i="8"/>
  <c r="BD116" i="8"/>
  <c r="BH116" i="8"/>
  <c r="BL116" i="8"/>
  <c r="BP116" i="8"/>
  <c r="Z120" i="8"/>
  <c r="AD120" i="8"/>
  <c r="AH120" i="8"/>
  <c r="AL120" i="8"/>
  <c r="AP120" i="8"/>
  <c r="AT120" i="8"/>
  <c r="AX120" i="8"/>
  <c r="BB120" i="8"/>
  <c r="BF120" i="8"/>
  <c r="BJ120" i="8"/>
  <c r="BN120" i="8"/>
  <c r="AC121" i="8"/>
  <c r="AD121" i="12" s="1"/>
  <c r="AG121" i="8"/>
  <c r="AK121" i="8"/>
  <c r="AL121" i="12" s="1"/>
  <c r="AO121" i="8"/>
  <c r="AP121" i="12" s="1"/>
  <c r="AS121" i="8"/>
  <c r="AT121" i="12" s="1"/>
  <c r="AW121" i="8"/>
  <c r="AX121" i="12" s="1"/>
  <c r="BA121" i="8"/>
  <c r="BE121" i="8"/>
  <c r="BI121" i="8"/>
  <c r="BM121" i="8"/>
  <c r="BN121" i="12" s="1"/>
  <c r="BQ121" i="8"/>
  <c r="AD123" i="8"/>
  <c r="AH123" i="8"/>
  <c r="AL123" i="8"/>
  <c r="AP123" i="8"/>
  <c r="AT123" i="8"/>
  <c r="AX123" i="8"/>
  <c r="AX123" i="12" s="1"/>
  <c r="BB123" i="8"/>
  <c r="BF123" i="8"/>
  <c r="BJ123" i="8"/>
  <c r="BN123" i="8"/>
  <c r="AF124" i="8"/>
  <c r="AJ124" i="8"/>
  <c r="AN124" i="8"/>
  <c r="AR124" i="8"/>
  <c r="AV124" i="8"/>
  <c r="AZ124" i="8"/>
  <c r="BD124" i="8"/>
  <c r="BH124" i="8"/>
  <c r="BL124" i="8"/>
  <c r="BP124" i="8"/>
  <c r="AL128" i="8"/>
  <c r="AP128" i="8"/>
  <c r="AT128" i="8"/>
  <c r="AX128" i="8"/>
  <c r="BB128" i="8"/>
  <c r="BF128" i="8"/>
  <c r="BJ128" i="8"/>
  <c r="BN128" i="8"/>
  <c r="AN132" i="8"/>
  <c r="AR132" i="8"/>
  <c r="AV132" i="8"/>
  <c r="AZ132" i="8"/>
  <c r="BD132" i="8"/>
  <c r="BH132" i="8"/>
  <c r="BL132" i="8"/>
  <c r="BP132" i="8"/>
  <c r="AQ136" i="8"/>
  <c r="AU136" i="8"/>
  <c r="AY136" i="8"/>
  <c r="BC136" i="8"/>
  <c r="BG136" i="8"/>
  <c r="BK136" i="8"/>
  <c r="BO136" i="8"/>
  <c r="AV140" i="8"/>
  <c r="AZ140" i="8"/>
  <c r="BD140" i="8"/>
  <c r="BH140" i="8"/>
  <c r="BL140" i="8"/>
  <c r="BP140" i="8"/>
  <c r="AY141" i="8"/>
  <c r="BC141" i="8"/>
  <c r="BG141" i="8"/>
  <c r="BK141" i="8"/>
  <c r="BO141" i="8"/>
  <c r="BA144" i="8"/>
  <c r="BE144" i="8"/>
  <c r="BI144" i="8"/>
  <c r="BM144" i="8"/>
  <c r="BQ144" i="8"/>
  <c r="BR144" i="12" s="1"/>
  <c r="BD146" i="8"/>
  <c r="BH146" i="8"/>
  <c r="BL146" i="8"/>
  <c r="BP146" i="8"/>
  <c r="BD149" i="8"/>
  <c r="BH149" i="8"/>
  <c r="BL149" i="8"/>
  <c r="BP149" i="8"/>
  <c r="BG151" i="8"/>
  <c r="BK151" i="8"/>
  <c r="BO151" i="8"/>
  <c r="BJ153" i="8"/>
  <c r="BN153" i="8"/>
  <c r="BM155" i="8"/>
  <c r="BQ155" i="8"/>
  <c r="BR155" i="12" s="1"/>
  <c r="BL157" i="8"/>
  <c r="BP157" i="8"/>
  <c r="BO159" i="8"/>
  <c r="AS108" i="8"/>
  <c r="AE112" i="8"/>
  <c r="AS116" i="8"/>
  <c r="BI136" i="8"/>
  <c r="AO111" i="8"/>
  <c r="AS111" i="8"/>
  <c r="BI111" i="8"/>
  <c r="BM111" i="8"/>
  <c r="BQ111" i="8"/>
  <c r="S112" i="8"/>
  <c r="W112" i="8"/>
  <c r="AA112" i="8"/>
  <c r="AI112" i="8"/>
  <c r="AM112" i="8"/>
  <c r="AU112" i="8"/>
  <c r="AY112" i="8"/>
  <c r="BC112" i="8"/>
  <c r="BG112" i="8"/>
  <c r="BO112" i="8"/>
  <c r="V113" i="8"/>
  <c r="Z113" i="8"/>
  <c r="AD113" i="8"/>
  <c r="AH113" i="8"/>
  <c r="AL113" i="8"/>
  <c r="AM113" i="12" s="1"/>
  <c r="AP113" i="8"/>
  <c r="AQ113" i="12" s="1"/>
  <c r="AT113" i="8"/>
  <c r="AU113" i="12" s="1"/>
  <c r="AX113" i="8"/>
  <c r="AX113" i="12" s="1"/>
  <c r="BB113" i="8"/>
  <c r="BC113" i="12" s="1"/>
  <c r="BF113" i="8"/>
  <c r="BJ113" i="8"/>
  <c r="BN113" i="8"/>
  <c r="V114" i="8"/>
  <c r="Z114" i="8"/>
  <c r="AD114" i="8"/>
  <c r="AH114" i="8"/>
  <c r="AL114" i="8"/>
  <c r="AM114" i="12" s="1"/>
  <c r="AP114" i="8"/>
  <c r="AQ114" i="12" s="1"/>
  <c r="AT114" i="8"/>
  <c r="AX114" i="8"/>
  <c r="AX114" i="12" s="1"/>
  <c r="BB114" i="8"/>
  <c r="BC114" i="12" s="1"/>
  <c r="BF114" i="8"/>
  <c r="BJ114" i="8"/>
  <c r="BN114" i="8"/>
  <c r="W115" i="8"/>
  <c r="AA115" i="8"/>
  <c r="AE115" i="8"/>
  <c r="AM115" i="8"/>
  <c r="AN115" i="12" s="1"/>
  <c r="AQ115" i="8"/>
  <c r="AR115" i="12" s="1"/>
  <c r="AU115" i="8"/>
  <c r="AV115" i="12" s="1"/>
  <c r="AY115" i="8"/>
  <c r="BC115" i="8"/>
  <c r="BD115" i="12" s="1"/>
  <c r="BG115" i="8"/>
  <c r="BK115" i="8"/>
  <c r="BL115" i="12" s="1"/>
  <c r="Y116" i="8"/>
  <c r="AC116" i="8"/>
  <c r="AG116" i="8"/>
  <c r="AK116" i="8"/>
  <c r="AO116" i="8"/>
  <c r="AW116" i="8"/>
  <c r="BA116" i="8"/>
  <c r="BE116" i="8"/>
  <c r="BI116" i="8"/>
  <c r="BM116" i="8"/>
  <c r="BQ116" i="8"/>
  <c r="BR116" i="12" s="1"/>
  <c r="X117" i="8"/>
  <c r="AB117" i="8"/>
  <c r="AF117" i="8"/>
  <c r="AG117" i="12" s="1"/>
  <c r="AJ117" i="8"/>
  <c r="AN117" i="8"/>
  <c r="AR117" i="8"/>
  <c r="AV117" i="8"/>
  <c r="AZ117" i="8"/>
  <c r="BD117" i="8"/>
  <c r="BH117" i="8"/>
  <c r="BL117" i="8"/>
  <c r="BP117" i="8"/>
  <c r="AB118" i="8"/>
  <c r="AF118" i="8"/>
  <c r="AJ118" i="8"/>
  <c r="AN118" i="8"/>
  <c r="AR118" i="8"/>
  <c r="AS118" i="12" s="1"/>
  <c r="AV118" i="8"/>
  <c r="AW118" i="12" s="1"/>
  <c r="AZ118" i="8"/>
  <c r="BD118" i="8"/>
  <c r="BE118" i="12" s="1"/>
  <c r="BH118" i="8"/>
  <c r="BL118" i="8"/>
  <c r="BP118" i="8"/>
  <c r="AC119" i="8"/>
  <c r="AG119" i="8"/>
  <c r="AK119" i="8"/>
  <c r="AO119" i="8"/>
  <c r="AP119" i="12" s="1"/>
  <c r="AS119" i="8"/>
  <c r="AW119" i="8"/>
  <c r="BA119" i="8"/>
  <c r="BE119" i="8"/>
  <c r="BI119" i="8"/>
  <c r="BM119" i="8"/>
  <c r="BQ119" i="8"/>
  <c r="AA120" i="8"/>
  <c r="AE120" i="8"/>
  <c r="AI120" i="8"/>
  <c r="AM120" i="8"/>
  <c r="AQ120" i="8"/>
  <c r="AU120" i="8"/>
  <c r="AY120" i="8"/>
  <c r="BC120" i="8"/>
  <c r="BD120" i="12" s="1"/>
  <c r="BG120" i="8"/>
  <c r="BK120" i="8"/>
  <c r="BO120" i="8"/>
  <c r="AG124" i="8"/>
  <c r="AK124" i="8"/>
  <c r="AO124" i="8"/>
  <c r="AS124" i="8"/>
  <c r="AW124" i="8"/>
  <c r="BA124" i="8"/>
  <c r="BE124" i="8"/>
  <c r="BI124" i="8"/>
  <c r="BM124" i="8"/>
  <c r="BQ124" i="8"/>
  <c r="BR124" i="12" s="1"/>
  <c r="AI125" i="8"/>
  <c r="AM125" i="8"/>
  <c r="AQ125" i="8"/>
  <c r="AU125" i="8"/>
  <c r="AY125" i="8"/>
  <c r="BC125" i="8"/>
  <c r="BD125" i="12" s="1"/>
  <c r="BG125" i="8"/>
  <c r="BK125" i="8"/>
  <c r="BL125" i="12" s="1"/>
  <c r="BO125" i="8"/>
  <c r="AH126" i="8"/>
  <c r="AL126" i="8"/>
  <c r="AM126" i="12" s="1"/>
  <c r="AP126" i="8"/>
  <c r="AT126" i="8"/>
  <c r="AX126" i="8"/>
  <c r="AX126" i="12" s="1"/>
  <c r="BB126" i="8"/>
  <c r="BF126" i="8"/>
  <c r="BJ126" i="8"/>
  <c r="BK126" i="12" s="1"/>
  <c r="BN126" i="8"/>
  <c r="AH127" i="8"/>
  <c r="AL127" i="8"/>
  <c r="AP127" i="8"/>
  <c r="AT127" i="8"/>
  <c r="AX127" i="8"/>
  <c r="BB127" i="8"/>
  <c r="BF127" i="8"/>
  <c r="BJ127" i="8"/>
  <c r="BJ127" i="12" s="1"/>
  <c r="BN127" i="8"/>
  <c r="AI128" i="8"/>
  <c r="AM128" i="8"/>
  <c r="AQ128" i="8"/>
  <c r="AU128" i="8"/>
  <c r="AY128" i="8"/>
  <c r="BC128" i="8"/>
  <c r="BD128" i="12" s="1"/>
  <c r="BG128" i="8"/>
  <c r="BK128" i="8"/>
  <c r="BO128" i="8"/>
  <c r="AK129" i="8"/>
  <c r="AL129" i="12" s="1"/>
  <c r="AO129" i="8"/>
  <c r="AP129" i="12" s="1"/>
  <c r="AS129" i="8"/>
  <c r="AW129" i="8"/>
  <c r="AX129" i="12" s="1"/>
  <c r="BA129" i="8"/>
  <c r="BE129" i="8"/>
  <c r="BI129" i="8"/>
  <c r="BM129" i="8"/>
  <c r="BN129" i="12" s="1"/>
  <c r="BQ129" i="8"/>
  <c r="BR129" i="12" s="1"/>
  <c r="AN130" i="8"/>
  <c r="AO130" i="12" s="1"/>
  <c r="AR130" i="8"/>
  <c r="AS130" i="12" s="1"/>
  <c r="AV130" i="8"/>
  <c r="AW130" i="12" s="1"/>
  <c r="AZ130" i="8"/>
  <c r="BA130" i="12" s="1"/>
  <c r="BD130" i="8"/>
  <c r="BE130" i="12" s="1"/>
  <c r="BH130" i="8"/>
  <c r="BL130" i="8"/>
  <c r="BM130" i="12" s="1"/>
  <c r="BP130" i="8"/>
  <c r="BQ130" i="12" s="1"/>
  <c r="AN131" i="8"/>
  <c r="AR131" i="8"/>
  <c r="AS131" i="12" s="1"/>
  <c r="AV131" i="8"/>
  <c r="AW131" i="12" s="1"/>
  <c r="AZ131" i="8"/>
  <c r="BD131" i="8"/>
  <c r="BH131" i="8"/>
  <c r="BL131" i="8"/>
  <c r="BP131" i="8"/>
  <c r="BQ131" i="12" s="1"/>
  <c r="AO132" i="8"/>
  <c r="AS132" i="8"/>
  <c r="AW132" i="8"/>
  <c r="BA132" i="8"/>
  <c r="BE132" i="8"/>
  <c r="BI132" i="8"/>
  <c r="BM132" i="8"/>
  <c r="BQ132" i="8"/>
  <c r="BR132" i="12" s="1"/>
  <c r="AP134" i="8"/>
  <c r="AT134" i="8"/>
  <c r="AX134" i="8"/>
  <c r="BB134" i="8"/>
  <c r="BC134" i="12" s="1"/>
  <c r="BF134" i="8"/>
  <c r="BG134" i="12" s="1"/>
  <c r="BJ134" i="8"/>
  <c r="BN134" i="8"/>
  <c r="AX139" i="8"/>
  <c r="AW140" i="8"/>
  <c r="BA140" i="8"/>
  <c r="BE140" i="8"/>
  <c r="BI140" i="8"/>
  <c r="BM140" i="8"/>
  <c r="BQ140" i="8"/>
  <c r="BR140" i="12" s="1"/>
  <c r="AX143" i="8"/>
  <c r="AX143" i="12" s="1"/>
  <c r="AX147" i="8"/>
  <c r="BE148" i="8"/>
  <c r="BI148" i="8"/>
  <c r="BM148" i="8"/>
  <c r="BQ148" i="8"/>
  <c r="BR148" i="12" s="1"/>
  <c r="BF150" i="8"/>
  <c r="BJ150" i="8"/>
  <c r="BN150" i="8"/>
  <c r="BG152" i="8"/>
  <c r="BK152" i="8"/>
  <c r="BO152" i="8"/>
  <c r="BL154" i="8"/>
  <c r="BP154" i="8"/>
  <c r="BM156" i="8"/>
  <c r="BQ156" i="8"/>
  <c r="BN158" i="8"/>
  <c r="BO160" i="8"/>
  <c r="BQ108" i="8"/>
  <c r="BR108" i="12" s="1"/>
  <c r="AQ112" i="8"/>
  <c r="AL106" i="8"/>
  <c r="AT106" i="8"/>
  <c r="BB106" i="8"/>
  <c r="BJ106" i="8"/>
  <c r="O107" i="8"/>
  <c r="W107" i="8"/>
  <c r="AE107" i="8"/>
  <c r="AM107" i="8"/>
  <c r="AU107" i="8"/>
  <c r="BC107" i="8"/>
  <c r="BK107" i="8"/>
  <c r="Q108" i="8"/>
  <c r="Y108" i="8"/>
  <c r="AG108" i="8"/>
  <c r="AO108" i="8"/>
  <c r="AW108" i="8"/>
  <c r="BE108" i="8"/>
  <c r="BM108" i="8"/>
  <c r="T109" i="8"/>
  <c r="AB109" i="8"/>
  <c r="AJ109" i="8"/>
  <c r="AR109" i="8"/>
  <c r="AZ109" i="8"/>
  <c r="BH109" i="8"/>
  <c r="BP109" i="8"/>
  <c r="X110" i="8"/>
  <c r="AF110" i="8"/>
  <c r="AJ110" i="8"/>
  <c r="AN110" i="8"/>
  <c r="AR110" i="8"/>
  <c r="AV110" i="8"/>
  <c r="AZ110" i="8"/>
  <c r="BD110" i="8"/>
  <c r="BH110" i="8"/>
  <c r="BL110" i="8"/>
  <c r="BP110" i="8"/>
  <c r="AC111" i="8"/>
  <c r="AG111" i="8"/>
  <c r="D96" i="8"/>
  <c r="H96" i="8"/>
  <c r="L96" i="8"/>
  <c r="P96" i="8"/>
  <c r="T96" i="8"/>
  <c r="X96" i="8"/>
  <c r="AB96" i="8"/>
  <c r="AF96" i="8"/>
  <c r="AJ96" i="8"/>
  <c r="AN96" i="8"/>
  <c r="AR96" i="8"/>
  <c r="AV96" i="8"/>
  <c r="AZ96" i="8"/>
  <c r="BD96" i="8"/>
  <c r="BH96" i="8"/>
  <c r="BL96" i="8"/>
  <c r="BP96" i="8"/>
  <c r="H99" i="8"/>
  <c r="L99" i="8"/>
  <c r="P99" i="8"/>
  <c r="T99" i="8"/>
  <c r="X99" i="8"/>
  <c r="AB99" i="8"/>
  <c r="AF99" i="8"/>
  <c r="AJ99" i="8"/>
  <c r="AN99" i="8"/>
  <c r="AO99" i="12" s="1"/>
  <c r="AR99" i="8"/>
  <c r="AS99" i="12" s="1"/>
  <c r="AV99" i="8"/>
  <c r="AZ99" i="8"/>
  <c r="BD99" i="8"/>
  <c r="BH99" i="8"/>
  <c r="BI99" i="12" s="1"/>
  <c r="BL99" i="8"/>
  <c r="BP99" i="8"/>
  <c r="BQ99" i="12" s="1"/>
  <c r="F100" i="8"/>
  <c r="J100" i="8"/>
  <c r="N100" i="8"/>
  <c r="R100" i="8"/>
  <c r="V100" i="8"/>
  <c r="Z100" i="8"/>
  <c r="AD100" i="8"/>
  <c r="AH100" i="8"/>
  <c r="AL100" i="8"/>
  <c r="AP100" i="8"/>
  <c r="AT100" i="8"/>
  <c r="AX100" i="8"/>
  <c r="BB100" i="8"/>
  <c r="BF100" i="8"/>
  <c r="BJ100" i="8"/>
  <c r="I101" i="8"/>
  <c r="M101" i="8"/>
  <c r="Q101" i="8"/>
  <c r="U101" i="8"/>
  <c r="Y101" i="8"/>
  <c r="AC101" i="8"/>
  <c r="AG101" i="8"/>
  <c r="AK101" i="8"/>
  <c r="AO101" i="8"/>
  <c r="AS101" i="8"/>
  <c r="AW101" i="8"/>
  <c r="BA101" i="8"/>
  <c r="BE101" i="8"/>
  <c r="BI101" i="8"/>
  <c r="BM101" i="8"/>
  <c r="BQ101" i="8"/>
  <c r="BR101" i="12" s="1"/>
  <c r="M102" i="8"/>
  <c r="U102" i="8"/>
  <c r="AC102" i="8"/>
  <c r="AK102" i="8"/>
  <c r="AS102" i="8"/>
  <c r="AT102" i="12" s="1"/>
  <c r="BA102" i="8"/>
  <c r="BI102" i="8"/>
  <c r="BQ102" i="8"/>
  <c r="BR102" i="12" s="1"/>
  <c r="J103" i="8"/>
  <c r="K103" i="12" s="1"/>
  <c r="R103" i="8"/>
  <c r="Z103" i="8"/>
  <c r="AH103" i="8"/>
  <c r="AP103" i="8"/>
  <c r="AX103" i="8"/>
  <c r="BF103" i="8"/>
  <c r="BN103" i="8"/>
  <c r="BO103" i="12" s="1"/>
  <c r="P104" i="8"/>
  <c r="X104" i="8"/>
  <c r="AF104" i="8"/>
  <c r="AN104" i="8"/>
  <c r="AV104" i="8"/>
  <c r="BD104" i="8"/>
  <c r="BL104" i="8"/>
  <c r="O105" i="8"/>
  <c r="W105" i="8"/>
  <c r="AE105" i="8"/>
  <c r="AM105" i="8"/>
  <c r="AU105" i="8"/>
  <c r="BC105" i="8"/>
  <c r="BK105" i="8"/>
  <c r="O106" i="8"/>
  <c r="S106" i="8"/>
  <c r="T106" i="12" s="1"/>
  <c r="W106" i="8"/>
  <c r="AA106" i="8"/>
  <c r="AE106" i="8"/>
  <c r="AI106" i="8"/>
  <c r="AM106" i="8"/>
  <c r="AN106" i="12" s="1"/>
  <c r="AQ106" i="8"/>
  <c r="AU106" i="8"/>
  <c r="AY106" i="8"/>
  <c r="BC106" i="8"/>
  <c r="BG106" i="8"/>
  <c r="BK106" i="8"/>
  <c r="BO106" i="8"/>
  <c r="T107" i="8"/>
  <c r="AB107" i="8"/>
  <c r="AC107" i="12" s="1"/>
  <c r="AJ107" i="8"/>
  <c r="AR107" i="8"/>
  <c r="AS107" i="12" s="1"/>
  <c r="AZ107" i="8"/>
  <c r="BH107" i="8"/>
  <c r="BP107" i="8"/>
  <c r="N108" i="8"/>
  <c r="V108" i="8"/>
  <c r="AD108" i="8"/>
  <c r="AL108" i="8"/>
  <c r="AT108" i="8"/>
  <c r="BB108" i="8"/>
  <c r="BJ108" i="8"/>
  <c r="Q109" i="8"/>
  <c r="U109" i="8"/>
  <c r="V109" i="12" s="1"/>
  <c r="Y109" i="8"/>
  <c r="AC109" i="8"/>
  <c r="AD109" i="12" s="1"/>
  <c r="AG109" i="8"/>
  <c r="AK109" i="8"/>
  <c r="AL109" i="12" s="1"/>
  <c r="AO109" i="8"/>
  <c r="AP109" i="12" s="1"/>
  <c r="AS109" i="8"/>
  <c r="AT109" i="12" s="1"/>
  <c r="AW109" i="8"/>
  <c r="BA109" i="8"/>
  <c r="BE109" i="8"/>
  <c r="BF109" i="12" s="1"/>
  <c r="BI109" i="8"/>
  <c r="BJ109" i="12" s="1"/>
  <c r="BM109" i="8"/>
  <c r="BN109" i="12" s="1"/>
  <c r="BQ109" i="8"/>
  <c r="BR109" i="12" s="1"/>
  <c r="U110" i="8"/>
  <c r="AC110" i="8"/>
  <c r="AO110" i="8"/>
  <c r="AP110" i="12" s="1"/>
  <c r="AS110" i="8"/>
  <c r="AT110" i="12" s="1"/>
  <c r="AW110" i="8"/>
  <c r="BA110" i="8"/>
  <c r="BE110" i="8"/>
  <c r="BF110" i="12" s="1"/>
  <c r="R111" i="8"/>
  <c r="T112" i="8"/>
  <c r="X112" i="8"/>
  <c r="AB112" i="8"/>
  <c r="AF112" i="8"/>
  <c r="AJ112" i="8"/>
  <c r="AN112" i="8"/>
  <c r="AR112" i="8"/>
  <c r="AV112" i="8"/>
  <c r="AZ112" i="8"/>
  <c r="BD112" i="8"/>
  <c r="BH112" i="8"/>
  <c r="BL112" i="8"/>
  <c r="BP112" i="8"/>
  <c r="V116" i="8"/>
  <c r="Z116" i="8"/>
  <c r="AD116" i="8"/>
  <c r="AH116" i="8"/>
  <c r="AL116" i="8"/>
  <c r="AP116" i="8"/>
  <c r="AT116" i="8"/>
  <c r="AX116" i="8"/>
  <c r="BB116" i="8"/>
  <c r="BF116" i="8"/>
  <c r="BJ116" i="8"/>
  <c r="BN116" i="8"/>
  <c r="AB120" i="8"/>
  <c r="AF120" i="8"/>
  <c r="AJ120" i="8"/>
  <c r="AR120" i="8"/>
  <c r="AV120" i="8"/>
  <c r="AZ120" i="8"/>
  <c r="BH120" i="8"/>
  <c r="BL120" i="8"/>
  <c r="BP120" i="8"/>
  <c r="AI121" i="8"/>
  <c r="AM121" i="8"/>
  <c r="AQ121" i="8"/>
  <c r="AY121" i="8"/>
  <c r="BC121" i="8"/>
  <c r="BG121" i="8"/>
  <c r="BO121" i="8"/>
  <c r="AF123" i="8"/>
  <c r="AJ123" i="8"/>
  <c r="AN123" i="8"/>
  <c r="AO123" i="12" s="1"/>
  <c r="AR123" i="8"/>
  <c r="AS123" i="12" s="1"/>
  <c r="AV123" i="8"/>
  <c r="AW123" i="12" s="1"/>
  <c r="AZ123" i="8"/>
  <c r="BD123" i="8"/>
  <c r="BH123" i="8"/>
  <c r="BL123" i="8"/>
  <c r="BP123" i="8"/>
  <c r="AH124" i="8"/>
  <c r="AL124" i="8"/>
  <c r="AP124" i="8"/>
  <c r="AT124" i="8"/>
  <c r="AX124" i="8"/>
  <c r="BB124" i="8"/>
  <c r="BF124" i="8"/>
  <c r="BJ124" i="8"/>
  <c r="BN124" i="8"/>
  <c r="AJ128" i="8"/>
  <c r="AN128" i="8"/>
  <c r="AR128" i="8"/>
  <c r="AV128" i="8"/>
  <c r="AZ128" i="8"/>
  <c r="BH128" i="8"/>
  <c r="BL128" i="8"/>
  <c r="BP128" i="8"/>
  <c r="AL132" i="8"/>
  <c r="AP132" i="8"/>
  <c r="AT132" i="8"/>
  <c r="AX132" i="8"/>
  <c r="BF132" i="8"/>
  <c r="BJ132" i="8"/>
  <c r="BN132" i="8"/>
  <c r="BO132" i="12" s="1"/>
  <c r="AN133" i="8"/>
  <c r="AR133" i="8"/>
  <c r="AS133" i="12" s="1"/>
  <c r="AV133" i="8"/>
  <c r="AZ133" i="8"/>
  <c r="BD133" i="8"/>
  <c r="BH133" i="8"/>
  <c r="BL133" i="8"/>
  <c r="BP133" i="8"/>
  <c r="AS136" i="8"/>
  <c r="AW136" i="8"/>
  <c r="BA136" i="8"/>
  <c r="BB136" i="12" s="1"/>
  <c r="BE136" i="8"/>
  <c r="BM136" i="8"/>
  <c r="BQ136" i="8"/>
  <c r="BR136" i="12" s="1"/>
  <c r="AW141" i="8"/>
  <c r="BA141" i="8"/>
  <c r="BE141" i="8"/>
  <c r="BI141" i="8"/>
  <c r="BM141" i="8"/>
  <c r="BQ141" i="8"/>
  <c r="BR141" i="12" s="1"/>
  <c r="AY144" i="8"/>
  <c r="BC144" i="8"/>
  <c r="BG144" i="8"/>
  <c r="BK144" i="8"/>
  <c r="BO144" i="8"/>
  <c r="AX146" i="8"/>
  <c r="AY146" i="12" s="1"/>
  <c r="BB146" i="8"/>
  <c r="BF146" i="8"/>
  <c r="BJ146" i="8"/>
  <c r="BN146" i="8"/>
  <c r="L104" i="8"/>
  <c r="AR104" i="8"/>
  <c r="R108" i="8"/>
  <c r="AC108" i="8"/>
  <c r="AX108" i="8"/>
  <c r="BI108" i="8"/>
  <c r="AX144" i="8"/>
  <c r="BB144" i="8"/>
  <c r="BF144" i="8"/>
  <c r="BJ144" i="8"/>
  <c r="BN144" i="8"/>
  <c r="AZ145" i="8"/>
  <c r="BD145" i="8"/>
  <c r="BH145" i="8"/>
  <c r="BL145" i="8"/>
  <c r="BP145" i="8"/>
  <c r="BC147" i="8"/>
  <c r="BG147" i="8"/>
  <c r="BK147" i="8"/>
  <c r="BO147" i="8"/>
  <c r="BB148" i="8"/>
  <c r="BF148" i="8"/>
  <c r="BJ148" i="8"/>
  <c r="BN148" i="8"/>
  <c r="BH152" i="8"/>
  <c r="BP152" i="8"/>
  <c r="BJ156" i="8"/>
  <c r="BN156" i="8"/>
  <c r="BP160" i="8"/>
  <c r="BG135" i="8"/>
  <c r="BK135" i="8"/>
  <c r="AR136" i="8"/>
  <c r="AV136" i="8"/>
  <c r="AZ136" i="8"/>
  <c r="BD136" i="8"/>
  <c r="BH136" i="8"/>
  <c r="BL136" i="8"/>
  <c r="BP136" i="8"/>
  <c r="AT137" i="8"/>
  <c r="AU137" i="12" s="1"/>
  <c r="AX137" i="8"/>
  <c r="BB137" i="8"/>
  <c r="BF137" i="8"/>
  <c r="BG137" i="12" s="1"/>
  <c r="BN137" i="8"/>
  <c r="AS138" i="8"/>
  <c r="AT138" i="12" s="1"/>
  <c r="AW138" i="8"/>
  <c r="BA138" i="8"/>
  <c r="BE138" i="8"/>
  <c r="BF138" i="12" s="1"/>
  <c r="BI138" i="8"/>
  <c r="BM138" i="8"/>
  <c r="BQ138" i="8"/>
  <c r="BR138" i="12" s="1"/>
  <c r="AT140" i="8"/>
  <c r="AX140" i="8"/>
  <c r="BB140" i="8"/>
  <c r="BF140" i="8"/>
  <c r="BJ140" i="8"/>
  <c r="BN140" i="8"/>
  <c r="AZ144" i="8"/>
  <c r="BD144" i="8"/>
  <c r="BH144" i="8"/>
  <c r="BL144" i="8"/>
  <c r="BP144" i="8"/>
  <c r="BB145" i="8"/>
  <c r="BF145" i="8"/>
  <c r="BJ145" i="8"/>
  <c r="BN145" i="8"/>
  <c r="BO145" i="12" s="1"/>
  <c r="BE147" i="8"/>
  <c r="BI147" i="8"/>
  <c r="BM147" i="8"/>
  <c r="BN147" i="12" s="1"/>
  <c r="BQ147" i="8"/>
  <c r="BR147" i="12" s="1"/>
  <c r="BD148" i="8"/>
  <c r="BE148" i="12" s="1"/>
  <c r="BH148" i="8"/>
  <c r="BI148" i="12" s="1"/>
  <c r="BL148" i="8"/>
  <c r="BM148" i="12" s="1"/>
  <c r="BP148" i="8"/>
  <c r="BF152" i="8"/>
  <c r="BJ152" i="8"/>
  <c r="BN152" i="8"/>
  <c r="BL156" i="8"/>
  <c r="BP156" i="8"/>
  <c r="BN160" i="8"/>
  <c r="BL152" i="8"/>
  <c r="DF11" i="8"/>
  <c r="CR9" i="8"/>
  <c r="DF10" i="8"/>
  <c r="CR10" i="8"/>
  <c r="DF12" i="8"/>
  <c r="CQ9" i="8"/>
  <c r="CQ10" i="8"/>
  <c r="I97" i="12" l="1"/>
  <c r="W97" i="12"/>
  <c r="O99" i="12"/>
  <c r="BR99" i="12"/>
  <c r="BR98" i="12"/>
  <c r="BF129" i="12"/>
  <c r="AI126" i="12"/>
  <c r="BR158" i="12"/>
  <c r="BR111" i="12"/>
  <c r="BP115" i="12"/>
  <c r="BR152" i="12"/>
  <c r="BR162" i="12"/>
  <c r="BR135" i="12"/>
  <c r="BR151" i="12"/>
  <c r="BR121" i="12"/>
  <c r="BS163" i="12"/>
  <c r="BR127" i="12"/>
  <c r="BR131" i="12"/>
  <c r="BS159" i="12"/>
  <c r="BR160" i="12"/>
  <c r="BS162" i="12"/>
  <c r="BR156" i="12"/>
  <c r="BR143" i="12"/>
  <c r="BR100" i="12"/>
  <c r="BR110" i="12"/>
  <c r="BR154" i="12"/>
  <c r="BR134" i="12"/>
  <c r="BR159" i="12"/>
  <c r="BR119" i="12"/>
  <c r="BR114" i="12"/>
  <c r="BR115" i="12"/>
  <c r="BQ137" i="12"/>
  <c r="BR137" i="12"/>
  <c r="BR126" i="12"/>
  <c r="BR117" i="12"/>
  <c r="BR130" i="12"/>
  <c r="BK111" i="12"/>
  <c r="BN155" i="12"/>
  <c r="BP119" i="12"/>
  <c r="BN143" i="12"/>
  <c r="BQ136" i="12"/>
  <c r="AI113" i="12"/>
  <c r="BH108" i="12"/>
  <c r="AR108" i="12"/>
  <c r="AW120" i="12"/>
  <c r="AR125" i="12"/>
  <c r="BJ121" i="12"/>
  <c r="BL108" i="12"/>
  <c r="BC108" i="12"/>
  <c r="AV107" i="12"/>
  <c r="AG115" i="12"/>
  <c r="R106" i="12"/>
  <c r="BB121" i="12"/>
  <c r="BP111" i="12"/>
  <c r="AU132" i="12"/>
  <c r="BK132" i="12"/>
  <c r="X107" i="12"/>
  <c r="BD108" i="12"/>
  <c r="AN108" i="12"/>
  <c r="BE126" i="12"/>
  <c r="CN7" i="8"/>
  <c r="AX136" i="12"/>
  <c r="AL107" i="12"/>
  <c r="AA102" i="12"/>
  <c r="BP103" i="12"/>
  <c r="BM118" i="12"/>
  <c r="BC123" i="12"/>
  <c r="AX110" i="12"/>
  <c r="AX111" i="12"/>
  <c r="BL150" i="12"/>
  <c r="O102" i="12"/>
  <c r="U105" i="12"/>
  <c r="AF115" i="12"/>
  <c r="BC131" i="12"/>
  <c r="O110" i="12"/>
  <c r="BK102" i="12"/>
  <c r="AF107" i="12"/>
  <c r="BK104" i="12"/>
  <c r="AT104" i="12"/>
  <c r="P107" i="12"/>
  <c r="AH119" i="12"/>
  <c r="BO123" i="12"/>
  <c r="AC114" i="12"/>
  <c r="BD150" i="12"/>
  <c r="BN125" i="12"/>
  <c r="AJ121" i="12"/>
  <c r="AQ103" i="12"/>
  <c r="M96" i="12"/>
  <c r="AP111" i="12"/>
  <c r="BO99" i="12"/>
  <c r="AM111" i="12"/>
  <c r="BQ127" i="12"/>
  <c r="BG109" i="12"/>
  <c r="BH109" i="12"/>
  <c r="BC148" i="12"/>
  <c r="AG99" i="12"/>
  <c r="AJ97" i="12"/>
  <c r="U97" i="12"/>
  <c r="N111" i="12"/>
  <c r="BO113" i="12"/>
  <c r="BC104" i="12"/>
  <c r="BM134" i="12"/>
  <c r="BM146" i="12"/>
  <c r="BE136" i="12"/>
  <c r="BO146" i="12"/>
  <c r="U107" i="12"/>
  <c r="AQ132" i="12"/>
  <c r="BO134" i="12"/>
  <c r="X115" i="12"/>
  <c r="BP101" i="12"/>
  <c r="BF143" i="12"/>
  <c r="BM135" i="12"/>
  <c r="AO134" i="12"/>
  <c r="BG129" i="12"/>
  <c r="BP113" i="12"/>
  <c r="BO101" i="12"/>
  <c r="AB115" i="12"/>
  <c r="AT136" i="12"/>
  <c r="AH109" i="12"/>
  <c r="AJ108" i="12"/>
  <c r="Z96" i="12"/>
  <c r="BA127" i="12"/>
  <c r="BO143" i="12"/>
  <c r="AZ127" i="12"/>
  <c r="BO163" i="12"/>
  <c r="BL135" i="12"/>
  <c r="AS104" i="12"/>
  <c r="BK134" i="12"/>
  <c r="AA103" i="12"/>
  <c r="AH121" i="12"/>
  <c r="BN151" i="12"/>
  <c r="BI134" i="12"/>
  <c r="BJ125" i="12"/>
  <c r="BO119" i="12"/>
  <c r="BH129" i="12"/>
  <c r="BG114" i="12"/>
  <c r="AV108" i="12"/>
  <c r="BE114" i="12"/>
  <c r="BJ141" i="12"/>
  <c r="BO104" i="12"/>
  <c r="BK145" i="12"/>
  <c r="AI101" i="12"/>
  <c r="AI98" i="12"/>
  <c r="BN131" i="12"/>
  <c r="AD117" i="12"/>
  <c r="BM139" i="12"/>
  <c r="BO142" i="12"/>
  <c r="AW105" i="12"/>
  <c r="BI114" i="12"/>
  <c r="R105" i="12"/>
  <c r="AM98" i="12"/>
  <c r="BM131" i="12"/>
  <c r="AU114" i="12"/>
  <c r="BG123" i="12"/>
  <c r="Y119" i="12"/>
  <c r="V117" i="12"/>
  <c r="BJ117" i="12"/>
  <c r="BH113" i="12"/>
  <c r="BP127" i="12"/>
  <c r="BM107" i="12"/>
  <c r="AO97" i="12"/>
  <c r="O97" i="12"/>
  <c r="BN136" i="12"/>
  <c r="G99" i="12"/>
  <c r="BQ113" i="12"/>
  <c r="AS97" i="12"/>
  <c r="BE98" i="12"/>
  <c r="BN110" i="12"/>
  <c r="BF133" i="12"/>
  <c r="AO125" i="12"/>
  <c r="BE106" i="12"/>
  <c r="BN107" i="12"/>
  <c r="AA113" i="12"/>
  <c r="BM145" i="12"/>
  <c r="AG120" i="12"/>
  <c r="P105" i="12"/>
  <c r="Y104" i="12"/>
  <c r="AD101" i="12"/>
  <c r="BQ118" i="12"/>
  <c r="BF121" i="12"/>
  <c r="Y97" i="12"/>
  <c r="AH105" i="12"/>
  <c r="BJ158" i="12"/>
  <c r="AX138" i="12"/>
  <c r="AX101" i="12"/>
  <c r="BP141" i="12"/>
  <c r="BL129" i="12"/>
  <c r="BC100" i="12"/>
  <c r="AM100" i="12"/>
  <c r="W100" i="12"/>
  <c r="G100" i="12"/>
  <c r="AU140" i="12"/>
  <c r="AW133" i="12"/>
  <c r="AK99" i="12"/>
  <c r="Z107" i="12"/>
  <c r="AE116" i="12"/>
  <c r="Z111" i="12"/>
  <c r="AI104" i="12"/>
  <c r="S104" i="12"/>
  <c r="S101" i="12"/>
  <c r="AZ129" i="12"/>
  <c r="BO110" i="12"/>
  <c r="W108" i="12"/>
  <c r="G102" i="12"/>
  <c r="Q113" i="12"/>
  <c r="BI113" i="12"/>
  <c r="AW96" i="12"/>
  <c r="AG96" i="12"/>
  <c r="BN118" i="12"/>
  <c r="BK101" i="12"/>
  <c r="BO135" i="12"/>
  <c r="S102" i="12"/>
  <c r="AL99" i="12"/>
  <c r="BK121" i="12"/>
  <c r="Y105" i="12"/>
  <c r="AZ119" i="12"/>
  <c r="BQ105" i="12"/>
  <c r="D99" i="12"/>
  <c r="CN8" i="8"/>
  <c r="Z109" i="12"/>
  <c r="AG110" i="12"/>
  <c r="AK117" i="12"/>
  <c r="AQ98" i="12"/>
  <c r="BD114" i="12"/>
  <c r="AR102" i="12"/>
  <c r="BJ101" i="12"/>
  <c r="BP135" i="12"/>
  <c r="N101" i="12"/>
  <c r="Y110" i="12"/>
  <c r="U108" i="12"/>
  <c r="AA110" i="12"/>
  <c r="BD126" i="12"/>
  <c r="BQ106" i="12"/>
  <c r="BE97" i="12"/>
  <c r="AU127" i="12"/>
  <c r="AL119" i="12"/>
  <c r="BI117" i="12"/>
  <c r="Z106" i="12"/>
  <c r="BI107" i="12"/>
  <c r="BI131" i="12"/>
  <c r="BI130" i="12"/>
  <c r="Y114" i="12"/>
  <c r="AM131" i="12"/>
  <c r="BI106" i="12"/>
  <c r="BQ139" i="12"/>
  <c r="BQ107" i="12"/>
  <c r="BQ97" i="12"/>
  <c r="BQ114" i="12"/>
  <c r="BQ112" i="12"/>
  <c r="BO140" i="12"/>
  <c r="BP153" i="12"/>
  <c r="BP138" i="12"/>
  <c r="BO153" i="12"/>
  <c r="BO98" i="12"/>
  <c r="BO137" i="12"/>
  <c r="BP159" i="12"/>
  <c r="BQ133" i="12"/>
  <c r="BN99" i="12"/>
  <c r="BK129" i="12"/>
  <c r="BM120" i="12"/>
  <c r="BL105" i="12"/>
  <c r="BK131" i="12"/>
  <c r="BM110" i="12"/>
  <c r="BM149" i="12"/>
  <c r="BK142" i="12"/>
  <c r="BN154" i="12"/>
  <c r="BN122" i="12"/>
  <c r="BK140" i="12"/>
  <c r="BN111" i="12"/>
  <c r="BM122" i="12"/>
  <c r="BL101" i="12"/>
  <c r="BN138" i="12"/>
  <c r="BN141" i="12"/>
  <c r="BL151" i="12"/>
  <c r="BM144" i="12"/>
  <c r="BM104" i="12"/>
  <c r="BL107" i="12"/>
  <c r="BM142" i="12"/>
  <c r="N109" i="12"/>
  <c r="S111" i="12"/>
  <c r="AQ126" i="12"/>
  <c r="U98" i="12"/>
  <c r="AW139" i="12"/>
  <c r="AY142" i="12"/>
  <c r="AM124" i="12"/>
  <c r="AQ116" i="12"/>
  <c r="AM108" i="12"/>
  <c r="AI103" i="12"/>
  <c r="AL102" i="12"/>
  <c r="Y99" i="12"/>
  <c r="AU134" i="12"/>
  <c r="M98" i="12"/>
  <c r="AK125" i="12"/>
  <c r="T114" i="12"/>
  <c r="E101" i="12"/>
  <c r="U106" i="12"/>
  <c r="AB97" i="12"/>
  <c r="AS139" i="12"/>
  <c r="BI115" i="12"/>
  <c r="AH111" i="12"/>
  <c r="AS96" i="12"/>
  <c r="BB109" i="12"/>
  <c r="AM102" i="12"/>
  <c r="BA133" i="12"/>
  <c r="AE108" i="12"/>
  <c r="AQ124" i="12"/>
  <c r="AQ100" i="12"/>
  <c r="AA100" i="12"/>
  <c r="K100" i="12"/>
  <c r="AJ105" i="12"/>
  <c r="AO128" i="12"/>
  <c r="AK112" i="12"/>
  <c r="U112" i="12"/>
  <c r="AD110" i="12"/>
  <c r="AF105" i="12"/>
  <c r="AL101" i="12"/>
  <c r="I99" i="12"/>
  <c r="AB105" i="12"/>
  <c r="AG100" i="12"/>
  <c r="AW142" i="12"/>
  <c r="BK114" i="12"/>
  <c r="BM156" i="12"/>
  <c r="BK103" i="12"/>
  <c r="BN159" i="12"/>
  <c r="BL102" i="12"/>
  <c r="BN157" i="12"/>
  <c r="BG104" i="12"/>
  <c r="AS128" i="12"/>
  <c r="AO112" i="12"/>
  <c r="Y112" i="12"/>
  <c r="G98" i="12"/>
  <c r="Y96" i="12"/>
  <c r="K99" i="12"/>
  <c r="J106" i="12"/>
  <c r="AN114" i="12"/>
  <c r="BK124" i="12"/>
  <c r="BO116" i="12"/>
  <c r="AI116" i="12"/>
  <c r="BP108" i="12"/>
  <c r="AM104" i="12"/>
  <c r="W104" i="12"/>
  <c r="AA101" i="12"/>
  <c r="AJ113" i="12"/>
  <c r="BI122" i="12"/>
  <c r="BF117" i="12"/>
  <c r="AM127" i="12"/>
  <c r="BE122" i="12"/>
  <c r="AF119" i="12"/>
  <c r="BK122" i="12"/>
  <c r="Y100" i="12"/>
  <c r="S98" i="12"/>
  <c r="AK126" i="12"/>
  <c r="BI126" i="12"/>
  <c r="X118" i="12"/>
  <c r="M106" i="12"/>
  <c r="BC124" i="12"/>
  <c r="AA116" i="12"/>
  <c r="V101" i="12"/>
  <c r="L97" i="12"/>
  <c r="AE104" i="12"/>
  <c r="BF111" i="12"/>
  <c r="K101" i="12"/>
  <c r="BF97" i="12"/>
  <c r="BG113" i="12"/>
  <c r="BH102" i="12"/>
  <c r="BG146" i="12"/>
  <c r="BH105" i="12"/>
  <c r="BG99" i="12"/>
  <c r="BJ111" i="12"/>
  <c r="BJ151" i="12"/>
  <c r="BI105" i="12"/>
  <c r="BJ130" i="12"/>
  <c r="BG124" i="12"/>
  <c r="BH135" i="12"/>
  <c r="BI96" i="12"/>
  <c r="BG145" i="12"/>
  <c r="BG100" i="12"/>
  <c r="BH103" i="12"/>
  <c r="BH127" i="12"/>
  <c r="BK130" i="12"/>
  <c r="BI103" i="12"/>
  <c r="BG139" i="12"/>
  <c r="BJ110" i="12"/>
  <c r="BK149" i="12"/>
  <c r="BH119" i="12"/>
  <c r="BJ122" i="12"/>
  <c r="BI149" i="12"/>
  <c r="BI146" i="12"/>
  <c r="BG116" i="12"/>
  <c r="BK99" i="12"/>
  <c r="BG138" i="12"/>
  <c r="BG103" i="12"/>
  <c r="BI97" i="12"/>
  <c r="BJ139" i="12"/>
  <c r="BJ135" i="12"/>
  <c r="BI153" i="12"/>
  <c r="BI128" i="12"/>
  <c r="BE96" i="12"/>
  <c r="BC103" i="12"/>
  <c r="BF125" i="12"/>
  <c r="BC117" i="12"/>
  <c r="BG143" i="12"/>
  <c r="BF151" i="12"/>
  <c r="BG150" i="12"/>
  <c r="BD106" i="12"/>
  <c r="BD105" i="12"/>
  <c r="BC127" i="12"/>
  <c r="BK155" i="12"/>
  <c r="BQ143" i="12"/>
  <c r="AS137" i="12"/>
  <c r="AI120" i="12"/>
  <c r="BM116" i="12"/>
  <c r="AW116" i="12"/>
  <c r="AG116" i="12"/>
  <c r="AX104" i="12"/>
  <c r="AL96" i="12"/>
  <c r="AP96" i="12"/>
  <c r="AJ126" i="12"/>
  <c r="AD99" i="12"/>
  <c r="Y102" i="12"/>
  <c r="AS134" i="12"/>
  <c r="M107" i="12"/>
  <c r="AP126" i="12"/>
  <c r="BK154" i="12"/>
  <c r="BC110" i="12"/>
  <c r="BC122" i="12"/>
  <c r="BF108" i="12"/>
  <c r="BM152" i="12"/>
  <c r="AI124" i="12"/>
  <c r="AT101" i="12"/>
  <c r="Q99" i="12"/>
  <c r="AH96" i="12"/>
  <c r="X108" i="12"/>
  <c r="AX96" i="12"/>
  <c r="N103" i="12"/>
  <c r="Q105" i="12"/>
  <c r="Q111" i="12"/>
  <c r="BL161" i="12"/>
  <c r="U115" i="12"/>
  <c r="AV102" i="12"/>
  <c r="BC99" i="12"/>
  <c r="BH147" i="12"/>
  <c r="AX109" i="12"/>
  <c r="BL106" i="12"/>
  <c r="AF106" i="12"/>
  <c r="M99" i="12"/>
  <c r="I96" i="12"/>
  <c r="AH108" i="12"/>
  <c r="AN120" i="12"/>
  <c r="AC117" i="12"/>
  <c r="BE149" i="12"/>
  <c r="AG114" i="12"/>
  <c r="AI102" i="12"/>
  <c r="BC111" i="12"/>
  <c r="AS105" i="12"/>
  <c r="BL122" i="12"/>
  <c r="AH122" i="12"/>
  <c r="Y106" i="12"/>
  <c r="BO148" i="12"/>
  <c r="AJ125" i="12"/>
  <c r="AK120" i="12"/>
  <c r="AB106" i="12"/>
  <c r="AN107" i="12"/>
  <c r="Y117" i="12"/>
  <c r="AE113" i="12"/>
  <c r="BH141" i="12"/>
  <c r="J102" i="12"/>
  <c r="AU103" i="12"/>
  <c r="T105" i="12"/>
  <c r="BM97" i="12"/>
  <c r="AG97" i="12"/>
  <c r="F96" i="12"/>
  <c r="S110" i="12"/>
  <c r="BP150" i="12"/>
  <c r="Y115" i="12"/>
  <c r="BQ125" i="12"/>
  <c r="AH107" i="12"/>
  <c r="O105" i="12"/>
  <c r="AA119" i="12"/>
  <c r="U99" i="12"/>
  <c r="BK150" i="12"/>
  <c r="AC106" i="12"/>
  <c r="BG140" i="12"/>
  <c r="AK123" i="12"/>
  <c r="X105" i="12"/>
  <c r="AI100" i="12"/>
  <c r="S100" i="12"/>
  <c r="AE103" i="12"/>
  <c r="BM151" i="12"/>
  <c r="BL155" i="12"/>
  <c r="AK105" i="12"/>
  <c r="BQ163" i="12"/>
  <c r="AJ130" i="12"/>
  <c r="G103" i="12"/>
  <c r="R97" i="12"/>
  <c r="T113" i="12"/>
  <c r="I106" i="12"/>
  <c r="BQ144" i="12"/>
  <c r="BJ138" i="12"/>
  <c r="BC137" i="12"/>
  <c r="BK146" i="12"/>
  <c r="AK128" i="12"/>
  <c r="AG123" i="12"/>
  <c r="BQ120" i="12"/>
  <c r="BK116" i="12"/>
  <c r="AU116" i="12"/>
  <c r="AW112" i="12"/>
  <c r="AG112" i="12"/>
  <c r="AW104" i="12"/>
  <c r="BB129" i="12"/>
  <c r="BQ116" i="12"/>
  <c r="AF108" i="12"/>
  <c r="AJ115" i="12"/>
  <c r="AD103" i="12"/>
  <c r="V96" i="12"/>
  <c r="BG136" i="12"/>
  <c r="AN132" i="12"/>
  <c r="AO120" i="12"/>
  <c r="R102" i="12"/>
  <c r="AV138" i="12"/>
  <c r="BA126" i="12"/>
  <c r="S109" i="12"/>
  <c r="AH106" i="12"/>
  <c r="BF141" i="12"/>
  <c r="BQ128" i="12"/>
  <c r="AK107" i="12"/>
  <c r="P106" i="12"/>
  <c r="AC99" i="12"/>
  <c r="BM96" i="12"/>
  <c r="AG118" i="12"/>
  <c r="BM157" i="12"/>
  <c r="AQ123" i="12"/>
  <c r="AH110" i="12"/>
  <c r="AR97" i="12"/>
  <c r="AE99" i="12"/>
  <c r="BP102" i="12"/>
  <c r="BM126" i="12"/>
  <c r="AE119" i="12"/>
  <c r="BI125" i="12"/>
  <c r="BM111" i="12"/>
  <c r="L105" i="12"/>
  <c r="D100" i="12"/>
  <c r="BG148" i="12"/>
  <c r="BG132" i="12"/>
  <c r="AM132" i="12"/>
  <c r="V110" i="12"/>
  <c r="AU108" i="12"/>
  <c r="X106" i="12"/>
  <c r="BN101" i="12"/>
  <c r="AH101" i="12"/>
  <c r="BQ96" i="12"/>
  <c r="U96" i="12"/>
  <c r="E96" i="12"/>
  <c r="AD119" i="12"/>
  <c r="BP151" i="12"/>
  <c r="BI100" i="12"/>
  <c r="Y98" i="12"/>
  <c r="AP112" i="12"/>
  <c r="Z112" i="12"/>
  <c r="W101" i="12"/>
  <c r="AA98" i="12"/>
  <c r="AT96" i="12"/>
  <c r="AH102" i="12"/>
  <c r="BC142" i="12"/>
  <c r="AU131" i="12"/>
  <c r="AN102" i="12"/>
  <c r="BL114" i="12"/>
  <c r="BK125" i="12"/>
  <c r="BH117" i="12"/>
  <c r="AO111" i="12"/>
  <c r="AE109" i="12"/>
  <c r="S115" i="12"/>
  <c r="BH98" i="12"/>
  <c r="BG142" i="12"/>
  <c r="P108" i="12"/>
  <c r="W103" i="12"/>
  <c r="AI99" i="12"/>
  <c r="BD134" i="12"/>
  <c r="AG105" i="12"/>
  <c r="AX117" i="12"/>
  <c r="BP122" i="12"/>
  <c r="AC122" i="12"/>
  <c r="BP163" i="12"/>
  <c r="AJ129" i="12"/>
  <c r="AS138" i="12"/>
  <c r="AF118" i="12"/>
  <c r="Z105" i="12"/>
  <c r="R111" i="12"/>
  <c r="U114" i="12"/>
  <c r="J97" i="12"/>
  <c r="AK119" i="12"/>
  <c r="J104" i="12"/>
  <c r="AU124" i="12"/>
  <c r="BQ146" i="12"/>
  <c r="AC98" i="12"/>
  <c r="BO156" i="12"/>
  <c r="AI127" i="12"/>
  <c r="W113" i="12"/>
  <c r="AM120" i="12"/>
  <c r="AL104" i="12"/>
  <c r="BB111" i="12"/>
  <c r="AM103" i="12"/>
  <c r="W98" i="12"/>
  <c r="BQ156" i="12"/>
  <c r="BK144" i="12"/>
  <c r="BK108" i="12"/>
  <c r="AV106" i="12"/>
  <c r="Z101" i="12"/>
  <c r="BK100" i="12"/>
  <c r="AU100" i="12"/>
  <c r="AE100" i="12"/>
  <c r="O100" i="12"/>
  <c r="Q96" i="12"/>
  <c r="AD111" i="12"/>
  <c r="AK109" i="12"/>
  <c r="R108" i="12"/>
  <c r="AS117" i="12"/>
  <c r="AE114" i="12"/>
  <c r="Q98" i="12"/>
  <c r="O103" i="12"/>
  <c r="AU143" i="12"/>
  <c r="AA111" i="12"/>
  <c r="BK137" i="12"/>
  <c r="AC105" i="12"/>
  <c r="BQ111" i="12"/>
  <c r="W107" i="12"/>
  <c r="BM125" i="12"/>
  <c r="AR122" i="12"/>
  <c r="BQ121" i="12"/>
  <c r="AD97" i="12"/>
  <c r="I101" i="12"/>
  <c r="X97" i="12"/>
  <c r="E98" i="12"/>
  <c r="BJ157" i="12"/>
  <c r="BN128" i="12"/>
  <c r="BK98" i="12"/>
  <c r="BJ142" i="12"/>
  <c r="BI144" i="12"/>
  <c r="AD108" i="12"/>
  <c r="BI112" i="12"/>
  <c r="AC112" i="12"/>
  <c r="BQ110" i="12"/>
  <c r="AK110" i="12"/>
  <c r="AP108" i="12"/>
  <c r="BM154" i="12"/>
  <c r="BO150" i="12"/>
  <c r="AP132" i="12"/>
  <c r="AC118" i="12"/>
  <c r="AA114" i="12"/>
  <c r="BJ136" i="12"/>
  <c r="BQ149" i="12"/>
  <c r="BI124" i="12"/>
  <c r="AS124" i="12"/>
  <c r="AM123" i="12"/>
  <c r="BO120" i="12"/>
  <c r="AB108" i="12"/>
  <c r="AN96" i="12"/>
  <c r="X96" i="12"/>
  <c r="H96" i="12"/>
  <c r="BP148" i="12"/>
  <c r="AH104" i="12"/>
  <c r="N104" i="12"/>
  <c r="AL100" i="12"/>
  <c r="R110" i="12"/>
  <c r="V103" i="12"/>
  <c r="O98" i="12"/>
  <c r="AL120" i="12"/>
  <c r="AS108" i="12"/>
  <c r="Y108" i="12"/>
  <c r="BN153" i="12"/>
  <c r="BI142" i="12"/>
  <c r="AC119" i="12"/>
  <c r="G97" i="12"/>
  <c r="W111" i="12"/>
  <c r="W99" i="12"/>
  <c r="BM150" i="12"/>
  <c r="AV142" i="12"/>
  <c r="AX134" i="12"/>
  <c r="AH125" i="12"/>
  <c r="Y113" i="12"/>
  <c r="P101" i="12"/>
  <c r="J98" i="12"/>
  <c r="AV126" i="12"/>
  <c r="AA117" i="12"/>
  <c r="AJ131" i="12"/>
  <c r="BL130" i="12"/>
  <c r="AK116" i="12"/>
  <c r="BG144" i="12"/>
  <c r="AW128" i="12"/>
  <c r="AS112" i="12"/>
  <c r="BK156" i="12"/>
  <c r="S108" i="12"/>
  <c r="BD144" i="12"/>
  <c r="AX141" i="12"/>
  <c r="BM128" i="12"/>
  <c r="AS120" i="12"/>
  <c r="O108" i="12"/>
  <c r="AO104" i="12"/>
  <c r="Q104" i="12"/>
  <c r="AD102" i="12"/>
  <c r="R101" i="12"/>
  <c r="BA99" i="12"/>
  <c r="AC96" i="12"/>
  <c r="U109" i="12"/>
  <c r="BP152" i="12"/>
  <c r="BJ140" i="12"/>
  <c r="AN128" i="12"/>
  <c r="BH120" i="12"/>
  <c r="AB120" i="12"/>
  <c r="BJ116" i="12"/>
  <c r="AP116" i="12"/>
  <c r="Z116" i="12"/>
  <c r="W114" i="12"/>
  <c r="BH112" i="12"/>
  <c r="AN112" i="12"/>
  <c r="T112" i="12"/>
  <c r="AT116" i="12"/>
  <c r="BM140" i="12"/>
  <c r="AI123" i="12"/>
  <c r="K104" i="12"/>
  <c r="BQ100" i="12"/>
  <c r="U100" i="12"/>
  <c r="BN112" i="12"/>
  <c r="AX112" i="12"/>
  <c r="AH112" i="12"/>
  <c r="K98" i="12"/>
  <c r="M97" i="12"/>
  <c r="N96" i="12"/>
  <c r="AA118" i="12"/>
  <c r="AI110" i="12"/>
  <c r="S99" i="12"/>
  <c r="S97" i="12"/>
  <c r="BJ137" i="12"/>
  <c r="U113" i="12"/>
  <c r="AQ111" i="12"/>
  <c r="R107" i="12"/>
  <c r="AF97" i="12"/>
  <c r="AR117" i="12"/>
  <c r="K106" i="12"/>
  <c r="AN97" i="12"/>
  <c r="BK153" i="12"/>
  <c r="BK152" i="12"/>
  <c r="BI133" i="12"/>
  <c r="AC120" i="12"/>
  <c r="BQ160" i="12"/>
  <c r="BQ152" i="12"/>
  <c r="BL147" i="12"/>
  <c r="BP144" i="12"/>
  <c r="BO124" i="12"/>
  <c r="BI120" i="12"/>
  <c r="BC116" i="12"/>
  <c r="AM116" i="12"/>
  <c r="W116" i="12"/>
  <c r="BP106" i="12"/>
  <c r="AJ106" i="12"/>
  <c r="S103" i="12"/>
  <c r="V102" i="12"/>
  <c r="BN108" i="12"/>
  <c r="BO158" i="12"/>
  <c r="BA118" i="12"/>
  <c r="BN144" i="12"/>
  <c r="AW140" i="12"/>
  <c r="AE123" i="12"/>
  <c r="AU120" i="12"/>
  <c r="AE120" i="12"/>
  <c r="AC116" i="12"/>
  <c r="AK122" i="12"/>
  <c r="AQ104" i="12"/>
  <c r="AA104" i="12"/>
  <c r="AK98" i="12"/>
  <c r="BP96" i="12"/>
  <c r="AJ96" i="12"/>
  <c r="T96" i="12"/>
  <c r="D96" i="12"/>
  <c r="BP97" i="12"/>
  <c r="BL148" i="12"/>
  <c r="BN104" i="12"/>
  <c r="AD104" i="12"/>
  <c r="AL111" i="12"/>
  <c r="BO136" i="12"/>
  <c r="BL132" i="12"/>
  <c r="AV132" i="12"/>
  <c r="AJ118" i="12"/>
  <c r="BM138" i="12"/>
  <c r="AE101" i="12"/>
  <c r="AK127" i="12"/>
  <c r="AK114" i="12"/>
  <c r="AB103" i="12"/>
  <c r="J99" i="12"/>
  <c r="U111" i="12"/>
  <c r="BM137" i="12"/>
  <c r="AR135" i="12"/>
  <c r="BO155" i="12"/>
  <c r="Z118" i="12"/>
  <c r="AJ103" i="12"/>
  <c r="AF98" i="12"/>
  <c r="AI115" i="12"/>
  <c r="AF111" i="12"/>
  <c r="AH98" i="12"/>
  <c r="BB117" i="12"/>
  <c r="BG119" i="12"/>
  <c r="AW125" i="12"/>
  <c r="AM119" i="12"/>
  <c r="BJ126" i="12"/>
  <c r="N106" i="12"/>
  <c r="AP98" i="12"/>
  <c r="AF102" i="12"/>
  <c r="AT131" i="12"/>
  <c r="BF136" i="12"/>
  <c r="BE100" i="12"/>
  <c r="BE145" i="12"/>
  <c r="BE125" i="12"/>
  <c r="BD121" i="12"/>
  <c r="BD137" i="12"/>
  <c r="BC138" i="12"/>
  <c r="BE144" i="12"/>
  <c r="BE105" i="12"/>
  <c r="BD147" i="12"/>
  <c r="BE116" i="12"/>
  <c r="BF96" i="12"/>
  <c r="BE139" i="12"/>
  <c r="BD138" i="12"/>
  <c r="BF123" i="12"/>
  <c r="BF147" i="12"/>
  <c r="BC140" i="12"/>
  <c r="BE140" i="12"/>
  <c r="BC120" i="12"/>
  <c r="BD132" i="12"/>
  <c r="BF142" i="12"/>
  <c r="BE111" i="12"/>
  <c r="BF101" i="12"/>
  <c r="BE146" i="12"/>
  <c r="BD98" i="12"/>
  <c r="BF114" i="12"/>
  <c r="BF132" i="12"/>
  <c r="BD96" i="12"/>
  <c r="BC136" i="12"/>
  <c r="BC150" i="12"/>
  <c r="BC130" i="12"/>
  <c r="BF148" i="12"/>
  <c r="BC118" i="12"/>
  <c r="BF112" i="12"/>
  <c r="BE133" i="12"/>
  <c r="BE112" i="12"/>
  <c r="BD107" i="12"/>
  <c r="BC106" i="12"/>
  <c r="BF104" i="12"/>
  <c r="BF137" i="12"/>
  <c r="BE123" i="12"/>
  <c r="BD123" i="12"/>
  <c r="BH121" i="12"/>
  <c r="BG121" i="12"/>
  <c r="AR106" i="12"/>
  <c r="AQ106" i="12"/>
  <c r="BE99" i="12"/>
  <c r="BD99" i="12"/>
  <c r="AC109" i="12"/>
  <c r="AT129" i="12"/>
  <c r="AS129" i="12"/>
  <c r="BG127" i="12"/>
  <c r="BF127" i="12"/>
  <c r="BO126" i="12"/>
  <c r="BN126" i="12"/>
  <c r="AN125" i="12"/>
  <c r="AM125" i="12"/>
  <c r="BF124" i="12"/>
  <c r="AP124" i="12"/>
  <c r="BL120" i="12"/>
  <c r="AX119" i="12"/>
  <c r="AW119" i="12"/>
  <c r="BI118" i="12"/>
  <c r="BH118" i="12"/>
  <c r="AO117" i="12"/>
  <c r="AN117" i="12"/>
  <c r="AW122" i="12"/>
  <c r="AV122" i="12"/>
  <c r="BP105" i="12"/>
  <c r="BO105" i="12"/>
  <c r="AW101" i="12"/>
  <c r="M101" i="12"/>
  <c r="AP100" i="12"/>
  <c r="BL116" i="12"/>
  <c r="AV116" i="12"/>
  <c r="N100" i="12"/>
  <c r="Y109" i="12"/>
  <c r="BH97" i="12"/>
  <c r="BG97" i="12"/>
  <c r="AU98" i="12"/>
  <c r="AT98" i="12"/>
  <c r="AW97" i="12"/>
  <c r="AV97" i="12"/>
  <c r="Q97" i="12"/>
  <c r="BN152" i="12"/>
  <c r="BP132" i="12"/>
  <c r="BI108" i="12"/>
  <c r="AM115" i="12"/>
  <c r="AJ114" i="12"/>
  <c r="BI143" i="12"/>
  <c r="BH143" i="12"/>
  <c r="AI118" i="12"/>
  <c r="U103" i="12"/>
  <c r="AA108" i="12"/>
  <c r="AK111" i="12"/>
  <c r="BM141" i="12"/>
  <c r="BQ142" i="12"/>
  <c r="BP142" i="12"/>
  <c r="BG141" i="12"/>
  <c r="BK138" i="12"/>
  <c r="AL123" i="12"/>
  <c r="AG109" i="12"/>
  <c r="V99" i="12"/>
  <c r="AG111" i="12"/>
  <c r="BQ155" i="12"/>
  <c r="BH149" i="12"/>
  <c r="BJ145" i="12"/>
  <c r="BP145" i="12"/>
  <c r="BN137" i="12"/>
  <c r="BG135" i="12"/>
  <c r="BF135" i="12"/>
  <c r="AR134" i="12"/>
  <c r="BO111" i="12"/>
  <c r="AL108" i="12"/>
  <c r="S107" i="12"/>
  <c r="AP113" i="12"/>
  <c r="BM133" i="12"/>
  <c r="BL133" i="12"/>
  <c r="BI123" i="12"/>
  <c r="BH123" i="12"/>
  <c r="AO110" i="12"/>
  <c r="AN110" i="12"/>
  <c r="BK106" i="12"/>
  <c r="BJ106" i="12"/>
  <c r="AR120" i="12"/>
  <c r="BD136" i="12"/>
  <c r="AF110" i="12"/>
  <c r="AL124" i="12"/>
  <c r="BM117" i="12"/>
  <c r="BL117" i="12"/>
  <c r="BQ132" i="12"/>
  <c r="AO124" i="12"/>
  <c r="BK120" i="12"/>
  <c r="AK101" i="12"/>
  <c r="BH116" i="12"/>
  <c r="AD100" i="12"/>
  <c r="T107" i="12"/>
  <c r="AC104" i="12"/>
  <c r="Z104" i="12"/>
  <c r="AH120" i="12"/>
  <c r="P104" i="12"/>
  <c r="BD133" i="12"/>
  <c r="BP133" i="12"/>
  <c r="BO133" i="12"/>
  <c r="BI151" i="12"/>
  <c r="BM143" i="12"/>
  <c r="BL143" i="12"/>
  <c r="BL138" i="12"/>
  <c r="AQ135" i="12"/>
  <c r="AP135" i="12"/>
  <c r="AO129" i="12"/>
  <c r="AN129" i="12"/>
  <c r="BM121" i="12"/>
  <c r="BL121" i="12"/>
  <c r="BM113" i="12"/>
  <c r="BL113" i="12"/>
  <c r="AR131" i="12"/>
  <c r="BP161" i="12"/>
  <c r="BO161" i="12"/>
  <c r="BM109" i="12"/>
  <c r="BL109" i="12"/>
  <c r="AI129" i="12"/>
  <c r="AH129" i="12"/>
  <c r="AU99" i="12"/>
  <c r="AT99" i="12"/>
  <c r="X117" i="12"/>
  <c r="AP114" i="12"/>
  <c r="AV101" i="12"/>
  <c r="AN130" i="12"/>
  <c r="N108" i="12"/>
  <c r="X102" i="12"/>
  <c r="BP121" i="12"/>
  <c r="BO121" i="12"/>
  <c r="AO131" i="12"/>
  <c r="AN131" i="12"/>
  <c r="BP125" i="12"/>
  <c r="BO125" i="12"/>
  <c r="AW99" i="12"/>
  <c r="AV99" i="12"/>
  <c r="AX127" i="12"/>
  <c r="AY127" i="12"/>
  <c r="BG126" i="12"/>
  <c r="BF126" i="12"/>
  <c r="AF112" i="12"/>
  <c r="BE124" i="12"/>
  <c r="BK123" i="12"/>
  <c r="BJ123" i="12"/>
  <c r="BI116" i="12"/>
  <c r="AS116" i="12"/>
  <c r="AR105" i="12"/>
  <c r="AQ105" i="12"/>
  <c r="BQ98" i="12"/>
  <c r="BP98" i="12"/>
  <c r="AR116" i="12"/>
  <c r="BO96" i="12"/>
  <c r="BP107" i="12"/>
  <c r="BO107" i="12"/>
  <c r="AT103" i="12"/>
  <c r="AS103" i="12"/>
  <c r="BJ152" i="12"/>
  <c r="BN120" i="12"/>
  <c r="AX120" i="12"/>
  <c r="BE108" i="12"/>
  <c r="AO108" i="12"/>
  <c r="BF154" i="12"/>
  <c r="BE154" i="12"/>
  <c r="M103" i="12"/>
  <c r="BE141" i="12"/>
  <c r="BI138" i="12"/>
  <c r="BH138" i="12"/>
  <c r="AB109" i="12"/>
  <c r="BQ153" i="12"/>
  <c r="BQ162" i="12"/>
  <c r="BK147" i="12"/>
  <c r="BD145" i="12"/>
  <c r="AE115" i="12"/>
  <c r="BQ148" i="12"/>
  <c r="BC145" i="12"/>
  <c r="BM136" i="12"/>
  <c r="AW136" i="12"/>
  <c r="BK148" i="12"/>
  <c r="M104" i="12"/>
  <c r="AR121" i="12"/>
  <c r="AQ121" i="12"/>
  <c r="R109" i="12"/>
  <c r="AN105" i="12"/>
  <c r="AM105" i="12"/>
  <c r="BE104" i="12"/>
  <c r="AG104" i="12"/>
  <c r="N102" i="12"/>
  <c r="AP101" i="12"/>
  <c r="AO101" i="12"/>
  <c r="J101" i="12"/>
  <c r="AO96" i="12"/>
  <c r="BE110" i="12"/>
  <c r="BQ109" i="12"/>
  <c r="BP109" i="12"/>
  <c r="AA121" i="12"/>
  <c r="Z121" i="12"/>
  <c r="BO102" i="12"/>
  <c r="Y118" i="12"/>
  <c r="BO97" i="12"/>
  <c r="P99" i="12"/>
  <c r="Q110" i="12"/>
  <c r="X110" i="12"/>
  <c r="BE102" i="12"/>
  <c r="BD102" i="12"/>
  <c r="BI145" i="12"/>
  <c r="BH145" i="12"/>
  <c r="AT119" i="12"/>
  <c r="AS119" i="12"/>
  <c r="BC144" i="12"/>
  <c r="BI110" i="12"/>
  <c r="BH110" i="12"/>
  <c r="BL144" i="12"/>
  <c r="AN121" i="12"/>
  <c r="AM121" i="12"/>
  <c r="BI109" i="12"/>
  <c r="AM106" i="12"/>
  <c r="BJ129" i="12"/>
  <c r="BI129" i="12"/>
  <c r="AJ128" i="12"/>
  <c r="AI128" i="12"/>
  <c r="BN124" i="12"/>
  <c r="AH124" i="12"/>
  <c r="BK113" i="12"/>
  <c r="BJ113" i="12"/>
  <c r="BQ124" i="12"/>
  <c r="AK124" i="12"/>
  <c r="BE121" i="12"/>
  <c r="BE113" i="12"/>
  <c r="BD113" i="12"/>
  <c r="BK107" i="12"/>
  <c r="BJ107" i="12"/>
  <c r="AS114" i="12"/>
  <c r="AR114" i="12"/>
  <c r="AV133" i="12"/>
  <c r="AU133" i="12"/>
  <c r="BE109" i="12"/>
  <c r="BD109" i="12"/>
  <c r="BH111" i="12"/>
  <c r="BG111" i="12"/>
  <c r="AP105" i="12"/>
  <c r="AO105" i="12"/>
  <c r="BQ102" i="12"/>
  <c r="AW141" i="12"/>
  <c r="AE106" i="12"/>
  <c r="BJ150" i="12"/>
  <c r="BN146" i="12"/>
  <c r="AF125" i="12"/>
  <c r="AE125" i="12"/>
  <c r="AO119" i="12"/>
  <c r="BP110" i="12"/>
  <c r="BO122" i="12"/>
  <c r="AQ134" i="12"/>
  <c r="AP134" i="12"/>
  <c r="BQ117" i="12"/>
  <c r="BP117" i="12"/>
  <c r="AV105" i="12"/>
  <c r="AU105" i="12"/>
  <c r="BQ138" i="12"/>
  <c r="BH106" i="12"/>
  <c r="BG106" i="12"/>
  <c r="BN132" i="12"/>
  <c r="AX132" i="12"/>
  <c r="AQ127" i="12"/>
  <c r="AP127" i="12"/>
  <c r="AX124" i="12"/>
  <c r="BN119" i="12"/>
  <c r="BM119" i="12"/>
  <c r="BE117" i="12"/>
  <c r="BD117" i="12"/>
  <c r="BH115" i="12"/>
  <c r="BG115" i="12"/>
  <c r="BJ144" i="12"/>
  <c r="BJ147" i="12"/>
  <c r="BI136" i="12"/>
  <c r="AS136" i="12"/>
  <c r="BI152" i="12"/>
  <c r="BQ145" i="12"/>
  <c r="BO144" i="12"/>
  <c r="AO133" i="12"/>
  <c r="AN133" i="12"/>
  <c r="BQ123" i="12"/>
  <c r="BP123" i="12"/>
  <c r="BJ102" i="12"/>
  <c r="BI102" i="12"/>
  <c r="AK96" i="12"/>
  <c r="AW110" i="12"/>
  <c r="AV110" i="12"/>
  <c r="Z108" i="12"/>
  <c r="AR112" i="12"/>
  <c r="BN156" i="12"/>
  <c r="BH152" i="12"/>
  <c r="BN148" i="12"/>
  <c r="BE131" i="12"/>
  <c r="BD131" i="12"/>
  <c r="BL128" i="12"/>
  <c r="AV128" i="12"/>
  <c r="AU126" i="12"/>
  <c r="AT126" i="12"/>
  <c r="AJ120" i="12"/>
  <c r="BJ119" i="12"/>
  <c r="BI119" i="12"/>
  <c r="AO118" i="12"/>
  <c r="AN118" i="12"/>
  <c r="AH116" i="12"/>
  <c r="AE107" i="12"/>
  <c r="I104" i="12"/>
  <c r="AS141" i="12"/>
  <c r="AU142" i="12"/>
  <c r="F97" i="12"/>
  <c r="AQ115" i="12"/>
  <c r="AA109" i="12"/>
  <c r="W118" i="12"/>
  <c r="BG152" i="12"/>
  <c r="BF152" i="12"/>
  <c r="BP147" i="12"/>
  <c r="BO147" i="12"/>
  <c r="AB99" i="12"/>
  <c r="BO160" i="12"/>
  <c r="BN160" i="12"/>
  <c r="BO152" i="12"/>
  <c r="BJ108" i="12"/>
  <c r="BH144" i="12"/>
  <c r="BM123" i="12"/>
  <c r="BL123" i="12"/>
  <c r="BM112" i="12"/>
  <c r="BL112" i="12"/>
  <c r="BM99" i="12"/>
  <c r="BL99" i="12"/>
  <c r="AS110" i="12"/>
  <c r="AS109" i="12"/>
  <c r="AX108" i="12"/>
  <c r="BJ132" i="12"/>
  <c r="AT132" i="12"/>
  <c r="BO127" i="12"/>
  <c r="BN127" i="12"/>
  <c r="AV125" i="12"/>
  <c r="AU125" i="12"/>
  <c r="BJ124" i="12"/>
  <c r="AT124" i="12"/>
  <c r="BP120" i="12"/>
  <c r="BF119" i="12"/>
  <c r="BE119" i="12"/>
  <c r="AK118" i="12"/>
  <c r="AW117" i="12"/>
  <c r="AV117" i="12"/>
  <c r="BO114" i="12"/>
  <c r="BN114" i="12"/>
  <c r="AI114" i="12"/>
  <c r="AT111" i="12"/>
  <c r="AS111" i="12"/>
  <c r="BQ157" i="12"/>
  <c r="BP157" i="12"/>
  <c r="BF144" i="12"/>
  <c r="AV136" i="12"/>
  <c r="BM124" i="12"/>
  <c r="AW124" i="12"/>
  <c r="AG124" i="12"/>
  <c r="AU123" i="12"/>
  <c r="AT123" i="12"/>
  <c r="R100" i="12"/>
  <c r="BE101" i="12"/>
  <c r="BD101" i="12"/>
  <c r="U101" i="12"/>
  <c r="BH96" i="12"/>
  <c r="AR96" i="12"/>
  <c r="AB96" i="12"/>
  <c r="L96" i="12"/>
  <c r="AQ108" i="12"/>
  <c r="BP116" i="12"/>
  <c r="BK151" i="12"/>
  <c r="AR109" i="12"/>
  <c r="W106" i="12"/>
  <c r="BC128" i="12"/>
  <c r="AM128" i="12"/>
  <c r="BO106" i="12"/>
  <c r="BN96" i="12"/>
  <c r="AS101" i="12"/>
  <c r="AK100" i="12"/>
  <c r="I98" i="12"/>
  <c r="J100" i="12"/>
  <c r="AL128" i="12"/>
  <c r="BD124" i="12"/>
  <c r="AJ124" i="12"/>
  <c r="AB116" i="12"/>
  <c r="AU112" i="12"/>
  <c r="AE112" i="12"/>
  <c r="BP100" i="12"/>
  <c r="AJ100" i="12"/>
  <c r="T100" i="12"/>
  <c r="AI96" i="12"/>
  <c r="S96" i="12"/>
  <c r="AG108" i="12"/>
  <c r="AX103" i="12"/>
  <c r="R103" i="12"/>
  <c r="BQ104" i="12"/>
  <c r="J96" i="12"/>
  <c r="BH140" i="12"/>
  <c r="BL104" i="12"/>
  <c r="AV104" i="12"/>
  <c r="AF104" i="12"/>
  <c r="AJ111" i="12"/>
  <c r="BL146" i="12"/>
  <c r="BI147" i="12"/>
  <c r="AL106" i="12"/>
  <c r="BN158" i="12"/>
  <c r="Q103" i="12"/>
  <c r="AH123" i="12"/>
  <c r="AF103" i="12"/>
  <c r="R99" i="12"/>
  <c r="AC111" i="12"/>
  <c r="Q102" i="12"/>
  <c r="BI141" i="12"/>
  <c r="BN135" i="12"/>
  <c r="AV135" i="12"/>
  <c r="BC132" i="12"/>
  <c r="AH118" i="12"/>
  <c r="AI108" i="12"/>
  <c r="N99" i="12"/>
  <c r="Y111" i="12"/>
  <c r="BP154" i="12"/>
  <c r="AR137" i="12"/>
  <c r="BM155" i="12"/>
  <c r="BO151" i="12"/>
  <c r="BF149" i="12"/>
  <c r="BL145" i="12"/>
  <c r="AT134" i="12"/>
  <c r="AK115" i="12"/>
  <c r="L101" i="12"/>
  <c r="F98" i="12"/>
  <c r="AY110" i="12"/>
  <c r="BC121" i="12"/>
  <c r="AT140" i="12"/>
  <c r="AV130" i="12"/>
  <c r="BP126" i="12"/>
  <c r="BP118" i="12"/>
  <c r="AR110" i="12"/>
  <c r="AN134" i="12"/>
  <c r="BP130" i="12"/>
  <c r="BD118" i="12"/>
  <c r="BH114" i="12"/>
  <c r="BL110" i="12"/>
  <c r="AR98" i="12"/>
  <c r="BD149" i="12"/>
  <c r="Z115" i="12"/>
  <c r="AW111" i="12"/>
  <c r="AJ102" i="12"/>
  <c r="AJ122" i="12"/>
  <c r="X119" i="12"/>
  <c r="AL131" i="12"/>
  <c r="BK158" i="12"/>
  <c r="AQ125" i="12"/>
  <c r="AG127" i="12"/>
  <c r="AF122" i="12"/>
  <c r="V118" i="12"/>
  <c r="S113" i="12"/>
  <c r="H104" i="12"/>
  <c r="AA105" i="12"/>
  <c r="U116" i="12"/>
  <c r="BK110" i="12"/>
  <c r="AV98" i="12"/>
  <c r="AI122" i="12"/>
  <c r="AH114" i="12"/>
  <c r="BM105" i="12"/>
  <c r="Z119" i="12"/>
  <c r="AD115" i="12"/>
  <c r="BI111" i="12"/>
  <c r="AD105" i="12"/>
  <c r="AF99" i="12"/>
  <c r="D101" i="12"/>
  <c r="AF123" i="12"/>
  <c r="AF121" i="12"/>
  <c r="AX118" i="12"/>
  <c r="AD114" i="12"/>
  <c r="AK130" i="12"/>
  <c r="BP99" i="12"/>
  <c r="AU106" i="12"/>
  <c r="BL152" i="12"/>
  <c r="BF140" i="12"/>
  <c r="BP128" i="12"/>
  <c r="BC126" i="12"/>
  <c r="BH125" i="12"/>
  <c r="BF116" i="12"/>
  <c r="AL116" i="12"/>
  <c r="BD112" i="12"/>
  <c r="AJ112" i="12"/>
  <c r="AT108" i="12"/>
  <c r="BL141" i="12"/>
  <c r="BI140" i="12"/>
  <c r="BP136" i="12"/>
  <c r="BM132" i="12"/>
  <c r="AW132" i="12"/>
  <c r="BO128" i="12"/>
  <c r="O104" i="12"/>
  <c r="AG122" i="12"/>
  <c r="BQ101" i="12"/>
  <c r="AG101" i="12"/>
  <c r="BM100" i="12"/>
  <c r="AW100" i="12"/>
  <c r="Q100" i="12"/>
  <c r="AG98" i="12"/>
  <c r="AV124" i="12"/>
  <c r="AX128" i="12"/>
  <c r="BP124" i="12"/>
  <c r="AF124" i="12"/>
  <c r="AE124" i="12"/>
  <c r="X116" i="12"/>
  <c r="BG112" i="12"/>
  <c r="AQ112" i="12"/>
  <c r="AA112" i="12"/>
  <c r="BL100" i="12"/>
  <c r="AV100" i="12"/>
  <c r="AF100" i="12"/>
  <c r="P100" i="12"/>
  <c r="BK96" i="12"/>
  <c r="AU96" i="12"/>
  <c r="AE96" i="12"/>
  <c r="O96" i="12"/>
  <c r="BK105" i="12"/>
  <c r="R96" i="12"/>
  <c r="BJ112" i="12"/>
  <c r="AT112" i="12"/>
  <c r="AD112" i="12"/>
  <c r="V111" i="12"/>
  <c r="BH107" i="12"/>
  <c r="U104" i="12"/>
  <c r="AP103" i="12"/>
  <c r="AK97" i="12"/>
  <c r="E97" i="12"/>
  <c r="AD96" i="12"/>
  <c r="BP156" i="12"/>
  <c r="BD140" i="12"/>
  <c r="BI139" i="12"/>
  <c r="BH104" i="12"/>
  <c r="AR104" i="12"/>
  <c r="AB104" i="12"/>
  <c r="L104" i="12"/>
  <c r="AJ123" i="12"/>
  <c r="AJ99" i="12"/>
  <c r="BE142" i="12"/>
  <c r="AE118" i="12"/>
  <c r="AL114" i="12"/>
  <c r="BQ151" i="12"/>
  <c r="AJ127" i="12"/>
  <c r="W110" i="12"/>
  <c r="K97" i="12"/>
  <c r="AD118" i="12"/>
  <c r="T103" i="12"/>
  <c r="AJ98" i="12"/>
  <c r="AJ109" i="12"/>
  <c r="BQ161" i="12"/>
  <c r="BO149" i="12"/>
  <c r="BE138" i="12"/>
  <c r="BF139" i="12"/>
  <c r="BI137" i="12"/>
  <c r="BQ134" i="12"/>
  <c r="BL153" i="12"/>
  <c r="AF114" i="12"/>
  <c r="X103" i="12"/>
  <c r="X98" i="12"/>
  <c r="X109" i="12"/>
  <c r="BG151" i="12"/>
  <c r="BO159" i="12"/>
  <c r="BG147" i="12"/>
  <c r="BE143" i="12"/>
  <c r="BH142" i="12"/>
  <c r="BL137" i="12"/>
  <c r="BP134" i="12"/>
  <c r="AK129" i="12"/>
  <c r="AB111" i="12"/>
  <c r="AJ101" i="12"/>
  <c r="AD98" i="12"/>
  <c r="AA115" i="12"/>
  <c r="BC133" i="12"/>
  <c r="BC139" i="12"/>
  <c r="AS140" i="12"/>
  <c r="BH126" i="12"/>
  <c r="BD122" i="12"/>
  <c r="AR123" i="12"/>
  <c r="BO131" i="12"/>
  <c r="BH130" i="12"/>
  <c r="AV118" i="12"/>
  <c r="AS113" i="12"/>
  <c r="V116" i="12"/>
  <c r="AF113" i="12"/>
  <c r="AB102" i="12"/>
  <c r="BK141" i="12"/>
  <c r="AB122" i="12"/>
  <c r="AG126" i="12"/>
  <c r="BO154" i="12"/>
  <c r="AO103" i="12"/>
  <c r="AR139" i="12"/>
  <c r="AS121" i="12"/>
  <c r="M108" i="12"/>
  <c r="BQ103" i="12"/>
  <c r="AD107" i="12"/>
  <c r="P110" i="12"/>
  <c r="S105" i="12"/>
  <c r="Z122" i="12"/>
  <c r="AA122" i="12"/>
  <c r="Z114" i="12"/>
  <c r="K107" i="12"/>
  <c r="AN98" i="12"/>
  <c r="L106" i="12"/>
  <c r="AB118" i="12"/>
  <c r="V115" i="12"/>
  <c r="V105" i="12"/>
  <c r="X99" i="12"/>
  <c r="AW129" i="12"/>
  <c r="BF99" i="12"/>
  <c r="AI106" i="12"/>
  <c r="AW103" i="12"/>
  <c r="BL97" i="12"/>
  <c r="BN123" i="12"/>
  <c r="BF98" i="12"/>
  <c r="BN134" i="12"/>
  <c r="AF127" i="12"/>
  <c r="AE127" i="12"/>
  <c r="BQ119" i="12"/>
  <c r="V114" i="12"/>
  <c r="AU104" i="12"/>
  <c r="BH99" i="12"/>
  <c r="P112" i="12"/>
  <c r="BG120" i="12"/>
  <c r="AQ120" i="12"/>
  <c r="AA120" i="12"/>
  <c r="Z120" i="12"/>
  <c r="AO116" i="12"/>
  <c r="Y116" i="12"/>
  <c r="T108" i="12"/>
  <c r="BM101" i="12"/>
  <c r="AC101" i="12"/>
  <c r="BL96" i="12"/>
  <c r="AV96" i="12"/>
  <c r="AF96" i="12"/>
  <c r="P96" i="12"/>
  <c r="BH148" i="12"/>
  <c r="BD116" i="12"/>
  <c r="AN116" i="12"/>
  <c r="BJ104" i="12"/>
  <c r="AP104" i="12"/>
  <c r="V104" i="12"/>
  <c r="BJ100" i="12"/>
  <c r="V100" i="12"/>
  <c r="AR107" i="12"/>
  <c r="AL103" i="12"/>
  <c r="AE98" i="12"/>
  <c r="BR96" i="12"/>
  <c r="BF100" i="12"/>
  <c r="BL156" i="12"/>
  <c r="BK136" i="12"/>
  <c r="AU136" i="12"/>
  <c r="BH132" i="12"/>
  <c r="AR132" i="12"/>
  <c r="BJ120" i="12"/>
  <c r="AT120" i="12"/>
  <c r="AD120" i="12"/>
  <c r="AK108" i="12"/>
  <c r="Q108" i="12"/>
  <c r="AG125" i="12"/>
  <c r="AE102" i="12"/>
  <c r="AB114" i="12"/>
  <c r="L103" i="12"/>
  <c r="AB98" i="12"/>
  <c r="AF109" i="12"/>
  <c r="BP155" i="12"/>
  <c r="BG149" i="12"/>
  <c r="BP139" i="12"/>
  <c r="BE137" i="12"/>
  <c r="BN150" i="12"/>
  <c r="X114" i="12"/>
  <c r="P103" i="12"/>
  <c r="P98" i="12"/>
  <c r="AG102" i="12"/>
  <c r="BM147" i="12"/>
  <c r="BP158" i="12"/>
  <c r="BJ154" i="12"/>
  <c r="BO139" i="12"/>
  <c r="AX137" i="12"/>
  <c r="BL134" i="12"/>
  <c r="AL127" i="12"/>
  <c r="X111" i="12"/>
  <c r="AF101" i="12"/>
  <c r="Z98" i="12"/>
  <c r="W115" i="12"/>
  <c r="AY117" i="12"/>
  <c r="BC125" i="12"/>
  <c r="BI156" i="12"/>
  <c r="BH133" i="12"/>
  <c r="AW121" i="12"/>
  <c r="AR118" i="12"/>
  <c r="BK115" i="12"/>
  <c r="AU107" i="12"/>
  <c r="AT139" i="12"/>
  <c r="BP131" i="12"/>
  <c r="AT113" i="12"/>
  <c r="AU119" i="12"/>
  <c r="BD110" i="12"/>
  <c r="AW109" i="12"/>
  <c r="BD153" i="12"/>
  <c r="AW137" i="12"/>
  <c r="AG119" i="12"/>
  <c r="BJ115" i="12"/>
  <c r="O107" i="12"/>
  <c r="AT143" i="12"/>
  <c r="BN139" i="12"/>
  <c r="BO130" i="12"/>
  <c r="BI121" i="12"/>
  <c r="AN99" i="12"/>
  <c r="AM99" i="12"/>
  <c r="AL132" i="12"/>
  <c r="AF126" i="12"/>
  <c r="AE126" i="12"/>
  <c r="AB110" i="12"/>
  <c r="L107" i="12"/>
  <c r="O106" i="12"/>
  <c r="BJ98" i="12"/>
  <c r="BH156" i="12"/>
  <c r="AL117" i="12"/>
  <c r="H101" i="12"/>
  <c r="F102" i="12"/>
  <c r="T99" i="12"/>
  <c r="V97" i="12"/>
  <c r="AT114" i="12"/>
  <c r="N110" i="12"/>
  <c r="I105" i="12"/>
  <c r="AI105" i="12"/>
  <c r="AV109" i="12"/>
  <c r="AD106" i="12"/>
  <c r="H97" i="12"/>
  <c r="Q106" i="12"/>
  <c r="AI107" i="12"/>
  <c r="BJ105" i="12"/>
  <c r="AH97" i="12"/>
  <c r="F99" i="12"/>
  <c r="BJ114" i="12"/>
  <c r="P111" i="12"/>
  <c r="BN98" i="12"/>
  <c r="AQ97" i="12"/>
  <c r="O109" i="12"/>
  <c r="P102" i="12"/>
  <c r="U117" i="12"/>
  <c r="W109" i="12"/>
  <c r="P97" i="12"/>
  <c r="AD122" i="12"/>
  <c r="BO108" i="12"/>
  <c r="AB112" i="12"/>
  <c r="BD141" i="12"/>
  <c r="BL136" i="12"/>
  <c r="BI132" i="12"/>
  <c r="AS132" i="12"/>
  <c r="BK128" i="12"/>
  <c r="AU128" i="12"/>
  <c r="AX100" i="12"/>
  <c r="BI101" i="12"/>
  <c r="Y101" i="12"/>
  <c r="AS100" i="12"/>
  <c r="AC100" i="12"/>
  <c r="M100" i="12"/>
  <c r="AJ116" i="12"/>
  <c r="BJ128" i="12"/>
  <c r="AT128" i="12"/>
  <c r="BL124" i="12"/>
  <c r="AR124" i="12"/>
  <c r="BC112" i="12"/>
  <c r="AM112" i="12"/>
  <c r="W112" i="12"/>
  <c r="BH100" i="12"/>
  <c r="AR100" i="12"/>
  <c r="AB100" i="12"/>
  <c r="L100" i="12"/>
  <c r="BG96" i="12"/>
  <c r="AQ96" i="12"/>
  <c r="AA96" i="12"/>
  <c r="K96" i="12"/>
  <c r="AK104" i="12"/>
  <c r="AJ107" i="12"/>
  <c r="BN103" i="12"/>
  <c r="AH103" i="12"/>
  <c r="AC97" i="12"/>
  <c r="Z100" i="12"/>
  <c r="BP140" i="12"/>
  <c r="BD104" i="12"/>
  <c r="AN104" i="12"/>
  <c r="X104" i="12"/>
  <c r="AK121" i="12"/>
  <c r="BJ146" i="12"/>
  <c r="AE110" i="12"/>
  <c r="AJ110" i="12"/>
  <c r="BF146" i="12"/>
  <c r="AJ119" i="12"/>
  <c r="AI111" i="12"/>
  <c r="AK103" i="12"/>
  <c r="AI97" i="12"/>
  <c r="AH113" i="12"/>
  <c r="T98" i="12"/>
  <c r="T109" i="12"/>
  <c r="BM153" i="12"/>
  <c r="BL139" i="12"/>
  <c r="AW138" i="12"/>
  <c r="AX139" i="12"/>
  <c r="BE147" i="12"/>
  <c r="AL113" i="12"/>
  <c r="Z102" i="12"/>
  <c r="H98" i="12"/>
  <c r="U102" i="12"/>
  <c r="BH146" i="12"/>
  <c r="BL154" i="12"/>
  <c r="BF150" i="12"/>
  <c r="BH150" i="12"/>
  <c r="BN142" i="12"/>
  <c r="BK139" i="12"/>
  <c r="AT137" i="12"/>
  <c r="BJ134" i="12"/>
  <c r="BH134" i="12"/>
  <c r="AL126" i="12"/>
  <c r="AK113" i="12"/>
  <c r="T111" i="12"/>
  <c r="AB101" i="12"/>
  <c r="V98" i="12"/>
  <c r="BJ156" i="12"/>
  <c r="AV131" i="12"/>
  <c r="AV123" i="12"/>
  <c r="BN162" i="12"/>
  <c r="BE129" i="12"/>
  <c r="AM135" i="12"/>
  <c r="BG131" i="12"/>
  <c r="AR130" i="12"/>
  <c r="BO115" i="12"/>
  <c r="BL157" i="12"/>
  <c r="AU130" i="12"/>
  <c r="X113" i="12"/>
  <c r="AT106" i="12"/>
  <c r="J103" i="12"/>
  <c r="T102" i="12"/>
  <c r="AU135" i="12"/>
  <c r="BP143" i="12"/>
  <c r="BJ131" i="12"/>
  <c r="BG125" i="12"/>
  <c r="AG121" i="12"/>
  <c r="BO118" i="12"/>
  <c r="R112" i="12"/>
  <c r="AK106" i="12"/>
  <c r="V107" i="12"/>
  <c r="F103" i="12"/>
  <c r="AH117" i="12"/>
  <c r="BM129" i="12"/>
  <c r="W119" i="12"/>
  <c r="T116" i="12"/>
  <c r="P113" i="12"/>
  <c r="AE117" i="12"/>
  <c r="N105" i="12"/>
  <c r="H99" i="12"/>
  <c r="AA106" i="12"/>
  <c r="I103" i="12"/>
  <c r="E100" i="12"/>
  <c r="AR101" i="12"/>
  <c r="AU118" i="12"/>
  <c r="BQ159" i="12"/>
  <c r="AE122" i="12"/>
  <c r="BN115" i="12"/>
  <c r="AR113" i="12"/>
  <c r="AQ107" i="12"/>
  <c r="H103" i="12"/>
  <c r="BG108" i="12"/>
  <c r="AR99" i="12"/>
  <c r="Y107" i="12"/>
  <c r="R104" i="12"/>
  <c r="AT100" i="12"/>
  <c r="AB107" i="12"/>
  <c r="BJ103" i="12"/>
  <c r="BC98" i="12"/>
  <c r="BM108" i="12"/>
  <c r="AQ136" i="12"/>
  <c r="AP136" i="12"/>
  <c r="BF120" i="12"/>
  <c r="AP120" i="12"/>
  <c r="BQ108" i="12"/>
  <c r="AW108" i="12"/>
  <c r="AC108" i="12"/>
  <c r="AC103" i="12"/>
  <c r="AL98" i="12"/>
  <c r="AE111" i="12"/>
  <c r="AG103" i="12"/>
  <c r="W102" i="12"/>
  <c r="AE97" i="12"/>
  <c r="BP149" i="12"/>
  <c r="Z113" i="12"/>
  <c r="L98" i="12"/>
  <c r="AK102" i="12"/>
  <c r="BQ158" i="12"/>
  <c r="BD139" i="12"/>
  <c r="BO141" i="12"/>
  <c r="BP146" i="12"/>
  <c r="AD113" i="12"/>
  <c r="AH99" i="12"/>
  <c r="AI125" i="12"/>
  <c r="M102" i="12"/>
  <c r="BF145" i="12"/>
  <c r="BD146" i="12"/>
  <c r="BQ135" i="12"/>
  <c r="BF134" i="12"/>
  <c r="AH126" i="12"/>
  <c r="AG113" i="12"/>
  <c r="AC110" i="12"/>
  <c r="X101" i="12"/>
  <c r="R98" i="12"/>
  <c r="BC119" i="12"/>
  <c r="AY113" i="12"/>
  <c r="BC141" i="12"/>
  <c r="BC105" i="12"/>
  <c r="AR133" i="12"/>
  <c r="AN122" i="12"/>
  <c r="AO121" i="12"/>
  <c r="AU115" i="12"/>
  <c r="AM107" i="12"/>
  <c r="AQ138" i="12"/>
  <c r="AP138" i="12"/>
  <c r="BH131" i="12"/>
  <c r="AO109" i="12"/>
  <c r="AI117" i="12"/>
  <c r="AM134" i="12"/>
  <c r="AI130" i="12"/>
  <c r="AH130" i="12"/>
  <c r="AC121" i="12"/>
  <c r="BN113" i="12"/>
  <c r="BM158" i="12"/>
  <c r="BL98" i="12"/>
  <c r="AS125" i="12"/>
  <c r="Z123" i="12"/>
  <c r="AA123" i="12"/>
  <c r="AI121" i="12"/>
  <c r="AF117" i="12"/>
  <c r="T110" i="12"/>
  <c r="BI154" i="12"/>
  <c r="AH127" i="12"/>
  <c r="AI131" i="12"/>
  <c r="AH131" i="12"/>
  <c r="P109" i="12"/>
  <c r="G101" i="12"/>
  <c r="L99" i="12"/>
  <c r="BD97" i="12"/>
  <c r="N97" i="12"/>
  <c r="S114" i="12"/>
  <c r="AB121" i="12"/>
  <c r="R114" i="12"/>
  <c r="AI109" i="12"/>
  <c r="V106" i="12"/>
  <c r="D97" i="12"/>
  <c r="BH137" i="12"/>
  <c r="K105" i="12"/>
  <c r="AA107" i="12"/>
  <c r="W105" i="12"/>
  <c r="Z97" i="12"/>
  <c r="AB113" i="12"/>
  <c r="AI119" i="12"/>
  <c r="BN106" i="12"/>
  <c r="AE121" i="12"/>
  <c r="BO100" i="12"/>
  <c r="BP160" i="12"/>
  <c r="BQ154" i="12"/>
  <c r="BJ148" i="12"/>
  <c r="BN140" i="12"/>
  <c r="AX140" i="12"/>
  <c r="BH128" i="12"/>
  <c r="AR128" i="12"/>
  <c r="BK127" i="12"/>
  <c r="AV120" i="12"/>
  <c r="AF120" i="12"/>
  <c r="BN116" i="12"/>
  <c r="AX116" i="12"/>
  <c r="AD116" i="12"/>
  <c r="BP112" i="12"/>
  <c r="AV112" i="12"/>
  <c r="X112" i="12"/>
  <c r="BH151" i="12"/>
  <c r="BQ140" i="12"/>
  <c r="BH136" i="12"/>
  <c r="AR136" i="12"/>
  <c r="BE132" i="12"/>
  <c r="AO132" i="12"/>
  <c r="BG128" i="12"/>
  <c r="AQ128" i="12"/>
  <c r="BA122" i="12"/>
  <c r="Q101" i="12"/>
  <c r="AO100" i="12"/>
  <c r="I100" i="12"/>
  <c r="AE105" i="12"/>
  <c r="BD148" i="12"/>
  <c r="BF128" i="12"/>
  <c r="AP128" i="12"/>
  <c r="BH124" i="12"/>
  <c r="AN124" i="12"/>
  <c r="AF116" i="12"/>
  <c r="BO112" i="12"/>
  <c r="AI112" i="12"/>
  <c r="S112" i="12"/>
  <c r="Q107" i="12"/>
  <c r="BD100" i="12"/>
  <c r="AN100" i="12"/>
  <c r="X100" i="12"/>
  <c r="H100" i="12"/>
  <c r="BC96" i="12"/>
  <c r="AM96" i="12"/>
  <c r="W96" i="12"/>
  <c r="G96" i="12"/>
  <c r="AH100" i="12"/>
  <c r="AL112" i="12"/>
  <c r="Z110" i="12"/>
  <c r="BI104" i="12"/>
  <c r="BF103" i="12"/>
  <c r="Z103" i="12"/>
  <c r="O101" i="12"/>
  <c r="BJ96" i="12"/>
  <c r="T97" i="12"/>
  <c r="BL140" i="12"/>
  <c r="AV140" i="12"/>
  <c r="BP104" i="12"/>
  <c r="AJ104" i="12"/>
  <c r="T104" i="12"/>
  <c r="AJ117" i="12"/>
  <c r="AL115" i="12"/>
  <c r="BK159" i="12"/>
  <c r="BQ147" i="12"/>
  <c r="BJ155" i="12"/>
  <c r="AB119" i="12"/>
  <c r="Y103" i="12"/>
  <c r="AA99" i="12"/>
  <c r="AA97" i="12"/>
  <c r="BD142" i="12"/>
  <c r="Q109" i="12"/>
  <c r="V112" i="12"/>
  <c r="AC102" i="12"/>
  <c r="BQ150" i="12"/>
  <c r="BJ143" i="12"/>
  <c r="BQ141" i="12"/>
  <c r="BO138" i="12"/>
  <c r="BD135" i="12"/>
  <c r="AW134" i="12"/>
  <c r="BN145" i="12"/>
  <c r="V113" i="12"/>
  <c r="Z99" i="12"/>
  <c r="V108" i="12"/>
  <c r="BL142" i="12"/>
  <c r="BJ153" i="12"/>
  <c r="BL149" i="12"/>
  <c r="BN149" i="12"/>
  <c r="AX142" i="12"/>
  <c r="BI135" i="12"/>
  <c r="BK135" i="12"/>
  <c r="AV134" i="12"/>
  <c r="AC113" i="12"/>
  <c r="U110" i="12"/>
  <c r="T101" i="12"/>
  <c r="N98" i="12"/>
  <c r="BC115" i="12"/>
  <c r="BC107" i="12"/>
  <c r="AY134" i="12"/>
  <c r="BC135" i="12"/>
  <c r="AN123" i="12"/>
  <c r="BD130" i="12"/>
  <c r="AQ131" i="12"/>
  <c r="BQ129" i="12"/>
  <c r="BP114" i="12"/>
  <c r="BH153" i="12"/>
  <c r="BG133" i="12"/>
  <c r="AD123" i="12"/>
  <c r="AH115" i="12"/>
  <c r="BG105" i="12"/>
  <c r="L102" i="12"/>
  <c r="L109" i="12"/>
  <c r="AC123" i="12"/>
  <c r="BK119" i="12"/>
  <c r="BH139" i="12"/>
  <c r="BL131" i="12"/>
  <c r="AV139" i="12"/>
  <c r="AK131" i="12"/>
  <c r="AT127" i="12"/>
  <c r="BH122" i="12"/>
  <c r="BG107" i="12"/>
  <c r="I102" i="12"/>
  <c r="AL135" i="12"/>
  <c r="BF131" i="12"/>
  <c r="AN126" i="12"/>
  <c r="BE150" i="12"/>
  <c r="N107" i="12"/>
  <c r="AG106" i="12"/>
  <c r="Z117" i="12"/>
  <c r="BF113" i="12"/>
  <c r="F101" i="12"/>
  <c r="AB117" i="12"/>
  <c r="AB123" i="12"/>
  <c r="BL118" i="12"/>
  <c r="F100" i="12"/>
  <c r="W117" i="12"/>
  <c r="L108" i="12"/>
  <c r="S106" i="12"/>
  <c r="R113" i="12"/>
  <c r="D98" i="12"/>
  <c r="BG130" i="12"/>
  <c r="T115" i="12"/>
  <c r="Q112" i="12"/>
  <c r="H102" i="12"/>
  <c r="BE134" i="12"/>
  <c r="AS102" i="12"/>
  <c r="AP123" i="12"/>
  <c r="E99" i="12"/>
  <c r="BC147" i="12"/>
  <c r="BC143" i="12"/>
  <c r="BC146" i="12"/>
  <c r="BA105" i="12"/>
  <c r="AZ134" i="12"/>
  <c r="BB133" i="12"/>
  <c r="BA138" i="12"/>
  <c r="BB97" i="12"/>
  <c r="BB105" i="12"/>
  <c r="BB99" i="12"/>
  <c r="BA97" i="12"/>
  <c r="BA96" i="12"/>
  <c r="BA117" i="12"/>
  <c r="BA100" i="12"/>
  <c r="BB125" i="12"/>
  <c r="BB113" i="12"/>
  <c r="BB102" i="12"/>
  <c r="BA131" i="12"/>
  <c r="BB119" i="12"/>
  <c r="BB146" i="12"/>
  <c r="BA141" i="12"/>
  <c r="BB134" i="12"/>
  <c r="AZ126" i="12"/>
  <c r="AZ113" i="12"/>
  <c r="BA128" i="12"/>
  <c r="BB132" i="12"/>
  <c r="BB138" i="12"/>
  <c r="BB141" i="12"/>
  <c r="BB101" i="12"/>
  <c r="BA104" i="12"/>
  <c r="BB147" i="12"/>
  <c r="BA142" i="12"/>
  <c r="BB139" i="12"/>
  <c r="BA143" i="12"/>
  <c r="BB107" i="12"/>
  <c r="BA112" i="12"/>
  <c r="BA108" i="12"/>
  <c r="BB135" i="12"/>
  <c r="BA116" i="12"/>
  <c r="BB142" i="12"/>
  <c r="BB130" i="12"/>
  <c r="BA148" i="12"/>
  <c r="BA113" i="12"/>
  <c r="AZ142" i="12"/>
  <c r="AY126" i="12"/>
  <c r="BA136" i="12"/>
  <c r="BA123" i="12"/>
  <c r="BA135" i="12"/>
  <c r="AZ118" i="12"/>
  <c r="AZ106" i="12"/>
  <c r="AY106" i="12"/>
  <c r="AZ141" i="12"/>
  <c r="AY141" i="12"/>
  <c r="AY124" i="12"/>
  <c r="AZ124" i="12"/>
  <c r="BB103" i="12"/>
  <c r="AY132" i="12"/>
  <c r="AZ132" i="12"/>
  <c r="BB120" i="12"/>
  <c r="AY104" i="12"/>
  <c r="AZ104" i="12"/>
  <c r="BB137" i="12"/>
  <c r="AY147" i="12"/>
  <c r="AZ147" i="12"/>
  <c r="BA119" i="12"/>
  <c r="AY123" i="12"/>
  <c r="AZ123" i="12"/>
  <c r="AY102" i="12"/>
  <c r="AZ102" i="12"/>
  <c r="BB140" i="12"/>
  <c r="BB144" i="12"/>
  <c r="BA140" i="12"/>
  <c r="BB145" i="12"/>
  <c r="AY135" i="12"/>
  <c r="AZ135" i="12"/>
  <c r="AZ137" i="12"/>
  <c r="AY137" i="12"/>
  <c r="BB126" i="12"/>
  <c r="BA103" i="12"/>
  <c r="AY145" i="12"/>
  <c r="AZ145" i="12"/>
  <c r="AY98" i="12"/>
  <c r="AZ98" i="12"/>
  <c r="AY131" i="12"/>
  <c r="AZ131" i="12"/>
  <c r="BA125" i="12"/>
  <c r="BA146" i="12"/>
  <c r="BA144" i="12"/>
  <c r="AZ121" i="12"/>
  <c r="AY121" i="12"/>
  <c r="BA120" i="12"/>
  <c r="BB110" i="12"/>
  <c r="BA110" i="12"/>
  <c r="AZ125" i="12"/>
  <c r="AY125" i="12"/>
  <c r="AY120" i="12"/>
  <c r="AZ120" i="12"/>
  <c r="BB116" i="12"/>
  <c r="AY112" i="12"/>
  <c r="AZ112" i="12"/>
  <c r="AZ136" i="12"/>
  <c r="AY136" i="12"/>
  <c r="BA124" i="12"/>
  <c r="AY96" i="12"/>
  <c r="AZ96" i="12"/>
  <c r="BB128" i="12"/>
  <c r="AY100" i="12"/>
  <c r="AZ100" i="12"/>
  <c r="BB112" i="12"/>
  <c r="BB149" i="12"/>
  <c r="BB143" i="12"/>
  <c r="BA137" i="12"/>
  <c r="AY138" i="12"/>
  <c r="AZ138" i="12"/>
  <c r="BB98" i="12"/>
  <c r="AZ122" i="12"/>
  <c r="AY122" i="12"/>
  <c r="BA147" i="12"/>
  <c r="BB106" i="12"/>
  <c r="BB148" i="12"/>
  <c r="BB118" i="12"/>
  <c r="AZ101" i="12"/>
  <c r="AY101" i="12"/>
  <c r="BB123" i="12"/>
  <c r="BB115" i="12"/>
  <c r="BB114" i="12"/>
  <c r="AZ110" i="12"/>
  <c r="AY128" i="12"/>
  <c r="AZ128" i="12"/>
  <c r="AY116" i="12"/>
  <c r="AZ116" i="12"/>
  <c r="AY107" i="12"/>
  <c r="AZ107" i="12"/>
  <c r="BB151" i="12"/>
  <c r="BC151" i="12"/>
  <c r="AY139" i="12"/>
  <c r="AZ139" i="12"/>
  <c r="AY111" i="12"/>
  <c r="AZ111" i="12"/>
  <c r="AY99" i="12"/>
  <c r="AZ99" i="12"/>
  <c r="AZ109" i="12"/>
  <c r="AY109" i="12"/>
  <c r="AY144" i="12"/>
  <c r="AZ144" i="12"/>
  <c r="AZ105" i="12"/>
  <c r="AY105" i="12"/>
  <c r="AY143" i="12"/>
  <c r="AZ143" i="12"/>
  <c r="AZ133" i="12"/>
  <c r="AY133" i="12"/>
  <c r="BA102" i="12"/>
  <c r="AY130" i="12"/>
  <c r="AZ130" i="12"/>
  <c r="BB108" i="12"/>
  <c r="AZ149" i="12"/>
  <c r="BA149" i="12"/>
  <c r="BA145" i="12"/>
  <c r="BA107" i="12"/>
  <c r="BA109" i="12"/>
  <c r="BB124" i="12"/>
  <c r="AY115" i="12"/>
  <c r="AZ115" i="12"/>
  <c r="BA132" i="12"/>
  <c r="AY108" i="12"/>
  <c r="AZ108" i="12"/>
  <c r="BA101" i="12"/>
  <c r="BB104" i="12"/>
  <c r="BB100" i="12"/>
  <c r="BB96" i="12"/>
  <c r="AZ97" i="12"/>
  <c r="AY97" i="12"/>
  <c r="AY140" i="12"/>
  <c r="AZ140" i="12"/>
  <c r="BA139" i="12"/>
  <c r="BA134" i="12"/>
  <c r="AY148" i="12"/>
  <c r="AZ148" i="12"/>
  <c r="BB131" i="12"/>
  <c r="AZ114" i="12"/>
  <c r="AY114" i="12"/>
  <c r="BB150" i="12"/>
  <c r="BB122" i="12"/>
  <c r="AY103" i="12"/>
  <c r="AZ103" i="12"/>
  <c r="BB127" i="12"/>
  <c r="BA129" i="12"/>
  <c r="BA121" i="12"/>
  <c r="BA111" i="12"/>
  <c r="AZ117" i="12"/>
  <c r="C95" i="24"/>
  <c r="C95" i="25" s="1"/>
  <c r="D95" i="24"/>
  <c r="D94" i="24"/>
  <c r="C94" i="24"/>
  <c r="C94" i="25" s="1"/>
  <c r="CT9" i="8"/>
  <c r="CT10" i="8"/>
  <c r="CZ9" i="8"/>
  <c r="DA9" i="8"/>
  <c r="CY9" i="8"/>
  <c r="DB9" i="8"/>
  <c r="CX10" i="8"/>
  <c r="CL9" i="8"/>
  <c r="CK10" i="8"/>
  <c r="CM9" i="8"/>
  <c r="CN9" i="8"/>
  <c r="DF13" i="8"/>
  <c r="CS11" i="8"/>
  <c r="DE9" i="8"/>
  <c r="CS10" i="8"/>
  <c r="CQ11" i="8"/>
  <c r="CR11" i="8"/>
  <c r="CS9" i="8"/>
  <c r="DI9" i="8"/>
  <c r="DH9" i="8"/>
  <c r="CU9" i="8" l="1"/>
  <c r="D94" i="25"/>
  <c r="D95" i="25"/>
  <c r="CU10" i="8"/>
  <c r="D96" i="25"/>
  <c r="D4" i="25"/>
  <c r="C4" i="25"/>
  <c r="C96" i="24"/>
  <c r="C96" i="25" s="1"/>
  <c r="D96" i="24"/>
  <c r="D4" i="24"/>
  <c r="C4" i="24"/>
  <c r="DG9" i="8"/>
  <c r="DJ9" i="8"/>
  <c r="CU11" i="8"/>
  <c r="CT11" i="8"/>
  <c r="DK9" i="8"/>
  <c r="CY10" i="8"/>
  <c r="DA10" i="8"/>
  <c r="CZ10" i="8"/>
  <c r="DB10" i="8"/>
  <c r="CX11" i="8"/>
  <c r="CL10" i="8"/>
  <c r="CN10" i="8"/>
  <c r="CK11" i="8"/>
  <c r="CM10" i="8"/>
  <c r="DH10" i="8"/>
  <c r="CS12" i="8"/>
  <c r="DE10" i="8"/>
  <c r="DI10" i="8"/>
  <c r="CR12" i="8"/>
  <c r="DF14" i="8"/>
  <c r="CQ12" i="8"/>
  <c r="D97" i="25" l="1"/>
  <c r="C5" i="25"/>
  <c r="D5" i="25"/>
  <c r="C97" i="24"/>
  <c r="C97" i="25" s="1"/>
  <c r="D97" i="24"/>
  <c r="C5" i="24"/>
  <c r="D5" i="24"/>
  <c r="CT12" i="8"/>
  <c r="DG10" i="8"/>
  <c r="CU12" i="8"/>
  <c r="DJ10" i="8"/>
  <c r="DK10" i="8"/>
  <c r="CY11" i="8"/>
  <c r="CX12" i="8"/>
  <c r="DA11" i="8"/>
  <c r="CZ11" i="8"/>
  <c r="DB11" i="8"/>
  <c r="CK12" i="8"/>
  <c r="CL11" i="8"/>
  <c r="CM11" i="8"/>
  <c r="CN11" i="8"/>
  <c r="DE11" i="8"/>
  <c r="CS13" i="8"/>
  <c r="DI11" i="8"/>
  <c r="CR13" i="8"/>
  <c r="DF15" i="8"/>
  <c r="DH11" i="8"/>
  <c r="CQ13" i="8"/>
  <c r="D98" i="25" l="1"/>
  <c r="D6" i="25"/>
  <c r="C6" i="25"/>
  <c r="C98" i="24"/>
  <c r="C98" i="25" s="1"/>
  <c r="D98" i="24"/>
  <c r="D6" i="24"/>
  <c r="C6" i="24"/>
  <c r="DJ11" i="8"/>
  <c r="CU13" i="8"/>
  <c r="DK11" i="8"/>
  <c r="DG11" i="8"/>
  <c r="CT13" i="8"/>
  <c r="CK13" i="8"/>
  <c r="CL12" i="8"/>
  <c r="CM12" i="8"/>
  <c r="CN12" i="8"/>
  <c r="CX13" i="8"/>
  <c r="CZ12" i="8"/>
  <c r="CY12" i="8"/>
  <c r="DA12" i="8"/>
  <c r="DB12" i="8"/>
  <c r="DH12" i="8"/>
  <c r="CS14" i="8"/>
  <c r="DF16" i="8"/>
  <c r="CR14" i="8"/>
  <c r="DE12" i="8"/>
  <c r="CQ14" i="8"/>
  <c r="DI12" i="8"/>
  <c r="D99" i="25" l="1"/>
  <c r="D7" i="25"/>
  <c r="C7" i="25"/>
  <c r="D99" i="24"/>
  <c r="C99" i="24"/>
  <c r="C99" i="25" s="1"/>
  <c r="C7" i="24"/>
  <c r="D7" i="24"/>
  <c r="CT14" i="8"/>
  <c r="DK12" i="8"/>
  <c r="DG12" i="8"/>
  <c r="DJ12" i="8"/>
  <c r="CU14" i="8"/>
  <c r="CY13" i="8"/>
  <c r="CX14" i="8"/>
  <c r="CZ13" i="8"/>
  <c r="DA13" i="8"/>
  <c r="DB13" i="8"/>
  <c r="CK14" i="8"/>
  <c r="CL13" i="8"/>
  <c r="CN13" i="8"/>
  <c r="CM13" i="8"/>
  <c r="DF17" i="8"/>
  <c r="CQ15" i="8"/>
  <c r="DE13" i="8"/>
  <c r="CR15" i="8"/>
  <c r="CS15" i="8"/>
  <c r="DI13" i="8"/>
  <c r="DH13" i="8"/>
  <c r="D100" i="25" l="1"/>
  <c r="D8" i="25"/>
  <c r="C8" i="25"/>
  <c r="C100" i="24"/>
  <c r="C100" i="25" s="1"/>
  <c r="D100" i="24"/>
  <c r="C8" i="24"/>
  <c r="D8" i="24"/>
  <c r="CT15" i="8"/>
  <c r="DK13" i="8"/>
  <c r="DG13" i="8"/>
  <c r="CU15" i="8"/>
  <c r="DJ13" i="8"/>
  <c r="CZ14" i="8"/>
  <c r="CY14" i="8"/>
  <c r="CX15" i="8"/>
  <c r="DA14" i="8"/>
  <c r="DB14" i="8"/>
  <c r="CK15" i="8"/>
  <c r="CL14" i="8"/>
  <c r="CM14" i="8"/>
  <c r="CN14" i="8"/>
  <c r="DH14" i="8"/>
  <c r="DF18" i="8"/>
  <c r="CQ16" i="8"/>
  <c r="CS16" i="8"/>
  <c r="DE14" i="8"/>
  <c r="CR16" i="8"/>
  <c r="DI14" i="8"/>
  <c r="D101" i="25" l="1"/>
  <c r="D9" i="25"/>
  <c r="C9" i="25"/>
  <c r="C101" i="24"/>
  <c r="C101" i="25" s="1"/>
  <c r="D101" i="24"/>
  <c r="C9" i="24"/>
  <c r="D9" i="24"/>
  <c r="CU16" i="8"/>
  <c r="DK14" i="8"/>
  <c r="DG14" i="8"/>
  <c r="CT16" i="8"/>
  <c r="DJ14" i="8"/>
  <c r="CX16" i="8"/>
  <c r="CZ15" i="8"/>
  <c r="CY15" i="8"/>
  <c r="DB15" i="8"/>
  <c r="DA15" i="8"/>
  <c r="CK16" i="8"/>
  <c r="CM15" i="8"/>
  <c r="CL15" i="8"/>
  <c r="CN15" i="8"/>
  <c r="CQ17" i="8"/>
  <c r="DH15" i="8"/>
  <c r="CR17" i="8"/>
  <c r="DE15" i="8"/>
  <c r="DI15" i="8"/>
  <c r="CS17" i="8"/>
  <c r="DF19" i="8"/>
  <c r="D102" i="25" l="1"/>
  <c r="C10" i="25"/>
  <c r="D10" i="25"/>
  <c r="D102" i="24"/>
  <c r="C102" i="24"/>
  <c r="C102" i="25" s="1"/>
  <c r="C10" i="24"/>
  <c r="D10" i="24"/>
  <c r="DG15" i="8"/>
  <c r="CU17" i="8"/>
  <c r="DJ15" i="8"/>
  <c r="CT17" i="8"/>
  <c r="DK15" i="8"/>
  <c r="CZ16" i="8"/>
  <c r="CY16" i="8"/>
  <c r="CX17" i="8"/>
  <c r="DA16" i="8"/>
  <c r="DB16" i="8"/>
  <c r="CL16" i="8"/>
  <c r="CK17" i="8"/>
  <c r="CM16" i="8"/>
  <c r="CN16" i="8"/>
  <c r="CR18" i="8"/>
  <c r="CS18" i="8"/>
  <c r="DH16" i="8"/>
  <c r="DI16" i="8"/>
  <c r="DE16" i="8"/>
  <c r="CQ18" i="8"/>
  <c r="DF20" i="8"/>
  <c r="D103" i="25" l="1"/>
  <c r="D11" i="25"/>
  <c r="C11" i="25"/>
  <c r="C103" i="24"/>
  <c r="C103" i="25" s="1"/>
  <c r="D103" i="24"/>
  <c r="C11" i="24"/>
  <c r="D11" i="24"/>
  <c r="CU18" i="8"/>
  <c r="DK16" i="8"/>
  <c r="DG16" i="8"/>
  <c r="CT18" i="8"/>
  <c r="DJ16" i="8"/>
  <c r="CZ17" i="8"/>
  <c r="CX18" i="8"/>
  <c r="CY17" i="8"/>
  <c r="DA17" i="8"/>
  <c r="DB17" i="8"/>
  <c r="CK18" i="8"/>
  <c r="CL17" i="8"/>
  <c r="CM17" i="8"/>
  <c r="CN17" i="8"/>
  <c r="CQ19" i="8"/>
  <c r="CS19" i="8"/>
  <c r="DI17" i="8"/>
  <c r="DF21" i="8"/>
  <c r="DE17" i="8"/>
  <c r="CR19" i="8"/>
  <c r="DH17" i="8"/>
  <c r="D104" i="25" l="1"/>
  <c r="C12" i="25"/>
  <c r="D12" i="25"/>
  <c r="C104" i="24"/>
  <c r="C104" i="25" s="1"/>
  <c r="D104" i="24"/>
  <c r="C12" i="24"/>
  <c r="D12" i="24"/>
  <c r="DG17" i="8"/>
  <c r="CU19" i="8"/>
  <c r="DK17" i="8"/>
  <c r="CT19" i="8"/>
  <c r="DJ17" i="8"/>
  <c r="CY18" i="8"/>
  <c r="CX19" i="8"/>
  <c r="CZ18" i="8"/>
  <c r="DA18" i="8"/>
  <c r="DB18" i="8"/>
  <c r="CL18" i="8"/>
  <c r="CK19" i="8"/>
  <c r="CM18" i="8"/>
  <c r="CN18" i="8"/>
  <c r="CQ20" i="8"/>
  <c r="DE18" i="8"/>
  <c r="CS20" i="8"/>
  <c r="DF22" i="8"/>
  <c r="DH18" i="8"/>
  <c r="DI18" i="8"/>
  <c r="CR20" i="8"/>
  <c r="D105" i="25" l="1"/>
  <c r="D13" i="25"/>
  <c r="C13" i="25"/>
  <c r="C105" i="24"/>
  <c r="C105" i="25" s="1"/>
  <c r="D105" i="24"/>
  <c r="C13" i="24"/>
  <c r="D13" i="24"/>
  <c r="CU20" i="8"/>
  <c r="DK18" i="8"/>
  <c r="DG18" i="8"/>
  <c r="CT20" i="8"/>
  <c r="DJ18" i="8"/>
  <c r="CL19" i="8"/>
  <c r="CK20" i="8"/>
  <c r="CN19" i="8"/>
  <c r="CM19" i="8"/>
  <c r="CY19" i="8"/>
  <c r="CX20" i="8"/>
  <c r="CZ19" i="8"/>
  <c r="DA19" i="8"/>
  <c r="DB19" i="8"/>
  <c r="CS21" i="8"/>
  <c r="DI19" i="8"/>
  <c r="DE19" i="8"/>
  <c r="CR21" i="8"/>
  <c r="DF23" i="8"/>
  <c r="CQ21" i="8"/>
  <c r="DH19" i="8"/>
  <c r="D106" i="25" l="1"/>
  <c r="D14" i="25"/>
  <c r="C14" i="25"/>
  <c r="C106" i="24"/>
  <c r="C106" i="25" s="1"/>
  <c r="D106" i="24"/>
  <c r="C14" i="24"/>
  <c r="D14" i="24"/>
  <c r="DK19" i="8"/>
  <c r="DG19" i="8"/>
  <c r="CU21" i="8"/>
  <c r="DJ19" i="8"/>
  <c r="CT21" i="8"/>
  <c r="CK21" i="8"/>
  <c r="CL20" i="8"/>
  <c r="CN20" i="8"/>
  <c r="CM20" i="8"/>
  <c r="CX21" i="8"/>
  <c r="CZ20" i="8"/>
  <c r="CY20" i="8"/>
  <c r="DB20" i="8"/>
  <c r="DA20" i="8"/>
  <c r="CS22" i="8"/>
  <c r="CQ22" i="8"/>
  <c r="DI20" i="8"/>
  <c r="DF24" i="8"/>
  <c r="DE20" i="8"/>
  <c r="DH20" i="8"/>
  <c r="CR22" i="8"/>
  <c r="D107" i="25" l="1"/>
  <c r="C15" i="25"/>
  <c r="D15" i="25"/>
  <c r="C107" i="24"/>
  <c r="C107" i="25" s="1"/>
  <c r="D107" i="24"/>
  <c r="C15" i="24"/>
  <c r="D15" i="24"/>
  <c r="DG20" i="8"/>
  <c r="DJ20" i="8"/>
  <c r="CU22" i="8"/>
  <c r="DK20" i="8"/>
  <c r="CT22" i="8"/>
  <c r="CY21" i="8"/>
  <c r="CX22" i="8"/>
  <c r="CZ21" i="8"/>
  <c r="DA21" i="8"/>
  <c r="DB21" i="8"/>
  <c r="CK22" i="8"/>
  <c r="CL21" i="8"/>
  <c r="CM21" i="8"/>
  <c r="CN21" i="8"/>
  <c r="CQ23" i="8"/>
  <c r="DI21" i="8"/>
  <c r="DE21" i="8"/>
  <c r="CS23" i="8"/>
  <c r="CR23" i="8"/>
  <c r="DF25" i="8"/>
  <c r="DH21" i="8"/>
  <c r="D108" i="25" l="1"/>
  <c r="D16" i="25"/>
  <c r="C16" i="25"/>
  <c r="C108" i="24"/>
  <c r="C108" i="25" s="1"/>
  <c r="D108" i="24"/>
  <c r="C16" i="24"/>
  <c r="D16" i="24"/>
  <c r="CU23" i="8"/>
  <c r="DK21" i="8"/>
  <c r="DG21" i="8"/>
  <c r="CT23" i="8"/>
  <c r="DJ21" i="8"/>
  <c r="CZ22" i="8"/>
  <c r="CX23" i="8"/>
  <c r="CY22" i="8"/>
  <c r="DB22" i="8"/>
  <c r="DA22" i="8"/>
  <c r="CK23" i="8"/>
  <c r="CL22" i="8"/>
  <c r="CM22" i="8"/>
  <c r="CN22" i="8"/>
  <c r="B127" i="25"/>
  <c r="B128" i="25"/>
  <c r="B129" i="25"/>
  <c r="B126" i="25"/>
  <c r="B123" i="24"/>
  <c r="B124" i="24"/>
  <c r="B125" i="24"/>
  <c r="B126" i="24"/>
  <c r="B127" i="24"/>
  <c r="B128" i="24"/>
  <c r="B129" i="24"/>
  <c r="B122" i="24"/>
  <c r="CR24" i="8"/>
  <c r="DE22" i="8"/>
  <c r="DH22" i="8"/>
  <c r="DF26" i="8"/>
  <c r="DI22" i="8"/>
  <c r="CS24" i="8"/>
  <c r="CQ24" i="8"/>
  <c r="D109" i="25" l="1"/>
  <c r="C17" i="25"/>
  <c r="D17" i="25"/>
  <c r="C109" i="24"/>
  <c r="C109" i="25" s="1"/>
  <c r="D109" i="24"/>
  <c r="D17" i="24"/>
  <c r="C17" i="24"/>
  <c r="CU24" i="8"/>
  <c r="DJ22" i="8"/>
  <c r="DG22" i="8"/>
  <c r="CT24" i="8"/>
  <c r="DK22" i="8"/>
  <c r="CK24" i="8"/>
  <c r="CM23" i="8"/>
  <c r="CL23" i="8"/>
  <c r="CN23" i="8"/>
  <c r="CX24" i="8"/>
  <c r="CZ23" i="8"/>
  <c r="CY23" i="8"/>
  <c r="DA23" i="8"/>
  <c r="DB23" i="8"/>
  <c r="DH23" i="8"/>
  <c r="CQ25" i="8"/>
  <c r="CS25" i="8"/>
  <c r="DE23" i="8"/>
  <c r="DI23" i="8"/>
  <c r="DF27" i="8"/>
  <c r="CR25" i="8"/>
  <c r="D110" i="25" l="1"/>
  <c r="D18" i="25"/>
  <c r="C18" i="25"/>
  <c r="C110" i="24"/>
  <c r="C110" i="25" s="1"/>
  <c r="D110" i="24"/>
  <c r="C18" i="24"/>
  <c r="D18" i="24"/>
  <c r="CT25" i="8"/>
  <c r="DK23" i="8"/>
  <c r="DG23" i="8"/>
  <c r="DJ23" i="8"/>
  <c r="CU25" i="8"/>
  <c r="CX25" i="8"/>
  <c r="CZ24" i="8"/>
  <c r="CY24" i="8"/>
  <c r="DB24" i="8"/>
  <c r="DA24" i="8"/>
  <c r="CL24" i="8"/>
  <c r="CK25" i="8"/>
  <c r="CN24" i="8"/>
  <c r="CM24" i="8"/>
  <c r="DE24" i="8"/>
  <c r="CQ26" i="8"/>
  <c r="DI24" i="8"/>
  <c r="DF28" i="8"/>
  <c r="DH24" i="8"/>
  <c r="CS26" i="8"/>
  <c r="CR26" i="8"/>
  <c r="D111" i="25" l="1"/>
  <c r="C19" i="25"/>
  <c r="D19" i="25"/>
  <c r="C111" i="24"/>
  <c r="C111" i="25" s="1"/>
  <c r="D111" i="24"/>
  <c r="C19" i="24"/>
  <c r="D19" i="24"/>
  <c r="DG24" i="8"/>
  <c r="CT26" i="8"/>
  <c r="DJ24" i="8"/>
  <c r="CU26" i="8"/>
  <c r="DK24" i="8"/>
  <c r="CK26" i="8"/>
  <c r="CL25" i="8"/>
  <c r="CM25" i="8"/>
  <c r="CN25" i="8"/>
  <c r="CZ25" i="8"/>
  <c r="CX26" i="8"/>
  <c r="CY25" i="8"/>
  <c r="DA25" i="8"/>
  <c r="DB25" i="8"/>
  <c r="DE25" i="8"/>
  <c r="CR27" i="8"/>
  <c r="CQ27" i="8"/>
  <c r="DH25" i="8"/>
  <c r="DF29" i="8"/>
  <c r="DI25" i="8"/>
  <c r="CS27" i="8"/>
  <c r="D112" i="25" l="1"/>
  <c r="C20" i="25"/>
  <c r="D20" i="25"/>
  <c r="D112" i="24"/>
  <c r="C112" i="24"/>
  <c r="C112" i="25" s="1"/>
  <c r="C20" i="24"/>
  <c r="D20" i="24"/>
  <c r="DG25" i="8"/>
  <c r="CT27" i="8"/>
  <c r="DK25" i="8"/>
  <c r="DJ25" i="8"/>
  <c r="CU27" i="8"/>
  <c r="CY26" i="8"/>
  <c r="CX27" i="8"/>
  <c r="CZ26" i="8"/>
  <c r="DB26" i="8"/>
  <c r="DA26" i="8"/>
  <c r="CL26" i="8"/>
  <c r="CK27" i="8"/>
  <c r="CM26" i="8"/>
  <c r="CN26" i="8"/>
  <c r="DH26" i="8"/>
  <c r="CS28" i="8"/>
  <c r="CQ28" i="8"/>
  <c r="DI26" i="8"/>
  <c r="DF30" i="8"/>
  <c r="CR28" i="8"/>
  <c r="DE26" i="8"/>
  <c r="D113" i="25" l="1"/>
  <c r="C21" i="25"/>
  <c r="D21" i="25"/>
  <c r="C113" i="24"/>
  <c r="C113" i="25" s="1"/>
  <c r="D113" i="24"/>
  <c r="D21" i="24"/>
  <c r="C21" i="24"/>
  <c r="CU28" i="8"/>
  <c r="DJ26" i="8"/>
  <c r="DG26" i="8"/>
  <c r="CT28" i="8"/>
  <c r="DK26" i="8"/>
  <c r="CL27" i="8"/>
  <c r="CK28" i="8"/>
  <c r="CM27" i="8"/>
  <c r="CN27" i="8"/>
  <c r="CY27" i="8"/>
  <c r="CX28" i="8"/>
  <c r="CZ27" i="8"/>
  <c r="DA27" i="8"/>
  <c r="DB27" i="8"/>
  <c r="DI27" i="8"/>
  <c r="CS29" i="8"/>
  <c r="DH27" i="8"/>
  <c r="DF31" i="8"/>
  <c r="CQ29" i="8"/>
  <c r="CR29" i="8"/>
  <c r="DE27" i="8"/>
  <c r="D114" i="25" l="1"/>
  <c r="D22" i="25"/>
  <c r="C22" i="25"/>
  <c r="D114" i="24"/>
  <c r="C114" i="24"/>
  <c r="C114" i="25" s="1"/>
  <c r="C22" i="24"/>
  <c r="D22" i="24"/>
  <c r="CT29" i="8"/>
  <c r="DK27" i="8"/>
  <c r="DG27" i="8"/>
  <c r="DJ27" i="8"/>
  <c r="CU29" i="8"/>
  <c r="CX29" i="8"/>
  <c r="CZ28" i="8"/>
  <c r="CY28" i="8"/>
  <c r="DA28" i="8"/>
  <c r="DB28" i="8"/>
  <c r="CK29" i="8"/>
  <c r="CL28" i="8"/>
  <c r="CN28" i="8"/>
  <c r="CM28" i="8"/>
  <c r="DH28" i="8"/>
  <c r="CQ30" i="8"/>
  <c r="CR30" i="8"/>
  <c r="DI28" i="8"/>
  <c r="DF32" i="8"/>
  <c r="CS30" i="8"/>
  <c r="DE28" i="8"/>
  <c r="D115" i="25" l="1"/>
  <c r="C23" i="25"/>
  <c r="D23" i="25"/>
  <c r="C115" i="24"/>
  <c r="C115" i="25" s="1"/>
  <c r="D115" i="24"/>
  <c r="C23" i="24"/>
  <c r="D23" i="24"/>
  <c r="DG28" i="8"/>
  <c r="CT30" i="8"/>
  <c r="DK28" i="8"/>
  <c r="CU30" i="8"/>
  <c r="DJ28" i="8"/>
  <c r="CK30" i="8"/>
  <c r="CL29" i="8"/>
  <c r="CM29" i="8"/>
  <c r="CN29" i="8"/>
  <c r="CX30" i="8"/>
  <c r="CY29" i="8"/>
  <c r="DA29" i="8"/>
  <c r="DB29" i="8"/>
  <c r="CZ29" i="8"/>
  <c r="CQ31" i="8"/>
  <c r="CR31" i="8"/>
  <c r="DH29" i="8"/>
  <c r="CS31" i="8"/>
  <c r="DI29" i="8"/>
  <c r="DF33" i="8"/>
  <c r="DE29" i="8"/>
  <c r="D116" i="25" l="1"/>
  <c r="C24" i="25"/>
  <c r="D24" i="25"/>
  <c r="D116" i="24"/>
  <c r="C116" i="24"/>
  <c r="C116" i="25" s="1"/>
  <c r="D24" i="24"/>
  <c r="C24" i="24"/>
  <c r="DJ29" i="8"/>
  <c r="CT31" i="8"/>
  <c r="DG29" i="8"/>
  <c r="DK29" i="8"/>
  <c r="CU31" i="8"/>
  <c r="CZ30" i="8"/>
  <c r="CY30" i="8"/>
  <c r="CX31" i="8"/>
  <c r="DB30" i="8"/>
  <c r="DA30" i="8"/>
  <c r="CK31" i="8"/>
  <c r="CL30" i="8"/>
  <c r="CN30" i="8"/>
  <c r="CM30" i="8"/>
  <c r="DE30" i="8"/>
  <c r="CS32" i="8"/>
  <c r="DF34" i="8"/>
  <c r="DH30" i="8"/>
  <c r="CR32" i="8"/>
  <c r="CQ32" i="8"/>
  <c r="DI30" i="8"/>
  <c r="D117" i="25" l="1"/>
  <c r="C25" i="25"/>
  <c r="D25" i="25"/>
  <c r="C117" i="24"/>
  <c r="C117" i="25" s="1"/>
  <c r="D117" i="24"/>
  <c r="C25" i="24"/>
  <c r="D25" i="24"/>
  <c r="DG30" i="8"/>
  <c r="CT32" i="8"/>
  <c r="DJ30" i="8"/>
  <c r="CU32" i="8"/>
  <c r="DK30" i="8"/>
  <c r="CX32" i="8"/>
  <c r="CZ31" i="8"/>
  <c r="CY31" i="8"/>
  <c r="DA31" i="8"/>
  <c r="DB31" i="8"/>
  <c r="CK32" i="8"/>
  <c r="CL31" i="8"/>
  <c r="CM31" i="8"/>
  <c r="CN31" i="8"/>
  <c r="DH31" i="8"/>
  <c r="DI31" i="8"/>
  <c r="DE31" i="8"/>
  <c r="DF35" i="8"/>
  <c r="CS33" i="8"/>
  <c r="CQ33" i="8"/>
  <c r="CR33" i="8"/>
  <c r="D118" i="25" l="1"/>
  <c r="C26" i="25"/>
  <c r="D26" i="25"/>
  <c r="C118" i="24"/>
  <c r="C118" i="25" s="1"/>
  <c r="D118" i="24"/>
  <c r="C26" i="24"/>
  <c r="D26" i="24"/>
  <c r="DG31" i="8"/>
  <c r="CU33" i="8"/>
  <c r="DK31" i="8"/>
  <c r="CT33" i="8"/>
  <c r="DJ31" i="8"/>
  <c r="CK33" i="8"/>
  <c r="CN32" i="8"/>
  <c r="CM32" i="8"/>
  <c r="CL32" i="8"/>
  <c r="CX33" i="8"/>
  <c r="CZ32" i="8"/>
  <c r="CY32" i="8"/>
  <c r="DA32" i="8"/>
  <c r="DB32" i="8"/>
  <c r="DH32" i="8"/>
  <c r="CQ34" i="8"/>
  <c r="DE32" i="8"/>
  <c r="DI32" i="8"/>
  <c r="DF36" i="8"/>
  <c r="CR34" i="8"/>
  <c r="CS34" i="8"/>
  <c r="D119" i="25" l="1"/>
  <c r="C27" i="25"/>
  <c r="D27" i="25"/>
  <c r="D119" i="24"/>
  <c r="C119" i="24"/>
  <c r="C119" i="25" s="1"/>
  <c r="C27" i="24"/>
  <c r="D27" i="24"/>
  <c r="CT34" i="8"/>
  <c r="CU34" i="8"/>
  <c r="DG32" i="8"/>
  <c r="DK32" i="8"/>
  <c r="DJ32" i="8"/>
  <c r="CX34" i="8"/>
  <c r="CZ33" i="8"/>
  <c r="DB33" i="8"/>
  <c r="DA33" i="8"/>
  <c r="CY33" i="8"/>
  <c r="CK34" i="8"/>
  <c r="CL33" i="8"/>
  <c r="CM33" i="8"/>
  <c r="CN33" i="8"/>
  <c r="CQ35" i="8"/>
  <c r="DH33" i="8"/>
  <c r="DF37" i="8"/>
  <c r="DI33" i="8"/>
  <c r="DE33" i="8"/>
  <c r="CS35" i="8"/>
  <c r="CR35" i="8"/>
  <c r="D120" i="25" l="1"/>
  <c r="D28" i="25"/>
  <c r="C28" i="25"/>
  <c r="C120" i="24"/>
  <c r="C120" i="25" s="1"/>
  <c r="D120" i="24"/>
  <c r="C28" i="24"/>
  <c r="D28" i="24"/>
  <c r="DK33" i="8"/>
  <c r="CU35" i="8"/>
  <c r="DG33" i="8"/>
  <c r="CT35" i="8"/>
  <c r="DJ33" i="8"/>
  <c r="CK35" i="8"/>
  <c r="CL34" i="8"/>
  <c r="CM34" i="8"/>
  <c r="CN34" i="8"/>
  <c r="CX35" i="8"/>
  <c r="CY34" i="8"/>
  <c r="CZ34" i="8"/>
  <c r="DB34" i="8"/>
  <c r="DA34" i="8"/>
  <c r="DI34" i="8"/>
  <c r="DF38" i="8"/>
  <c r="DH34" i="8"/>
  <c r="CR36" i="8"/>
  <c r="DE34" i="8"/>
  <c r="CS36" i="8"/>
  <c r="CQ36" i="8"/>
  <c r="D121" i="25" l="1"/>
  <c r="C29" i="25"/>
  <c r="D29" i="25"/>
  <c r="D121" i="24"/>
  <c r="C121" i="24"/>
  <c r="C121" i="25" s="1"/>
  <c r="C29" i="24"/>
  <c r="D29" i="24"/>
  <c r="CT36" i="8"/>
  <c r="DG34" i="8"/>
  <c r="DJ34" i="8"/>
  <c r="DK34" i="8"/>
  <c r="CU36" i="8"/>
  <c r="CZ35" i="8"/>
  <c r="CY35" i="8"/>
  <c r="CX36" i="8"/>
  <c r="DA35" i="8"/>
  <c r="DB35" i="8"/>
  <c r="CK36" i="8"/>
  <c r="CN35" i="8"/>
  <c r="CL35" i="8"/>
  <c r="CM35" i="8"/>
  <c r="CS37" i="8"/>
  <c r="CR37" i="8"/>
  <c r="CQ37" i="8"/>
  <c r="DE35" i="8"/>
  <c r="DI35" i="8"/>
  <c r="DH35" i="8"/>
  <c r="DF39" i="8"/>
  <c r="D122" i="25" l="1"/>
  <c r="C30" i="25"/>
  <c r="D30" i="25"/>
  <c r="D122" i="24"/>
  <c r="C122" i="24"/>
  <c r="C122" i="25" s="1"/>
  <c r="C30" i="24"/>
  <c r="D30" i="24"/>
  <c r="CU37" i="8"/>
  <c r="DG35" i="8"/>
  <c r="CT37" i="8"/>
  <c r="DK35" i="8"/>
  <c r="DJ35" i="8"/>
  <c r="CZ36" i="8"/>
  <c r="CY36" i="8"/>
  <c r="CX37" i="8"/>
  <c r="DA36" i="8"/>
  <c r="DB36" i="8"/>
  <c r="CK37" i="8"/>
  <c r="CN36" i="8"/>
  <c r="CL36" i="8"/>
  <c r="CM36" i="8"/>
  <c r="CQ38" i="8"/>
  <c r="CS38" i="8"/>
  <c r="DE36" i="8"/>
  <c r="DH36" i="8"/>
  <c r="CR38" i="8"/>
  <c r="DF40" i="8"/>
  <c r="DI36" i="8"/>
  <c r="D123" i="25" l="1"/>
  <c r="C31" i="25"/>
  <c r="D31" i="25"/>
  <c r="D123" i="24"/>
  <c r="C123" i="24"/>
  <c r="C123" i="25" s="1"/>
  <c r="C31" i="24"/>
  <c r="D31" i="24"/>
  <c r="CU38" i="8"/>
  <c r="DG36" i="8"/>
  <c r="CT38" i="8"/>
  <c r="DK36" i="8"/>
  <c r="DJ36" i="8"/>
  <c r="CX38" i="8"/>
  <c r="CY37" i="8"/>
  <c r="CZ37" i="8"/>
  <c r="DA37" i="8"/>
  <c r="DB37" i="8"/>
  <c r="CK38" i="8"/>
  <c r="CL37" i="8"/>
  <c r="CM37" i="8"/>
  <c r="CN37" i="8"/>
  <c r="DH37" i="8"/>
  <c r="DI37" i="8"/>
  <c r="DF41" i="8"/>
  <c r="CS39" i="8"/>
  <c r="DE37" i="8"/>
  <c r="CQ39" i="8"/>
  <c r="CR39" i="8"/>
  <c r="D124" i="25" l="1"/>
  <c r="C32" i="25"/>
  <c r="D32" i="25"/>
  <c r="C124" i="24"/>
  <c r="C124" i="25" s="1"/>
  <c r="D124" i="24"/>
  <c r="C32" i="24"/>
  <c r="D32" i="24"/>
  <c r="DG37" i="8"/>
  <c r="CU39" i="8"/>
  <c r="DK37" i="8"/>
  <c r="CT39" i="8"/>
  <c r="DJ37" i="8"/>
  <c r="CK39" i="8"/>
  <c r="CL38" i="8"/>
  <c r="CM38" i="8"/>
  <c r="CN38" i="8"/>
  <c r="CX39" i="8"/>
  <c r="CZ38" i="8"/>
  <c r="DB38" i="8"/>
  <c r="CY38" i="8"/>
  <c r="DA38" i="8"/>
  <c r="DI38" i="8"/>
  <c r="CR40" i="8"/>
  <c r="CS40" i="8"/>
  <c r="DH38" i="8"/>
  <c r="CQ40" i="8"/>
  <c r="DF42" i="8"/>
  <c r="DE38" i="8"/>
  <c r="D125" i="25" l="1"/>
  <c r="D33" i="25"/>
  <c r="C33" i="25"/>
  <c r="D125" i="24"/>
  <c r="C125" i="24"/>
  <c r="C125" i="25" s="1"/>
  <c r="D33" i="24"/>
  <c r="C33" i="24"/>
  <c r="CT40" i="8"/>
  <c r="DK38" i="8"/>
  <c r="DJ38" i="8"/>
  <c r="DG38" i="8"/>
  <c r="CU40" i="8"/>
  <c r="CX40" i="8"/>
  <c r="CZ39" i="8"/>
  <c r="CY39" i="8"/>
  <c r="DA39" i="8"/>
  <c r="DB39" i="8"/>
  <c r="CK40" i="8"/>
  <c r="CM39" i="8"/>
  <c r="CL39" i="8"/>
  <c r="CN39" i="8"/>
  <c r="CQ41" i="8"/>
  <c r="DE39" i="8"/>
  <c r="DI39" i="8"/>
  <c r="CR41" i="8"/>
  <c r="DF43" i="8"/>
  <c r="CS41" i="8"/>
  <c r="DH39" i="8"/>
  <c r="D126" i="25" l="1"/>
  <c r="D34" i="25"/>
  <c r="C34" i="25"/>
  <c r="D126" i="24"/>
  <c r="C126" i="24"/>
  <c r="C126" i="25" s="1"/>
  <c r="C34" i="24"/>
  <c r="D34" i="24"/>
  <c r="CT41" i="8"/>
  <c r="CU41" i="8"/>
  <c r="DK39" i="8"/>
  <c r="DG39" i="8"/>
  <c r="DJ39" i="8"/>
  <c r="CK41" i="8"/>
  <c r="CM40" i="8"/>
  <c r="CN40" i="8"/>
  <c r="CL40" i="8"/>
  <c r="CX41" i="8"/>
  <c r="CZ40" i="8"/>
  <c r="CY40" i="8"/>
  <c r="DB40" i="8"/>
  <c r="DA40" i="8"/>
  <c r="CS42" i="8"/>
  <c r="DI40" i="8"/>
  <c r="DH40" i="8"/>
  <c r="DF44" i="8"/>
  <c r="CQ42" i="8"/>
  <c r="CR42" i="8"/>
  <c r="DE40" i="8"/>
  <c r="D127" i="25" l="1"/>
  <c r="C35" i="25"/>
  <c r="D35" i="25"/>
  <c r="D127" i="24"/>
  <c r="C127" i="24"/>
  <c r="C127" i="25" s="1"/>
  <c r="D35" i="24"/>
  <c r="C35" i="24"/>
  <c r="CU42" i="8"/>
  <c r="DJ40" i="8"/>
  <c r="DG40" i="8"/>
  <c r="CT42" i="8"/>
  <c r="DK40" i="8"/>
  <c r="CZ41" i="8"/>
  <c r="CX42" i="8"/>
  <c r="DB41" i="8"/>
  <c r="CY41" i="8"/>
  <c r="DA41" i="8"/>
  <c r="CK42" i="8"/>
  <c r="CL41" i="8"/>
  <c r="CM41" i="8"/>
  <c r="CN41" i="8"/>
  <c r="DH41" i="8"/>
  <c r="DI41" i="8"/>
  <c r="DF45" i="8"/>
  <c r="CR43" i="8"/>
  <c r="DE41" i="8"/>
  <c r="CS43" i="8"/>
  <c r="CQ43" i="8"/>
  <c r="D128" i="25" l="1"/>
  <c r="D36" i="25"/>
  <c r="C36" i="25"/>
  <c r="C128" i="24"/>
  <c r="C128" i="25" s="1"/>
  <c r="D128" i="24"/>
  <c r="D36" i="24"/>
  <c r="C36" i="24"/>
  <c r="CU43" i="8"/>
  <c r="DJ41" i="8"/>
  <c r="DK41" i="8"/>
  <c r="CT43" i="8"/>
  <c r="DG41" i="8"/>
  <c r="CZ42" i="8"/>
  <c r="CX43" i="8"/>
  <c r="DA42" i="8"/>
  <c r="CY42" i="8"/>
  <c r="DB42" i="8"/>
  <c r="CL42" i="8"/>
  <c r="CK43" i="8"/>
  <c r="CM42" i="8"/>
  <c r="CN42" i="8"/>
  <c r="DF46" i="8"/>
  <c r="CR44" i="8"/>
  <c r="DI42" i="8"/>
  <c r="DE42" i="8"/>
  <c r="CS44" i="8"/>
  <c r="CQ44" i="8"/>
  <c r="DH42" i="8"/>
  <c r="D129" i="25" l="1"/>
  <c r="D37" i="25"/>
  <c r="C37" i="25"/>
  <c r="C129" i="24"/>
  <c r="C129" i="25" s="1"/>
  <c r="D129" i="24"/>
  <c r="D37" i="24"/>
  <c r="C37" i="24"/>
  <c r="CU44" i="8"/>
  <c r="DK42" i="8"/>
  <c r="DJ42" i="8"/>
  <c r="CT44" i="8"/>
  <c r="DG42" i="8"/>
  <c r="CL43" i="8"/>
  <c r="CK44" i="8"/>
  <c r="CM43" i="8"/>
  <c r="CN43" i="8"/>
  <c r="CX44" i="8"/>
  <c r="CZ43" i="8"/>
  <c r="CY43" i="8"/>
  <c r="DA43" i="8"/>
  <c r="DB43" i="8"/>
  <c r="DE43" i="8"/>
  <c r="DF47" i="8"/>
  <c r="CR45" i="8"/>
  <c r="DI43" i="8"/>
  <c r="DH43" i="8"/>
  <c r="CS45" i="8"/>
  <c r="CQ45" i="8"/>
  <c r="E129" i="25" l="1"/>
  <c r="F130" i="25" s="1"/>
  <c r="D130" i="25"/>
  <c r="D38" i="25"/>
  <c r="C38" i="25"/>
  <c r="D130" i="24"/>
  <c r="C130" i="24"/>
  <c r="C130" i="25" s="1"/>
  <c r="C38" i="24"/>
  <c r="D38" i="24"/>
  <c r="CT45" i="8"/>
  <c r="DK43" i="8"/>
  <c r="DG43" i="8"/>
  <c r="DJ43" i="8"/>
  <c r="CU45" i="8"/>
  <c r="CK45" i="8"/>
  <c r="CL44" i="8"/>
  <c r="CM44" i="8"/>
  <c r="CN44" i="8"/>
  <c r="CX45" i="8"/>
  <c r="CY44" i="8"/>
  <c r="DB44" i="8"/>
  <c r="CZ44" i="8"/>
  <c r="DA44" i="8"/>
  <c r="DI44" i="8"/>
  <c r="DF48" i="8"/>
  <c r="CR46" i="8"/>
  <c r="DH44" i="8"/>
  <c r="CS46" i="8"/>
  <c r="DE44" i="8"/>
  <c r="CQ46" i="8"/>
  <c r="G129" i="25" l="1"/>
  <c r="E130" i="25"/>
  <c r="G130" i="25" s="1"/>
  <c r="D131" i="25"/>
  <c r="D39" i="25"/>
  <c r="C39" i="25"/>
  <c r="D131" i="24"/>
  <c r="C131" i="24"/>
  <c r="C131" i="25" s="1"/>
  <c r="D39" i="24"/>
  <c r="C39" i="24"/>
  <c r="CT46" i="8"/>
  <c r="DJ44" i="8"/>
  <c r="DK44" i="8"/>
  <c r="DG44" i="8"/>
  <c r="CU46" i="8"/>
  <c r="CX46" i="8"/>
  <c r="DB45" i="8"/>
  <c r="CZ45" i="8"/>
  <c r="DA45" i="8"/>
  <c r="CY45" i="8"/>
  <c r="CK46" i="8"/>
  <c r="CL45" i="8"/>
  <c r="CN45" i="8"/>
  <c r="CM45" i="8"/>
  <c r="CS47" i="8"/>
  <c r="DE45" i="8"/>
  <c r="DI45" i="8"/>
  <c r="CR47" i="8"/>
  <c r="DH45" i="8"/>
  <c r="DF49" i="8"/>
  <c r="CQ47" i="8"/>
  <c r="F131" i="25" l="1"/>
  <c r="E131" i="25"/>
  <c r="F132" i="25" s="1"/>
  <c r="D132" i="25"/>
  <c r="C40" i="25"/>
  <c r="D40" i="25"/>
  <c r="C132" i="24"/>
  <c r="C132" i="25" s="1"/>
  <c r="D132" i="24"/>
  <c r="C40" i="24"/>
  <c r="D40" i="24"/>
  <c r="CT47" i="8"/>
  <c r="DG45" i="8"/>
  <c r="DK45" i="8"/>
  <c r="CU47" i="8"/>
  <c r="DJ45" i="8"/>
  <c r="CL46" i="8"/>
  <c r="CK47" i="8"/>
  <c r="CM46" i="8"/>
  <c r="CN46" i="8"/>
  <c r="CX47" i="8"/>
  <c r="CZ46" i="8"/>
  <c r="CY46" i="8"/>
  <c r="DB46" i="8"/>
  <c r="DA46" i="8"/>
  <c r="CR48" i="8"/>
  <c r="DI46" i="8"/>
  <c r="DF50" i="8"/>
  <c r="CQ48" i="8"/>
  <c r="DE46" i="8"/>
  <c r="CS48" i="8"/>
  <c r="DH46" i="8"/>
  <c r="G131" i="25" l="1"/>
  <c r="E132" i="25"/>
  <c r="F133" i="25" s="1"/>
  <c r="D133" i="25"/>
  <c r="C41" i="25"/>
  <c r="D41" i="25"/>
  <c r="E132" i="24"/>
  <c r="F133" i="24" s="1"/>
  <c r="C133" i="24"/>
  <c r="C133" i="25" s="1"/>
  <c r="D133" i="24"/>
  <c r="C41" i="24"/>
  <c r="D41" i="24"/>
  <c r="DG46" i="8"/>
  <c r="DJ46" i="8"/>
  <c r="CT48" i="8"/>
  <c r="DK46" i="8"/>
  <c r="CU48" i="8"/>
  <c r="CX48" i="8"/>
  <c r="CZ47" i="8"/>
  <c r="CY47" i="8"/>
  <c r="DB47" i="8"/>
  <c r="DA47" i="8"/>
  <c r="CK48" i="8"/>
  <c r="CL47" i="8"/>
  <c r="CM47" i="8"/>
  <c r="CN47" i="8"/>
  <c r="DE47" i="8"/>
  <c r="DF51" i="8"/>
  <c r="DI47" i="8"/>
  <c r="CQ49" i="8"/>
  <c r="CS49" i="8"/>
  <c r="CR49" i="8"/>
  <c r="DH47" i="8"/>
  <c r="E133" i="25" l="1"/>
  <c r="F134" i="25" s="1"/>
  <c r="G132" i="25"/>
  <c r="D134" i="25"/>
  <c r="C42" i="25"/>
  <c r="D42" i="25"/>
  <c r="G132" i="24"/>
  <c r="E133" i="24"/>
  <c r="F134" i="24" s="1"/>
  <c r="C134" i="24"/>
  <c r="C134" i="25" s="1"/>
  <c r="D134" i="24"/>
  <c r="C42" i="24"/>
  <c r="D42" i="24"/>
  <c r="DG47" i="8"/>
  <c r="CU49" i="8"/>
  <c r="DJ47" i="8"/>
  <c r="CT49" i="8"/>
  <c r="DK47" i="8"/>
  <c r="CX49" i="8"/>
  <c r="CZ48" i="8"/>
  <c r="DA48" i="8"/>
  <c r="DB48" i="8"/>
  <c r="CY48" i="8"/>
  <c r="CK49" i="8"/>
  <c r="CM48" i="8"/>
  <c r="CN48" i="8"/>
  <c r="CL48" i="8"/>
  <c r="CS50" i="8"/>
  <c r="DI48" i="8"/>
  <c r="DH48" i="8"/>
  <c r="CQ50" i="8"/>
  <c r="DF52" i="8"/>
  <c r="CR50" i="8"/>
  <c r="DE48" i="8"/>
  <c r="G133" i="25" l="1"/>
  <c r="E134" i="25"/>
  <c r="F135" i="25" s="1"/>
  <c r="D135" i="25"/>
  <c r="C43" i="25"/>
  <c r="D43" i="25"/>
  <c r="G133" i="24"/>
  <c r="E134" i="24"/>
  <c r="G134" i="24" s="1"/>
  <c r="C135" i="24"/>
  <c r="C135" i="25" s="1"/>
  <c r="D135" i="24"/>
  <c r="D43" i="24"/>
  <c r="C43" i="24"/>
  <c r="DJ48" i="8"/>
  <c r="DG48" i="8"/>
  <c r="CT50" i="8"/>
  <c r="CU50" i="8"/>
  <c r="DK48" i="8"/>
  <c r="CZ49" i="8"/>
  <c r="CX50" i="8"/>
  <c r="DA49" i="8"/>
  <c r="CY49" i="8"/>
  <c r="DB49" i="8"/>
  <c r="CK50" i="8"/>
  <c r="CL49" i="8"/>
  <c r="CN49" i="8"/>
  <c r="CM49" i="8"/>
  <c r="DE49" i="8"/>
  <c r="CQ51" i="8"/>
  <c r="DF53" i="8"/>
  <c r="DI49" i="8"/>
  <c r="DH49" i="8"/>
  <c r="CR51" i="8"/>
  <c r="G134" i="25" l="1"/>
  <c r="E135" i="25"/>
  <c r="F136" i="25" s="1"/>
  <c r="D44" i="25"/>
  <c r="C44" i="25"/>
  <c r="F135" i="24"/>
  <c r="E135" i="24"/>
  <c r="G135" i="24" s="1"/>
  <c r="D136" i="24"/>
  <c r="C136" i="24"/>
  <c r="C136" i="25" s="1"/>
  <c r="D44" i="24"/>
  <c r="C44" i="24"/>
  <c r="DJ49" i="8"/>
  <c r="CT51" i="8"/>
  <c r="DK49" i="8"/>
  <c r="DG49" i="8"/>
  <c r="CL50" i="8"/>
  <c r="CK51" i="8"/>
  <c r="CM50" i="8"/>
  <c r="CN50" i="8"/>
  <c r="CX51" i="8"/>
  <c r="DA50" i="8"/>
  <c r="CZ50" i="8"/>
  <c r="DB50" i="8"/>
  <c r="CY50" i="8"/>
  <c r="DI50" i="8"/>
  <c r="CR52" i="8"/>
  <c r="CS51" i="8"/>
  <c r="DE50" i="8"/>
  <c r="DH50" i="8"/>
  <c r="CQ52" i="8"/>
  <c r="DF54" i="8"/>
  <c r="G135" i="25" l="1"/>
  <c r="D136" i="25"/>
  <c r="E136" i="25" s="1"/>
  <c r="D45" i="25"/>
  <c r="C45" i="25"/>
  <c r="E44" i="25"/>
  <c r="F136" i="24"/>
  <c r="D137" i="24"/>
  <c r="C137" i="24"/>
  <c r="C137" i="25" s="1"/>
  <c r="E136" i="24"/>
  <c r="D45" i="24"/>
  <c r="C45" i="24"/>
  <c r="E44" i="24"/>
  <c r="G45" i="24" s="1"/>
  <c r="CU51" i="8"/>
  <c r="CT52" i="8"/>
  <c r="DK50" i="8"/>
  <c r="DJ50" i="8"/>
  <c r="DG50" i="8"/>
  <c r="CL51" i="8"/>
  <c r="CK52" i="8"/>
  <c r="CN51" i="8"/>
  <c r="CM51" i="8"/>
  <c r="CZ51" i="8"/>
  <c r="CX52" i="8"/>
  <c r="CY51" i="8"/>
  <c r="DB51" i="8"/>
  <c r="DA51" i="8"/>
  <c r="CR53" i="8"/>
  <c r="DE51" i="8"/>
  <c r="CS53" i="8"/>
  <c r="DF55" i="8"/>
  <c r="DI51" i="8"/>
  <c r="CQ53" i="8"/>
  <c r="CS52" i="8"/>
  <c r="DH51" i="8"/>
  <c r="D138" i="25" l="1"/>
  <c r="CU53" i="8"/>
  <c r="D137" i="25"/>
  <c r="E137" i="25" s="1"/>
  <c r="F138" i="25" s="1"/>
  <c r="G136" i="25"/>
  <c r="F137" i="25"/>
  <c r="C46" i="25"/>
  <c r="D46" i="25"/>
  <c r="E45" i="25"/>
  <c r="H44" i="25"/>
  <c r="G45" i="25"/>
  <c r="F44" i="25"/>
  <c r="C138" i="24"/>
  <c r="C138" i="25" s="1"/>
  <c r="D138" i="24"/>
  <c r="F137" i="24"/>
  <c r="G136" i="24"/>
  <c r="E137" i="24"/>
  <c r="D46" i="24"/>
  <c r="C46" i="24"/>
  <c r="H44" i="24"/>
  <c r="F44" i="24"/>
  <c r="E45" i="24"/>
  <c r="G46" i="24" s="1"/>
  <c r="DJ51" i="8"/>
  <c r="DG51" i="8"/>
  <c r="DK51" i="8"/>
  <c r="CT53" i="8"/>
  <c r="CU52" i="8"/>
  <c r="CK53" i="8"/>
  <c r="CM52" i="8"/>
  <c r="CL52" i="8"/>
  <c r="CN52" i="8"/>
  <c r="CZ52" i="8"/>
  <c r="CX53" i="8"/>
  <c r="CY52" i="8"/>
  <c r="DA52" i="8"/>
  <c r="DB52" i="8"/>
  <c r="CS54" i="8"/>
  <c r="CR54" i="8"/>
  <c r="DI52" i="8"/>
  <c r="CQ54" i="8"/>
  <c r="DH52" i="8"/>
  <c r="DF56" i="8"/>
  <c r="DE52" i="8"/>
  <c r="E138" i="25" l="1"/>
  <c r="F139" i="25" s="1"/>
  <c r="D139" i="25"/>
  <c r="CU54" i="8"/>
  <c r="G137" i="25"/>
  <c r="E46" i="25"/>
  <c r="F46" i="25" s="1"/>
  <c r="D47" i="25"/>
  <c r="C47" i="25"/>
  <c r="G46" i="25"/>
  <c r="H45" i="25"/>
  <c r="F45" i="25"/>
  <c r="E138" i="24"/>
  <c r="G138" i="24" s="1"/>
  <c r="C139" i="24"/>
  <c r="C139" i="25" s="1"/>
  <c r="D139" i="24"/>
  <c r="F138" i="24"/>
  <c r="G137" i="24"/>
  <c r="E46" i="24"/>
  <c r="H46" i="24" s="1"/>
  <c r="D47" i="24"/>
  <c r="C47" i="24"/>
  <c r="H45" i="24"/>
  <c r="F45" i="24"/>
  <c r="DJ52" i="8"/>
  <c r="CT54" i="8"/>
  <c r="DK52" i="8"/>
  <c r="DG52" i="8"/>
  <c r="CX54" i="8"/>
  <c r="CY53" i="8"/>
  <c r="DA53" i="8"/>
  <c r="DB53" i="8"/>
  <c r="CZ53" i="8"/>
  <c r="CK54" i="8"/>
  <c r="CL53" i="8"/>
  <c r="CN53" i="8"/>
  <c r="CM53" i="8"/>
  <c r="CR55" i="8"/>
  <c r="DF57" i="8"/>
  <c r="CQ55" i="8"/>
  <c r="CS55" i="8"/>
  <c r="DH53" i="8"/>
  <c r="DI53" i="8"/>
  <c r="DE53" i="8"/>
  <c r="E139" i="25" l="1"/>
  <c r="G139" i="25" s="1"/>
  <c r="G138" i="25"/>
  <c r="D140" i="25"/>
  <c r="D48" i="25"/>
  <c r="CU55" i="8"/>
  <c r="C48" i="25"/>
  <c r="DK53" i="8"/>
  <c r="G47" i="25"/>
  <c r="H46" i="25"/>
  <c r="E47" i="25"/>
  <c r="G48" i="25" s="1"/>
  <c r="F139" i="24"/>
  <c r="F46" i="24"/>
  <c r="E139" i="24"/>
  <c r="F140" i="24" s="1"/>
  <c r="D140" i="24"/>
  <c r="C140" i="24"/>
  <c r="C140" i="25" s="1"/>
  <c r="G47" i="24"/>
  <c r="E47" i="24"/>
  <c r="G48" i="24" s="1"/>
  <c r="C48" i="24"/>
  <c r="D48" i="24"/>
  <c r="CT55" i="8"/>
  <c r="DG53" i="8"/>
  <c r="DJ53" i="8"/>
  <c r="CK55" i="8"/>
  <c r="CL54" i="8"/>
  <c r="CN54" i="8"/>
  <c r="CM54" i="8"/>
  <c r="CX55" i="8"/>
  <c r="CZ54" i="8"/>
  <c r="DA54" i="8"/>
  <c r="DB54" i="8"/>
  <c r="CY54" i="8"/>
  <c r="DF58" i="8"/>
  <c r="CQ56" i="8"/>
  <c r="DH54" i="8"/>
  <c r="DE54" i="8"/>
  <c r="DI54" i="8"/>
  <c r="CR56" i="8"/>
  <c r="CS56" i="8"/>
  <c r="E140" i="25" l="1"/>
  <c r="F141" i="25" s="1"/>
  <c r="E48" i="25"/>
  <c r="G49" i="25" s="1"/>
  <c r="F140" i="25"/>
  <c r="D49" i="25"/>
  <c r="D141" i="24"/>
  <c r="D141" i="25"/>
  <c r="CU56" i="8"/>
  <c r="DK54" i="8"/>
  <c r="C49" i="25"/>
  <c r="CT56" i="8"/>
  <c r="F47" i="25"/>
  <c r="H47" i="25"/>
  <c r="G139" i="24"/>
  <c r="C141" i="24"/>
  <c r="E140" i="24"/>
  <c r="F47" i="24"/>
  <c r="E48" i="24"/>
  <c r="F48" i="24" s="1"/>
  <c r="H47" i="24"/>
  <c r="D49" i="24"/>
  <c r="C49" i="24"/>
  <c r="DJ54" i="8"/>
  <c r="DG54" i="8"/>
  <c r="CK56" i="8"/>
  <c r="CL55" i="8"/>
  <c r="CM55" i="8"/>
  <c r="CN55" i="8"/>
  <c r="CX56" i="8"/>
  <c r="CZ55" i="8"/>
  <c r="CY55" i="8"/>
  <c r="DA55" i="8"/>
  <c r="DB55" i="8"/>
  <c r="DI55" i="8"/>
  <c r="CS57" i="8"/>
  <c r="CR57" i="8"/>
  <c r="CQ57" i="8"/>
  <c r="DH55" i="8"/>
  <c r="DF59" i="8"/>
  <c r="DE55" i="8"/>
  <c r="G140" i="25" l="1"/>
  <c r="H48" i="25"/>
  <c r="F48" i="25"/>
  <c r="E49" i="25"/>
  <c r="G50" i="25" s="1"/>
  <c r="CT57" i="8"/>
  <c r="D142" i="24"/>
  <c r="D50" i="25"/>
  <c r="D142" i="25"/>
  <c r="CU57" i="8"/>
  <c r="C142" i="24"/>
  <c r="C142" i="25" s="1"/>
  <c r="DK55" i="8"/>
  <c r="C50" i="25"/>
  <c r="G140" i="24"/>
  <c r="F141" i="24"/>
  <c r="C141" i="25"/>
  <c r="E141" i="25" s="1"/>
  <c r="E141" i="24"/>
  <c r="F142" i="24" s="1"/>
  <c r="H48" i="24"/>
  <c r="G49" i="24"/>
  <c r="E49" i="24"/>
  <c r="G50" i="24" s="1"/>
  <c r="D50" i="24"/>
  <c r="C50" i="24"/>
  <c r="DJ55" i="8"/>
  <c r="DG55" i="8"/>
  <c r="CK57" i="8"/>
  <c r="CL56" i="8"/>
  <c r="CN56" i="8"/>
  <c r="CM56" i="8"/>
  <c r="CX57" i="8"/>
  <c r="CY56" i="8"/>
  <c r="DB56" i="8"/>
  <c r="CZ56" i="8"/>
  <c r="DA56" i="8"/>
  <c r="DH56" i="8"/>
  <c r="CR58" i="8"/>
  <c r="DE56" i="8"/>
  <c r="DF60" i="8"/>
  <c r="CQ58" i="8"/>
  <c r="DI56" i="8"/>
  <c r="CS58" i="8"/>
  <c r="D143" i="25" l="1"/>
  <c r="CU58" i="8"/>
  <c r="E142" i="25"/>
  <c r="F143" i="25" s="1"/>
  <c r="E50" i="25"/>
  <c r="H50" i="25" s="1"/>
  <c r="H49" i="25"/>
  <c r="F49" i="25"/>
  <c r="C143" i="24"/>
  <c r="C143" i="25" s="1"/>
  <c r="D143" i="24"/>
  <c r="CT58" i="8"/>
  <c r="D51" i="25"/>
  <c r="E142" i="24"/>
  <c r="F142" i="25"/>
  <c r="G141" i="25"/>
  <c r="DK56" i="8"/>
  <c r="C51" i="25"/>
  <c r="G141" i="24"/>
  <c r="DJ56" i="8"/>
  <c r="C51" i="24"/>
  <c r="D51" i="24"/>
  <c r="H49" i="24"/>
  <c r="F49" i="24"/>
  <c r="E50" i="24"/>
  <c r="G51" i="24" s="1"/>
  <c r="DG56" i="8"/>
  <c r="CK58" i="8"/>
  <c r="CL57" i="8"/>
  <c r="CM57" i="8"/>
  <c r="CN57" i="8"/>
  <c r="CX58" i="8"/>
  <c r="DA57" i="8"/>
  <c r="CZ57" i="8"/>
  <c r="DB57" i="8"/>
  <c r="CY57" i="8"/>
  <c r="DI57" i="8"/>
  <c r="CR59" i="8"/>
  <c r="DH57" i="8"/>
  <c r="CS59" i="8"/>
  <c r="CQ59" i="8"/>
  <c r="DE57" i="8"/>
  <c r="DF61" i="8"/>
  <c r="D144" i="25" l="1"/>
  <c r="E143" i="24"/>
  <c r="F144" i="24" s="1"/>
  <c r="CU59" i="8"/>
  <c r="E143" i="25"/>
  <c r="F144" i="25" s="1"/>
  <c r="G142" i="25"/>
  <c r="E51" i="25"/>
  <c r="H51" i="25" s="1"/>
  <c r="G51" i="25"/>
  <c r="F50" i="25"/>
  <c r="C52" i="24"/>
  <c r="C52" i="25"/>
  <c r="DG57" i="8"/>
  <c r="D144" i="24"/>
  <c r="CT59" i="8"/>
  <c r="C144" i="24"/>
  <c r="C144" i="25" s="1"/>
  <c r="D52" i="25"/>
  <c r="DK57" i="8"/>
  <c r="DJ57" i="8"/>
  <c r="D52" i="24"/>
  <c r="F143" i="24"/>
  <c r="G142" i="24"/>
  <c r="E51" i="24"/>
  <c r="G52" i="24" s="1"/>
  <c r="F50" i="24"/>
  <c r="H50" i="24"/>
  <c r="CX59" i="8"/>
  <c r="CZ58" i="8"/>
  <c r="CY58" i="8"/>
  <c r="DA58" i="8"/>
  <c r="DB58" i="8"/>
  <c r="CK59" i="8"/>
  <c r="CN58" i="8"/>
  <c r="CL58" i="8"/>
  <c r="CM58" i="8"/>
  <c r="DE58" i="8"/>
  <c r="DH58" i="8"/>
  <c r="CS60" i="8"/>
  <c r="DI58" i="8"/>
  <c r="CQ60" i="8"/>
  <c r="DF62" i="8"/>
  <c r="CR60" i="8"/>
  <c r="D145" i="25" l="1"/>
  <c r="E144" i="25"/>
  <c r="F145" i="25" s="1"/>
  <c r="CU60" i="8"/>
  <c r="G143" i="24"/>
  <c r="G143" i="25"/>
  <c r="E52" i="24"/>
  <c r="F52" i="24" s="1"/>
  <c r="D53" i="25"/>
  <c r="DK58" i="8"/>
  <c r="G52" i="25"/>
  <c r="F51" i="25"/>
  <c r="C53" i="25"/>
  <c r="DG58" i="8"/>
  <c r="C53" i="24"/>
  <c r="D53" i="24"/>
  <c r="DJ58" i="8"/>
  <c r="D145" i="24"/>
  <c r="CT60" i="8"/>
  <c r="C145" i="24"/>
  <c r="C145" i="25" s="1"/>
  <c r="E144" i="24"/>
  <c r="E52" i="25"/>
  <c r="H51" i="24"/>
  <c r="F51" i="24"/>
  <c r="CK60" i="8"/>
  <c r="CN59" i="8"/>
  <c r="CL59" i="8"/>
  <c r="CM59" i="8"/>
  <c r="CX60" i="8"/>
  <c r="CY59" i="8"/>
  <c r="CZ59" i="8"/>
  <c r="DA59" i="8"/>
  <c r="DB59" i="8"/>
  <c r="DH59" i="8"/>
  <c r="DI59" i="8"/>
  <c r="CQ61" i="8"/>
  <c r="CS61" i="8"/>
  <c r="DE59" i="8"/>
  <c r="CR61" i="8"/>
  <c r="DF63" i="8"/>
  <c r="D146" i="25" l="1"/>
  <c r="E145" i="25"/>
  <c r="G145" i="25" s="1"/>
  <c r="CU61" i="8"/>
  <c r="G144" i="25"/>
  <c r="D54" i="25"/>
  <c r="DK59" i="8"/>
  <c r="G53" i="24"/>
  <c r="H52" i="24"/>
  <c r="E53" i="25"/>
  <c r="H53" i="25" s="1"/>
  <c r="D146" i="24"/>
  <c r="CT61" i="8"/>
  <c r="E53" i="24"/>
  <c r="F53" i="24" s="1"/>
  <c r="E145" i="24"/>
  <c r="G145" i="24" s="1"/>
  <c r="C54" i="25"/>
  <c r="C54" i="24"/>
  <c r="DG59" i="8"/>
  <c r="D54" i="24"/>
  <c r="DJ59" i="8"/>
  <c r="C146" i="24"/>
  <c r="H52" i="25"/>
  <c r="G53" i="25"/>
  <c r="F52" i="25"/>
  <c r="G144" i="24"/>
  <c r="F145" i="24"/>
  <c r="CX61" i="8"/>
  <c r="CY60" i="8"/>
  <c r="CZ60" i="8"/>
  <c r="DA60" i="8"/>
  <c r="DB60" i="8"/>
  <c r="CK61" i="8"/>
  <c r="CL60" i="8"/>
  <c r="CM60" i="8"/>
  <c r="CN60" i="8"/>
  <c r="DE60" i="8"/>
  <c r="CR62" i="8"/>
  <c r="CQ62" i="8"/>
  <c r="DF64" i="8"/>
  <c r="DI60" i="8"/>
  <c r="DH60" i="8"/>
  <c r="CS62" i="8"/>
  <c r="F146" i="25" l="1"/>
  <c r="D55" i="25"/>
  <c r="D147" i="25"/>
  <c r="CU62" i="8"/>
  <c r="E54" i="25"/>
  <c r="H54" i="25" s="1"/>
  <c r="F53" i="25"/>
  <c r="DK60" i="8"/>
  <c r="G54" i="25"/>
  <c r="D147" i="24"/>
  <c r="CT62" i="8"/>
  <c r="C147" i="24"/>
  <c r="C147" i="25" s="1"/>
  <c r="H53" i="24"/>
  <c r="E54" i="24"/>
  <c r="G55" i="24" s="1"/>
  <c r="C146" i="25"/>
  <c r="E146" i="25" s="1"/>
  <c r="E146" i="24"/>
  <c r="G54" i="24"/>
  <c r="F146" i="24"/>
  <c r="D55" i="24"/>
  <c r="DJ60" i="8"/>
  <c r="C55" i="24"/>
  <c r="DG60" i="8"/>
  <c r="C55" i="25"/>
  <c r="CK62" i="8"/>
  <c r="CL61" i="8"/>
  <c r="CN61" i="8"/>
  <c r="CM61" i="8"/>
  <c r="CX62" i="8"/>
  <c r="CZ61" i="8"/>
  <c r="DA61" i="8"/>
  <c r="CY61" i="8"/>
  <c r="DB61" i="8"/>
  <c r="CS63" i="8"/>
  <c r="CR63" i="8"/>
  <c r="DE61" i="8"/>
  <c r="DF65" i="8"/>
  <c r="DI61" i="8"/>
  <c r="CQ63" i="8"/>
  <c r="DH61" i="8"/>
  <c r="E55" i="25" l="1"/>
  <c r="H55" i="25" s="1"/>
  <c r="E147" i="25"/>
  <c r="F148" i="25" s="1"/>
  <c r="D56" i="25"/>
  <c r="D148" i="25"/>
  <c r="D148" i="24"/>
  <c r="CU63" i="8"/>
  <c r="F147" i="25"/>
  <c r="G146" i="25"/>
  <c r="DK61" i="8"/>
  <c r="G55" i="25"/>
  <c r="F54" i="25"/>
  <c r="CT63" i="8"/>
  <c r="F54" i="24"/>
  <c r="H54" i="24"/>
  <c r="E147" i="24"/>
  <c r="C148" i="24"/>
  <c r="D56" i="24"/>
  <c r="F147" i="24"/>
  <c r="G146" i="24"/>
  <c r="DJ61" i="8"/>
  <c r="C56" i="25"/>
  <c r="C56" i="24"/>
  <c r="DG61" i="8"/>
  <c r="E55" i="24"/>
  <c r="CY62" i="8"/>
  <c r="CZ62" i="8"/>
  <c r="CX63" i="8"/>
  <c r="DA62" i="8"/>
  <c r="DB62" i="8"/>
  <c r="CK63" i="8"/>
  <c r="CM62" i="8"/>
  <c r="CL62" i="8"/>
  <c r="CN62" i="8"/>
  <c r="CQ64" i="8"/>
  <c r="CS64" i="8"/>
  <c r="DF66" i="8"/>
  <c r="DI62" i="8"/>
  <c r="DE62" i="8"/>
  <c r="DH62" i="8"/>
  <c r="CR64" i="8"/>
  <c r="D149" i="25" l="1"/>
  <c r="E56" i="25"/>
  <c r="H56" i="25" s="1"/>
  <c r="G56" i="25"/>
  <c r="F55" i="25"/>
  <c r="G147" i="25"/>
  <c r="CU64" i="8"/>
  <c r="D57" i="25"/>
  <c r="C149" i="24"/>
  <c r="C149" i="25" s="1"/>
  <c r="D149" i="24"/>
  <c r="CT64" i="8"/>
  <c r="DK62" i="8"/>
  <c r="C148" i="25"/>
  <c r="E148" i="25" s="1"/>
  <c r="E148" i="24"/>
  <c r="D57" i="24"/>
  <c r="F148" i="24"/>
  <c r="G147" i="24"/>
  <c r="DJ62" i="8"/>
  <c r="E56" i="24"/>
  <c r="H56" i="24" s="1"/>
  <c r="C57" i="25"/>
  <c r="DG62" i="8"/>
  <c r="C57" i="24"/>
  <c r="H55" i="24"/>
  <c r="F55" i="24"/>
  <c r="G56" i="24"/>
  <c r="CK64" i="8"/>
  <c r="CM63" i="8"/>
  <c r="CN63" i="8"/>
  <c r="CL63" i="8"/>
  <c r="CX64" i="8"/>
  <c r="CZ63" i="8"/>
  <c r="DA63" i="8"/>
  <c r="CY63" i="8"/>
  <c r="DB63" i="8"/>
  <c r="DE63" i="8"/>
  <c r="CQ65" i="8"/>
  <c r="DI63" i="8"/>
  <c r="DF67" i="8"/>
  <c r="CS65" i="8"/>
  <c r="DH63" i="8"/>
  <c r="CR65" i="8"/>
  <c r="E149" i="25" l="1"/>
  <c r="F150" i="25" s="1"/>
  <c r="D150" i="25"/>
  <c r="CU65" i="8"/>
  <c r="F56" i="25"/>
  <c r="G57" i="25"/>
  <c r="E149" i="24"/>
  <c r="F150" i="24" s="1"/>
  <c r="E57" i="25"/>
  <c r="H57" i="25" s="1"/>
  <c r="C150" i="24"/>
  <c r="C150" i="25" s="1"/>
  <c r="D58" i="25"/>
  <c r="CT65" i="8"/>
  <c r="D150" i="24"/>
  <c r="D58" i="24"/>
  <c r="F149" i="25"/>
  <c r="G148" i="25"/>
  <c r="DK63" i="8"/>
  <c r="F149" i="24"/>
  <c r="G148" i="24"/>
  <c r="DJ63" i="8"/>
  <c r="E57" i="24"/>
  <c r="H57" i="24" s="1"/>
  <c r="C58" i="25"/>
  <c r="C58" i="24"/>
  <c r="DG63" i="8"/>
  <c r="G57" i="24"/>
  <c r="F56" i="24"/>
  <c r="CX65" i="8"/>
  <c r="CY64" i="8"/>
  <c r="CZ64" i="8"/>
  <c r="DA64" i="8"/>
  <c r="DB64" i="8"/>
  <c r="CK65" i="8"/>
  <c r="CL64" i="8"/>
  <c r="CN64" i="8"/>
  <c r="CM64" i="8"/>
  <c r="DH64" i="8"/>
  <c r="DF68" i="8"/>
  <c r="CQ66" i="8"/>
  <c r="CR66" i="8"/>
  <c r="DE64" i="8"/>
  <c r="CS66" i="8"/>
  <c r="DI64" i="8"/>
  <c r="G149" i="25" l="1"/>
  <c r="E150" i="25"/>
  <c r="F151" i="25" s="1"/>
  <c r="D151" i="25"/>
  <c r="D59" i="25"/>
  <c r="CU66" i="8"/>
  <c r="E150" i="24"/>
  <c r="F151" i="24" s="1"/>
  <c r="G58" i="25"/>
  <c r="F57" i="25"/>
  <c r="G149" i="24"/>
  <c r="DK64" i="8"/>
  <c r="C59" i="25"/>
  <c r="C59" i="24"/>
  <c r="DG64" i="8"/>
  <c r="CT66" i="8"/>
  <c r="D151" i="24"/>
  <c r="C151" i="24"/>
  <c r="C151" i="25" s="1"/>
  <c r="D59" i="24"/>
  <c r="DJ64" i="8"/>
  <c r="E58" i="24"/>
  <c r="H58" i="24" s="1"/>
  <c r="E58" i="25"/>
  <c r="H58" i="25" s="1"/>
  <c r="F57" i="24"/>
  <c r="G58" i="24"/>
  <c r="CK66" i="8"/>
  <c r="CL65" i="8"/>
  <c r="CN65" i="8"/>
  <c r="CM65" i="8"/>
  <c r="CX66" i="8"/>
  <c r="CZ65" i="8"/>
  <c r="DA65" i="8"/>
  <c r="CY65" i="8"/>
  <c r="DB65" i="8"/>
  <c r="DI65" i="8"/>
  <c r="CS67" i="8"/>
  <c r="DH65" i="8"/>
  <c r="DE65" i="8"/>
  <c r="CQ67" i="8"/>
  <c r="CR67" i="8"/>
  <c r="DF69" i="8"/>
  <c r="G150" i="25" l="1"/>
  <c r="E151" i="25"/>
  <c r="G151" i="25" s="1"/>
  <c r="D60" i="25"/>
  <c r="D152" i="24"/>
  <c r="D152" i="25"/>
  <c r="E59" i="25"/>
  <c r="H59" i="25" s="1"/>
  <c r="CU67" i="8"/>
  <c r="DK65" i="8"/>
  <c r="G150" i="24"/>
  <c r="E59" i="24"/>
  <c r="H59" i="24" s="1"/>
  <c r="G59" i="25"/>
  <c r="CT67" i="8"/>
  <c r="C152" i="24"/>
  <c r="C60" i="24"/>
  <c r="DG65" i="8"/>
  <c r="C60" i="25"/>
  <c r="DJ65" i="8"/>
  <c r="D60" i="24"/>
  <c r="F58" i="25"/>
  <c r="E151" i="24"/>
  <c r="G59" i="24"/>
  <c r="F58" i="24"/>
  <c r="CK67" i="8"/>
  <c r="CM66" i="8"/>
  <c r="CL66" i="8"/>
  <c r="CN66" i="8"/>
  <c r="CX67" i="8"/>
  <c r="CZ66" i="8"/>
  <c r="DA66" i="8"/>
  <c r="DB66" i="8"/>
  <c r="CY66" i="8"/>
  <c r="DE66" i="8"/>
  <c r="DI66" i="8"/>
  <c r="DH66" i="8"/>
  <c r="CS68" i="8"/>
  <c r="CR68" i="8"/>
  <c r="CQ68" i="8"/>
  <c r="DF70" i="8"/>
  <c r="F152" i="25" l="1"/>
  <c r="E60" i="25"/>
  <c r="H60" i="25" s="1"/>
  <c r="D61" i="25"/>
  <c r="C153" i="24"/>
  <c r="C153" i="25" s="1"/>
  <c r="D153" i="25"/>
  <c r="CU68" i="8"/>
  <c r="D153" i="24"/>
  <c r="CT68" i="8"/>
  <c r="G60" i="25"/>
  <c r="F59" i="25"/>
  <c r="DK66" i="8"/>
  <c r="E60" i="24"/>
  <c r="H60" i="24" s="1"/>
  <c r="C152" i="25"/>
  <c r="E152" i="25" s="1"/>
  <c r="E152" i="24"/>
  <c r="F59" i="24"/>
  <c r="G60" i="24"/>
  <c r="D61" i="24"/>
  <c r="DJ66" i="8"/>
  <c r="C61" i="25"/>
  <c r="C61" i="24"/>
  <c r="DG66" i="8"/>
  <c r="F152" i="24"/>
  <c r="G151" i="24"/>
  <c r="CK68" i="8"/>
  <c r="CM67" i="8"/>
  <c r="CN67" i="8"/>
  <c r="CL67" i="8"/>
  <c r="CX68" i="8"/>
  <c r="CY67" i="8"/>
  <c r="CZ67" i="8"/>
  <c r="DB67" i="8"/>
  <c r="DA67" i="8"/>
  <c r="DH67" i="8"/>
  <c r="CR69" i="8"/>
  <c r="CQ69" i="8"/>
  <c r="CS69" i="8"/>
  <c r="DI67" i="8"/>
  <c r="DE67" i="8"/>
  <c r="DF71" i="8"/>
  <c r="E153" i="24" l="1"/>
  <c r="F154" i="24" s="1"/>
  <c r="E61" i="25"/>
  <c r="H61" i="25" s="1"/>
  <c r="G61" i="25"/>
  <c r="F60" i="25"/>
  <c r="E153" i="25"/>
  <c r="F154" i="25" s="1"/>
  <c r="D62" i="24"/>
  <c r="D62" i="25"/>
  <c r="C154" i="24"/>
  <c r="C154" i="25" s="1"/>
  <c r="D154" i="25"/>
  <c r="CU69" i="8"/>
  <c r="D154" i="24"/>
  <c r="CT69" i="8"/>
  <c r="F153" i="25"/>
  <c r="G152" i="25"/>
  <c r="DK67" i="8"/>
  <c r="F60" i="24"/>
  <c r="G61" i="24"/>
  <c r="F153" i="24"/>
  <c r="G152" i="24"/>
  <c r="DJ67" i="8"/>
  <c r="DG67" i="8"/>
  <c r="C62" i="25"/>
  <c r="C62" i="24"/>
  <c r="E61" i="24"/>
  <c r="CX69" i="8"/>
  <c r="CY68" i="8"/>
  <c r="DB68" i="8"/>
  <c r="CZ68" i="8"/>
  <c r="DA68" i="8"/>
  <c r="CK69" i="8"/>
  <c r="CL68" i="8"/>
  <c r="CM68" i="8"/>
  <c r="CN68" i="8"/>
  <c r="DH68" i="8"/>
  <c r="CS70" i="8"/>
  <c r="CR70" i="8"/>
  <c r="DF72" i="8"/>
  <c r="DI68" i="8"/>
  <c r="DE68" i="8"/>
  <c r="CQ70" i="8"/>
  <c r="G153" i="24" l="1"/>
  <c r="G153" i="25"/>
  <c r="E154" i="24"/>
  <c r="F155" i="24" s="1"/>
  <c r="G62" i="25"/>
  <c r="E62" i="25"/>
  <c r="H62" i="25" s="1"/>
  <c r="F61" i="25"/>
  <c r="CT70" i="8"/>
  <c r="D155" i="24"/>
  <c r="C155" i="24"/>
  <c r="C155" i="25" s="1"/>
  <c r="DK68" i="8"/>
  <c r="D63" i="25"/>
  <c r="D63" i="24"/>
  <c r="DJ68" i="8"/>
  <c r="DG68" i="8"/>
  <c r="C63" i="25"/>
  <c r="C63" i="24"/>
  <c r="CU70" i="8"/>
  <c r="D155" i="25"/>
  <c r="E62" i="24"/>
  <c r="H62" i="24" s="1"/>
  <c r="E154" i="25"/>
  <c r="H61" i="24"/>
  <c r="F61" i="24"/>
  <c r="G62" i="24"/>
  <c r="CX70" i="8"/>
  <c r="DA69" i="8"/>
  <c r="CY69" i="8"/>
  <c r="CZ69" i="8"/>
  <c r="DB69" i="8"/>
  <c r="CK70" i="8"/>
  <c r="CL69" i="8"/>
  <c r="CN69" i="8"/>
  <c r="CM69" i="8"/>
  <c r="CQ71" i="8"/>
  <c r="CR71" i="8"/>
  <c r="DF73" i="8"/>
  <c r="CS71" i="8"/>
  <c r="DE69" i="8"/>
  <c r="DI69" i="8"/>
  <c r="DH69" i="8"/>
  <c r="G154" i="24" l="1"/>
  <c r="E63" i="24"/>
  <c r="F63" i="24" s="1"/>
  <c r="G63" i="25"/>
  <c r="F62" i="25"/>
  <c r="D64" i="24"/>
  <c r="DJ69" i="8"/>
  <c r="D156" i="24"/>
  <c r="CT71" i="8"/>
  <c r="C156" i="24"/>
  <c r="C156" i="25" s="1"/>
  <c r="CU71" i="8"/>
  <c r="D156" i="25"/>
  <c r="D64" i="25"/>
  <c r="DK69" i="8"/>
  <c r="C64" i="25"/>
  <c r="DG69" i="8"/>
  <c r="C64" i="24"/>
  <c r="E63" i="25"/>
  <c r="F62" i="24"/>
  <c r="E155" i="25"/>
  <c r="G154" i="25"/>
  <c r="F155" i="25"/>
  <c r="G63" i="24"/>
  <c r="E155" i="24"/>
  <c r="CY70" i="8"/>
  <c r="CZ70" i="8"/>
  <c r="CX71" i="8"/>
  <c r="DA70" i="8"/>
  <c r="DB70" i="8"/>
  <c r="CK71" i="8"/>
  <c r="CM70" i="8"/>
  <c r="CN70" i="8"/>
  <c r="CL70" i="8"/>
  <c r="CS72" i="8"/>
  <c r="DE70" i="8"/>
  <c r="DH70" i="8"/>
  <c r="CR72" i="8"/>
  <c r="CQ72" i="8"/>
  <c r="DF74" i="8"/>
  <c r="DI70" i="8"/>
  <c r="D157" i="25" l="1"/>
  <c r="CU72" i="8"/>
  <c r="G64" i="24"/>
  <c r="H63" i="24"/>
  <c r="E64" i="24"/>
  <c r="F64" i="24" s="1"/>
  <c r="E64" i="25"/>
  <c r="H64" i="25" s="1"/>
  <c r="C157" i="24"/>
  <c r="C157" i="25" s="1"/>
  <c r="D65" i="25"/>
  <c r="DK70" i="8"/>
  <c r="C65" i="24"/>
  <c r="DG70" i="8"/>
  <c r="C65" i="25"/>
  <c r="D157" i="24"/>
  <c r="CT72" i="8"/>
  <c r="DJ70" i="8"/>
  <c r="D65" i="24"/>
  <c r="F156" i="25"/>
  <c r="G155" i="25"/>
  <c r="F156" i="24"/>
  <c r="G155" i="24"/>
  <c r="E156" i="25"/>
  <c r="E156" i="24"/>
  <c r="H63" i="25"/>
  <c r="F63" i="25"/>
  <c r="G64" i="25"/>
  <c r="CK72" i="8"/>
  <c r="CN71" i="8"/>
  <c r="CM71" i="8"/>
  <c r="CL71" i="8"/>
  <c r="CX72" i="8"/>
  <c r="CZ71" i="8"/>
  <c r="CY71" i="8"/>
  <c r="DA71" i="8"/>
  <c r="DB71" i="8"/>
  <c r="DF75" i="8"/>
  <c r="DI71" i="8"/>
  <c r="CR73" i="8"/>
  <c r="CQ73" i="8"/>
  <c r="CS73" i="8"/>
  <c r="DH71" i="8"/>
  <c r="DE71" i="8"/>
  <c r="E157" i="25" l="1"/>
  <c r="G157" i="25" s="1"/>
  <c r="D158" i="25"/>
  <c r="CU73" i="8"/>
  <c r="H64" i="24"/>
  <c r="G65" i="24"/>
  <c r="E157" i="24"/>
  <c r="F158" i="24" s="1"/>
  <c r="G65" i="25"/>
  <c r="F64" i="25"/>
  <c r="C158" i="24"/>
  <c r="C158" i="25" s="1"/>
  <c r="CT73" i="8"/>
  <c r="D158" i="24"/>
  <c r="C66" i="25"/>
  <c r="DG71" i="8"/>
  <c r="C66" i="24"/>
  <c r="DK71" i="8"/>
  <c r="D66" i="25"/>
  <c r="DJ71" i="8"/>
  <c r="D66" i="24"/>
  <c r="G156" i="24"/>
  <c r="F157" i="24"/>
  <c r="E65" i="24"/>
  <c r="E65" i="25"/>
  <c r="F157" i="25"/>
  <c r="G156" i="25"/>
  <c r="CK73" i="8"/>
  <c r="CL72" i="8"/>
  <c r="CM72" i="8"/>
  <c r="CN72" i="8"/>
  <c r="CX73" i="8"/>
  <c r="CY72" i="8"/>
  <c r="DA72" i="8"/>
  <c r="CZ72" i="8"/>
  <c r="DB72" i="8"/>
  <c r="DF76" i="8"/>
  <c r="DI72" i="8"/>
  <c r="CS74" i="8"/>
  <c r="CQ74" i="8"/>
  <c r="DE72" i="8"/>
  <c r="DH72" i="8"/>
  <c r="CR74" i="8"/>
  <c r="F158" i="25" l="1"/>
  <c r="E158" i="25"/>
  <c r="F159" i="25" s="1"/>
  <c r="D159" i="25"/>
  <c r="D67" i="25"/>
  <c r="CU74" i="8"/>
  <c r="DK72" i="8"/>
  <c r="E158" i="24"/>
  <c r="F159" i="24" s="1"/>
  <c r="G157" i="24"/>
  <c r="CT74" i="8"/>
  <c r="D159" i="24"/>
  <c r="C159" i="24"/>
  <c r="C159" i="25" s="1"/>
  <c r="C67" i="25"/>
  <c r="C67" i="24"/>
  <c r="DG72" i="8"/>
  <c r="DJ72" i="8"/>
  <c r="D67" i="24"/>
  <c r="H65" i="25"/>
  <c r="G66" i="25"/>
  <c r="F65" i="25"/>
  <c r="E66" i="25"/>
  <c r="E66" i="24"/>
  <c r="H65" i="24"/>
  <c r="F65" i="24"/>
  <c r="G66" i="24"/>
  <c r="CX74" i="8"/>
  <c r="DA73" i="8"/>
  <c r="CY73" i="8"/>
  <c r="DB73" i="8"/>
  <c r="CZ73" i="8"/>
  <c r="CK74" i="8"/>
  <c r="CK75" i="8" s="1"/>
  <c r="CL73" i="8"/>
  <c r="CN73" i="8"/>
  <c r="CM73" i="8"/>
  <c r="CR75" i="8"/>
  <c r="DI73" i="8"/>
  <c r="DH73" i="8"/>
  <c r="DE73" i="8"/>
  <c r="DF77" i="8"/>
  <c r="CQ75" i="8"/>
  <c r="CS75" i="8"/>
  <c r="E67" i="25" l="1"/>
  <c r="H67" i="25" s="1"/>
  <c r="E159" i="25"/>
  <c r="G159" i="25" s="1"/>
  <c r="G158" i="25"/>
  <c r="D68" i="25"/>
  <c r="D160" i="25"/>
  <c r="D160" i="24"/>
  <c r="CU75" i="8"/>
  <c r="DK73" i="8"/>
  <c r="CT75" i="8"/>
  <c r="G158" i="24"/>
  <c r="E67" i="24"/>
  <c r="H67" i="24" s="1"/>
  <c r="D68" i="24"/>
  <c r="DJ73" i="8"/>
  <c r="C68" i="25"/>
  <c r="C68" i="24"/>
  <c r="DG73" i="8"/>
  <c r="C160" i="24"/>
  <c r="CK76" i="8"/>
  <c r="CK77" i="8" s="1"/>
  <c r="CM75" i="8"/>
  <c r="CL75" i="8"/>
  <c r="CN75" i="8"/>
  <c r="H66" i="25"/>
  <c r="F66" i="25"/>
  <c r="G67" i="25"/>
  <c r="H66" i="24"/>
  <c r="G67" i="24"/>
  <c r="F66" i="24"/>
  <c r="E159" i="24"/>
  <c r="CX75" i="8"/>
  <c r="CZ74" i="8"/>
  <c r="DA74" i="8"/>
  <c r="DB74" i="8"/>
  <c r="CY74" i="8"/>
  <c r="CM74" i="8"/>
  <c r="CN74" i="8"/>
  <c r="CL74" i="8"/>
  <c r="DE74" i="8"/>
  <c r="CR77" i="8"/>
  <c r="CS76" i="8"/>
  <c r="CQ77" i="8"/>
  <c r="CQ76" i="8"/>
  <c r="DI74" i="8"/>
  <c r="CR76" i="8"/>
  <c r="DF78" i="8"/>
  <c r="CS77" i="8"/>
  <c r="DH74" i="8"/>
  <c r="F67" i="25" l="1"/>
  <c r="G68" i="25"/>
  <c r="F160" i="25"/>
  <c r="E68" i="25"/>
  <c r="H68" i="25" s="1"/>
  <c r="C161" i="24"/>
  <c r="C161" i="25" s="1"/>
  <c r="D161" i="24"/>
  <c r="CT76" i="8"/>
  <c r="CU77" i="8"/>
  <c r="D162" i="25"/>
  <c r="D161" i="25"/>
  <c r="CU76" i="8"/>
  <c r="C162" i="24"/>
  <c r="C162" i="25" s="1"/>
  <c r="CT77" i="8"/>
  <c r="D162" i="24"/>
  <c r="D69" i="25"/>
  <c r="DK74" i="8"/>
  <c r="C160" i="25"/>
  <c r="E160" i="25" s="1"/>
  <c r="E160" i="24"/>
  <c r="CL77" i="8"/>
  <c r="CK78" i="8"/>
  <c r="CM77" i="8"/>
  <c r="CN77" i="8"/>
  <c r="G68" i="24"/>
  <c r="F67" i="24"/>
  <c r="E68" i="24"/>
  <c r="H68" i="24" s="1"/>
  <c r="C69" i="25"/>
  <c r="C69" i="24"/>
  <c r="DG74" i="8"/>
  <c r="DJ74" i="8"/>
  <c r="D69" i="24"/>
  <c r="CL76" i="8"/>
  <c r="CM76" i="8"/>
  <c r="CN76" i="8"/>
  <c r="G159" i="24"/>
  <c r="F160" i="24"/>
  <c r="CX76" i="8"/>
  <c r="CZ75" i="8"/>
  <c r="DB75" i="8"/>
  <c r="CY75" i="8"/>
  <c r="DA75" i="8"/>
  <c r="CQ79" i="8"/>
  <c r="DF79" i="8"/>
  <c r="CQ78" i="8"/>
  <c r="CS79" i="8"/>
  <c r="CR78" i="8"/>
  <c r="DE75" i="8"/>
  <c r="DI75" i="8"/>
  <c r="CR79" i="8"/>
  <c r="DH75" i="8"/>
  <c r="CS78" i="8"/>
  <c r="E161" i="24" l="1"/>
  <c r="F162" i="24" s="1"/>
  <c r="G69" i="25"/>
  <c r="F68" i="25"/>
  <c r="E69" i="25"/>
  <c r="H69" i="25" s="1"/>
  <c r="E162" i="25"/>
  <c r="F163" i="25" s="1"/>
  <c r="D70" i="24"/>
  <c r="CU78" i="8"/>
  <c r="D163" i="25"/>
  <c r="CT78" i="8"/>
  <c r="D163" i="24"/>
  <c r="CU79" i="8"/>
  <c r="D164" i="25"/>
  <c r="D70" i="25"/>
  <c r="CT79" i="8"/>
  <c r="D164" i="24"/>
  <c r="C163" i="24"/>
  <c r="C163" i="25" s="1"/>
  <c r="C164" i="24"/>
  <c r="C164" i="25" s="1"/>
  <c r="E162" i="24"/>
  <c r="E161" i="25"/>
  <c r="F161" i="25"/>
  <c r="G160" i="25"/>
  <c r="DK75" i="8"/>
  <c r="F161" i="24"/>
  <c r="G160" i="24"/>
  <c r="DJ75" i="8"/>
  <c r="DG75" i="8"/>
  <c r="CK79" i="8"/>
  <c r="CM78" i="8"/>
  <c r="CL78" i="8"/>
  <c r="CN78" i="8"/>
  <c r="F68" i="24"/>
  <c r="G69" i="24"/>
  <c r="E69" i="24"/>
  <c r="H69" i="24" s="1"/>
  <c r="C70" i="25"/>
  <c r="C70" i="24"/>
  <c r="CX77" i="8"/>
  <c r="CY76" i="8"/>
  <c r="CZ76" i="8"/>
  <c r="DA76" i="8"/>
  <c r="DB76" i="8"/>
  <c r="CS80" i="8"/>
  <c r="DI76" i="8"/>
  <c r="DH76" i="8"/>
  <c r="DF80" i="8"/>
  <c r="CQ80" i="8"/>
  <c r="DE76" i="8"/>
  <c r="CR80" i="8"/>
  <c r="G161" i="24" l="1"/>
  <c r="G70" i="25"/>
  <c r="E70" i="24"/>
  <c r="H70" i="24" s="1"/>
  <c r="G162" i="25"/>
  <c r="F69" i="25"/>
  <c r="E163" i="25"/>
  <c r="G163" i="25" s="1"/>
  <c r="E163" i="24"/>
  <c r="F164" i="24" s="1"/>
  <c r="E164" i="25"/>
  <c r="F165" i="25" s="1"/>
  <c r="C71" i="25"/>
  <c r="C71" i="24"/>
  <c r="DG76" i="8"/>
  <c r="CT80" i="8"/>
  <c r="D165" i="24"/>
  <c r="D71" i="24"/>
  <c r="DJ76" i="8"/>
  <c r="D165" i="25"/>
  <c r="CU80" i="8"/>
  <c r="C165" i="24"/>
  <c r="C165" i="25" s="1"/>
  <c r="D71" i="25"/>
  <c r="DK76" i="8"/>
  <c r="F163" i="24"/>
  <c r="G162" i="24"/>
  <c r="E164" i="24"/>
  <c r="DA77" i="8"/>
  <c r="CY77" i="8"/>
  <c r="CZ77" i="8"/>
  <c r="DB77" i="8"/>
  <c r="E70" i="25"/>
  <c r="H70" i="25" s="1"/>
  <c r="F162" i="25"/>
  <c r="G161" i="25"/>
  <c r="CK80" i="8"/>
  <c r="CM79" i="8"/>
  <c r="CL79" i="8"/>
  <c r="CN79" i="8"/>
  <c r="F69" i="24"/>
  <c r="G70" i="24"/>
  <c r="CX78" i="8"/>
  <c r="CQ81" i="8"/>
  <c r="DI77" i="8"/>
  <c r="CR81" i="8"/>
  <c r="DH77" i="8"/>
  <c r="DE77" i="8"/>
  <c r="DF81" i="8"/>
  <c r="G71" i="24" l="1"/>
  <c r="CU81" i="8"/>
  <c r="F164" i="25"/>
  <c r="G163" i="24"/>
  <c r="F70" i="24"/>
  <c r="G164" i="25"/>
  <c r="E165" i="24"/>
  <c r="G165" i="24" s="1"/>
  <c r="F70" i="25"/>
  <c r="G71" i="25"/>
  <c r="C72" i="24"/>
  <c r="DG77" i="8"/>
  <c r="C72" i="25"/>
  <c r="C166" i="24"/>
  <c r="C166" i="25" s="1"/>
  <c r="E166" i="25" s="1"/>
  <c r="D72" i="24"/>
  <c r="DJ77" i="8"/>
  <c r="CT81" i="8"/>
  <c r="D166" i="24"/>
  <c r="DK77" i="8"/>
  <c r="D72" i="25"/>
  <c r="CY78" i="8"/>
  <c r="CZ78" i="8"/>
  <c r="DA78" i="8"/>
  <c r="DB78" i="8"/>
  <c r="F165" i="24"/>
  <c r="G164" i="24"/>
  <c r="E165" i="25"/>
  <c r="E71" i="24"/>
  <c r="E71" i="25"/>
  <c r="CK81" i="8"/>
  <c r="CM80" i="8"/>
  <c r="CL80" i="8"/>
  <c r="CN80" i="8"/>
  <c r="CX79" i="8"/>
  <c r="DE78" i="8"/>
  <c r="DI78" i="8"/>
  <c r="DH78" i="8"/>
  <c r="CQ82" i="8"/>
  <c r="CR82" i="8"/>
  <c r="DF82" i="8"/>
  <c r="CU82" i="8" l="1"/>
  <c r="F167" i="25"/>
  <c r="G166" i="25"/>
  <c r="F166" i="24"/>
  <c r="E166" i="24"/>
  <c r="F167" i="24" s="1"/>
  <c r="E72" i="24"/>
  <c r="F72" i="24" s="1"/>
  <c r="DK78" i="8"/>
  <c r="D73" i="25"/>
  <c r="C167" i="24"/>
  <c r="C167" i="25" s="1"/>
  <c r="E167" i="25" s="1"/>
  <c r="C73" i="25"/>
  <c r="C73" i="24"/>
  <c r="DG78" i="8"/>
  <c r="CT82" i="8"/>
  <c r="D167" i="24"/>
  <c r="D73" i="24"/>
  <c r="DJ78" i="8"/>
  <c r="H71" i="24"/>
  <c r="G72" i="24"/>
  <c r="F71" i="24"/>
  <c r="H71" i="25"/>
  <c r="F71" i="25"/>
  <c r="G72" i="25"/>
  <c r="F166" i="25"/>
  <c r="G165" i="25"/>
  <c r="E72" i="25"/>
  <c r="CZ79" i="8"/>
  <c r="DA79" i="8"/>
  <c r="CY79" i="8"/>
  <c r="DB79" i="8"/>
  <c r="CK82" i="8"/>
  <c r="CK83" i="8" s="1"/>
  <c r="CL81" i="8"/>
  <c r="CM81" i="8"/>
  <c r="CN81" i="8"/>
  <c r="CX80" i="8"/>
  <c r="CQ83" i="8"/>
  <c r="DH79" i="8"/>
  <c r="DE79" i="8"/>
  <c r="DI79" i="8"/>
  <c r="DF83" i="8"/>
  <c r="CR83" i="8"/>
  <c r="F168" i="25" l="1"/>
  <c r="G167" i="25"/>
  <c r="G73" i="24"/>
  <c r="H72" i="24"/>
  <c r="G166" i="24"/>
  <c r="E167" i="24"/>
  <c r="F168" i="24" s="1"/>
  <c r="C168" i="24"/>
  <c r="C168" i="25" s="1"/>
  <c r="D168" i="24"/>
  <c r="CT83" i="8"/>
  <c r="DJ79" i="8"/>
  <c r="D74" i="24"/>
  <c r="DK79" i="8"/>
  <c r="D74" i="25"/>
  <c r="C74" i="25"/>
  <c r="C74" i="24"/>
  <c r="DG79" i="8"/>
  <c r="H72" i="25"/>
  <c r="F72" i="25"/>
  <c r="G73" i="25"/>
  <c r="CL83" i="8"/>
  <c r="CK84" i="8"/>
  <c r="CM83" i="8"/>
  <c r="E73" i="25"/>
  <c r="CY80" i="8"/>
  <c r="CZ80" i="8"/>
  <c r="DA80" i="8"/>
  <c r="DB80" i="8"/>
  <c r="E73" i="24"/>
  <c r="CL82" i="8"/>
  <c r="CM82" i="8"/>
  <c r="CN82" i="8"/>
  <c r="CX81" i="8"/>
  <c r="DH80" i="8"/>
  <c r="DI80" i="8"/>
  <c r="DE80" i="8"/>
  <c r="CQ84" i="8"/>
  <c r="DF84" i="8"/>
  <c r="CT84" i="8" l="1"/>
  <c r="G167" i="24"/>
  <c r="E74" i="24"/>
  <c r="H74" i="24" s="1"/>
  <c r="E168" i="24"/>
  <c r="F169" i="24" s="1"/>
  <c r="E74" i="25"/>
  <c r="H74" i="25" s="1"/>
  <c r="DJ80" i="8"/>
  <c r="D75" i="24"/>
  <c r="DG80" i="8"/>
  <c r="C75" i="25"/>
  <c r="C75" i="24"/>
  <c r="C169" i="24"/>
  <c r="D75" i="25"/>
  <c r="DK80" i="8"/>
  <c r="F74" i="24"/>
  <c r="CZ81" i="8"/>
  <c r="DA81" i="8"/>
  <c r="CY81" i="8"/>
  <c r="DB81" i="8"/>
  <c r="H73" i="25"/>
  <c r="G74" i="25"/>
  <c r="F73" i="25"/>
  <c r="H73" i="24"/>
  <c r="F73" i="24"/>
  <c r="G74" i="24"/>
  <c r="CM84" i="8"/>
  <c r="CL84" i="8"/>
  <c r="CX82" i="8"/>
  <c r="DE81" i="8"/>
  <c r="DH81" i="8"/>
  <c r="C169" i="25" l="1"/>
  <c r="E169" i="24"/>
  <c r="DK81" i="8"/>
  <c r="G75" i="25"/>
  <c r="F74" i="25"/>
  <c r="G168" i="24"/>
  <c r="G75" i="24"/>
  <c r="E75" i="25"/>
  <c r="H75" i="25" s="1"/>
  <c r="D76" i="24"/>
  <c r="DJ81" i="8"/>
  <c r="C76" i="24"/>
  <c r="DG81" i="8"/>
  <c r="C76" i="25"/>
  <c r="E76" i="25" s="1"/>
  <c r="H76" i="25" s="1"/>
  <c r="E75" i="24"/>
  <c r="DA82" i="8"/>
  <c r="CY82" i="8"/>
  <c r="CZ82" i="8"/>
  <c r="DB82" i="8"/>
  <c r="CX83" i="8"/>
  <c r="DH82" i="8"/>
  <c r="DE82" i="8"/>
  <c r="DK82" i="8" l="1"/>
  <c r="F76" i="25"/>
  <c r="G77" i="25"/>
  <c r="F170" i="24"/>
  <c r="G169" i="24"/>
  <c r="F75" i="25"/>
  <c r="G76" i="25"/>
  <c r="D77" i="24"/>
  <c r="DJ82" i="8"/>
  <c r="C77" i="24"/>
  <c r="DG82" i="8"/>
  <c r="C77" i="25"/>
  <c r="E77" i="25" s="1"/>
  <c r="H77" i="25" s="1"/>
  <c r="CZ83" i="8"/>
  <c r="CY83" i="8"/>
  <c r="DA83" i="8"/>
  <c r="DB83" i="8"/>
  <c r="H75" i="24"/>
  <c r="F75" i="24"/>
  <c r="G76" i="24"/>
  <c r="E76" i="24"/>
  <c r="CX84" i="8"/>
  <c r="DH83" i="8"/>
  <c r="DE83" i="8"/>
  <c r="F77" i="25" l="1"/>
  <c r="G78" i="25"/>
  <c r="D78" i="24"/>
  <c r="DJ83" i="8"/>
  <c r="C78" i="25"/>
  <c r="C78" i="24"/>
  <c r="DG83" i="8"/>
  <c r="DA84" i="8"/>
  <c r="CY84" i="8"/>
  <c r="CZ84" i="8"/>
  <c r="DB84" i="8"/>
  <c r="H76" i="24"/>
  <c r="F76" i="24"/>
  <c r="G77" i="24"/>
  <c r="E77" i="24"/>
  <c r="A95" i="25"/>
  <c r="A96" i="25" s="1"/>
  <c r="A97" i="25" s="1"/>
  <c r="A98" i="25" s="1"/>
  <c r="A99" i="25" s="1"/>
  <c r="A100" i="25" s="1"/>
  <c r="A101" i="25" s="1"/>
  <c r="A102" i="25" s="1"/>
  <c r="A103" i="25" s="1"/>
  <c r="A104" i="25" s="1"/>
  <c r="A105" i="25" s="1"/>
  <c r="A106" i="25" s="1"/>
  <c r="A107" i="25" s="1"/>
  <c r="A108" i="25" s="1"/>
  <c r="A109" i="25" s="1"/>
  <c r="A110" i="25" s="1"/>
  <c r="A111" i="25" s="1"/>
  <c r="A112" i="25" s="1"/>
  <c r="A113" i="25" s="1"/>
  <c r="A114" i="25" s="1"/>
  <c r="A115" i="25" s="1"/>
  <c r="A116" i="25" s="1"/>
  <c r="A117" i="25" s="1"/>
  <c r="A118" i="25" s="1"/>
  <c r="A119" i="25" s="1"/>
  <c r="A120" i="25" s="1"/>
  <c r="A121" i="25" s="1"/>
  <c r="A122" i="25" s="1"/>
  <c r="A123" i="25" s="1"/>
  <c r="A124" i="25" s="1"/>
  <c r="A125" i="25" s="1"/>
  <c r="A126" i="25" s="1"/>
  <c r="A127" i="25" s="1"/>
  <c r="A128" i="25" s="1"/>
  <c r="A129" i="25" s="1"/>
  <c r="A130" i="25" s="1"/>
  <c r="A131" i="25" s="1"/>
  <c r="A132" i="25" s="1"/>
  <c r="A133" i="25" s="1"/>
  <c r="A134" i="25" s="1"/>
  <c r="A135" i="25" s="1"/>
  <c r="A136" i="25" s="1"/>
  <c r="A137" i="25" s="1"/>
  <c r="A138" i="25" s="1"/>
  <c r="A139" i="25" s="1"/>
  <c r="A140" i="25" s="1"/>
  <c r="A141" i="25" s="1"/>
  <c r="A142" i="25" s="1"/>
  <c r="A143" i="25" s="1"/>
  <c r="A144" i="25" s="1"/>
  <c r="A145" i="25" s="1"/>
  <c r="A146" i="25" s="1"/>
  <c r="A147" i="25" s="1"/>
  <c r="A148" i="25" s="1"/>
  <c r="A149" i="25" s="1"/>
  <c r="A150" i="25" s="1"/>
  <c r="A151" i="25" s="1"/>
  <c r="A152" i="25" s="1"/>
  <c r="A153" i="25" s="1"/>
  <c r="A154" i="25" s="1"/>
  <c r="A155" i="25" s="1"/>
  <c r="A156" i="25" s="1"/>
  <c r="A157" i="25" s="1"/>
  <c r="A158" i="25" s="1"/>
  <c r="A159" i="25" s="1"/>
  <c r="A160" i="25" s="1"/>
  <c r="A161" i="25" s="1"/>
  <c r="A162" i="25" s="1"/>
  <c r="A163" i="25" s="1"/>
  <c r="A164" i="25" s="1"/>
  <c r="A165" i="25" s="1"/>
  <c r="A166" i="25" s="1"/>
  <c r="A167" i="25" s="1"/>
  <c r="A168" i="25" s="1"/>
  <c r="A169" i="25" s="1"/>
  <c r="DE84" i="8"/>
  <c r="DJ84" i="8" l="1"/>
  <c r="C79" i="25"/>
  <c r="C79" i="24"/>
  <c r="E79" i="24" s="1"/>
  <c r="H79" i="24" s="1"/>
  <c r="DG84" i="8"/>
  <c r="H77" i="24"/>
  <c r="F77" i="24"/>
  <c r="G78" i="24"/>
  <c r="E78" i="24"/>
  <c r="A95" i="24"/>
  <c r="A96" i="24" s="1"/>
  <c r="A97" i="24" s="1"/>
  <c r="A98" i="24" s="1"/>
  <c r="A99" i="24" s="1"/>
  <c r="A100" i="24" s="1"/>
  <c r="A101" i="24" s="1"/>
  <c r="A102" i="24" s="1"/>
  <c r="A103" i="24" s="1"/>
  <c r="A104" i="24" s="1"/>
  <c r="A105" i="24" s="1"/>
  <c r="A106" i="24" s="1"/>
  <c r="A107" i="24" s="1"/>
  <c r="A108" i="24" s="1"/>
  <c r="A109" i="24" s="1"/>
  <c r="A110" i="24" s="1"/>
  <c r="A111" i="24" s="1"/>
  <c r="A112" i="24" s="1"/>
  <c r="A113" i="24" s="1"/>
  <c r="A114" i="24" s="1"/>
  <c r="A115" i="24" s="1"/>
  <c r="A116" i="24" s="1"/>
  <c r="A117" i="24" s="1"/>
  <c r="A118" i="24" s="1"/>
  <c r="A119" i="24" s="1"/>
  <c r="A120" i="24" s="1"/>
  <c r="A121" i="24" s="1"/>
  <c r="A122" i="24" s="1"/>
  <c r="A123" i="24" s="1"/>
  <c r="A124" i="24" s="1"/>
  <c r="A125" i="24" s="1"/>
  <c r="A126" i="24" s="1"/>
  <c r="A127" i="24" s="1"/>
  <c r="A128" i="24" s="1"/>
  <c r="A129" i="24" s="1"/>
  <c r="A130" i="24" s="1"/>
  <c r="A131" i="24" s="1"/>
  <c r="A132" i="24" s="1"/>
  <c r="A133" i="24" s="1"/>
  <c r="A134" i="24" s="1"/>
  <c r="A135" i="24" s="1"/>
  <c r="A136" i="24" s="1"/>
  <c r="A137" i="24" s="1"/>
  <c r="A138" i="24" s="1"/>
  <c r="A139" i="24" s="1"/>
  <c r="A140" i="24" s="1"/>
  <c r="A141" i="24" s="1"/>
  <c r="A142" i="24" s="1"/>
  <c r="A143" i="24" s="1"/>
  <c r="A144" i="24" s="1"/>
  <c r="A145" i="24" s="1"/>
  <c r="A146" i="24" s="1"/>
  <c r="A147" i="24" s="1"/>
  <c r="A148" i="24" s="1"/>
  <c r="A149" i="24" s="1"/>
  <c r="A150" i="24" s="1"/>
  <c r="A151" i="24" s="1"/>
  <c r="A152" i="24" s="1"/>
  <c r="A153" i="24" s="1"/>
  <c r="A154" i="24" s="1"/>
  <c r="A155" i="24" s="1"/>
  <c r="A156" i="24" s="1"/>
  <c r="A157" i="24" s="1"/>
  <c r="A158" i="24" s="1"/>
  <c r="A159" i="24" s="1"/>
  <c r="A160" i="24" s="1"/>
  <c r="A161" i="24" s="1"/>
  <c r="A162" i="24" s="1"/>
  <c r="A163" i="24" s="1"/>
  <c r="A164" i="24" s="1"/>
  <c r="A165" i="24" s="1"/>
  <c r="A166" i="24" s="1"/>
  <c r="A167" i="24" s="1"/>
  <c r="A168" i="24" s="1"/>
  <c r="A169" i="24" s="1"/>
  <c r="F79" i="24" l="1"/>
  <c r="G80" i="24"/>
  <c r="H78" i="24"/>
  <c r="F78" i="24"/>
  <c r="G79" i="24"/>
  <c r="A5" i="25"/>
  <c r="A5" i="24" l="1"/>
  <c r="A6" i="24" s="1"/>
  <c r="E97" i="24" l="1"/>
  <c r="G97" i="24" s="1"/>
  <c r="E95" i="24"/>
  <c r="E96" i="24"/>
  <c r="G96" i="24" s="1"/>
  <c r="E97" i="25"/>
  <c r="E96" i="25"/>
  <c r="E98" i="24"/>
  <c r="E95" i="25" l="1"/>
  <c r="F98" i="24"/>
  <c r="F97" i="24"/>
  <c r="F98" i="25"/>
  <c r="G97" i="25"/>
  <c r="E98" i="25"/>
  <c r="G98" i="25" s="1"/>
  <c r="E99" i="25"/>
  <c r="F99" i="24"/>
  <c r="G98" i="24"/>
  <c r="F97" i="25"/>
  <c r="G96" i="25"/>
  <c r="E94" i="24"/>
  <c r="E94" i="25"/>
  <c r="G95" i="24"/>
  <c r="F96" i="24"/>
  <c r="F96" i="25" l="1"/>
  <c r="G95" i="25"/>
  <c r="E99" i="24"/>
  <c r="G99" i="24" s="1"/>
  <c r="F99" i="25"/>
  <c r="F100" i="25"/>
  <c r="G99" i="25"/>
  <c r="F95" i="25"/>
  <c r="G94" i="25"/>
  <c r="G94" i="24"/>
  <c r="F95" i="24"/>
  <c r="F100" i="24" l="1"/>
  <c r="E4" i="24" l="1"/>
  <c r="E5" i="24" l="1"/>
  <c r="E6" i="24" l="1"/>
  <c r="E7" i="24"/>
  <c r="E8" i="24" l="1"/>
  <c r="E4" i="25"/>
  <c r="E5" i="25" l="1"/>
  <c r="E9" i="24" l="1"/>
  <c r="E6" i="25"/>
  <c r="E10" i="24" l="1"/>
  <c r="E7" i="25"/>
  <c r="E11" i="24" l="1"/>
  <c r="E8" i="25"/>
  <c r="E12" i="24" l="1"/>
  <c r="E9" i="25"/>
  <c r="E13" i="24" l="1"/>
  <c r="E10" i="25"/>
  <c r="E14" i="24" l="1"/>
  <c r="E11" i="25"/>
  <c r="E15" i="24" l="1"/>
  <c r="E12" i="25"/>
  <c r="E16" i="24" l="1"/>
  <c r="E13" i="25"/>
  <c r="E17" i="24" l="1"/>
  <c r="E14" i="25"/>
  <c r="E18" i="24" l="1"/>
  <c r="E15" i="25"/>
  <c r="E19" i="24" l="1"/>
  <c r="E16" i="25"/>
  <c r="E20" i="24" l="1"/>
  <c r="E17" i="25"/>
  <c r="E21" i="24" l="1"/>
  <c r="E18" i="25"/>
  <c r="E22" i="24" l="1"/>
  <c r="E19" i="25"/>
  <c r="E23" i="24" l="1"/>
  <c r="E20" i="25"/>
  <c r="E24" i="24" l="1"/>
  <c r="E21" i="25"/>
  <c r="E25" i="24" l="1"/>
  <c r="E22" i="25"/>
  <c r="E26" i="24" l="1"/>
  <c r="E23" i="25"/>
  <c r="E27" i="24" l="1"/>
  <c r="E24" i="25"/>
  <c r="E28" i="24" l="1"/>
  <c r="E25" i="25"/>
  <c r="E29" i="24" l="1"/>
  <c r="E26" i="25"/>
  <c r="H26" i="25" s="1"/>
  <c r="H4" i="25"/>
  <c r="H5" i="25"/>
  <c r="H6" i="25"/>
  <c r="H7" i="25"/>
  <c r="H8" i="25"/>
  <c r="H9" i="25"/>
  <c r="H10" i="25"/>
  <c r="H11" i="25"/>
  <c r="H12" i="25"/>
  <c r="H13" i="25"/>
  <c r="H14" i="25"/>
  <c r="H15" i="25"/>
  <c r="H16" i="25"/>
  <c r="H17" i="25"/>
  <c r="H18" i="25"/>
  <c r="H19" i="25"/>
  <c r="H20" i="25"/>
  <c r="H21" i="25"/>
  <c r="H22" i="25"/>
  <c r="H23" i="25"/>
  <c r="H24" i="25"/>
  <c r="H25" i="25"/>
  <c r="E30" i="24" l="1"/>
  <c r="G31" i="24" s="1"/>
  <c r="E27" i="25"/>
  <c r="G28" i="25" s="1"/>
  <c r="H27" i="25" l="1"/>
  <c r="E100" i="24"/>
  <c r="E101" i="24" l="1"/>
  <c r="E102" i="24" l="1"/>
  <c r="E103" i="24" l="1"/>
  <c r="E104" i="24" l="1"/>
  <c r="E105" i="24" l="1"/>
  <c r="E106" i="24" l="1"/>
  <c r="E100" i="25"/>
  <c r="E101" i="25" l="1"/>
  <c r="E108" i="24" l="1"/>
  <c r="E107" i="24"/>
  <c r="E102" i="25"/>
  <c r="E109" i="24" l="1"/>
  <c r="E103" i="25"/>
  <c r="E110" i="24" l="1"/>
  <c r="E104" i="25"/>
  <c r="E111" i="24" l="1"/>
  <c r="E105" i="25"/>
  <c r="E106" i="25" l="1"/>
  <c r="E112" i="24" l="1"/>
  <c r="E113" i="24"/>
  <c r="E107" i="25"/>
  <c r="E114" i="24" l="1"/>
  <c r="E108" i="25"/>
  <c r="E115" i="24" l="1"/>
  <c r="E109" i="25"/>
  <c r="E116" i="24" l="1"/>
  <c r="E110" i="25"/>
  <c r="E117" i="24" l="1"/>
  <c r="E111" i="25"/>
  <c r="E118" i="24" l="1"/>
  <c r="E112" i="25"/>
  <c r="E119" i="24" l="1"/>
  <c r="E113" i="25"/>
  <c r="E120" i="24" l="1"/>
  <c r="F121" i="24" s="1"/>
  <c r="E114" i="25"/>
  <c r="E115" i="25" l="1"/>
  <c r="E116" i="25" l="1"/>
  <c r="G13" i="24"/>
  <c r="F12" i="24"/>
  <c r="H12" i="24"/>
  <c r="H4" i="24"/>
  <c r="H5" i="24"/>
  <c r="H6" i="24"/>
  <c r="H7" i="24"/>
  <c r="H8" i="24"/>
  <c r="H9" i="24"/>
  <c r="H10" i="24"/>
  <c r="H11" i="24"/>
  <c r="H13" i="24"/>
  <c r="H14" i="24"/>
  <c r="H15" i="24"/>
  <c r="H16" i="24"/>
  <c r="H17" i="24"/>
  <c r="H18" i="24"/>
  <c r="H19" i="24"/>
  <c r="H20" i="24"/>
  <c r="H21" i="24"/>
  <c r="H22" i="24"/>
  <c r="H23" i="24"/>
  <c r="H24" i="24"/>
  <c r="H25" i="24"/>
  <c r="H26" i="24"/>
  <c r="H27" i="24"/>
  <c r="H28" i="24"/>
  <c r="H29" i="24"/>
  <c r="H30" i="24"/>
  <c r="F10" i="25"/>
  <c r="G11" i="25"/>
  <c r="G5" i="25"/>
  <c r="F4" i="25"/>
  <c r="G6" i="24"/>
  <c r="F5" i="24"/>
  <c r="G100" i="24"/>
  <c r="F101" i="24"/>
  <c r="G6" i="25"/>
  <c r="F5" i="25"/>
  <c r="G9" i="25"/>
  <c r="F8" i="25"/>
  <c r="G5" i="24"/>
  <c r="F4" i="24"/>
  <c r="F101" i="25"/>
  <c r="G100" i="25"/>
  <c r="F103" i="24"/>
  <c r="G102" i="24"/>
  <c r="F102" i="24"/>
  <c r="G101" i="24"/>
  <c r="G101" i="25"/>
  <c r="F102" i="25"/>
  <c r="G8" i="25"/>
  <c r="F7" i="25"/>
  <c r="F6" i="24"/>
  <c r="G7" i="24"/>
  <c r="G8" i="24"/>
  <c r="F7" i="24"/>
  <c r="G102" i="25"/>
  <c r="F103" i="25"/>
  <c r="G103" i="25"/>
  <c r="F104" i="25"/>
  <c r="G7" i="25"/>
  <c r="F6" i="25"/>
  <c r="G9" i="24"/>
  <c r="F8" i="24"/>
  <c r="A6" i="25"/>
  <c r="A7" i="25" s="1"/>
  <c r="A8" i="25" s="1"/>
  <c r="A9" i="25" s="1"/>
  <c r="A10" i="25" s="1"/>
  <c r="A11" i="25" s="1"/>
  <c r="A12" i="25" s="1"/>
  <c r="A13" i="25" s="1"/>
  <c r="A14" i="25" s="1"/>
  <c r="A15" i="25" s="1"/>
  <c r="A16" i="25" s="1"/>
  <c r="A17" i="25" s="1"/>
  <c r="A18" i="25" s="1"/>
  <c r="A19" i="25" s="1"/>
  <c r="A20" i="25" s="1"/>
  <c r="A21" i="25" s="1"/>
  <c r="A22" i="25" s="1"/>
  <c r="A23" i="25" s="1"/>
  <c r="A24" i="25" s="1"/>
  <c r="A25" i="25" s="1"/>
  <c r="A26" i="25" s="1"/>
  <c r="A27" i="25" s="1"/>
  <c r="A28" i="25" s="1"/>
  <c r="A29" i="25" s="1"/>
  <c r="A30" i="25" s="1"/>
  <c r="A31" i="25" s="1"/>
  <c r="A32" i="25" s="1"/>
  <c r="A33" i="25" s="1"/>
  <c r="A34" i="25" s="1"/>
  <c r="A35" i="25" s="1"/>
  <c r="A36" i="25" s="1"/>
  <c r="A37" i="25" s="1"/>
  <c r="A38" i="25" s="1"/>
  <c r="A39" i="25" s="1"/>
  <c r="A40" i="25" s="1"/>
  <c r="A41" i="25" s="1"/>
  <c r="A42" i="25" s="1"/>
  <c r="A43" i="25" s="1"/>
  <c r="A44" i="25" s="1"/>
  <c r="A45" i="25" s="1"/>
  <c r="A46" i="25" s="1"/>
  <c r="A47" i="25" s="1"/>
  <c r="A48" i="25" s="1"/>
  <c r="A49" i="25" s="1"/>
  <c r="A50" i="25" s="1"/>
  <c r="A51" i="25" s="1"/>
  <c r="A52" i="25" s="1"/>
  <c r="A53" i="25" s="1"/>
  <c r="A54" i="25" s="1"/>
  <c r="A55" i="25" s="1"/>
  <c r="A56" i="25" s="1"/>
  <c r="A57" i="25" s="1"/>
  <c r="A58" i="25" s="1"/>
  <c r="A59" i="25" s="1"/>
  <c r="A60" i="25" s="1"/>
  <c r="A61" i="25" s="1"/>
  <c r="A62" i="25" s="1"/>
  <c r="A63" i="25" s="1"/>
  <c r="A64" i="25" s="1"/>
  <c r="A65" i="25" s="1"/>
  <c r="A66" i="25" s="1"/>
  <c r="A67" i="25" s="1"/>
  <c r="A68" i="25" s="1"/>
  <c r="A69" i="25" s="1"/>
  <c r="A70" i="25" s="1"/>
  <c r="A71" i="25" s="1"/>
  <c r="A72" i="25" s="1"/>
  <c r="A73" i="25" s="1"/>
  <c r="A74" i="25" s="1"/>
  <c r="A75" i="25" s="1"/>
  <c r="A76" i="25" s="1"/>
  <c r="A77" i="25" s="1"/>
  <c r="A78" i="25" s="1"/>
  <c r="A79" i="25" s="1"/>
  <c r="E117" i="25" l="1"/>
  <c r="F118" i="25" l="1"/>
  <c r="G103" i="24" l="1"/>
  <c r="F104" i="24"/>
  <c r="A7" i="24"/>
  <c r="A8" i="24" s="1"/>
  <c r="A9" i="24" s="1"/>
  <c r="A10" i="24" s="1"/>
  <c r="A11" i="24" s="1"/>
  <c r="A12" i="24" s="1"/>
  <c r="A13" i="24" s="1"/>
  <c r="A14" i="24" s="1"/>
  <c r="A15" i="24" s="1"/>
  <c r="A16" i="24" s="1"/>
  <c r="A17" i="24" s="1"/>
  <c r="A18" i="24" s="1"/>
  <c r="A19" i="24" s="1"/>
  <c r="A20" i="24" s="1"/>
  <c r="A21" i="24" s="1"/>
  <c r="A22" i="24" s="1"/>
  <c r="A23" i="24" s="1"/>
  <c r="A24" i="24" s="1"/>
  <c r="A25" i="24" s="1"/>
  <c r="A26" i="24" s="1"/>
  <c r="A27" i="24" s="1"/>
  <c r="A28" i="24" s="1"/>
  <c r="A29" i="24" s="1"/>
  <c r="A30" i="24" s="1"/>
  <c r="A31" i="24" s="1"/>
  <c r="A32" i="24" s="1"/>
  <c r="A33" i="24" s="1"/>
  <c r="A34" i="24" s="1"/>
  <c r="A35" i="24" s="1"/>
  <c r="A36" i="24" s="1"/>
  <c r="A37" i="24" s="1"/>
  <c r="A38" i="24" s="1"/>
  <c r="A39" i="24" s="1"/>
  <c r="A40" i="24" s="1"/>
  <c r="A41" i="24" s="1"/>
  <c r="A42" i="24" s="1"/>
  <c r="A43" i="24" s="1"/>
  <c r="A44" i="24" s="1"/>
  <c r="A45" i="24" s="1"/>
  <c r="A46" i="24" s="1"/>
  <c r="A47" i="24" s="1"/>
  <c r="A48" i="24" s="1"/>
  <c r="A49" i="24" s="1"/>
  <c r="A50" i="24" s="1"/>
  <c r="A51" i="24" s="1"/>
  <c r="A52" i="24" s="1"/>
  <c r="A53" i="24" s="1"/>
  <c r="A54" i="24" s="1"/>
  <c r="A55" i="24" s="1"/>
  <c r="A56" i="24" s="1"/>
  <c r="A57" i="24" s="1"/>
  <c r="A58" i="24" s="1"/>
  <c r="A59" i="24" s="1"/>
  <c r="A60" i="24" s="1"/>
  <c r="A61" i="24" s="1"/>
  <c r="A62" i="24" s="1"/>
  <c r="A63" i="24" s="1"/>
  <c r="A64" i="24" s="1"/>
  <c r="A65" i="24" s="1"/>
  <c r="A66" i="24" s="1"/>
  <c r="A67" i="24" s="1"/>
  <c r="A68" i="24" s="1"/>
  <c r="A69" i="24" s="1"/>
  <c r="A70" i="24" s="1"/>
  <c r="A71" i="24" s="1"/>
  <c r="A72" i="24" s="1"/>
  <c r="A73" i="24" s="1"/>
  <c r="A74" i="24" s="1"/>
  <c r="A75" i="24" s="1"/>
  <c r="A76" i="24" s="1"/>
  <c r="A77" i="24" s="1"/>
  <c r="A78" i="24" s="1"/>
  <c r="A79" i="24" s="1"/>
  <c r="F9" i="24"/>
  <c r="G10" i="24"/>
  <c r="F105" i="24"/>
  <c r="G104" i="24"/>
  <c r="G10" i="25"/>
  <c r="F9" i="25"/>
  <c r="F105" i="25"/>
  <c r="G104" i="25"/>
  <c r="F106" i="25"/>
  <c r="G105" i="25"/>
  <c r="F106" i="24"/>
  <c r="G105" i="24"/>
  <c r="G11" i="24" l="1"/>
  <c r="F10" i="24"/>
  <c r="G12" i="24"/>
  <c r="F11" i="24"/>
  <c r="G106" i="24"/>
  <c r="F107" i="24"/>
  <c r="G106" i="25"/>
  <c r="F107" i="25"/>
  <c r="F11" i="25"/>
  <c r="G12" i="25"/>
  <c r="G107" i="24"/>
  <c r="F108" i="24"/>
  <c r="F12" i="25"/>
  <c r="G13" i="25"/>
  <c r="G107" i="25" l="1"/>
  <c r="F108" i="25"/>
  <c r="G108" i="25"/>
  <c r="F109" i="25"/>
  <c r="F110" i="25"/>
  <c r="G109" i="25"/>
  <c r="F110" i="24"/>
  <c r="G109" i="24"/>
  <c r="G108" i="24"/>
  <c r="F109" i="24"/>
  <c r="G14" i="24"/>
  <c r="F13" i="24"/>
  <c r="F114" i="24"/>
  <c r="G113" i="24"/>
  <c r="F111" i="25"/>
  <c r="G110" i="25"/>
  <c r="G15" i="24"/>
  <c r="F14" i="24"/>
  <c r="F14" i="25"/>
  <c r="G15" i="25"/>
  <c r="G114" i="25"/>
  <c r="F115" i="25"/>
  <c r="F113" i="24"/>
  <c r="G112" i="24"/>
  <c r="F113" i="25"/>
  <c r="G112" i="25"/>
  <c r="G14" i="25"/>
  <c r="F13" i="25"/>
  <c r="G111" i="24"/>
  <c r="F112" i="24"/>
  <c r="G16" i="24"/>
  <c r="F15" i="24"/>
  <c r="G17" i="24"/>
  <c r="F16" i="24"/>
  <c r="G20" i="25"/>
  <c r="F19" i="25"/>
  <c r="G16" i="25"/>
  <c r="F15" i="25"/>
  <c r="G113" i="25"/>
  <c r="F114" i="25"/>
  <c r="G111" i="25"/>
  <c r="F112" i="25"/>
  <c r="G114" i="24"/>
  <c r="F115" i="24"/>
  <c r="G20" i="24"/>
  <c r="F19" i="24"/>
  <c r="F18" i="25"/>
  <c r="G19" i="25"/>
  <c r="G19" i="24"/>
  <c r="F18" i="24"/>
  <c r="G17" i="25"/>
  <c r="F16" i="25"/>
  <c r="G18" i="25"/>
  <c r="F17" i="25"/>
  <c r="G18" i="24"/>
  <c r="F17" i="24"/>
  <c r="F111" i="24"/>
  <c r="G110" i="24"/>
  <c r="G21" i="24"/>
  <c r="F20" i="24"/>
  <c r="F116" i="25"/>
  <c r="G115" i="25"/>
  <c r="G115" i="24"/>
  <c r="F116" i="24"/>
  <c r="G21" i="25"/>
  <c r="F20" i="25"/>
  <c r="F117" i="24"/>
  <c r="G116" i="24"/>
  <c r="F21" i="24"/>
  <c r="G22" i="24"/>
  <c r="G25" i="25"/>
  <c r="F24" i="25"/>
  <c r="G116" i="25"/>
  <c r="F117" i="25"/>
  <c r="G22" i="25"/>
  <c r="F21" i="25"/>
  <c r="G24" i="24" l="1"/>
  <c r="F23" i="24"/>
  <c r="G117" i="25"/>
  <c r="G23" i="24"/>
  <c r="F22" i="24"/>
  <c r="G25" i="24"/>
  <c r="F24" i="24"/>
  <c r="G24" i="25"/>
  <c r="F23" i="25"/>
  <c r="G23" i="25"/>
  <c r="F22" i="25"/>
  <c r="G118" i="24"/>
  <c r="F119" i="24"/>
  <c r="G117" i="24"/>
  <c r="F118" i="24"/>
  <c r="G119" i="24"/>
  <c r="F120" i="24"/>
  <c r="F25" i="24"/>
  <c r="G26" i="24"/>
  <c r="G26" i="25"/>
  <c r="F25" i="25"/>
  <c r="E118" i="25" l="1"/>
  <c r="G27" i="24"/>
  <c r="F26" i="24"/>
  <c r="E119" i="25" l="1"/>
  <c r="G118" i="25"/>
  <c r="F119" i="25"/>
  <c r="G120" i="24"/>
  <c r="G27" i="25"/>
  <c r="F26" i="25"/>
  <c r="F120" i="25" l="1"/>
  <c r="G119" i="25"/>
  <c r="G28" i="24" l="1"/>
  <c r="F27" i="24"/>
  <c r="F27" i="25"/>
  <c r="F28" i="24"/>
  <c r="G29" i="24"/>
  <c r="F29" i="24"/>
  <c r="G30" i="24"/>
  <c r="F30" i="24"/>
  <c r="E120" i="25" l="1"/>
  <c r="E30" i="25"/>
  <c r="E29" i="25"/>
  <c r="G30" i="25" s="1"/>
  <c r="E28" i="25"/>
  <c r="E121" i="25" l="1"/>
  <c r="F122" i="25" s="1"/>
  <c r="G120" i="25"/>
  <c r="F121" i="25"/>
  <c r="E31" i="25"/>
  <c r="G31" i="25"/>
  <c r="F30" i="25"/>
  <c r="H30" i="25"/>
  <c r="F29" i="25"/>
  <c r="H29" i="25"/>
  <c r="F28" i="25"/>
  <c r="G29" i="25"/>
  <c r="H28" i="25"/>
  <c r="E122" i="24" l="1"/>
  <c r="F123" i="24" s="1"/>
  <c r="E121" i="24"/>
  <c r="F122" i="24" s="1"/>
  <c r="G121" i="25"/>
  <c r="E32" i="25"/>
  <c r="G32" i="25"/>
  <c r="F31" i="25"/>
  <c r="H31" i="25"/>
  <c r="E31" i="24"/>
  <c r="F31" i="24" s="1"/>
  <c r="E32" i="24"/>
  <c r="G33" i="24" s="1"/>
  <c r="G122" i="24" l="1"/>
  <c r="G121" i="24"/>
  <c r="E122" i="25"/>
  <c r="F123" i="25" s="1"/>
  <c r="E123" i="25"/>
  <c r="G33" i="25"/>
  <c r="F32" i="25"/>
  <c r="H32" i="25"/>
  <c r="E123" i="24"/>
  <c r="H31" i="24"/>
  <c r="G32" i="24"/>
  <c r="F32" i="24"/>
  <c r="H32" i="24"/>
  <c r="E33" i="24" l="1"/>
  <c r="G34" i="24" s="1"/>
  <c r="E34" i="24"/>
  <c r="E33" i="25"/>
  <c r="H33" i="25" s="1"/>
  <c r="E124" i="25"/>
  <c r="G124" i="25" s="1"/>
  <c r="F124" i="25"/>
  <c r="G122" i="25"/>
  <c r="E34" i="25"/>
  <c r="G123" i="25"/>
  <c r="E124" i="24"/>
  <c r="G123" i="24"/>
  <c r="F124" i="24"/>
  <c r="F33" i="24" l="1"/>
  <c r="H33" i="24"/>
  <c r="G34" i="25"/>
  <c r="F33" i="25"/>
  <c r="F125" i="25"/>
  <c r="E125" i="25"/>
  <c r="G125" i="25" s="1"/>
  <c r="F34" i="25"/>
  <c r="G35" i="25"/>
  <c r="H34" i="25"/>
  <c r="E125" i="24"/>
  <c r="G124" i="24"/>
  <c r="F125" i="24"/>
  <c r="G35" i="24"/>
  <c r="F34" i="24"/>
  <c r="H34" i="24"/>
  <c r="E35" i="24" l="1"/>
  <c r="H35" i="24" s="1"/>
  <c r="E35" i="25"/>
  <c r="G36" i="25" s="1"/>
  <c r="E37" i="25"/>
  <c r="F126" i="25"/>
  <c r="E126" i="25"/>
  <c r="F127" i="25" s="1"/>
  <c r="E36" i="25"/>
  <c r="G37" i="25" s="1"/>
  <c r="E37" i="24"/>
  <c r="G38" i="24" s="1"/>
  <c r="E36" i="24"/>
  <c r="G37" i="24" s="1"/>
  <c r="G125" i="24"/>
  <c r="F126" i="24"/>
  <c r="E126" i="24"/>
  <c r="F127" i="24" s="1"/>
  <c r="H35" i="25" l="1"/>
  <c r="F35" i="24"/>
  <c r="G36" i="24"/>
  <c r="F35" i="25"/>
  <c r="E127" i="25"/>
  <c r="G127" i="25" s="1"/>
  <c r="F37" i="25"/>
  <c r="G38" i="25"/>
  <c r="E38" i="25"/>
  <c r="H37" i="25"/>
  <c r="G126" i="25"/>
  <c r="H36" i="25"/>
  <c r="F36" i="25"/>
  <c r="H37" i="24"/>
  <c r="F37" i="24"/>
  <c r="E38" i="24"/>
  <c r="E127" i="24"/>
  <c r="F36" i="24"/>
  <c r="H36" i="24"/>
  <c r="G126" i="24"/>
  <c r="E40" i="25" l="1"/>
  <c r="E39" i="25"/>
  <c r="G39" i="25"/>
  <c r="E128" i="24"/>
  <c r="G128" i="24" s="1"/>
  <c r="F128" i="25"/>
  <c r="E128" i="25"/>
  <c r="E40" i="24"/>
  <c r="F38" i="25"/>
  <c r="H38" i="25"/>
  <c r="F128" i="24"/>
  <c r="G39" i="24"/>
  <c r="F38" i="24"/>
  <c r="H38" i="24"/>
  <c r="E39" i="24"/>
  <c r="G127" i="24"/>
  <c r="K95" i="25" l="1"/>
  <c r="K96" i="25"/>
  <c r="K94" i="25"/>
  <c r="E41" i="25"/>
  <c r="H40" i="25"/>
  <c r="G41" i="25"/>
  <c r="F40" i="25"/>
  <c r="H39" i="25"/>
  <c r="G40" i="25"/>
  <c r="F39" i="25"/>
  <c r="F129" i="25"/>
  <c r="M94" i="25" s="1"/>
  <c r="M95" i="25" s="1"/>
  <c r="F129" i="24"/>
  <c r="E129" i="24"/>
  <c r="G129" i="24" s="1"/>
  <c r="G128" i="25"/>
  <c r="M102" i="25" s="1"/>
  <c r="G41" i="24"/>
  <c r="F40" i="24"/>
  <c r="H40" i="24"/>
  <c r="E41" i="24"/>
  <c r="G40" i="24"/>
  <c r="H39" i="24"/>
  <c r="F39" i="24"/>
  <c r="M97" i="25" l="1"/>
  <c r="K102" i="25"/>
  <c r="K98" i="25"/>
  <c r="M96" i="25"/>
  <c r="M98" i="25" s="1"/>
  <c r="M101" i="25"/>
  <c r="K97" i="25"/>
  <c r="E42" i="25"/>
  <c r="G43" i="25" s="1"/>
  <c r="G42" i="25"/>
  <c r="H41" i="25"/>
  <c r="F41" i="25"/>
  <c r="G42" i="24"/>
  <c r="E42" i="24"/>
  <c r="G43" i="24" s="1"/>
  <c r="F130" i="24"/>
  <c r="E130" i="24"/>
  <c r="G130" i="24" s="1"/>
  <c r="F41" i="24"/>
  <c r="H41" i="24"/>
  <c r="K99" i="25" l="1"/>
  <c r="M99" i="25"/>
  <c r="K103" i="25" s="1"/>
  <c r="M103" i="25" s="1"/>
  <c r="E43" i="25"/>
  <c r="H42" i="25"/>
  <c r="F42" i="25"/>
  <c r="E43" i="24"/>
  <c r="H42" i="24"/>
  <c r="F42" i="24"/>
  <c r="E131" i="24"/>
  <c r="F131" i="24"/>
  <c r="K4" i="25" l="1"/>
  <c r="K6" i="25"/>
  <c r="K5" i="25"/>
  <c r="K95" i="24"/>
  <c r="K96" i="24"/>
  <c r="K94" i="24"/>
  <c r="K5" i="24"/>
  <c r="K6" i="24"/>
  <c r="K4" i="24"/>
  <c r="F132" i="24"/>
  <c r="M94" i="24" s="1"/>
  <c r="M95" i="24" s="1"/>
  <c r="F43" i="24"/>
  <c r="G44" i="25"/>
  <c r="M4" i="25" s="1"/>
  <c r="M5" i="25" s="1"/>
  <c r="H43" i="25"/>
  <c r="M12" i="25" s="1"/>
  <c r="F43" i="25"/>
  <c r="G44" i="24"/>
  <c r="H43" i="24"/>
  <c r="M12" i="24" s="1"/>
  <c r="G131" i="24"/>
  <c r="M102" i="24" s="1"/>
  <c r="M4" i="24" l="1"/>
  <c r="M6" i="24" s="1"/>
  <c r="M8" i="24" s="1"/>
  <c r="M97" i="24"/>
  <c r="K102" i="24"/>
  <c r="M101" i="24"/>
  <c r="K97" i="24"/>
  <c r="K98" i="24"/>
  <c r="M96" i="24"/>
  <c r="M98" i="24" s="1"/>
  <c r="M11" i="25"/>
  <c r="K7" i="25"/>
  <c r="M7" i="25"/>
  <c r="K12" i="25"/>
  <c r="K8" i="25"/>
  <c r="M6" i="25"/>
  <c r="M8" i="25" s="1"/>
  <c r="K8" i="24"/>
  <c r="M11" i="24"/>
  <c r="K7" i="24"/>
  <c r="M5" i="24" l="1"/>
  <c r="M7" i="24" s="1"/>
  <c r="M9" i="24" s="1"/>
  <c r="K12" i="24"/>
  <c r="M9" i="25"/>
  <c r="K9" i="24"/>
  <c r="K99" i="24"/>
  <c r="M99" i="24"/>
  <c r="K9" i="25"/>
  <c r="K103" i="24" l="1"/>
  <c r="M103" i="24" s="1"/>
  <c r="K13" i="25"/>
  <c r="M13" i="25" s="1"/>
  <c r="K13" i="24"/>
  <c r="M13" i="24" s="1"/>
</calcChain>
</file>

<file path=xl/sharedStrings.xml><?xml version="1.0" encoding="utf-8"?>
<sst xmlns="http://schemas.openxmlformats.org/spreadsheetml/2006/main" count="1275" uniqueCount="193">
  <si>
    <t>First estimate</t>
  </si>
  <si>
    <t>Q1-2008</t>
  </si>
  <si>
    <t>Q2-2008</t>
  </si>
  <si>
    <t>Q3-2008</t>
  </si>
  <si>
    <t>Q4-2008</t>
  </si>
  <si>
    <t>Q1-2009</t>
  </si>
  <si>
    <t>Q2-2009</t>
  </si>
  <si>
    <t>Q3-2009</t>
  </si>
  <si>
    <t>Q4-2009</t>
  </si>
  <si>
    <t>Q1-2010</t>
  </si>
  <si>
    <t>Q2-2010</t>
  </si>
  <si>
    <t>Q3-2010</t>
  </si>
  <si>
    <t>Q1-2005</t>
  </si>
  <si>
    <t>Q2-2005</t>
  </si>
  <si>
    <t>Q3-2005</t>
  </si>
  <si>
    <t>Q4-2005</t>
  </si>
  <si>
    <t>Q1-2006</t>
  </si>
  <si>
    <t>Q2-2006</t>
  </si>
  <si>
    <t>Q3-2006</t>
  </si>
  <si>
    <t>Q4-2006</t>
  </si>
  <si>
    <t>Reporting month</t>
  </si>
  <si>
    <t>Data for</t>
  </si>
  <si>
    <t>Q1-2007</t>
  </si>
  <si>
    <t>Q2-2007</t>
  </si>
  <si>
    <t>Q3-2007</t>
  </si>
  <si>
    <t>Q4-2007</t>
  </si>
  <si>
    <t>Q4-2010</t>
  </si>
  <si>
    <t>Is test significant?</t>
  </si>
  <si>
    <t>Standard t-test for the revisions</t>
  </si>
  <si>
    <t>Adjusted t-stat for the revisions</t>
  </si>
  <si>
    <t>t-adjusted</t>
  </si>
  <si>
    <t>Number of independent observations (n*)</t>
  </si>
  <si>
    <r>
      <t>First order of autocorrelation (</t>
    </r>
    <r>
      <rPr>
        <b/>
        <sz val="10"/>
        <rFont val="Symbol"/>
        <family val="1"/>
        <charset val="2"/>
      </rPr>
      <t>a</t>
    </r>
    <r>
      <rPr>
        <b/>
        <sz val="10"/>
        <rFont val="Arial"/>
        <family val="2"/>
      </rPr>
      <t>) of revisions</t>
    </r>
  </si>
  <si>
    <t>Test significant?</t>
  </si>
  <si>
    <t>Test used</t>
  </si>
  <si>
    <t>Test for significance of mean revisions</t>
  </si>
  <si>
    <t>Revision (x )</t>
  </si>
  <si>
    <r>
      <t>x</t>
    </r>
    <r>
      <rPr>
        <b/>
        <vertAlign val="subscript"/>
        <sz val="10"/>
        <color indexed="8"/>
        <rFont val="Arial"/>
        <family val="2"/>
      </rPr>
      <t>(t-1)</t>
    </r>
  </si>
  <si>
    <t>Absolute x</t>
  </si>
  <si>
    <t>̄̄̄̅</t>
  </si>
  <si>
    <t>Number of observations (n)</t>
  </si>
  <si>
    <t>Mean Revisions =</t>
  </si>
  <si>
    <t>Absolute mean revisions =</t>
  </si>
  <si>
    <t>t</t>
  </si>
  <si>
    <t xml:space="preserve">Quarter </t>
  </si>
  <si>
    <t>Test significant at 5% significance level?</t>
  </si>
  <si>
    <t>Adjusted variance of the revisions</t>
  </si>
  <si>
    <r>
      <t>Variance of the revisions (</t>
    </r>
    <r>
      <rPr>
        <b/>
        <sz val="10"/>
        <rFont val="Symbol"/>
        <family val="1"/>
        <charset val="2"/>
      </rPr>
      <t>s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) </t>
    </r>
  </si>
  <si>
    <r>
      <t>Mean of the revisions (</t>
    </r>
    <r>
      <rPr>
        <b/>
        <sz val="10"/>
        <rFont val="Symbol"/>
        <family val="1"/>
        <charset val="2"/>
      </rPr>
      <t>m</t>
    </r>
    <r>
      <rPr>
        <b/>
        <sz val="10"/>
        <rFont val="Arial"/>
        <family val="2"/>
      </rPr>
      <t>)</t>
    </r>
  </si>
  <si>
    <t>Q1</t>
  </si>
  <si>
    <t>Q2</t>
  </si>
  <si>
    <t>Q3</t>
  </si>
  <si>
    <t>Q4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</si>
  <si>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</si>
  <si>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</si>
  <si>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</si>
  <si>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</si>
  <si>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</si>
  <si>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</si>
  <si>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</si>
  <si>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</si>
  <si>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</si>
  <si>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</si>
  <si>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</si>
  <si>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</si>
  <si>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</si>
  <si>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</si>
  <si>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</si>
  <si>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</si>
  <si>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</si>
  <si>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u</t>
  </si>
  <si>
    <t>v</t>
  </si>
  <si>
    <t>w</t>
  </si>
  <si>
    <t>x</t>
  </si>
  <si>
    <t>y</t>
  </si>
  <si>
    <t>z</t>
  </si>
  <si>
    <t>a</t>
  </si>
  <si>
    <t>b</t>
  </si>
  <si>
    <t>Summary</t>
  </si>
  <si>
    <t>Q1-2004</t>
  </si>
  <si>
    <t>Q2-2004</t>
  </si>
  <si>
    <t>Q3-2004</t>
  </si>
  <si>
    <t>Q4-2004</t>
  </si>
  <si>
    <t>% Growth 1 Qtr later</t>
  </si>
  <si>
    <t>% Growth 1 year later</t>
  </si>
  <si>
    <t>Qtr-on-Qtr %growth</t>
  </si>
  <si>
    <t>Estimate in the next qtr</t>
  </si>
  <si>
    <t>% Growth in the next qtr</t>
  </si>
  <si>
    <t>% Growth in the following year</t>
  </si>
  <si>
    <t>Estimate in the following year</t>
  </si>
  <si>
    <t>Changes in the growth rate in the following quarter</t>
  </si>
  <si>
    <t>Changes in the following quarter</t>
  </si>
  <si>
    <t>First quarterly estimate</t>
  </si>
  <si>
    <r>
      <t xml:space="preserve">Revisions in the quarterly total inland consumption (seasonal adjusted)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year</t>
    </r>
  </si>
  <si>
    <t>Quarterly total inland consumption (seasonally adjusted) (Mtoe)</t>
  </si>
  <si>
    <r>
      <t xml:space="preserve">Revisions in the year-on-year percentage growth rates of total inland consumption (seasonally adjusted)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quarter</t>
    </r>
  </si>
  <si>
    <t>First year-on-year % growth estimate</t>
  </si>
  <si>
    <r>
      <t xml:space="preserve">Revisions in the year-on-year percentage growth rates of total inland consumption (seasonally adjusted)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year</t>
    </r>
  </si>
  <si>
    <t>Year-on-year growth</t>
  </si>
  <si>
    <t>t-adjusted critical(±)</t>
  </si>
  <si>
    <t>Q1-2011</t>
  </si>
  <si>
    <t>Q2-2011</t>
  </si>
  <si>
    <t>Q3-2011</t>
  </si>
  <si>
    <t>Q4-2011</t>
  </si>
  <si>
    <t>% points</t>
  </si>
  <si>
    <t xml:space="preserve">Growth change after 1 qtr </t>
  </si>
  <si>
    <t xml:space="preserve">Growth change after 1 year </t>
  </si>
  <si>
    <t>Worksheet</t>
  </si>
  <si>
    <t>Description</t>
  </si>
  <si>
    <t>Revision data</t>
  </si>
  <si>
    <t>The tables in this worksheet show the revisions in the quarterly data and in the year-on-year growth compared with their previous estimates.</t>
  </si>
  <si>
    <t>Summary &amp; chart ANNUAL data</t>
  </si>
  <si>
    <t>Methodology</t>
  </si>
  <si>
    <t>This worksheet describes the methodology in assessing the significance of the revisions in the data series.</t>
  </si>
  <si>
    <t>DataGrowthRates</t>
  </si>
  <si>
    <t>This worksheet shows the historical data series of seasonally adjusted inland consumption, in million tonnes of oil equivalent, including the latest estimate, updates to previous quarters and the year-on-year percentage growth.</t>
  </si>
  <si>
    <t>DataGrowthRates!</t>
  </si>
  <si>
    <t>Revision percentage</t>
  </si>
  <si>
    <r>
      <t xml:space="preserve">Revisions in the quarterly total inland consumption (seasonally adjusted)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quarter</t>
    </r>
  </si>
  <si>
    <t>Estimate in the following qtr</t>
  </si>
  <si>
    <t>t-statistic</t>
  </si>
  <si>
    <t>t-critical(±)</t>
  </si>
  <si>
    <t>Q1-2012</t>
  </si>
  <si>
    <t>Q2-2012</t>
  </si>
  <si>
    <t>Q3-2012</t>
  </si>
  <si>
    <t>Q4-2012</t>
  </si>
  <si>
    <t>Q1-2013</t>
  </si>
  <si>
    <t>Q2-2013</t>
  </si>
  <si>
    <t>Q3-2013</t>
  </si>
  <si>
    <t>Q4-2013</t>
  </si>
  <si>
    <t>Q1-2014</t>
  </si>
  <si>
    <t>Q2-2014</t>
  </si>
  <si>
    <t>Q3-2014</t>
  </si>
  <si>
    <t>Q4-2014</t>
  </si>
  <si>
    <t>Q1-2015</t>
  </si>
  <si>
    <t>Q2-2015</t>
  </si>
  <si>
    <t>Q3-2015</t>
  </si>
  <si>
    <t>Q4-2015</t>
  </si>
  <si>
    <t>Q1-2016</t>
  </si>
  <si>
    <t>Q2-2016</t>
  </si>
  <si>
    <t>Q3-2016</t>
  </si>
  <si>
    <t>Q4-2016</t>
  </si>
  <si>
    <t>Data period</t>
  </si>
  <si>
    <t>Q1-2017</t>
  </si>
  <si>
    <t>Q2-2017</t>
  </si>
  <si>
    <t>Q3-2017</t>
  </si>
  <si>
    <t>Q4-2017</t>
  </si>
  <si>
    <t>Q1-2018</t>
  </si>
  <si>
    <t>Q2-2018</t>
  </si>
  <si>
    <t>Q3-2018</t>
  </si>
  <si>
    <t>Q4-2018</t>
  </si>
  <si>
    <t>Q1-2019</t>
  </si>
  <si>
    <t>Q2-2019</t>
  </si>
  <si>
    <t>Q3-2019</t>
  </si>
  <si>
    <t>Q4-2019</t>
  </si>
  <si>
    <t>Q1-2020</t>
  </si>
  <si>
    <t>Q2-2020</t>
  </si>
  <si>
    <t>Q3-2020</t>
  </si>
  <si>
    <t>Q4-2020</t>
  </si>
  <si>
    <t>Q1-2021</t>
  </si>
  <si>
    <t>Q2-2021</t>
  </si>
  <si>
    <t>Q3-2021</t>
  </si>
  <si>
    <t>Q4-2021</t>
  </si>
  <si>
    <t>Yearly total : Initial estimates and estimates in the following quarter</t>
  </si>
  <si>
    <t>Revisions triangle: Quarterly difference in total inland consumption (seasonally adjusted) (Mtoe)</t>
  </si>
  <si>
    <t>Q1-2022</t>
  </si>
  <si>
    <t>Q2-2022</t>
  </si>
  <si>
    <t>Q3-2022</t>
  </si>
  <si>
    <t>Q4-2022</t>
  </si>
  <si>
    <t>Q1-2023</t>
  </si>
  <si>
    <t>Q2-2023</t>
  </si>
  <si>
    <t>Q3-2023</t>
  </si>
  <si>
    <t>Q4-2023</t>
  </si>
  <si>
    <r>
      <t xml:space="preserve">This worksheet shows the significance test of the revisions between the quarterly estimates and their corresponding estimates after one quarter. The significance test is based on the standard t-test and the adjusted t-test. The adjusted t-test takes into account the fact that revisions in any given quarter may be dependent upon the values of the revisions to the previous quarter - </t>
    </r>
    <r>
      <rPr>
        <b/>
        <sz val="10"/>
        <color indexed="8"/>
        <rFont val="Arial"/>
        <family val="2"/>
      </rPr>
      <t xml:space="preserve">see further explanation in the methodology worksheet. </t>
    </r>
    <r>
      <rPr>
        <sz val="10"/>
        <color indexed="8"/>
        <rFont val="Arial"/>
        <family val="2"/>
      </rPr>
      <t>The first chart in the worksheet shows the percentages in the revisions after one quarter.  Similar information is shown for growth rates.</t>
    </r>
  </si>
  <si>
    <t>This worksheet shows the significance test of the revisions between the quarterly estimates and their corresponding estimates after one year.  The significance test is based on the standard t-test and the adjusted t-test. The charts in the worksheet show the percentage revisions after one year, for both levels and for growth rates.</t>
  </si>
  <si>
    <t>Summary &amp; chart QUARTER data</t>
  </si>
  <si>
    <t>Q1-2024</t>
  </si>
  <si>
    <t>Q2-2024</t>
  </si>
  <si>
    <t>Q3-2024</t>
  </si>
  <si>
    <t>Q4-2024</t>
  </si>
  <si>
    <t xml:space="preserve">Yr-on-Yr % Growth </t>
  </si>
  <si>
    <t>First estimated growth of inland consumption %</t>
  </si>
  <si>
    <t>Growth in the following quarter %</t>
  </si>
  <si>
    <t>Growth after 1 year %</t>
  </si>
  <si>
    <t>Yr-on-Yr  Growth %</t>
  </si>
  <si>
    <t>First estimate of the quarterly total inland consumption (Mtoe)</t>
  </si>
  <si>
    <t>First estimate in qtr of the previous year</t>
  </si>
  <si>
    <t>Qtr Production in the previous year (Mtoe)</t>
  </si>
  <si>
    <t>Production in the following quarter (Mtoe)</t>
  </si>
  <si>
    <t>Production in the following year (Mtoe)</t>
  </si>
  <si>
    <t>Revision after one quarter (Mtoe)</t>
  </si>
  <si>
    <t>Revision after one year (Mtoe)</t>
  </si>
  <si>
    <t>Latest estimate (Mtoe)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</si>
</sst>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0.0"/>
    <numFmt numFmtId="165" formatCode="0.0000"/>
    <numFmt numFmtId="166" formatCode="0;;;@"/>
    <numFmt numFmtId="167" formatCode="0.000"/>
    <numFmt numFmtId="168" formatCode="_-* #,##0.0_-;\-* #,##0.0_-;_-* &quot;-&quot;??_-;_-@_-"/>
    <numFmt numFmtId="169" formatCode="_-* #,##0.0000_-;\-* #,##0.0000_-;_-* &quot;-&quot;??_-;_-@_-"/>
    <numFmt numFmtId="170" formatCode="0.0%"/>
    <numFmt numFmtId="171" formatCode="_-* #,##0.000_-;\-* #,##0.000_-;_-* &quot;-&quot;??_-;_-@_-"/>
  </numFmts>
  <fonts count="21" x14ac:knownFonts="1"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vertAlign val="subscript"/>
      <sz val="10"/>
      <color indexed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u/>
      <sz val="14"/>
      <name val="Arial"/>
      <family val="2"/>
    </font>
    <font>
      <b/>
      <vertAlign val="superscript"/>
      <sz val="10"/>
      <name val="Arial"/>
      <family val="2"/>
    </font>
    <font>
      <b/>
      <sz val="10"/>
      <name val="Symbol"/>
      <family val="1"/>
      <charset val="2"/>
    </font>
    <font>
      <b/>
      <i/>
      <u/>
      <sz val="14"/>
      <color indexed="10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b/>
      <i/>
      <u/>
      <sz val="14"/>
      <name val="Arial"/>
      <family val="2"/>
    </font>
    <font>
      <b/>
      <i/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indexed="1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18" fillId="0" borderId="0" applyFont="0" applyFill="0" applyBorder="0" applyAlignment="0" applyProtection="0"/>
  </cellStyleXfs>
  <cellXfs count="199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0" borderId="0" xfId="0" applyFont="1"/>
    <xf numFmtId="17" fontId="1" fillId="0" borderId="0" xfId="0" applyNumberFormat="1" applyFont="1"/>
    <xf numFmtId="0" fontId="1" fillId="0" borderId="0" xfId="0" applyFont="1" applyAlignment="1">
      <alignment horizontal="left"/>
    </xf>
    <xf numFmtId="167" fontId="0" fillId="0" borderId="0" xfId="0" applyNumberFormat="1"/>
    <xf numFmtId="0" fontId="1" fillId="0" borderId="1" xfId="0" applyFont="1" applyBorder="1"/>
    <xf numFmtId="165" fontId="1" fillId="0" borderId="0" xfId="0" applyNumberFormat="1" applyFont="1"/>
    <xf numFmtId="0" fontId="0" fillId="0" borderId="0" xfId="0" applyAlignment="1">
      <alignment horizontal="center"/>
    </xf>
    <xf numFmtId="17" fontId="1" fillId="2" borderId="2" xfId="0" applyNumberFormat="1" applyFont="1" applyFill="1" applyBorder="1"/>
    <xf numFmtId="0" fontId="1" fillId="3" borderId="2" xfId="0" applyFont="1" applyFill="1" applyBorder="1" applyAlignment="1">
      <alignment horizontal="center"/>
    </xf>
    <xf numFmtId="0" fontId="9" fillId="0" borderId="3" xfId="0" applyFont="1" applyBorder="1" applyAlignment="1" applyProtection="1">
      <alignment vertical="center"/>
      <protection hidden="1"/>
    </xf>
    <xf numFmtId="0" fontId="9" fillId="0" borderId="4" xfId="0" applyFont="1" applyBorder="1" applyAlignment="1" applyProtection="1">
      <alignment vertical="center"/>
      <protection hidden="1"/>
    </xf>
    <xf numFmtId="0" fontId="2" fillId="2" borderId="5" xfId="0" applyFont="1" applyFill="1" applyBorder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 vertical="center"/>
      <protection hidden="1"/>
    </xf>
    <xf numFmtId="168" fontId="9" fillId="4" borderId="5" xfId="1" applyNumberFormat="1" applyFont="1" applyFill="1" applyBorder="1" applyAlignment="1" applyProtection="1">
      <alignment vertical="center"/>
      <protection hidden="1"/>
    </xf>
    <xf numFmtId="0" fontId="9" fillId="0" borderId="6" xfId="0" applyFont="1" applyBorder="1" applyAlignment="1" applyProtection="1">
      <alignment horizontal="left" vertical="center"/>
      <protection hidden="1"/>
    </xf>
    <xf numFmtId="0" fontId="3" fillId="0" borderId="7" xfId="0" applyFont="1" applyBorder="1" applyAlignment="1" applyProtection="1">
      <alignment horizontal="center" vertical="center"/>
      <protection hidden="1"/>
    </xf>
    <xf numFmtId="43" fontId="9" fillId="4" borderId="5" xfId="0" applyNumberFormat="1" applyFont="1" applyFill="1" applyBorder="1" applyAlignment="1" applyProtection="1">
      <alignment vertical="center"/>
      <protection hidden="1"/>
    </xf>
    <xf numFmtId="0" fontId="9" fillId="0" borderId="8" xfId="0" applyFont="1" applyBorder="1" applyAlignment="1" applyProtection="1">
      <alignment horizontal="left" vertical="center"/>
      <protection hidden="1"/>
    </xf>
    <xf numFmtId="0" fontId="3" fillId="0" borderId="9" xfId="0" applyFont="1" applyBorder="1" applyAlignment="1" applyProtection="1">
      <alignment horizontal="center" vertical="center"/>
      <protection hidden="1"/>
    </xf>
    <xf numFmtId="0" fontId="9" fillId="4" borderId="6" xfId="0" applyFont="1" applyFill="1" applyBorder="1" applyAlignment="1" applyProtection="1">
      <alignment horizontal="left" vertical="center"/>
      <protection hidden="1"/>
    </xf>
    <xf numFmtId="0" fontId="3" fillId="4" borderId="7" xfId="0" applyFont="1" applyFill="1" applyBorder="1" applyAlignment="1" applyProtection="1">
      <alignment horizontal="center" vertical="center"/>
      <protection hidden="1"/>
    </xf>
    <xf numFmtId="0" fontId="9" fillId="5" borderId="4" xfId="0" applyFont="1" applyFill="1" applyBorder="1" applyAlignment="1" applyProtection="1">
      <alignment vertical="center"/>
      <protection hidden="1"/>
    </xf>
    <xf numFmtId="0" fontId="6" fillId="5" borderId="10" xfId="0" applyFont="1" applyFill="1" applyBorder="1" applyAlignment="1" applyProtection="1">
      <alignment horizontal="right" vertical="center"/>
      <protection hidden="1"/>
    </xf>
    <xf numFmtId="165" fontId="6" fillId="5" borderId="3" xfId="0" applyNumberFormat="1" applyFont="1" applyFill="1" applyBorder="1" applyAlignment="1" applyProtection="1">
      <alignment horizontal="right" vertical="center"/>
      <protection hidden="1"/>
    </xf>
    <xf numFmtId="165" fontId="9" fillId="5" borderId="3" xfId="0" applyNumberFormat="1" applyFont="1" applyFill="1" applyBorder="1" applyAlignment="1" applyProtection="1">
      <alignment horizontal="right" vertical="center"/>
      <protection hidden="1"/>
    </xf>
    <xf numFmtId="0" fontId="9" fillId="5" borderId="10" xfId="0" applyFont="1" applyFill="1" applyBorder="1" applyAlignment="1" applyProtection="1">
      <alignment vertical="center"/>
      <protection hidden="1"/>
    </xf>
    <xf numFmtId="165" fontId="6" fillId="5" borderId="11" xfId="0" applyNumberFormat="1" applyFont="1" applyFill="1" applyBorder="1" applyAlignment="1" applyProtection="1">
      <alignment horizontal="right" vertical="center"/>
      <protection hidden="1"/>
    </xf>
    <xf numFmtId="0" fontId="9" fillId="5" borderId="3" xfId="0" applyFont="1" applyFill="1" applyBorder="1" applyAlignment="1" applyProtection="1">
      <alignment vertical="center"/>
      <protection hidden="1"/>
    </xf>
    <xf numFmtId="1" fontId="6" fillId="5" borderId="11" xfId="0" applyNumberFormat="1" applyFont="1" applyFill="1" applyBorder="1" applyAlignment="1" applyProtection="1">
      <alignment horizontal="right" vertical="center"/>
      <protection hidden="1"/>
    </xf>
    <xf numFmtId="165" fontId="9" fillId="5" borderId="11" xfId="0" applyNumberFormat="1" applyFont="1" applyFill="1" applyBorder="1" applyAlignment="1" applyProtection="1">
      <alignment horizontal="right" vertical="center"/>
      <protection hidden="1"/>
    </xf>
    <xf numFmtId="165" fontId="6" fillId="0" borderId="3" xfId="0" applyNumberFormat="1" applyFont="1" applyBorder="1" applyAlignment="1" applyProtection="1">
      <alignment horizontal="right" vertical="center"/>
      <protection hidden="1"/>
    </xf>
    <xf numFmtId="0" fontId="3" fillId="2" borderId="6" xfId="0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left"/>
      <protection hidden="1"/>
    </xf>
    <xf numFmtId="0" fontId="0" fillId="3" borderId="2" xfId="0" applyFill="1" applyBorder="1" applyAlignment="1">
      <alignment horizontal="center"/>
    </xf>
    <xf numFmtId="169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0" xfId="0" applyFont="1" applyAlignment="1">
      <alignment horizontal="center"/>
    </xf>
    <xf numFmtId="0" fontId="1" fillId="2" borderId="0" xfId="0" applyFont="1" applyFill="1"/>
    <xf numFmtId="0" fontId="0" fillId="2" borderId="0" xfId="0" applyFill="1"/>
    <xf numFmtId="165" fontId="1" fillId="2" borderId="0" xfId="0" applyNumberFormat="1" applyFont="1" applyFill="1"/>
    <xf numFmtId="1" fontId="1" fillId="2" borderId="0" xfId="0" applyNumberFormat="1" applyFont="1" applyFill="1"/>
    <xf numFmtId="0" fontId="1" fillId="2" borderId="1" xfId="0" applyFont="1" applyFill="1" applyBorder="1"/>
    <xf numFmtId="0" fontId="0" fillId="2" borderId="1" xfId="0" applyFill="1" applyBorder="1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17" fontId="1" fillId="2" borderId="13" xfId="0" applyNumberFormat="1" applyFont="1" applyFill="1" applyBorder="1"/>
    <xf numFmtId="0" fontId="0" fillId="0" borderId="1" xfId="0" applyBorder="1"/>
    <xf numFmtId="0" fontId="0" fillId="2" borderId="12" xfId="0" applyFill="1" applyBorder="1"/>
    <xf numFmtId="0" fontId="0" fillId="2" borderId="12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2" borderId="1" xfId="0" applyFill="1" applyBorder="1" applyAlignment="1">
      <alignment horizontal="left"/>
    </xf>
    <xf numFmtId="166" fontId="0" fillId="2" borderId="0" xfId="0" applyNumberFormat="1" applyFill="1" applyAlignment="1">
      <alignment horizontal="left"/>
    </xf>
    <xf numFmtId="166" fontId="0" fillId="2" borderId="1" xfId="0" applyNumberFormat="1" applyFill="1" applyBorder="1" applyAlignment="1">
      <alignment horizontal="left"/>
    </xf>
    <xf numFmtId="166" fontId="0" fillId="2" borderId="12" xfId="0" applyNumberFormat="1" applyFill="1" applyBorder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1" fillId="2" borderId="14" xfId="0" applyFont="1" applyFill="1" applyBorder="1"/>
    <xf numFmtId="17" fontId="1" fillId="0" borderId="13" xfId="0" applyNumberFormat="1" applyFont="1" applyBorder="1"/>
    <xf numFmtId="0" fontId="1" fillId="0" borderId="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0" fillId="0" borderId="12" xfId="0" applyBorder="1"/>
    <xf numFmtId="0" fontId="0" fillId="0" borderId="12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66" fontId="0" fillId="0" borderId="0" xfId="0" applyNumberFormat="1" applyAlignment="1">
      <alignment horizontal="left"/>
    </xf>
    <xf numFmtId="166" fontId="0" fillId="0" borderId="1" xfId="0" applyNumberFormat="1" applyBorder="1" applyAlignment="1">
      <alignment horizontal="left"/>
    </xf>
    <xf numFmtId="166" fontId="0" fillId="0" borderId="12" xfId="0" applyNumberFormat="1" applyBorder="1" applyAlignment="1">
      <alignment horizontal="left"/>
    </xf>
    <xf numFmtId="0" fontId="1" fillId="0" borderId="1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2" fontId="14" fillId="0" borderId="0" xfId="0" applyNumberFormat="1" applyFont="1"/>
    <xf numFmtId="2" fontId="14" fillId="0" borderId="1" xfId="0" applyNumberFormat="1" applyFont="1" applyBorder="1"/>
    <xf numFmtId="2" fontId="0" fillId="0" borderId="0" xfId="0" applyNumberFormat="1"/>
    <xf numFmtId="2" fontId="0" fillId="0" borderId="1" xfId="0" applyNumberFormat="1" applyBorder="1"/>
    <xf numFmtId="2" fontId="0" fillId="0" borderId="0" xfId="0" applyNumberFormat="1" applyAlignment="1">
      <alignment horizontal="left"/>
    </xf>
    <xf numFmtId="2" fontId="0" fillId="0" borderId="1" xfId="0" applyNumberFormat="1" applyBorder="1" applyAlignment="1">
      <alignment horizontal="left"/>
    </xf>
    <xf numFmtId="0" fontId="1" fillId="0" borderId="18" xfId="0" applyFont="1" applyBorder="1" applyAlignment="1">
      <alignment horizontal="center"/>
    </xf>
    <xf numFmtId="2" fontId="0" fillId="0" borderId="12" xfId="0" applyNumberFormat="1" applyBorder="1" applyAlignment="1">
      <alignment horizontal="left"/>
    </xf>
    <xf numFmtId="43" fontId="0" fillId="0" borderId="0" xfId="0" applyNumberFormat="1"/>
    <xf numFmtId="164" fontId="0" fillId="2" borderId="0" xfId="0" applyNumberFormat="1" applyFill="1"/>
    <xf numFmtId="164" fontId="5" fillId="2" borderId="0" xfId="0" applyNumberFormat="1" applyFont="1" applyFill="1"/>
    <xf numFmtId="164" fontId="0" fillId="2" borderId="1" xfId="0" applyNumberFormat="1" applyFill="1" applyBorder="1"/>
    <xf numFmtId="164" fontId="5" fillId="2" borderId="1" xfId="0" applyNumberFormat="1" applyFont="1" applyFill="1" applyBorder="1"/>
    <xf numFmtId="164" fontId="5" fillId="8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0" fillId="2" borderId="12" xfId="0" applyNumberFormat="1" applyFill="1" applyBorder="1"/>
    <xf numFmtId="164" fontId="5" fillId="8" borderId="1" xfId="0" applyNumberFormat="1" applyFont="1" applyFill="1" applyBorder="1"/>
    <xf numFmtId="164" fontId="5" fillId="6" borderId="1" xfId="0" applyNumberFormat="1" applyFont="1" applyFill="1" applyBorder="1"/>
    <xf numFmtId="164" fontId="5" fillId="7" borderId="1" xfId="0" applyNumberFormat="1" applyFont="1" applyFill="1" applyBorder="1"/>
    <xf numFmtId="164" fontId="5" fillId="2" borderId="12" xfId="0" applyNumberFormat="1" applyFont="1" applyFill="1" applyBorder="1"/>
    <xf numFmtId="164" fontId="5" fillId="7" borderId="12" xfId="0" applyNumberFormat="1" applyFont="1" applyFill="1" applyBorder="1"/>
    <xf numFmtId="164" fontId="5" fillId="8" borderId="12" xfId="0" applyNumberFormat="1" applyFont="1" applyFill="1" applyBorder="1"/>
    <xf numFmtId="164" fontId="5" fillId="6" borderId="12" xfId="0" applyNumberFormat="1" applyFont="1" applyFill="1" applyBorder="1"/>
    <xf numFmtId="164" fontId="0" fillId="2" borderId="12" xfId="0" applyNumberFormat="1" applyFill="1" applyBorder="1" applyAlignment="1">
      <alignment horizontal="left"/>
    </xf>
    <xf numFmtId="164" fontId="0" fillId="2" borderId="0" xfId="0" applyNumberFormat="1" applyFill="1" applyAlignment="1">
      <alignment horizontal="left"/>
    </xf>
    <xf numFmtId="164" fontId="0" fillId="2" borderId="1" xfId="0" applyNumberFormat="1" applyFill="1" applyBorder="1" applyAlignment="1">
      <alignment horizontal="left"/>
    </xf>
    <xf numFmtId="164" fontId="0" fillId="0" borderId="1" xfId="0" applyNumberFormat="1" applyBorder="1"/>
    <xf numFmtId="164" fontId="9" fillId="3" borderId="2" xfId="0" applyNumberFormat="1" applyFont="1" applyFill="1" applyBorder="1"/>
    <xf numFmtId="164" fontId="0" fillId="3" borderId="15" xfId="0" applyNumberFormat="1" applyFill="1" applyBorder="1"/>
    <xf numFmtId="164" fontId="0" fillId="3" borderId="2" xfId="0" applyNumberFormat="1" applyFill="1" applyBorder="1"/>
    <xf numFmtId="164" fontId="1" fillId="3" borderId="2" xfId="0" applyNumberFormat="1" applyFont="1" applyFill="1" applyBorder="1"/>
    <xf numFmtId="0" fontId="0" fillId="0" borderId="21" xfId="0" applyBorder="1" applyAlignment="1">
      <alignment vertical="top"/>
    </xf>
    <xf numFmtId="0" fontId="0" fillId="0" borderId="22" xfId="0" applyBorder="1"/>
    <xf numFmtId="0" fontId="0" fillId="0" borderId="19" xfId="0" applyBorder="1" applyAlignment="1">
      <alignment vertical="top" wrapText="1"/>
    </xf>
    <xf numFmtId="0" fontId="17" fillId="0" borderId="12" xfId="0" applyFont="1" applyBorder="1"/>
    <xf numFmtId="0" fontId="4" fillId="0" borderId="12" xfId="0" applyFont="1" applyBorder="1" applyAlignment="1">
      <alignment vertical="top" wrapText="1"/>
    </xf>
    <xf numFmtId="170" fontId="9" fillId="3" borderId="2" xfId="2" applyNumberFormat="1" applyFont="1" applyFill="1" applyBorder="1"/>
    <xf numFmtId="0" fontId="0" fillId="2" borderId="0" xfId="0" applyFill="1" applyAlignment="1">
      <alignment horizontal="center"/>
    </xf>
    <xf numFmtId="0" fontId="19" fillId="0" borderId="0" xfId="0" applyFont="1"/>
    <xf numFmtId="2" fontId="1" fillId="2" borderId="12" xfId="0" applyNumberFormat="1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9" borderId="0" xfId="0" applyFont="1" applyFill="1"/>
    <xf numFmtId="0" fontId="0" fillId="9" borderId="0" xfId="0" applyFill="1"/>
    <xf numFmtId="164" fontId="0" fillId="9" borderId="0" xfId="0" applyNumberFormat="1" applyFill="1"/>
    <xf numFmtId="164" fontId="4" fillId="10" borderId="0" xfId="0" applyNumberFormat="1" applyFont="1" applyFill="1"/>
    <xf numFmtId="164" fontId="4" fillId="9" borderId="0" xfId="0" applyNumberFormat="1" applyFont="1" applyFill="1"/>
    <xf numFmtId="0" fontId="4" fillId="9" borderId="0" xfId="0" applyFont="1" applyFill="1"/>
    <xf numFmtId="164" fontId="0" fillId="10" borderId="0" xfId="0" applyNumberFormat="1" applyFill="1"/>
    <xf numFmtId="0" fontId="0" fillId="10" borderId="0" xfId="0" applyFill="1"/>
    <xf numFmtId="0" fontId="0" fillId="10" borderId="0" xfId="0" applyFill="1" applyAlignment="1">
      <alignment horizontal="center"/>
    </xf>
    <xf numFmtId="0" fontId="0" fillId="10" borderId="0" xfId="0" applyFill="1" applyAlignment="1">
      <alignment vertical="top" wrapText="1"/>
    </xf>
    <xf numFmtId="0" fontId="1" fillId="10" borderId="0" xfId="0" applyFont="1" applyFill="1" applyAlignment="1">
      <alignment vertical="top" wrapText="1"/>
    </xf>
    <xf numFmtId="0" fontId="1" fillId="10" borderId="0" xfId="0" applyFont="1" applyFill="1" applyAlignment="1">
      <alignment vertical="top"/>
    </xf>
    <xf numFmtId="2" fontId="1" fillId="10" borderId="0" xfId="0" applyNumberFormat="1" applyFont="1" applyFill="1"/>
    <xf numFmtId="2" fontId="9" fillId="10" borderId="0" xfId="0" applyNumberFormat="1" applyFont="1" applyFill="1"/>
    <xf numFmtId="0" fontId="1" fillId="0" borderId="12" xfId="0" applyFont="1" applyBorder="1"/>
    <xf numFmtId="0" fontId="0" fillId="0" borderId="23" xfId="0" applyBorder="1"/>
    <xf numFmtId="2" fontId="1" fillId="10" borderId="1" xfId="0" applyNumberFormat="1" applyFont="1" applyFill="1" applyBorder="1"/>
    <xf numFmtId="2" fontId="9" fillId="10" borderId="1" xfId="0" applyNumberFormat="1" applyFont="1" applyFill="1" applyBorder="1"/>
    <xf numFmtId="0" fontId="1" fillId="10" borderId="1" xfId="0" applyFont="1" applyFill="1" applyBorder="1" applyAlignment="1">
      <alignment vertical="top" wrapText="1"/>
    </xf>
    <xf numFmtId="0" fontId="1" fillId="10" borderId="1" xfId="0" applyFont="1" applyFill="1" applyBorder="1" applyAlignment="1">
      <alignment vertical="top"/>
    </xf>
    <xf numFmtId="165" fontId="20" fillId="13" borderId="0" xfId="0" applyNumberFormat="1" applyFont="1" applyFill="1"/>
    <xf numFmtId="165" fontId="1" fillId="13" borderId="0" xfId="0" applyNumberFormat="1" applyFont="1" applyFill="1"/>
    <xf numFmtId="165" fontId="20" fillId="13" borderId="1" xfId="0" applyNumberFormat="1" applyFont="1" applyFill="1" applyBorder="1"/>
    <xf numFmtId="165" fontId="1" fillId="13" borderId="1" xfId="0" applyNumberFormat="1" applyFont="1" applyFill="1" applyBorder="1"/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4" fontId="14" fillId="0" borderId="12" xfId="0" applyNumberFormat="1" applyFont="1" applyBorder="1"/>
    <xf numFmtId="164" fontId="14" fillId="0" borderId="0" xfId="0" applyNumberFormat="1" applyFont="1"/>
    <xf numFmtId="164" fontId="14" fillId="0" borderId="1" xfId="0" applyNumberFormat="1" applyFont="1" applyBorder="1"/>
    <xf numFmtId="164" fontId="0" fillId="10" borderId="2" xfId="0" applyNumberFormat="1" applyFill="1" applyBorder="1"/>
    <xf numFmtId="164" fontId="5" fillId="6" borderId="2" xfId="0" applyNumberFormat="1" applyFont="1" applyFill="1" applyBorder="1"/>
    <xf numFmtId="164" fontId="5" fillId="7" borderId="2" xfId="0" applyNumberFormat="1" applyFont="1" applyFill="1" applyBorder="1"/>
    <xf numFmtId="0" fontId="0" fillId="12" borderId="0" xfId="0" applyFill="1"/>
    <xf numFmtId="0" fontId="0" fillId="12" borderId="0" xfId="0" applyFill="1" applyAlignment="1">
      <alignment horizontal="center"/>
    </xf>
    <xf numFmtId="0" fontId="1" fillId="12" borderId="0" xfId="0" applyFont="1" applyFill="1"/>
    <xf numFmtId="165" fontId="1" fillId="12" borderId="0" xfId="0" applyNumberFormat="1" applyFont="1" applyFill="1"/>
    <xf numFmtId="165" fontId="1" fillId="12" borderId="1" xfId="0" applyNumberFormat="1" applyFont="1" applyFill="1" applyBorder="1"/>
    <xf numFmtId="0" fontId="0" fillId="13" borderId="0" xfId="0" applyFill="1"/>
    <xf numFmtId="0" fontId="1" fillId="2" borderId="0" xfId="0" applyFont="1" applyFill="1" applyAlignment="1">
      <alignment horizontal="center"/>
    </xf>
    <xf numFmtId="0" fontId="1" fillId="10" borderId="0" xfId="0" applyFont="1" applyFill="1" applyAlignment="1">
      <alignment horizontal="center"/>
    </xf>
    <xf numFmtId="0" fontId="0" fillId="13" borderId="0" xfId="0" applyFill="1" applyAlignment="1">
      <alignment horizontal="center"/>
    </xf>
    <xf numFmtId="0" fontId="1" fillId="11" borderId="0" xfId="0" applyFont="1" applyFill="1"/>
    <xf numFmtId="0" fontId="1" fillId="13" borderId="0" xfId="0" applyFont="1" applyFill="1"/>
    <xf numFmtId="0" fontId="1" fillId="13" borderId="0" xfId="0" applyFont="1" applyFill="1" applyAlignment="1">
      <alignment vertical="top" wrapText="1"/>
    </xf>
    <xf numFmtId="0" fontId="1" fillId="13" borderId="0" xfId="0" applyFont="1" applyFill="1" applyAlignment="1">
      <alignment wrapText="1"/>
    </xf>
    <xf numFmtId="0" fontId="1" fillId="12" borderId="0" xfId="0" applyFont="1" applyFill="1" applyAlignment="1">
      <alignment vertical="top" wrapText="1"/>
    </xf>
    <xf numFmtId="1" fontId="1" fillId="14" borderId="0" xfId="0" applyNumberFormat="1" applyFont="1" applyFill="1"/>
    <xf numFmtId="0" fontId="1" fillId="2" borderId="17" xfId="0" applyFont="1" applyFill="1" applyBorder="1"/>
    <xf numFmtId="0" fontId="19" fillId="2" borderId="0" xfId="0" applyFont="1" applyFill="1"/>
    <xf numFmtId="0" fontId="1" fillId="2" borderId="2" xfId="0" applyFont="1" applyFill="1" applyBorder="1" applyAlignment="1">
      <alignment horizontal="left"/>
    </xf>
    <xf numFmtId="167" fontId="6" fillId="5" borderId="11" xfId="0" applyNumberFormat="1" applyFont="1" applyFill="1" applyBorder="1" applyAlignment="1" applyProtection="1">
      <alignment horizontal="right" vertical="center"/>
      <protection hidden="1"/>
    </xf>
    <xf numFmtId="167" fontId="6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11" xfId="0" applyNumberFormat="1" applyFont="1" applyFill="1" applyBorder="1" applyAlignment="1" applyProtection="1">
      <alignment horizontal="right" vertical="center"/>
      <protection hidden="1"/>
    </xf>
    <xf numFmtId="167" fontId="6" fillId="0" borderId="3" xfId="0" applyNumberFormat="1" applyFont="1" applyBorder="1" applyAlignment="1" applyProtection="1">
      <alignment horizontal="right" vertical="center"/>
      <protection hidden="1"/>
    </xf>
    <xf numFmtId="171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19" xfId="0" applyFont="1" applyBorder="1" applyAlignment="1">
      <alignment horizontal="left" vertical="top"/>
    </xf>
    <xf numFmtId="0" fontId="1" fillId="0" borderId="20" xfId="0" applyFont="1" applyBorder="1" applyAlignment="1">
      <alignment horizontal="left"/>
    </xf>
    <xf numFmtId="0" fontId="1" fillId="0" borderId="19" xfId="0" applyFont="1" applyBorder="1" applyAlignment="1">
      <alignment vertical="top"/>
    </xf>
    <xf numFmtId="0" fontId="1" fillId="0" borderId="16" xfId="0" applyFont="1" applyBorder="1" applyAlignment="1">
      <alignment vertical="top"/>
    </xf>
    <xf numFmtId="0" fontId="1" fillId="0" borderId="21" xfId="0" applyFont="1" applyBorder="1" applyAlignment="1">
      <alignment vertical="top"/>
    </xf>
    <xf numFmtId="2" fontId="9" fillId="13" borderId="0" xfId="0" applyNumberFormat="1" applyFont="1" applyFill="1"/>
    <xf numFmtId="2" fontId="1" fillId="12" borderId="0" xfId="0" applyNumberFormat="1" applyFont="1" applyFill="1"/>
    <xf numFmtId="2" fontId="9" fillId="13" borderId="1" xfId="0" applyNumberFormat="1" applyFont="1" applyFill="1" applyBorder="1"/>
    <xf numFmtId="0" fontId="1" fillId="9" borderId="0" xfId="0" applyFont="1" applyFill="1" applyAlignment="1">
      <alignment horizontal="center"/>
    </xf>
    <xf numFmtId="0" fontId="19" fillId="9" borderId="0" xfId="0" applyFont="1" applyFill="1" applyAlignment="1">
      <alignment horizontal="center"/>
    </xf>
    <xf numFmtId="170" fontId="0" fillId="0" borderId="0" xfId="2" applyNumberFormat="1" applyFont="1"/>
    <xf numFmtId="164" fontId="6" fillId="2" borderId="0" xfId="0" applyNumberFormat="1" applyFont="1" applyFill="1"/>
    <xf numFmtId="164" fontId="6" fillId="2" borderId="12" xfId="0" applyNumberFormat="1" applyFont="1" applyFill="1" applyBorder="1"/>
    <xf numFmtId="164" fontId="6" fillId="2" borderId="1" xfId="0" applyNumberFormat="1" applyFont="1" applyFill="1" applyBorder="1"/>
    <xf numFmtId="0" fontId="0" fillId="0" borderId="19" xfId="0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4" fillId="0" borderId="19" xfId="0" applyFont="1" applyBorder="1" applyAlignment="1">
      <alignment vertical="top" wrapText="1"/>
    </xf>
    <xf numFmtId="0" fontId="4" fillId="0" borderId="21" xfId="0" applyFont="1" applyBorder="1" applyAlignment="1">
      <alignment vertical="top" wrapText="1"/>
    </xf>
    <xf numFmtId="0" fontId="1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9" fillId="2" borderId="5" xfId="0" applyFont="1" applyFill="1" applyBorder="1" applyAlignment="1" applyProtection="1">
      <alignment horizontal="left" vertical="center"/>
      <protection hidden="1"/>
    </xf>
    <xf numFmtId="0" fontId="9" fillId="2" borderId="7" xfId="0" applyFont="1" applyFill="1" applyBorder="1" applyAlignment="1" applyProtection="1">
      <alignment horizontal="left" vertical="center"/>
      <protection hidden="1"/>
    </xf>
    <xf numFmtId="0" fontId="8" fillId="2" borderId="5" xfId="0" applyFont="1" applyFill="1" applyBorder="1" applyAlignment="1" applyProtection="1">
      <alignment horizontal="center" vertical="center"/>
      <protection hidden="1"/>
    </xf>
    <xf numFmtId="0" fontId="8" fillId="2" borderId="7" xfId="0" applyFont="1" applyFill="1" applyBorder="1" applyAlignment="1" applyProtection="1">
      <alignment horizontal="center" vertical="center"/>
      <protection hidden="1"/>
    </xf>
    <xf numFmtId="0" fontId="8" fillId="2" borderId="17" xfId="0" applyFont="1" applyFill="1" applyBorder="1" applyAlignment="1" applyProtection="1">
      <alignment horizontal="center" vertical="center"/>
      <protection hidden="1"/>
    </xf>
  </cellXfs>
  <cellStyles count="3">
    <cellStyle name="Comma" xfId="1" builtinId="3"/>
    <cellStyle name="Normal" xfId="0" builtinId="0"/>
    <cellStyle name="Percent" xfId="2" builtinId="5"/>
  </cellStyles>
  <dxfs count="20">
    <dxf>
      <font>
        <color indexed="51"/>
      </font>
    </dxf>
    <dxf>
      <font>
        <color indexed="51"/>
      </font>
    </dxf>
    <dxf>
      <font>
        <color indexed="51"/>
      </font>
    </dxf>
    <dxf>
      <font>
        <color indexed="51"/>
      </font>
    </dxf>
    <dxf>
      <font>
        <color indexed="51"/>
      </font>
    </dxf>
    <dxf>
      <font>
        <color indexed="51"/>
      </font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0000FF"/>
      <color rgb="FF00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data'!$A$1</c:f>
          <c:strCache>
            <c:ptCount val="1"/>
            <c:pt idx="0">
              <c:v>Revisions in the quarterly total inland consumption (seasonally adjusted) estimates,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550048150456017E-2"/>
          <c:y val="0.15737499532051363"/>
          <c:w val="0.90013930585457069"/>
          <c:h val="0.74448086901309907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data'!$B$4:$B$80</c:f>
              <c:strCache>
                <c:ptCount val="77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</c:strCache>
            </c:strRef>
          </c:cat>
          <c:val>
            <c:numRef>
              <c:f>'Summary &amp; chart QUARTER data'!$F$4:$F$80</c:f>
              <c:numCache>
                <c:formatCode>0.0%</c:formatCode>
                <c:ptCount val="77"/>
                <c:pt idx="0">
                  <c:v>-5.6228744722393378E-3</c:v>
                </c:pt>
                <c:pt idx="1">
                  <c:v>2.1018599425423694E-3</c:v>
                </c:pt>
                <c:pt idx="2">
                  <c:v>-1.6764674016414487E-3</c:v>
                </c:pt>
                <c:pt idx="3">
                  <c:v>-2.7477254517377894E-3</c:v>
                </c:pt>
                <c:pt idx="4">
                  <c:v>-5.9695686366400512E-3</c:v>
                </c:pt>
                <c:pt idx="5">
                  <c:v>-3.2857794327754522E-3</c:v>
                </c:pt>
                <c:pt idx="6">
                  <c:v>1.0167470971013002E-2</c:v>
                </c:pt>
                <c:pt idx="7">
                  <c:v>-1.4333294337408833E-2</c:v>
                </c:pt>
                <c:pt idx="8">
                  <c:v>-6.4613708540628024E-3</c:v>
                </c:pt>
                <c:pt idx="9">
                  <c:v>1.9883611373617011E-2</c:v>
                </c:pt>
                <c:pt idx="10">
                  <c:v>1.2993484177748333E-3</c:v>
                </c:pt>
                <c:pt idx="11">
                  <c:v>-7.7471036667122115E-3</c:v>
                </c:pt>
                <c:pt idx="12">
                  <c:v>1.0889099492897202E-2</c:v>
                </c:pt>
                <c:pt idx="13">
                  <c:v>6.0745168439609552E-3</c:v>
                </c:pt>
                <c:pt idx="14">
                  <c:v>9.6424215085803618E-3</c:v>
                </c:pt>
                <c:pt idx="15">
                  <c:v>5.6888146170135396E-3</c:v>
                </c:pt>
                <c:pt idx="16">
                  <c:v>-4.6674075331513158E-3</c:v>
                </c:pt>
                <c:pt idx="17">
                  <c:v>6.2580995034433448E-3</c:v>
                </c:pt>
                <c:pt idx="18">
                  <c:v>1.2169451473360755E-2</c:v>
                </c:pt>
                <c:pt idx="19">
                  <c:v>-7.8645072938352042E-3</c:v>
                </c:pt>
                <c:pt idx="20">
                  <c:v>-4.8308205712521979E-3</c:v>
                </c:pt>
                <c:pt idx="21">
                  <c:v>2.0805739795902154E-3</c:v>
                </c:pt>
                <c:pt idx="22">
                  <c:v>-8.8627202776761017E-4</c:v>
                </c:pt>
                <c:pt idx="23">
                  <c:v>4.8668674674658728E-3</c:v>
                </c:pt>
                <c:pt idx="24">
                  <c:v>8.9245955140234978E-3</c:v>
                </c:pt>
                <c:pt idx="25">
                  <c:v>-7.32245226077218E-4</c:v>
                </c:pt>
                <c:pt idx="26">
                  <c:v>-4.9148132633544477E-4</c:v>
                </c:pt>
                <c:pt idx="27">
                  <c:v>1.1186268754433348E-2</c:v>
                </c:pt>
                <c:pt idx="28">
                  <c:v>-2.1280888139643827E-4</c:v>
                </c:pt>
                <c:pt idx="29">
                  <c:v>2.1400546541440043E-3</c:v>
                </c:pt>
                <c:pt idx="30">
                  <c:v>-7.6436002209112749E-3</c:v>
                </c:pt>
                <c:pt idx="31">
                  <c:v>-2.1785163593061804E-2</c:v>
                </c:pt>
                <c:pt idx="32">
                  <c:v>4.7723385120393346E-3</c:v>
                </c:pt>
                <c:pt idx="33">
                  <c:v>-1.7973593664576144E-3</c:v>
                </c:pt>
                <c:pt idx="34">
                  <c:v>6.0270468337117588E-3</c:v>
                </c:pt>
                <c:pt idx="35">
                  <c:v>6.4777585511967143E-3</c:v>
                </c:pt>
                <c:pt idx="36">
                  <c:v>9.1690293645493425E-4</c:v>
                </c:pt>
                <c:pt idx="37">
                  <c:v>3.8959254086917442E-3</c:v>
                </c:pt>
                <c:pt idx="38">
                  <c:v>7.7864901296044123E-3</c:v>
                </c:pt>
                <c:pt idx="39">
                  <c:v>2.5086906107275844E-3</c:v>
                </c:pt>
                <c:pt idx="40">
                  <c:v>-2.1053094893752483E-3</c:v>
                </c:pt>
                <c:pt idx="41">
                  <c:v>1.7944066961021752E-3</c:v>
                </c:pt>
                <c:pt idx="42">
                  <c:v>-1.6999915229880141E-4</c:v>
                </c:pt>
                <c:pt idx="43">
                  <c:v>-1.3787545384245812E-3</c:v>
                </c:pt>
                <c:pt idx="44">
                  <c:v>4.2402714252055794E-3</c:v>
                </c:pt>
                <c:pt idx="45">
                  <c:v>-1.8019802010583439E-3</c:v>
                </c:pt>
                <c:pt idx="46">
                  <c:v>1.2461946939600514E-2</c:v>
                </c:pt>
                <c:pt idx="47">
                  <c:v>8.1893767981323553E-3</c:v>
                </c:pt>
                <c:pt idx="48">
                  <c:v>3.6547438112066984E-3</c:v>
                </c:pt>
                <c:pt idx="49">
                  <c:v>8.6363870544099962E-3</c:v>
                </c:pt>
                <c:pt idx="50">
                  <c:v>5.6002768980372179E-3</c:v>
                </c:pt>
                <c:pt idx="51">
                  <c:v>3.6664867016699874E-4</c:v>
                </c:pt>
                <c:pt idx="52">
                  <c:v>-3.6763290315842316E-3</c:v>
                </c:pt>
                <c:pt idx="53">
                  <c:v>1.8213449493980115E-3</c:v>
                </c:pt>
                <c:pt idx="54">
                  <c:v>1.0628787985826386E-2</c:v>
                </c:pt>
                <c:pt idx="55">
                  <c:v>-7.66925336074819E-3</c:v>
                </c:pt>
                <c:pt idx="56">
                  <c:v>-4.7892699234119958E-3</c:v>
                </c:pt>
                <c:pt idx="57">
                  <c:v>1.0853134851510897E-2</c:v>
                </c:pt>
                <c:pt idx="58">
                  <c:v>1.1837972861171363E-4</c:v>
                </c:pt>
                <c:pt idx="59">
                  <c:v>7.6857580523051637E-3</c:v>
                </c:pt>
                <c:pt idx="60">
                  <c:v>5.7543350642164561E-3</c:v>
                </c:pt>
                <c:pt idx="61">
                  <c:v>-5.3957046822052122E-2</c:v>
                </c:pt>
                <c:pt idx="62">
                  <c:v>2.2111646109269963E-2</c:v>
                </c:pt>
                <c:pt idx="63">
                  <c:v>-1.5751211631663917E-2</c:v>
                </c:pt>
                <c:pt idx="64">
                  <c:v>-8.6951234342701172E-3</c:v>
                </c:pt>
                <c:pt idx="65">
                  <c:v>-6.876227897838887E-3</c:v>
                </c:pt>
                <c:pt idx="66">
                  <c:v>-8.7669035067614101E-3</c:v>
                </c:pt>
                <c:pt idx="67">
                  <c:v>1.2568555758683665E-3</c:v>
                </c:pt>
                <c:pt idx="68">
                  <c:v>-6.0155697098372863E-3</c:v>
                </c:pt>
                <c:pt idx="69">
                  <c:v>-1.0172939979654508E-3</c:v>
                </c:pt>
                <c:pt idx="70">
                  <c:v>-9.8547422386780579E-3</c:v>
                </c:pt>
                <c:pt idx="71">
                  <c:v>2.1054558769681365E-2</c:v>
                </c:pt>
                <c:pt idx="72">
                  <c:v>-2.1639817263762735E-3</c:v>
                </c:pt>
                <c:pt idx="73">
                  <c:v>3.6085884404886705E-3</c:v>
                </c:pt>
                <c:pt idx="74">
                  <c:v>4.0310266902829359E-3</c:v>
                </c:pt>
                <c:pt idx="75">
                  <c:v>6.0551014229502111E-4</c:v>
                </c:pt>
                <c:pt idx="76">
                  <c:v>8.1605512905762127E-3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43-4B2B-A20E-4647166941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004032"/>
        <c:axId val="59317248"/>
      </c:barChart>
      <c:catAx>
        <c:axId val="59004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5931724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59317248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5900403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data'!$A$91</c:f>
          <c:strCache>
            <c:ptCount val="1"/>
            <c:pt idx="0">
              <c:v>Revisions in the year-on-year percentage growth rates of total inland consumption (seasonally adjusted) estimates,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'Summary &amp; chart QUARTER data'!$E$93</c:f>
              <c:strCache>
                <c:ptCount val="1"/>
                <c:pt idx="0">
                  <c:v>Revision (x )</c:v>
                </c:pt>
              </c:strCache>
            </c:strRef>
          </c:tx>
          <c:invertIfNegative val="0"/>
          <c:cat>
            <c:strRef>
              <c:f>'Summary &amp; chart QUARTER data'!$B$94:$B$170</c:f>
              <c:strCache>
                <c:ptCount val="77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</c:strCache>
            </c:strRef>
          </c:cat>
          <c:val>
            <c:numRef>
              <c:f>'Summary &amp; chart QUARTER data'!$E$94:$E$170</c:f>
              <c:numCache>
                <c:formatCode>0.0</c:formatCode>
                <c:ptCount val="77"/>
                <c:pt idx="0">
                  <c:v>0.87456068065011672</c:v>
                </c:pt>
                <c:pt idx="1">
                  <c:v>0.2029744845910173</c:v>
                </c:pt>
                <c:pt idx="2">
                  <c:v>0.10243492506276275</c:v>
                </c:pt>
                <c:pt idx="3">
                  <c:v>-0.26917560231999405</c:v>
                </c:pt>
                <c:pt idx="4">
                  <c:v>6.0424382766329554E-2</c:v>
                </c:pt>
                <c:pt idx="5">
                  <c:v>-0.32471191602881744</c:v>
                </c:pt>
                <c:pt idx="6">
                  <c:v>0.99588848016466458</c:v>
                </c:pt>
                <c:pt idx="7">
                  <c:v>-1.4388134059749911</c:v>
                </c:pt>
                <c:pt idx="8">
                  <c:v>-0.76014924610372359</c:v>
                </c:pt>
                <c:pt idx="9">
                  <c:v>-0.30275844734209412</c:v>
                </c:pt>
                <c:pt idx="10">
                  <c:v>0.12720611776584478</c:v>
                </c:pt>
                <c:pt idx="11">
                  <c:v>-0.76598965371881622</c:v>
                </c:pt>
                <c:pt idx="12">
                  <c:v>0.45775128785470748</c:v>
                </c:pt>
                <c:pt idx="13">
                  <c:v>0.59477140112779803</c:v>
                </c:pt>
                <c:pt idx="14">
                  <c:v>0.46366813415913555</c:v>
                </c:pt>
                <c:pt idx="15">
                  <c:v>0.53609881272943216</c:v>
                </c:pt>
                <c:pt idx="16">
                  <c:v>-0.14283035769820174</c:v>
                </c:pt>
                <c:pt idx="17">
                  <c:v>0.56626432410136829</c:v>
                </c:pt>
                <c:pt idx="18">
                  <c:v>1.1407852552514202</c:v>
                </c:pt>
                <c:pt idx="19">
                  <c:v>-0.96141696008691424</c:v>
                </c:pt>
                <c:pt idx="20">
                  <c:v>0.15938504164263267</c:v>
                </c:pt>
                <c:pt idx="21">
                  <c:v>0.20320895678526574</c:v>
                </c:pt>
                <c:pt idx="22">
                  <c:v>-1.626192399552262E-2</c:v>
                </c:pt>
                <c:pt idx="23">
                  <c:v>0.57348433975768687</c:v>
                </c:pt>
                <c:pt idx="24">
                  <c:v>-0.1325165885838</c:v>
                </c:pt>
                <c:pt idx="25">
                  <c:v>-0.37468202060694467</c:v>
                </c:pt>
                <c:pt idx="26">
                  <c:v>0.20826574724333846</c:v>
                </c:pt>
                <c:pt idx="27">
                  <c:v>0.97103644639044218</c:v>
                </c:pt>
                <c:pt idx="28">
                  <c:v>-2.0951222820539073E-2</c:v>
                </c:pt>
                <c:pt idx="29">
                  <c:v>0.21573482477318084</c:v>
                </c:pt>
                <c:pt idx="30">
                  <c:v>-0.77300466792175937</c:v>
                </c:pt>
                <c:pt idx="31">
                  <c:v>-0.85067837468277807</c:v>
                </c:pt>
                <c:pt idx="32">
                  <c:v>0.39131595339151382</c:v>
                </c:pt>
                <c:pt idx="33">
                  <c:v>-0.17471244661200602</c:v>
                </c:pt>
                <c:pt idx="34">
                  <c:v>0.85119831148159752</c:v>
                </c:pt>
                <c:pt idx="35">
                  <c:v>-0.41954050838841417</c:v>
                </c:pt>
                <c:pt idx="36">
                  <c:v>0.48269825657058174</c:v>
                </c:pt>
                <c:pt idx="37">
                  <c:v>0.37441564780513792</c:v>
                </c:pt>
                <c:pt idx="38">
                  <c:v>0.77639845825043396</c:v>
                </c:pt>
                <c:pt idx="39">
                  <c:v>-0.86857392836794611</c:v>
                </c:pt>
                <c:pt idx="40">
                  <c:v>-0.25734496467786455</c:v>
                </c:pt>
                <c:pt idx="41">
                  <c:v>0.17592124033748346</c:v>
                </c:pt>
                <c:pt idx="42">
                  <c:v>2.0842177234589032E-2</c:v>
                </c:pt>
                <c:pt idx="43">
                  <c:v>-0.14792475698700858</c:v>
                </c:pt>
                <c:pt idx="44">
                  <c:v>0.41337657355514112</c:v>
                </c:pt>
                <c:pt idx="45">
                  <c:v>-0.17633686968177598</c:v>
                </c:pt>
                <c:pt idx="46">
                  <c:v>1.1663590006709801</c:v>
                </c:pt>
                <c:pt idx="47">
                  <c:v>0.62487822605606402</c:v>
                </c:pt>
                <c:pt idx="48">
                  <c:v>0.33295420770795076</c:v>
                </c:pt>
                <c:pt idx="49">
                  <c:v>0.84708652121007599</c:v>
                </c:pt>
                <c:pt idx="50">
                  <c:v>0.43013959461885121</c:v>
                </c:pt>
                <c:pt idx="51">
                  <c:v>0.19079353544601474</c:v>
                </c:pt>
                <c:pt idx="52">
                  <c:v>-0.34904177842278261</c:v>
                </c:pt>
                <c:pt idx="53">
                  <c:v>0.1800954566768771</c:v>
                </c:pt>
                <c:pt idx="54">
                  <c:v>0.51815506863008709</c:v>
                </c:pt>
                <c:pt idx="55">
                  <c:v>0.52032497098910957</c:v>
                </c:pt>
                <c:pt idx="56">
                  <c:v>-0.46347884873536538</c:v>
                </c:pt>
                <c:pt idx="57">
                  <c:v>1.0662954434214338</c:v>
                </c:pt>
                <c:pt idx="58">
                  <c:v>-0.18767449610921871</c:v>
                </c:pt>
                <c:pt idx="59">
                  <c:v>0.31611815275377664</c:v>
                </c:pt>
                <c:pt idx="60">
                  <c:v>-0.57942953248462636</c:v>
                </c:pt>
                <c:pt idx="61">
                  <c:v>-4.3605986084629365</c:v>
                </c:pt>
                <c:pt idx="62">
                  <c:v>2.4435776517083152</c:v>
                </c:pt>
                <c:pt idx="63">
                  <c:v>0.12240215764479956</c:v>
                </c:pt>
                <c:pt idx="64">
                  <c:v>-0.8746435858034971</c:v>
                </c:pt>
                <c:pt idx="65">
                  <c:v>-0.78703703703703454</c:v>
                </c:pt>
                <c:pt idx="66">
                  <c:v>-0.70812497700483767</c:v>
                </c:pt>
                <c:pt idx="67">
                  <c:v>-3.8977034395506927E-2</c:v>
                </c:pt>
                <c:pt idx="68">
                  <c:v>-0.19937770885025818</c:v>
                </c:pt>
                <c:pt idx="69">
                  <c:v>-0.10617589807114136</c:v>
                </c:pt>
                <c:pt idx="70">
                  <c:v>-0.86046214160088996</c:v>
                </c:pt>
                <c:pt idx="71">
                  <c:v>1.7214872717999032</c:v>
                </c:pt>
                <c:pt idx="72">
                  <c:v>-0.37655666076791894</c:v>
                </c:pt>
                <c:pt idx="73">
                  <c:v>0.33969314386007632</c:v>
                </c:pt>
                <c:pt idx="74">
                  <c:v>-3.7181572928233209E-3</c:v>
                </c:pt>
                <c:pt idx="75">
                  <c:v>5.993407252024141E-2</c:v>
                </c:pt>
                <c:pt idx="76">
                  <c:v>1.0173191170445872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87-49CB-9393-5631CA9D64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912192"/>
        <c:axId val="59915264"/>
      </c:barChart>
      <c:catAx>
        <c:axId val="59912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5991526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59915264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layout>
            <c:manualLayout>
              <c:xMode val="edge"/>
              <c:yMode val="edge"/>
              <c:x val="9.3109869646182501E-3"/>
              <c:y val="0.3994495457298606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crossAx val="5991219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data'!$A$1</c:f>
          <c:strCache>
            <c:ptCount val="1"/>
            <c:pt idx="0">
              <c:v>Revisions in the quarterly total inland consumption (seasonal adjusted) estimates,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4705159209867006E-2"/>
          <c:y val="0.13078064753306487"/>
          <c:w val="0.90563622831610691"/>
          <c:h val="0.793392666307590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'Summary &amp; chart ANNUAL data'!$E$3</c:f>
              <c:strCache>
                <c:ptCount val="1"/>
                <c:pt idx="0">
                  <c:v>Revision (x )</c:v>
                </c:pt>
              </c:strCache>
            </c:strRef>
          </c:tx>
          <c:invertIfNegative val="0"/>
          <c:cat>
            <c:strRef>
              <c:f>'Summary &amp; chart ANNUAL data'!$B$4:$B$77</c:f>
              <c:strCache>
                <c:ptCount val="74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</c:strCache>
            </c:strRef>
          </c:cat>
          <c:val>
            <c:numRef>
              <c:f>'Summary &amp; chart ANNUAL data'!$F$4:$F$77</c:f>
              <c:numCache>
                <c:formatCode>0.0%</c:formatCode>
                <c:ptCount val="74"/>
                <c:pt idx="0">
                  <c:v>-7.7593537605152654E-3</c:v>
                </c:pt>
                <c:pt idx="1">
                  <c:v>2.4680278187527185E-2</c:v>
                </c:pt>
                <c:pt idx="2">
                  <c:v>-9.2454293227776825E-3</c:v>
                </c:pt>
                <c:pt idx="3">
                  <c:v>-1.4273044131430037E-2</c:v>
                </c:pt>
                <c:pt idx="4">
                  <c:v>-3.3851939562455457E-3</c:v>
                </c:pt>
                <c:pt idx="5">
                  <c:v>-1.776076449233607E-3</c:v>
                </c:pt>
                <c:pt idx="6">
                  <c:v>7.1132143168896655E-2</c:v>
                </c:pt>
                <c:pt idx="7">
                  <c:v>-2.7982657635629498E-2</c:v>
                </c:pt>
                <c:pt idx="8">
                  <c:v>-4.4593451040523285E-2</c:v>
                </c:pt>
                <c:pt idx="9">
                  <c:v>2.237705306679753E-2</c:v>
                </c:pt>
                <c:pt idx="10">
                  <c:v>2.8046616832664716E-3</c:v>
                </c:pt>
                <c:pt idx="11">
                  <c:v>-9.74208766445212E-3</c:v>
                </c:pt>
                <c:pt idx="12">
                  <c:v>8.9386196968387465E-3</c:v>
                </c:pt>
                <c:pt idx="13">
                  <c:v>1.3647286367274841E-2</c:v>
                </c:pt>
                <c:pt idx="14">
                  <c:v>1.7561705431520157E-2</c:v>
                </c:pt>
                <c:pt idx="15">
                  <c:v>6.2984634449659831E-3</c:v>
                </c:pt>
                <c:pt idx="16">
                  <c:v>5.8195847494048689E-3</c:v>
                </c:pt>
                <c:pt idx="17">
                  <c:v>1.3621056563948035E-2</c:v>
                </c:pt>
                <c:pt idx="18">
                  <c:v>1.3947680993352566E-2</c:v>
                </c:pt>
                <c:pt idx="19">
                  <c:v>-4.9846884652587232E-3</c:v>
                </c:pt>
                <c:pt idx="20">
                  <c:v>1.1710423534121151E-3</c:v>
                </c:pt>
                <c:pt idx="21">
                  <c:v>2.580410399568103E-3</c:v>
                </c:pt>
                <c:pt idx="22">
                  <c:v>1.5303107643544152E-2</c:v>
                </c:pt>
                <c:pt idx="23">
                  <c:v>2.9696020679840899E-2</c:v>
                </c:pt>
                <c:pt idx="24">
                  <c:v>5.1148071859864648E-3</c:v>
                </c:pt>
                <c:pt idx="25">
                  <c:v>-1.7339915382850884E-3</c:v>
                </c:pt>
                <c:pt idx="26">
                  <c:v>2.5135724878721302E-3</c:v>
                </c:pt>
                <c:pt idx="27">
                  <c:v>1.1186268754433348E-2</c:v>
                </c:pt>
                <c:pt idx="28">
                  <c:v>-8.5284827403162462E-3</c:v>
                </c:pt>
                <c:pt idx="29">
                  <c:v>-1.2766773442057233E-2</c:v>
                </c:pt>
                <c:pt idx="30">
                  <c:v>-2.4364760534725742E-2</c:v>
                </c:pt>
                <c:pt idx="31">
                  <c:v>-1.8377768402470598E-2</c:v>
                </c:pt>
                <c:pt idx="32">
                  <c:v>1.489188162030883E-2</c:v>
                </c:pt>
                <c:pt idx="33">
                  <c:v>1.3212171921631643E-2</c:v>
                </c:pt>
                <c:pt idx="34">
                  <c:v>5.2344034531588163E-3</c:v>
                </c:pt>
                <c:pt idx="35">
                  <c:v>5.9937219938332106E-3</c:v>
                </c:pt>
                <c:pt idx="36">
                  <c:v>5.8947327789065614E-3</c:v>
                </c:pt>
                <c:pt idx="37">
                  <c:v>6.8891421433357547E-3</c:v>
                </c:pt>
                <c:pt idx="38">
                  <c:v>1.2903737261332364E-2</c:v>
                </c:pt>
                <c:pt idx="39">
                  <c:v>-1.1968665074950013E-3</c:v>
                </c:pt>
                <c:pt idx="40">
                  <c:v>1.4581882154158062E-2</c:v>
                </c:pt>
                <c:pt idx="41">
                  <c:v>5.9160770930875165E-3</c:v>
                </c:pt>
                <c:pt idx="42">
                  <c:v>-3.7346499794470031E-3</c:v>
                </c:pt>
                <c:pt idx="43">
                  <c:v>2.926368090650935E-3</c:v>
                </c:pt>
                <c:pt idx="44">
                  <c:v>-2.9865821699572386E-3</c:v>
                </c:pt>
                <c:pt idx="45">
                  <c:v>3.0177191087672555E-3</c:v>
                </c:pt>
                <c:pt idx="46">
                  <c:v>1.278371064416906E-2</c:v>
                </c:pt>
                <c:pt idx="47">
                  <c:v>7.9109376960097514E-3</c:v>
                </c:pt>
                <c:pt idx="48">
                  <c:v>-5.1242756753941323E-4</c:v>
                </c:pt>
                <c:pt idx="49">
                  <c:v>3.306653690526893E-2</c:v>
                </c:pt>
                <c:pt idx="50">
                  <c:v>2.6977001705937066E-2</c:v>
                </c:pt>
                <c:pt idx="51">
                  <c:v>2.7344896167753648E-3</c:v>
                </c:pt>
                <c:pt idx="52">
                  <c:v>1.8430974990929418E-3</c:v>
                </c:pt>
                <c:pt idx="53">
                  <c:v>1.5320807123998147E-2</c:v>
                </c:pt>
                <c:pt idx="54">
                  <c:v>3.1516660129910369E-4</c:v>
                </c:pt>
                <c:pt idx="55">
                  <c:v>-4.8095685149899909E-3</c:v>
                </c:pt>
                <c:pt idx="56">
                  <c:v>6.9431557656686156E-3</c:v>
                </c:pt>
                <c:pt idx="57">
                  <c:v>8.3062052065541198E-3</c:v>
                </c:pt>
                <c:pt idx="58">
                  <c:v>-4.256093559226343E-3</c:v>
                </c:pt>
                <c:pt idx="59">
                  <c:v>-1.0569843378573019E-2</c:v>
                </c:pt>
                <c:pt idx="60">
                  <c:v>-1.0477059127575636E-2</c:v>
                </c:pt>
                <c:pt idx="61">
                  <c:v>-2.7050264930191539E-2</c:v>
                </c:pt>
                <c:pt idx="62">
                  <c:v>-6.2331364758266977E-3</c:v>
                </c:pt>
                <c:pt idx="63">
                  <c:v>-1.3789522270943841E-2</c:v>
                </c:pt>
                <c:pt idx="64">
                  <c:v>-7.2358020187281158E-3</c:v>
                </c:pt>
                <c:pt idx="65">
                  <c:v>-2.0397549982664978E-2</c:v>
                </c:pt>
                <c:pt idx="66">
                  <c:v>-8.7669035067614101E-3</c:v>
                </c:pt>
                <c:pt idx="67">
                  <c:v>2.9707495429618295E-3</c:v>
                </c:pt>
                <c:pt idx="68">
                  <c:v>5.3668317999527992E-3</c:v>
                </c:pt>
                <c:pt idx="69">
                  <c:v>-1.7520063298293337E-3</c:v>
                </c:pt>
                <c:pt idx="70">
                  <c:v>-2.0336086585018478E-2</c:v>
                </c:pt>
                <c:pt idx="71">
                  <c:v>1.8247284267057125E-2</c:v>
                </c:pt>
                <c:pt idx="72">
                  <c:v>4.5082952632846153E-3</c:v>
                </c:pt>
                <c:pt idx="73">
                  <c:v>2.0448667829435969E-3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8A-45AC-B670-727D677648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9104"/>
        <c:axId val="194892160"/>
      </c:barChart>
      <c:catAx>
        <c:axId val="209599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19489216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194892160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20959910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1" l="0.75000000000000344" r="0.75000000000000344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data'!$A$91</c:f>
          <c:strCache>
            <c:ptCount val="1"/>
            <c:pt idx="0">
              <c:v>Revisions in the year-on-year percentage growth rates of total inland consumption (seasonally adjusted) estimates,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7791612803836599E-2"/>
          <c:y val="0.15689782096707189"/>
          <c:w val="0.89163356753896539"/>
          <c:h val="0.744567702164032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'Summary &amp; chart ANNUAL data'!$E$93</c:f>
              <c:strCache>
                <c:ptCount val="1"/>
                <c:pt idx="0">
                  <c:v>Revision (x )</c:v>
                </c:pt>
              </c:strCache>
            </c:strRef>
          </c:tx>
          <c:invertIfNegative val="0"/>
          <c:cat>
            <c:strRef>
              <c:f>'Summary &amp; chart ANNUAL data'!$B$94:$B$167</c:f>
              <c:strCache>
                <c:ptCount val="74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</c:strCache>
            </c:strRef>
          </c:cat>
          <c:val>
            <c:numRef>
              <c:f>'Summary &amp; chart ANNUAL data'!$E$94:$E$167</c:f>
              <c:numCache>
                <c:formatCode>0.0</c:formatCode>
                <c:ptCount val="74"/>
                <c:pt idx="0">
                  <c:v>0.91860393641544769</c:v>
                </c:pt>
                <c:pt idx="1">
                  <c:v>3.6300230797577915</c:v>
                </c:pt>
                <c:pt idx="2">
                  <c:v>-0.38398193989367235</c:v>
                </c:pt>
                <c:pt idx="3">
                  <c:v>-0.53888283144095528</c:v>
                </c:pt>
                <c:pt idx="4">
                  <c:v>0.31197233353037301</c:v>
                </c:pt>
                <c:pt idx="5">
                  <c:v>-0.26450662347327536</c:v>
                </c:pt>
                <c:pt idx="6">
                  <c:v>-1.1499338717832677</c:v>
                </c:pt>
                <c:pt idx="7">
                  <c:v>-2.0748081307682575</c:v>
                </c:pt>
                <c:pt idx="8">
                  <c:v>-1.6191542503711898</c:v>
                </c:pt>
                <c:pt idx="9">
                  <c:v>-0.17659691647325659</c:v>
                </c:pt>
                <c:pt idx="10">
                  <c:v>0.28040140929284196</c:v>
                </c:pt>
                <c:pt idx="11">
                  <c:v>-0.78318649806571261</c:v>
                </c:pt>
                <c:pt idx="12">
                  <c:v>0.24416388293670893</c:v>
                </c:pt>
                <c:pt idx="13">
                  <c:v>0.98597794518947257</c:v>
                </c:pt>
                <c:pt idx="14">
                  <c:v>1.1721415488217408</c:v>
                </c:pt>
                <c:pt idx="15">
                  <c:v>0.37326608017507557</c:v>
                </c:pt>
                <c:pt idx="16">
                  <c:v>0.65471783819633877</c:v>
                </c:pt>
                <c:pt idx="17">
                  <c:v>0.8884471094738462</c:v>
                </c:pt>
                <c:pt idx="18">
                  <c:v>0.41520060506492218</c:v>
                </c:pt>
                <c:pt idx="19">
                  <c:v>-1.2316731972321455</c:v>
                </c:pt>
                <c:pt idx="20">
                  <c:v>0.97885424983230296</c:v>
                </c:pt>
                <c:pt idx="21">
                  <c:v>0.63179362056419253</c:v>
                </c:pt>
                <c:pt idx="22">
                  <c:v>1.1108877710774068</c:v>
                </c:pt>
                <c:pt idx="23">
                  <c:v>2.4949949966273168</c:v>
                </c:pt>
                <c:pt idx="24">
                  <c:v>0.6313634762590794</c:v>
                </c:pt>
                <c:pt idx="25">
                  <c:v>0.27951918146579569</c:v>
                </c:pt>
                <c:pt idx="26">
                  <c:v>0.54125439362290484</c:v>
                </c:pt>
                <c:pt idx="27">
                  <c:v>0.97103644639044218</c:v>
                </c:pt>
                <c:pt idx="28">
                  <c:v>-0.48330139052143051</c:v>
                </c:pt>
                <c:pt idx="29">
                  <c:v>-0.38259202893338251</c:v>
                </c:pt>
                <c:pt idx="30">
                  <c:v>-1.0890629271178272</c:v>
                </c:pt>
                <c:pt idx="31">
                  <c:v>-0.60587261745496346</c:v>
                </c:pt>
                <c:pt idx="32">
                  <c:v>0.9080006405735328</c:v>
                </c:pt>
                <c:pt idx="33">
                  <c:v>0.67949755343376772</c:v>
                </c:pt>
                <c:pt idx="34">
                  <c:v>0.30768738531688622</c:v>
                </c:pt>
                <c:pt idx="35">
                  <c:v>-0.41290136296941415</c:v>
                </c:pt>
                <c:pt idx="36">
                  <c:v>1.1469867859007392</c:v>
                </c:pt>
                <c:pt idx="37">
                  <c:v>0.41689833998056791</c:v>
                </c:pt>
                <c:pt idx="38">
                  <c:v>0.97724121981865819</c:v>
                </c:pt>
                <c:pt idx="39">
                  <c:v>-1.2177914516787807</c:v>
                </c:pt>
                <c:pt idx="40">
                  <c:v>0.93017866150578821</c:v>
                </c:pt>
                <c:pt idx="41">
                  <c:v>-0.65383326974123301</c:v>
                </c:pt>
                <c:pt idx="42">
                  <c:v>-0.34931730946777384</c:v>
                </c:pt>
                <c:pt idx="43">
                  <c:v>0.27806635139256186</c:v>
                </c:pt>
                <c:pt idx="44">
                  <c:v>0.46061941614666502</c:v>
                </c:pt>
                <c:pt idx="45">
                  <c:v>-0.80603348179749501</c:v>
                </c:pt>
                <c:pt idx="46">
                  <c:v>0.608401528096711</c:v>
                </c:pt>
                <c:pt idx="47">
                  <c:v>0.60200560502164746</c:v>
                </c:pt>
                <c:pt idx="48">
                  <c:v>0.4841318136434985</c:v>
                </c:pt>
                <c:pt idx="49">
                  <c:v>0.83530059506512511</c:v>
                </c:pt>
                <c:pt idx="50">
                  <c:v>0.1526520115529818</c:v>
                </c:pt>
                <c:pt idx="51">
                  <c:v>0.42593198812872951</c:v>
                </c:pt>
                <c:pt idx="52">
                  <c:v>0.50576960016659456</c:v>
                </c:pt>
                <c:pt idx="53">
                  <c:v>1.2851056838286643</c:v>
                </c:pt>
                <c:pt idx="54">
                  <c:v>-0.14337891804297076</c:v>
                </c:pt>
                <c:pt idx="55">
                  <c:v>0.7937313884677788</c:v>
                </c:pt>
                <c:pt idx="56">
                  <c:v>0.20277010194184397</c:v>
                </c:pt>
                <c:pt idx="57">
                  <c:v>0.39433597150588295</c:v>
                </c:pt>
                <c:pt idx="58">
                  <c:v>-0.74293416650431032</c:v>
                </c:pt>
                <c:pt idx="59">
                  <c:v>-0.57266788902775012</c:v>
                </c:pt>
                <c:pt idx="60">
                  <c:v>0.4517606770136583</c:v>
                </c:pt>
                <c:pt idx="61">
                  <c:v>-0.73136381504157555</c:v>
                </c:pt>
                <c:pt idx="62">
                  <c:v>1.6798199813344503</c:v>
                </c:pt>
                <c:pt idx="63">
                  <c:v>0.30790742238898972</c:v>
                </c:pt>
                <c:pt idx="64">
                  <c:v>-0.44404488113205964</c:v>
                </c:pt>
                <c:pt idx="65">
                  <c:v>0.26015183445145951</c:v>
                </c:pt>
                <c:pt idx="66">
                  <c:v>0.47139963755127212</c:v>
                </c:pt>
                <c:pt idx="67">
                  <c:v>1.3666382720643369</c:v>
                </c:pt>
                <c:pt idx="68">
                  <c:v>0.46790678664937202</c:v>
                </c:pt>
                <c:pt idx="69">
                  <c:v>-0.25041735356302031</c:v>
                </c:pt>
                <c:pt idx="70">
                  <c:v>-1.3284450559335823</c:v>
                </c:pt>
                <c:pt idx="71">
                  <c:v>0.70677354375269807</c:v>
                </c:pt>
                <c:pt idx="72">
                  <c:v>7.9011795936560603E-2</c:v>
                </c:pt>
                <c:pt idx="73">
                  <c:v>0.50863117878009589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EF-4A3B-91D7-02A0DC3B69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978176"/>
        <c:axId val="194979712"/>
      </c:barChart>
      <c:catAx>
        <c:axId val="194978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19497971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194979712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19497817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1" l="0.75000000000000333" r="0.75000000000000333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15</xdr:row>
      <xdr:rowOff>0</xdr:rowOff>
    </xdr:from>
    <xdr:to>
      <xdr:col>13</xdr:col>
      <xdr:colOff>76200</xdr:colOff>
      <xdr:row>51</xdr:row>
      <xdr:rowOff>9525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</xdr:colOff>
      <xdr:row>104</xdr:row>
      <xdr:rowOff>161924</xdr:rowOff>
    </xdr:from>
    <xdr:to>
      <xdr:col>12</xdr:col>
      <xdr:colOff>781051</xdr:colOff>
      <xdr:row>141</xdr:row>
      <xdr:rowOff>9524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15</xdr:row>
      <xdr:rowOff>0</xdr:rowOff>
    </xdr:from>
    <xdr:to>
      <xdr:col>13</xdr:col>
      <xdr:colOff>57150</xdr:colOff>
      <xdr:row>51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142875</xdr:colOff>
      <xdr:row>105</xdr:row>
      <xdr:rowOff>0</xdr:rowOff>
    </xdr:from>
    <xdr:to>
      <xdr:col>13</xdr:col>
      <xdr:colOff>3175</xdr:colOff>
      <xdr:row>140</xdr:row>
      <xdr:rowOff>152400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571500</xdr:colOff>
          <xdr:row>0</xdr:row>
          <xdr:rowOff>114300</xdr:rowOff>
        </xdr:from>
        <xdr:to>
          <xdr:col>2</xdr:col>
          <xdr:colOff>393700</xdr:colOff>
          <xdr:row>51</xdr:row>
          <xdr:rowOff>69850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5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"/>
  <sheetViews>
    <sheetView showGridLines="0" tabSelected="1" workbookViewId="0"/>
  </sheetViews>
  <sheetFormatPr defaultRowHeight="12.5" x14ac:dyDescent="0.25"/>
  <cols>
    <col min="1" max="1" width="31.90625" customWidth="1"/>
    <col min="2" max="2" width="127.90625" customWidth="1"/>
  </cols>
  <sheetData>
    <row r="1" spans="1:2" ht="13" x14ac:dyDescent="0.3">
      <c r="A1" s="174" t="s">
        <v>107</v>
      </c>
      <c r="B1" s="175" t="s">
        <v>108</v>
      </c>
    </row>
    <row r="2" spans="1:2" x14ac:dyDescent="0.25">
      <c r="A2" s="108"/>
      <c r="B2" s="109"/>
    </row>
    <row r="3" spans="1:2" ht="13" x14ac:dyDescent="0.25">
      <c r="A3" s="176" t="s">
        <v>114</v>
      </c>
      <c r="B3" s="188" t="s">
        <v>115</v>
      </c>
    </row>
    <row r="4" spans="1:2" ht="19.5" customHeight="1" x14ac:dyDescent="0.25">
      <c r="A4" s="177"/>
      <c r="B4" s="189"/>
    </row>
    <row r="5" spans="1:2" ht="18.75" customHeight="1" x14ac:dyDescent="0.25">
      <c r="A5" s="176" t="s">
        <v>109</v>
      </c>
      <c r="B5" s="110" t="s">
        <v>110</v>
      </c>
    </row>
    <row r="6" spans="1:2" ht="13" x14ac:dyDescent="0.25">
      <c r="A6" s="176" t="s">
        <v>175</v>
      </c>
      <c r="B6" s="190" t="s">
        <v>173</v>
      </c>
    </row>
    <row r="7" spans="1:2" ht="47.25" customHeight="1" x14ac:dyDescent="0.25">
      <c r="A7" s="178"/>
      <c r="B7" s="191"/>
    </row>
    <row r="8" spans="1:2" ht="14.25" customHeight="1" x14ac:dyDescent="0.25">
      <c r="A8" s="176" t="s">
        <v>111</v>
      </c>
      <c r="B8" s="190" t="s">
        <v>174</v>
      </c>
    </row>
    <row r="9" spans="1:2" ht="31.5" customHeight="1" x14ac:dyDescent="0.25">
      <c r="A9" s="178"/>
      <c r="B9" s="191"/>
    </row>
    <row r="10" spans="1:2" ht="22.5" customHeight="1" x14ac:dyDescent="0.25">
      <c r="A10" s="176" t="s">
        <v>112</v>
      </c>
      <c r="B10" s="110" t="s">
        <v>113</v>
      </c>
    </row>
    <row r="11" spans="1:2" ht="13" x14ac:dyDescent="0.3">
      <c r="A11" s="111"/>
      <c r="B11" s="112"/>
    </row>
  </sheetData>
  <mergeCells count="3">
    <mergeCell ref="B3:B4"/>
    <mergeCell ref="B6:B7"/>
    <mergeCell ref="B8:B9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M239"/>
  <sheetViews>
    <sheetView showGridLines="0" zoomScaleNormal="100" workbookViewId="0">
      <pane xSplit="2" ySplit="4" topLeftCell="C5" activePane="bottomRight" state="frozen"/>
      <selection pane="topRight"/>
      <selection pane="bottomLeft"/>
      <selection pane="bottomRight" activeCell="C5" sqref="C5"/>
    </sheetView>
  </sheetViews>
  <sheetFormatPr defaultRowHeight="13" x14ac:dyDescent="0.3"/>
  <cols>
    <col min="1" max="1" width="10.90625" style="3" customWidth="1"/>
    <col min="2" max="2" width="49.1796875" style="3" customWidth="1"/>
    <col min="3" max="3" width="9.453125" style="3" bestFit="1" customWidth="1"/>
    <col min="4" max="6" width="9.54296875" style="3" bestFit="1" customWidth="1"/>
    <col min="7" max="7" width="9.453125" style="3" bestFit="1" customWidth="1"/>
    <col min="8" max="10" width="9.54296875" style="3" bestFit="1" customWidth="1"/>
    <col min="11" max="11" width="8.81640625" style="3"/>
    <col min="12" max="12" width="9.54296875" style="3" bestFit="1" customWidth="1"/>
    <col min="13" max="15" width="8.81640625" style="3"/>
    <col min="16" max="16" width="9.453125" style="3" bestFit="1" customWidth="1"/>
    <col min="17" max="19" width="9.54296875" style="3" bestFit="1" customWidth="1"/>
    <col min="20" max="20" width="9.453125" style="3" bestFit="1" customWidth="1"/>
    <col min="21" max="23" width="9.54296875" style="3" bestFit="1" customWidth="1"/>
    <col min="24" max="24" width="9.453125" bestFit="1" customWidth="1"/>
    <col min="25" max="25" width="9.54296875" bestFit="1" customWidth="1"/>
    <col min="83" max="83" width="11.54296875" bestFit="1" customWidth="1"/>
    <col min="87" max="88" width="8.81640625"/>
    <col min="90" max="92" width="30.90625" bestFit="1" customWidth="1"/>
    <col min="93" max="93" width="2.54296875" customWidth="1"/>
    <col min="94" max="94" width="10.453125" bestFit="1" customWidth="1"/>
    <col min="95" max="95" width="21.54296875" bestFit="1" customWidth="1"/>
    <col min="96" max="96" width="15.453125" customWidth="1"/>
    <col min="97" max="97" width="15.54296875" customWidth="1"/>
    <col min="98" max="98" width="27.90625" bestFit="1" customWidth="1"/>
    <col min="99" max="99" width="29.7265625" bestFit="1" customWidth="1"/>
    <col min="103" max="103" width="25.453125" bestFit="1" customWidth="1"/>
    <col min="104" max="104" width="24.54296875" customWidth="1"/>
    <col min="105" max="105" width="24.08984375" customWidth="1"/>
    <col min="106" max="106" width="25" customWidth="1"/>
    <col min="107" max="107" width="7.54296875" customWidth="1"/>
    <col min="108" max="108" width="13" customWidth="1"/>
    <col min="109" max="109" width="18" customWidth="1"/>
    <col min="110" max="110" width="15" bestFit="1" customWidth="1"/>
    <col min="111" max="111" width="11.08984375" bestFit="1" customWidth="1"/>
    <col min="112" max="112" width="14.453125" bestFit="1" customWidth="1"/>
    <col min="113" max="113" width="16.453125" bestFit="1" customWidth="1"/>
    <col min="114" max="115" width="13.453125" customWidth="1"/>
    <col min="116" max="116" width="11.453125" bestFit="1" customWidth="1"/>
  </cols>
  <sheetData>
    <row r="1" spans="1:117" x14ac:dyDescent="0.3">
      <c r="A1" s="3" t="s">
        <v>94</v>
      </c>
      <c r="B1" s="5"/>
      <c r="CQ1" s="125"/>
      <c r="CR1" s="125"/>
      <c r="CS1" s="125"/>
      <c r="CT1" s="125"/>
      <c r="CU1" s="125"/>
      <c r="DE1" s="155"/>
      <c r="DF1" s="155"/>
      <c r="DG1" s="155"/>
      <c r="DH1" s="155"/>
      <c r="DI1" s="155"/>
      <c r="DJ1" s="155"/>
      <c r="DK1" s="155"/>
      <c r="DL1" s="150"/>
    </row>
    <row r="2" spans="1:117" s="9" customFormat="1" x14ac:dyDescent="0.3">
      <c r="A2" s="41" t="s">
        <v>142</v>
      </c>
      <c r="B2" s="156"/>
      <c r="C2" s="117" t="s">
        <v>49</v>
      </c>
      <c r="D2" s="117" t="s">
        <v>50</v>
      </c>
      <c r="E2" s="117" t="s">
        <v>51</v>
      </c>
      <c r="F2" s="117" t="s">
        <v>52</v>
      </c>
      <c r="G2" s="117" t="s">
        <v>49</v>
      </c>
      <c r="H2" s="117" t="s">
        <v>50</v>
      </c>
      <c r="I2" s="117" t="s">
        <v>51</v>
      </c>
      <c r="J2" s="117" t="s">
        <v>52</v>
      </c>
      <c r="K2" s="117" t="s">
        <v>49</v>
      </c>
      <c r="L2" s="117" t="s">
        <v>50</v>
      </c>
      <c r="M2" s="117" t="s">
        <v>51</v>
      </c>
      <c r="N2" s="117" t="s">
        <v>52</v>
      </c>
      <c r="O2" s="117" t="s">
        <v>49</v>
      </c>
      <c r="P2" s="117" t="s">
        <v>50</v>
      </c>
      <c r="Q2" s="117" t="s">
        <v>51</v>
      </c>
      <c r="R2" s="117" t="s">
        <v>52</v>
      </c>
      <c r="S2" s="117" t="s">
        <v>49</v>
      </c>
      <c r="T2" s="117" t="s">
        <v>50</v>
      </c>
      <c r="U2" s="117" t="s">
        <v>51</v>
      </c>
      <c r="V2" s="117" t="s">
        <v>52</v>
      </c>
      <c r="W2" s="117" t="s">
        <v>49</v>
      </c>
      <c r="X2" s="117" t="s">
        <v>50</v>
      </c>
      <c r="Y2" s="117" t="s">
        <v>51</v>
      </c>
      <c r="Z2" s="117" t="s">
        <v>52</v>
      </c>
      <c r="AA2" s="117" t="s">
        <v>49</v>
      </c>
      <c r="AB2" s="117" t="s">
        <v>50</v>
      </c>
      <c r="AC2" s="117" t="s">
        <v>51</v>
      </c>
      <c r="AD2" s="117" t="s">
        <v>52</v>
      </c>
      <c r="AE2" s="117" t="s">
        <v>49</v>
      </c>
      <c r="AF2" s="117" t="s">
        <v>50</v>
      </c>
      <c r="AG2" s="117" t="s">
        <v>51</v>
      </c>
      <c r="AH2" s="117" t="s">
        <v>52</v>
      </c>
      <c r="AI2" s="117" t="s">
        <v>49</v>
      </c>
      <c r="AJ2" s="117" t="s">
        <v>50</v>
      </c>
      <c r="AK2" s="117" t="s">
        <v>51</v>
      </c>
      <c r="AL2" s="117" t="s">
        <v>52</v>
      </c>
      <c r="AM2" s="117" t="s">
        <v>49</v>
      </c>
      <c r="AN2" s="117" t="s">
        <v>50</v>
      </c>
      <c r="AO2" s="117" t="s">
        <v>51</v>
      </c>
      <c r="AP2" s="117" t="s">
        <v>52</v>
      </c>
      <c r="AQ2" s="117" t="s">
        <v>49</v>
      </c>
      <c r="AR2" s="117" t="s">
        <v>50</v>
      </c>
      <c r="AS2" s="117" t="s">
        <v>51</v>
      </c>
      <c r="AT2" s="117" t="s">
        <v>52</v>
      </c>
      <c r="AU2" s="117" t="s">
        <v>49</v>
      </c>
      <c r="AV2" s="117" t="s">
        <v>50</v>
      </c>
      <c r="AW2" s="117" t="s">
        <v>51</v>
      </c>
      <c r="AX2" s="117" t="s">
        <v>52</v>
      </c>
      <c r="AY2" s="117" t="s">
        <v>49</v>
      </c>
      <c r="AZ2" s="117" t="s">
        <v>50</v>
      </c>
      <c r="BA2" s="117" t="s">
        <v>51</v>
      </c>
      <c r="BB2" s="117" t="s">
        <v>52</v>
      </c>
      <c r="BC2" s="117" t="s">
        <v>49</v>
      </c>
      <c r="BD2" s="117" t="s">
        <v>50</v>
      </c>
      <c r="BE2" s="117" t="s">
        <v>51</v>
      </c>
      <c r="BF2" s="117" t="s">
        <v>52</v>
      </c>
      <c r="BG2" s="117" t="s">
        <v>49</v>
      </c>
      <c r="BH2" s="117" t="s">
        <v>50</v>
      </c>
      <c r="BI2" s="117" t="s">
        <v>51</v>
      </c>
      <c r="BJ2" s="117" t="s">
        <v>52</v>
      </c>
      <c r="BK2" s="117" t="s">
        <v>49</v>
      </c>
      <c r="BL2" s="117" t="s">
        <v>50</v>
      </c>
      <c r="BM2" s="117" t="s">
        <v>51</v>
      </c>
      <c r="BN2" s="117" t="s">
        <v>52</v>
      </c>
      <c r="BO2" s="117" t="s">
        <v>49</v>
      </c>
      <c r="BP2" s="117" t="s">
        <v>50</v>
      </c>
      <c r="BQ2" s="117" t="s">
        <v>51</v>
      </c>
      <c r="BR2" s="117" t="s">
        <v>52</v>
      </c>
      <c r="BS2" s="117" t="s">
        <v>49</v>
      </c>
      <c r="BT2" s="117" t="s">
        <v>50</v>
      </c>
      <c r="BU2" s="117" t="s">
        <v>51</v>
      </c>
      <c r="BV2" s="117" t="s">
        <v>52</v>
      </c>
      <c r="BW2" s="117" t="s">
        <v>49</v>
      </c>
      <c r="BX2" s="117" t="s">
        <v>50</v>
      </c>
      <c r="BY2" s="117" t="s">
        <v>51</v>
      </c>
      <c r="BZ2" s="117" t="s">
        <v>52</v>
      </c>
      <c r="CA2" s="117" t="s">
        <v>49</v>
      </c>
      <c r="CB2" s="117" t="s">
        <v>50</v>
      </c>
      <c r="CC2" s="117" t="s">
        <v>51</v>
      </c>
      <c r="CD2" s="117" t="s">
        <v>52</v>
      </c>
      <c r="CE2" s="40"/>
      <c r="CF2" s="40"/>
      <c r="CJ2"/>
      <c r="CL2" s="192" t="s">
        <v>85</v>
      </c>
      <c r="CM2" s="192" t="s">
        <v>83</v>
      </c>
      <c r="CN2" s="192" t="s">
        <v>84</v>
      </c>
      <c r="CP2" s="40" t="s">
        <v>78</v>
      </c>
      <c r="CQ2" s="157" t="s">
        <v>98</v>
      </c>
      <c r="CR2" s="126"/>
      <c r="CS2" s="126"/>
      <c r="CT2" s="126"/>
      <c r="CU2" s="126"/>
      <c r="CY2" s="74"/>
      <c r="CZ2" s="74"/>
      <c r="DE2" s="158"/>
      <c r="DF2" s="158"/>
      <c r="DG2" s="158"/>
      <c r="DH2" s="158"/>
      <c r="DI2" s="158"/>
      <c r="DJ2" s="158"/>
      <c r="DK2" s="158"/>
      <c r="DL2" s="151"/>
    </row>
    <row r="3" spans="1:117" s="3" customFormat="1" ht="13.5" thickBot="1" x14ac:dyDescent="0.35">
      <c r="A3" s="41" t="s">
        <v>20</v>
      </c>
      <c r="B3" s="159"/>
      <c r="C3" s="50">
        <v>38504</v>
      </c>
      <c r="D3" s="50">
        <v>38596</v>
      </c>
      <c r="E3" s="50">
        <v>38687</v>
      </c>
      <c r="F3" s="50">
        <v>38777</v>
      </c>
      <c r="G3" s="50">
        <v>38869</v>
      </c>
      <c r="H3" s="50">
        <v>38961</v>
      </c>
      <c r="I3" s="50">
        <v>39052</v>
      </c>
      <c r="J3" s="50">
        <v>39142</v>
      </c>
      <c r="K3" s="50">
        <v>39234</v>
      </c>
      <c r="L3" s="50">
        <v>39326</v>
      </c>
      <c r="M3" s="50">
        <v>39417</v>
      </c>
      <c r="N3" s="50">
        <v>39508</v>
      </c>
      <c r="O3" s="50">
        <v>39600</v>
      </c>
      <c r="P3" s="50">
        <v>39692</v>
      </c>
      <c r="Q3" s="50">
        <v>39783</v>
      </c>
      <c r="R3" s="50">
        <v>39873</v>
      </c>
      <c r="S3" s="50">
        <v>39965</v>
      </c>
      <c r="T3" s="50">
        <v>40057</v>
      </c>
      <c r="U3" s="50">
        <v>40148</v>
      </c>
      <c r="V3" s="50">
        <v>40238</v>
      </c>
      <c r="W3" s="50">
        <v>40330</v>
      </c>
      <c r="X3" s="50">
        <v>40422</v>
      </c>
      <c r="Y3" s="50">
        <v>40513</v>
      </c>
      <c r="Z3" s="50">
        <v>40603</v>
      </c>
      <c r="AA3" s="50">
        <v>40695</v>
      </c>
      <c r="AB3" s="50">
        <v>40787</v>
      </c>
      <c r="AC3" s="50">
        <v>40878</v>
      </c>
      <c r="AD3" s="50">
        <v>40969</v>
      </c>
      <c r="AE3" s="50">
        <v>41061</v>
      </c>
      <c r="AF3" s="50">
        <v>41153</v>
      </c>
      <c r="AG3" s="50">
        <v>41244</v>
      </c>
      <c r="AH3" s="50">
        <v>41334</v>
      </c>
      <c r="AI3" s="50">
        <v>41426</v>
      </c>
      <c r="AJ3" s="50">
        <v>41518</v>
      </c>
      <c r="AK3" s="50">
        <v>41609</v>
      </c>
      <c r="AL3" s="50">
        <v>41699</v>
      </c>
      <c r="AM3" s="50">
        <v>41791</v>
      </c>
      <c r="AN3" s="50">
        <v>41883</v>
      </c>
      <c r="AO3" s="50">
        <v>41974</v>
      </c>
      <c r="AP3" s="50">
        <v>42064</v>
      </c>
      <c r="AQ3" s="50">
        <v>42156</v>
      </c>
      <c r="AR3" s="50">
        <v>42248</v>
      </c>
      <c r="AS3" s="50">
        <v>42339</v>
      </c>
      <c r="AT3" s="50">
        <v>42430</v>
      </c>
      <c r="AU3" s="50">
        <v>42522</v>
      </c>
      <c r="AV3" s="50">
        <v>42614</v>
      </c>
      <c r="AW3" s="50">
        <v>42705</v>
      </c>
      <c r="AX3" s="50">
        <v>42795</v>
      </c>
      <c r="AY3" s="50">
        <v>42887</v>
      </c>
      <c r="AZ3" s="50">
        <v>42979</v>
      </c>
      <c r="BA3" s="50">
        <v>43070</v>
      </c>
      <c r="BB3" s="50">
        <v>43160</v>
      </c>
      <c r="BC3" s="50">
        <v>43252</v>
      </c>
      <c r="BD3" s="50">
        <v>43344</v>
      </c>
      <c r="BE3" s="50">
        <v>43435</v>
      </c>
      <c r="BF3" s="50">
        <v>43525</v>
      </c>
      <c r="BG3" s="50">
        <v>43617</v>
      </c>
      <c r="BH3" s="50">
        <v>43709</v>
      </c>
      <c r="BI3" s="50">
        <v>43800</v>
      </c>
      <c r="BJ3" s="50">
        <v>43891</v>
      </c>
      <c r="BK3" s="50">
        <v>43983</v>
      </c>
      <c r="BL3" s="50">
        <v>44075</v>
      </c>
      <c r="BM3" s="50">
        <v>44166</v>
      </c>
      <c r="BN3" s="50">
        <v>44256</v>
      </c>
      <c r="BO3" s="50">
        <v>44348</v>
      </c>
      <c r="BP3" s="50">
        <v>44440</v>
      </c>
      <c r="BQ3" s="50">
        <v>44531</v>
      </c>
      <c r="BR3" s="50">
        <v>44621</v>
      </c>
      <c r="BS3" s="50">
        <v>44713</v>
      </c>
      <c r="BT3" s="50">
        <v>44805</v>
      </c>
      <c r="BU3" s="50">
        <v>44896</v>
      </c>
      <c r="BV3" s="50">
        <v>44986</v>
      </c>
      <c r="BW3" s="50">
        <v>45078</v>
      </c>
      <c r="BX3" s="50">
        <v>45170</v>
      </c>
      <c r="BY3" s="50">
        <v>45261</v>
      </c>
      <c r="BZ3" s="50">
        <v>45352</v>
      </c>
      <c r="CA3" s="50">
        <v>45444</v>
      </c>
      <c r="CB3" s="50">
        <v>45536</v>
      </c>
      <c r="CC3" s="50">
        <v>45627</v>
      </c>
      <c r="CD3" s="50">
        <v>45717</v>
      </c>
      <c r="CE3" s="4"/>
      <c r="CF3" s="4"/>
      <c r="CG3" s="4"/>
      <c r="CH3" s="4"/>
      <c r="CI3" s="41"/>
      <c r="CJ3" s="42"/>
      <c r="CK3" s="41"/>
      <c r="CL3" s="193"/>
      <c r="CM3" s="193"/>
      <c r="CN3" s="193"/>
      <c r="CP3" s="41"/>
      <c r="CQ3" s="127"/>
      <c r="CR3" s="127"/>
      <c r="CS3" s="127"/>
      <c r="CT3" s="128" t="s">
        <v>104</v>
      </c>
      <c r="CU3" s="128" t="s">
        <v>104</v>
      </c>
      <c r="DE3" s="160"/>
      <c r="DF3" s="160"/>
      <c r="DG3" s="160"/>
      <c r="DH3" s="160"/>
      <c r="DI3" s="160"/>
      <c r="DJ3" s="160"/>
      <c r="DK3" s="160"/>
      <c r="DL3" s="152"/>
      <c r="DM3" s="9"/>
    </row>
    <row r="4" spans="1:117" ht="52" x14ac:dyDescent="0.3">
      <c r="A4" s="41" t="s">
        <v>21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1"/>
      <c r="BZ4" s="41"/>
      <c r="CA4" s="41"/>
      <c r="CB4" s="41"/>
      <c r="CC4" s="41"/>
      <c r="CD4" s="41"/>
      <c r="CI4" s="41"/>
      <c r="CJ4" s="114"/>
      <c r="CK4" s="41"/>
      <c r="CL4" s="41" t="s">
        <v>116</v>
      </c>
      <c r="CM4" s="41" t="str">
        <f>CL4</f>
        <v>DataGrowthRates!</v>
      </c>
      <c r="CN4" s="41" t="str">
        <f>+CM4</f>
        <v>DataGrowthRates!</v>
      </c>
      <c r="CO4" s="3"/>
      <c r="CP4" s="41"/>
      <c r="CQ4" s="128" t="s">
        <v>181</v>
      </c>
      <c r="CR4" s="128" t="s">
        <v>182</v>
      </c>
      <c r="CS4" s="128" t="s">
        <v>183</v>
      </c>
      <c r="CT4" s="129" t="s">
        <v>105</v>
      </c>
      <c r="CU4" s="129" t="s">
        <v>106</v>
      </c>
      <c r="CY4" s="75" t="s">
        <v>0</v>
      </c>
      <c r="CZ4" s="75" t="s">
        <v>186</v>
      </c>
      <c r="DA4" s="75" t="s">
        <v>119</v>
      </c>
      <c r="DB4" s="75" t="s">
        <v>89</v>
      </c>
      <c r="DC4" s="3"/>
      <c r="DE4" s="161" t="s">
        <v>185</v>
      </c>
      <c r="DF4" s="162" t="s">
        <v>187</v>
      </c>
      <c r="DG4" s="162" t="s">
        <v>184</v>
      </c>
      <c r="DH4" s="161" t="s">
        <v>188</v>
      </c>
      <c r="DI4" s="161" t="s">
        <v>189</v>
      </c>
      <c r="DJ4" s="161" t="s">
        <v>190</v>
      </c>
      <c r="DK4" s="161" t="s">
        <v>191</v>
      </c>
      <c r="DL4" s="163" t="s">
        <v>192</v>
      </c>
      <c r="DM4" s="9"/>
    </row>
    <row r="5" spans="1:117" x14ac:dyDescent="0.3">
      <c r="A5" s="47" t="s">
        <v>79</v>
      </c>
      <c r="B5" s="41"/>
      <c r="C5" s="92">
        <v>251.0254470475968</v>
      </c>
      <c r="D5" s="92">
        <v>247.48545574320775</v>
      </c>
      <c r="E5" s="92">
        <v>247.48545574320775</v>
      </c>
      <c r="F5" s="92">
        <v>246.84771369572942</v>
      </c>
      <c r="G5" s="92">
        <v>246.84771369572942</v>
      </c>
      <c r="H5" s="92">
        <v>247.01222466254393</v>
      </c>
      <c r="I5" s="92">
        <v>247.01222466254393</v>
      </c>
      <c r="J5" s="92">
        <v>247.24644407221859</v>
      </c>
      <c r="K5" s="92">
        <v>247.24644407221859</v>
      </c>
      <c r="L5" s="92">
        <v>247.01789961060697</v>
      </c>
      <c r="M5" s="92">
        <v>237.53892828471751</v>
      </c>
      <c r="N5" s="92">
        <v>237.53892828471751</v>
      </c>
      <c r="O5" s="92">
        <v>237.53892828471751</v>
      </c>
      <c r="P5" s="92">
        <v>237.53892828471751</v>
      </c>
      <c r="Q5" s="92">
        <v>237.53892828471751</v>
      </c>
      <c r="R5" s="92">
        <v>237.53892828471751</v>
      </c>
      <c r="S5" s="92">
        <v>237.53892828471751</v>
      </c>
      <c r="T5" s="92">
        <v>237.53892828471751</v>
      </c>
      <c r="U5" s="92">
        <v>237.53892828471751</v>
      </c>
      <c r="V5" s="92">
        <v>237.53892828471751</v>
      </c>
      <c r="W5" s="92">
        <v>237.53892828471751</v>
      </c>
      <c r="X5" s="92">
        <v>237.53892828471751</v>
      </c>
      <c r="Y5" s="92">
        <v>237.53892828471751</v>
      </c>
      <c r="Z5" s="92">
        <v>237.53892828471751</v>
      </c>
      <c r="AA5" s="92">
        <v>237.53892828471751</v>
      </c>
      <c r="AB5" s="92">
        <v>235.89173478514272</v>
      </c>
      <c r="AC5" s="92">
        <v>236.33296100394776</v>
      </c>
      <c r="AD5" s="92">
        <v>236.33296100394776</v>
      </c>
      <c r="AE5" s="92">
        <v>235.83793210964964</v>
      </c>
      <c r="AF5" s="92">
        <v>235.83793210964964</v>
      </c>
      <c r="AG5" s="92">
        <v>235.83793210964964</v>
      </c>
      <c r="AH5" s="92">
        <v>235.83793210964964</v>
      </c>
      <c r="AI5" s="92">
        <v>234.83144569526004</v>
      </c>
      <c r="AJ5" s="92">
        <v>234.83144569526004</v>
      </c>
      <c r="AK5" s="92">
        <v>234.83144569526004</v>
      </c>
      <c r="AL5" s="92">
        <v>234.65427504957157</v>
      </c>
      <c r="AM5" s="92">
        <v>234.65427504957157</v>
      </c>
      <c r="AN5" s="92">
        <v>234.65427504957157</v>
      </c>
      <c r="AO5" s="92">
        <v>234.65557769541491</v>
      </c>
      <c r="AP5" s="92">
        <v>234.65557769541491</v>
      </c>
      <c r="AQ5" s="92">
        <v>234.65557769541491</v>
      </c>
      <c r="AR5" s="92">
        <v>234.65557769541491</v>
      </c>
      <c r="AS5" s="92">
        <v>234.65557769541491</v>
      </c>
      <c r="AT5" s="92">
        <v>234.65557769541491</v>
      </c>
      <c r="AU5" s="92">
        <v>234.65557769541491</v>
      </c>
      <c r="AV5" s="92">
        <v>234.65557769541491</v>
      </c>
      <c r="AW5" s="92">
        <v>234.65557769541491</v>
      </c>
      <c r="AX5" s="92">
        <v>234.65557769541491</v>
      </c>
      <c r="AY5" s="92">
        <v>234.65557769541491</v>
      </c>
      <c r="AZ5" s="92">
        <v>234.65557769541491</v>
      </c>
      <c r="BA5" s="92">
        <v>234.65557769541491</v>
      </c>
      <c r="BB5" s="92">
        <v>234.65557769541491</v>
      </c>
      <c r="BC5" s="92">
        <v>234.65557769541491</v>
      </c>
      <c r="BD5" s="92">
        <v>234.65557769541491</v>
      </c>
      <c r="BE5" s="92">
        <v>234.65557769541491</v>
      </c>
      <c r="BF5" s="92">
        <v>234.65557769541491</v>
      </c>
      <c r="BG5" s="92">
        <v>234.65557769541491</v>
      </c>
      <c r="BH5" s="92">
        <v>234.65557769541491</v>
      </c>
      <c r="BI5" s="92">
        <v>234.65557769541491</v>
      </c>
      <c r="BJ5" s="92">
        <v>234.65581198936692</v>
      </c>
      <c r="BK5" s="92">
        <v>234.65581198936692</v>
      </c>
      <c r="BL5" s="92">
        <v>234.65581198936692</v>
      </c>
      <c r="BM5" s="92">
        <v>234.65581198936692</v>
      </c>
      <c r="BN5" s="92">
        <v>234.66</v>
      </c>
      <c r="BO5" s="92">
        <v>234.66</v>
      </c>
      <c r="BP5" s="92">
        <v>234.66</v>
      </c>
      <c r="BQ5" s="92">
        <v>234.66</v>
      </c>
      <c r="BR5" s="92">
        <v>234.66</v>
      </c>
      <c r="BS5" s="92">
        <v>233.14</v>
      </c>
      <c r="BT5" s="92">
        <v>233.14</v>
      </c>
      <c r="BU5" s="92">
        <v>233.14</v>
      </c>
      <c r="BV5" s="92">
        <v>233.14</v>
      </c>
      <c r="BW5" s="92">
        <v>233.14</v>
      </c>
      <c r="BX5" s="92">
        <v>233.14</v>
      </c>
      <c r="BY5" s="92">
        <v>233.14</v>
      </c>
      <c r="BZ5" s="92">
        <v>233.14</v>
      </c>
      <c r="CA5" s="92">
        <v>233.14</v>
      </c>
      <c r="CB5" s="92">
        <v>233.14</v>
      </c>
      <c r="CC5" s="92">
        <v>0</v>
      </c>
      <c r="CD5" s="92">
        <v>0</v>
      </c>
      <c r="CE5" s="2"/>
      <c r="CI5" s="41"/>
      <c r="CJ5" s="114"/>
      <c r="CK5" s="41"/>
      <c r="CL5" s="41"/>
      <c r="CM5" s="41"/>
      <c r="CN5" s="41"/>
      <c r="CO5" s="8"/>
      <c r="CP5" s="41"/>
      <c r="CQ5" s="128"/>
      <c r="CR5" s="128"/>
      <c r="CS5" s="128"/>
      <c r="CT5" s="129"/>
      <c r="CU5" s="129"/>
      <c r="CX5" s="3">
        <v>5</v>
      </c>
      <c r="CY5" s="43"/>
      <c r="CZ5" s="43" t="str">
        <f t="shared" ref="CZ5:CZ68" si="0">CL$4&amp;CJ9&amp;CX5</f>
        <v>DataGrowthRates!c5</v>
      </c>
      <c r="DA5" s="43"/>
      <c r="DB5" s="43"/>
      <c r="DC5" s="8"/>
      <c r="DD5" s="47" t="s">
        <v>79</v>
      </c>
      <c r="DE5" s="138"/>
      <c r="DF5" s="139"/>
      <c r="DG5" s="139"/>
      <c r="DH5" s="139"/>
      <c r="DI5" s="139"/>
      <c r="DJ5" s="139"/>
      <c r="DK5" s="139"/>
      <c r="DL5" s="153"/>
    </row>
    <row r="6" spans="1:117" x14ac:dyDescent="0.3">
      <c r="A6" s="47" t="s">
        <v>80</v>
      </c>
      <c r="B6" s="41"/>
      <c r="C6" s="85">
        <v>236.1204930593843</v>
      </c>
      <c r="D6" s="85">
        <v>236.10282770697475</v>
      </c>
      <c r="E6" s="85">
        <v>236.10282770697475</v>
      </c>
      <c r="F6" s="85">
        <v>235.46576540258812</v>
      </c>
      <c r="G6" s="85">
        <v>235.46576540258812</v>
      </c>
      <c r="H6" s="85">
        <v>233.16524210150996</v>
      </c>
      <c r="I6" s="85">
        <v>233.16524210150996</v>
      </c>
      <c r="J6" s="85">
        <v>233.25132397528333</v>
      </c>
      <c r="K6" s="85">
        <v>233.25132397528333</v>
      </c>
      <c r="L6" s="85">
        <v>233.33172480135062</v>
      </c>
      <c r="M6" s="85">
        <v>237.81290352920811</v>
      </c>
      <c r="N6" s="85">
        <v>237.81290352920811</v>
      </c>
      <c r="O6" s="85">
        <v>237.81290352920811</v>
      </c>
      <c r="P6" s="85">
        <v>237.81290352920811</v>
      </c>
      <c r="Q6" s="85">
        <v>237.81290352920811</v>
      </c>
      <c r="R6" s="85">
        <v>237.81290352920811</v>
      </c>
      <c r="S6" s="85">
        <v>237.81290352920811</v>
      </c>
      <c r="T6" s="85">
        <v>237.81290352920811</v>
      </c>
      <c r="U6" s="85">
        <v>237.81290352920811</v>
      </c>
      <c r="V6" s="85">
        <v>237.81290352920811</v>
      </c>
      <c r="W6" s="85">
        <v>237.81290352920811</v>
      </c>
      <c r="X6" s="85">
        <v>237.81290352920811</v>
      </c>
      <c r="Y6" s="85">
        <v>237.81290352920811</v>
      </c>
      <c r="Z6" s="85">
        <v>237.81290352920811</v>
      </c>
      <c r="AA6" s="85">
        <v>237.81290352920811</v>
      </c>
      <c r="AB6" s="85">
        <v>236.41141208208182</v>
      </c>
      <c r="AC6" s="85">
        <v>236.41141208208182</v>
      </c>
      <c r="AD6" s="85">
        <v>236.41141208208182</v>
      </c>
      <c r="AE6" s="85">
        <v>236.17841998130069</v>
      </c>
      <c r="AF6" s="85">
        <v>236.17841998130069</v>
      </c>
      <c r="AG6" s="85">
        <v>236.17841998130069</v>
      </c>
      <c r="AH6" s="85">
        <v>236.17841998130069</v>
      </c>
      <c r="AI6" s="85">
        <v>235.34151750939409</v>
      </c>
      <c r="AJ6" s="85">
        <v>235.34151750939409</v>
      </c>
      <c r="AK6" s="85">
        <v>235.34151750939409</v>
      </c>
      <c r="AL6" s="85">
        <v>235.21907817896218</v>
      </c>
      <c r="AM6" s="85">
        <v>235.21907817896218</v>
      </c>
      <c r="AN6" s="85">
        <v>235.21907817896218</v>
      </c>
      <c r="AO6" s="85">
        <v>235.22079324255739</v>
      </c>
      <c r="AP6" s="85">
        <v>235.22079324255739</v>
      </c>
      <c r="AQ6" s="85">
        <v>235.22079324255739</v>
      </c>
      <c r="AR6" s="85">
        <v>235.22079324255739</v>
      </c>
      <c r="AS6" s="85">
        <v>235.22079324255739</v>
      </c>
      <c r="AT6" s="85">
        <v>235.22079324255739</v>
      </c>
      <c r="AU6" s="85">
        <v>235.22079324255739</v>
      </c>
      <c r="AV6" s="85">
        <v>235.22079324255739</v>
      </c>
      <c r="AW6" s="85">
        <v>235.22079324255739</v>
      </c>
      <c r="AX6" s="85">
        <v>235.22079324255739</v>
      </c>
      <c r="AY6" s="85">
        <v>235.22079324255739</v>
      </c>
      <c r="AZ6" s="85">
        <v>235.22079324255739</v>
      </c>
      <c r="BA6" s="85">
        <v>235.22079324255739</v>
      </c>
      <c r="BB6" s="85">
        <v>235.22079324255739</v>
      </c>
      <c r="BC6" s="85">
        <v>235.22079324255739</v>
      </c>
      <c r="BD6" s="85">
        <v>235.22079324255739</v>
      </c>
      <c r="BE6" s="85">
        <v>235.22079324255739</v>
      </c>
      <c r="BF6" s="85">
        <v>235.22079324255739</v>
      </c>
      <c r="BG6" s="85">
        <v>235.22079324255739</v>
      </c>
      <c r="BH6" s="85">
        <v>235.22079324255739</v>
      </c>
      <c r="BI6" s="85">
        <v>235.22079324255739</v>
      </c>
      <c r="BJ6" s="85">
        <v>235.22109597057019</v>
      </c>
      <c r="BK6" s="85">
        <v>235.22109597057019</v>
      </c>
      <c r="BL6" s="85">
        <v>235.22109597057019</v>
      </c>
      <c r="BM6" s="85">
        <v>235.22109597057019</v>
      </c>
      <c r="BN6" s="85">
        <v>235.22000000000003</v>
      </c>
      <c r="BO6" s="85">
        <v>235.22000000000003</v>
      </c>
      <c r="BP6" s="85">
        <v>235.22000000000003</v>
      </c>
      <c r="BQ6" s="85">
        <v>235.22000000000003</v>
      </c>
      <c r="BR6" s="85">
        <v>235.22000000000003</v>
      </c>
      <c r="BS6" s="85">
        <v>233.02</v>
      </c>
      <c r="BT6" s="85">
        <v>233.02</v>
      </c>
      <c r="BU6" s="85">
        <v>233.02</v>
      </c>
      <c r="BV6" s="85">
        <v>233.02</v>
      </c>
      <c r="BW6" s="85">
        <v>233.02</v>
      </c>
      <c r="BX6" s="85">
        <v>233.02</v>
      </c>
      <c r="BY6" s="85">
        <v>233.02</v>
      </c>
      <c r="BZ6" s="85">
        <v>233.02</v>
      </c>
      <c r="CA6" s="85">
        <v>233.02</v>
      </c>
      <c r="CB6" s="85">
        <v>233.02</v>
      </c>
      <c r="CC6" s="85">
        <v>0</v>
      </c>
      <c r="CD6" s="85">
        <v>0</v>
      </c>
      <c r="CE6" s="2"/>
      <c r="CI6" s="41"/>
      <c r="CJ6" s="114"/>
      <c r="CK6" s="41"/>
      <c r="CL6" s="41"/>
      <c r="CM6" s="41"/>
      <c r="CN6" s="41"/>
      <c r="CO6" s="8"/>
      <c r="CP6" s="41"/>
      <c r="CQ6" s="128"/>
      <c r="CR6" s="128"/>
      <c r="CS6" s="128"/>
      <c r="CT6" s="129"/>
      <c r="CU6" s="129"/>
      <c r="CX6" s="3">
        <f>CX5+1</f>
        <v>6</v>
      </c>
      <c r="CY6" s="43"/>
      <c r="CZ6" s="43" t="str">
        <f t="shared" si="0"/>
        <v>DataGrowthRates!d6</v>
      </c>
      <c r="DA6" s="43"/>
      <c r="DB6" s="43"/>
      <c r="DC6" s="8"/>
      <c r="DD6" s="47" t="s">
        <v>80</v>
      </c>
      <c r="DE6" s="138"/>
      <c r="DF6" s="139"/>
      <c r="DG6" s="139"/>
      <c r="DH6" s="139"/>
      <c r="DI6" s="139"/>
      <c r="DJ6" s="139"/>
      <c r="DK6" s="139"/>
      <c r="DL6" s="153"/>
    </row>
    <row r="7" spans="1:117" x14ac:dyDescent="0.3">
      <c r="A7" s="47" t="s">
        <v>81</v>
      </c>
      <c r="B7" s="41"/>
      <c r="C7" s="85">
        <v>222.91511564128857</v>
      </c>
      <c r="D7" s="85">
        <v>224.96333045266149</v>
      </c>
      <c r="E7" s="85">
        <v>224.96333045266149</v>
      </c>
      <c r="F7" s="85">
        <v>224.35231932984584</v>
      </c>
      <c r="G7" s="85">
        <v>224.35231932984584</v>
      </c>
      <c r="H7" s="85">
        <v>223.75778735834771</v>
      </c>
      <c r="I7" s="85">
        <v>223.75778735834771</v>
      </c>
      <c r="J7" s="85">
        <v>223.79886589588304</v>
      </c>
      <c r="K7" s="85">
        <v>223.79886589588304</v>
      </c>
      <c r="L7" s="85">
        <v>223.60177364673248</v>
      </c>
      <c r="M7" s="85">
        <v>240.56071138945853</v>
      </c>
      <c r="N7" s="85">
        <v>240.56071138945853</v>
      </c>
      <c r="O7" s="85">
        <v>240.56071138945853</v>
      </c>
      <c r="P7" s="85">
        <v>240.56071138945853</v>
      </c>
      <c r="Q7" s="85">
        <v>240.56071138945853</v>
      </c>
      <c r="R7" s="85">
        <v>240.56071138945853</v>
      </c>
      <c r="S7" s="85">
        <v>240.56071138945853</v>
      </c>
      <c r="T7" s="85">
        <v>240.56071138945853</v>
      </c>
      <c r="U7" s="85">
        <v>240.56071138945853</v>
      </c>
      <c r="V7" s="85">
        <v>240.56071138945853</v>
      </c>
      <c r="W7" s="85">
        <v>240.56071138945853</v>
      </c>
      <c r="X7" s="85">
        <v>240.56071138945853</v>
      </c>
      <c r="Y7" s="85">
        <v>240.56071138945853</v>
      </c>
      <c r="Z7" s="85">
        <v>240.56071138945853</v>
      </c>
      <c r="AA7" s="85">
        <v>240.56071138945853</v>
      </c>
      <c r="AB7" s="85">
        <v>241.47644418487161</v>
      </c>
      <c r="AC7" s="85">
        <v>241.47644418487161</v>
      </c>
      <c r="AD7" s="85">
        <v>241.47644418487161</v>
      </c>
      <c r="AE7" s="85">
        <v>241.9021691582432</v>
      </c>
      <c r="AF7" s="85">
        <v>241.9021691582432</v>
      </c>
      <c r="AG7" s="85">
        <v>241.9021691582432</v>
      </c>
      <c r="AH7" s="85">
        <v>241.9021691582432</v>
      </c>
      <c r="AI7" s="85">
        <v>240.62763353601466</v>
      </c>
      <c r="AJ7" s="85">
        <v>240.62763353601466</v>
      </c>
      <c r="AK7" s="85">
        <v>240.62763353601466</v>
      </c>
      <c r="AL7" s="85">
        <v>240.67469384640262</v>
      </c>
      <c r="AM7" s="85">
        <v>240.67469384640262</v>
      </c>
      <c r="AN7" s="85">
        <v>240.67469384640262</v>
      </c>
      <c r="AO7" s="85">
        <v>240.57078078292247</v>
      </c>
      <c r="AP7" s="85">
        <v>240.57078078292247</v>
      </c>
      <c r="AQ7" s="85">
        <v>240.57078078292247</v>
      </c>
      <c r="AR7" s="85">
        <v>240.57078078292247</v>
      </c>
      <c r="AS7" s="85">
        <v>240.57078078292247</v>
      </c>
      <c r="AT7" s="85">
        <v>240.57078078292247</v>
      </c>
      <c r="AU7" s="85">
        <v>240.57078078292247</v>
      </c>
      <c r="AV7" s="85">
        <v>240.57078078292247</v>
      </c>
      <c r="AW7" s="85">
        <v>240.57078078292247</v>
      </c>
      <c r="AX7" s="85">
        <v>240.57078078292247</v>
      </c>
      <c r="AY7" s="85">
        <v>240.57078078292247</v>
      </c>
      <c r="AZ7" s="85">
        <v>240.57078078292247</v>
      </c>
      <c r="BA7" s="85">
        <v>240.57078078292247</v>
      </c>
      <c r="BB7" s="85">
        <v>240.57078078292247</v>
      </c>
      <c r="BC7" s="85">
        <v>240.57078078292247</v>
      </c>
      <c r="BD7" s="85">
        <v>240.57078078292247</v>
      </c>
      <c r="BE7" s="85">
        <v>240.57078078292247</v>
      </c>
      <c r="BF7" s="85">
        <v>240.57078078292247</v>
      </c>
      <c r="BG7" s="85">
        <v>240.57078078292247</v>
      </c>
      <c r="BH7" s="85">
        <v>240.57078078292247</v>
      </c>
      <c r="BI7" s="85">
        <v>240.57078078292247</v>
      </c>
      <c r="BJ7" s="85">
        <v>240.57125965279127</v>
      </c>
      <c r="BK7" s="85">
        <v>240.57125965279127</v>
      </c>
      <c r="BL7" s="85">
        <v>240.57125965279127</v>
      </c>
      <c r="BM7" s="85">
        <v>240.57125965279127</v>
      </c>
      <c r="BN7" s="85">
        <v>240.57999999999998</v>
      </c>
      <c r="BO7" s="85">
        <v>240.57999999999998</v>
      </c>
      <c r="BP7" s="85">
        <v>240.57999999999998</v>
      </c>
      <c r="BQ7" s="85">
        <v>240.57999999999998</v>
      </c>
      <c r="BR7" s="85">
        <v>240.57999999999998</v>
      </c>
      <c r="BS7" s="85">
        <v>240.1</v>
      </c>
      <c r="BT7" s="85">
        <v>240.1</v>
      </c>
      <c r="BU7" s="85">
        <v>240.1</v>
      </c>
      <c r="BV7" s="85">
        <v>240.1</v>
      </c>
      <c r="BW7" s="85">
        <v>240.1</v>
      </c>
      <c r="BX7" s="85">
        <v>240.1</v>
      </c>
      <c r="BY7" s="85">
        <v>240.1</v>
      </c>
      <c r="BZ7" s="85">
        <v>240.1</v>
      </c>
      <c r="CA7" s="85">
        <v>240.1</v>
      </c>
      <c r="CB7" s="85">
        <v>240.1</v>
      </c>
      <c r="CC7" s="85">
        <v>0</v>
      </c>
      <c r="CD7" s="85">
        <v>0</v>
      </c>
      <c r="CE7" s="2"/>
      <c r="CF7" s="184"/>
      <c r="CI7" s="43"/>
      <c r="CJ7" s="41" t="s">
        <v>76</v>
      </c>
      <c r="CK7" s="164">
        <v>96</v>
      </c>
      <c r="CL7" s="43" t="str">
        <f>CL$4&amp;CJ9&amp;CK7</f>
        <v>DataGrowthRates!c96</v>
      </c>
      <c r="CM7" s="43" t="str">
        <f>CM$4&amp;CJ10&amp;CK7</f>
        <v>DataGrowthRates!d96</v>
      </c>
      <c r="CN7" s="43" t="str">
        <f>CN$4&amp;CJ13&amp;CK7</f>
        <v>DataGrowthRates!g96</v>
      </c>
      <c r="CO7" s="8"/>
      <c r="CP7" s="41"/>
      <c r="CQ7" s="128"/>
      <c r="CR7" s="128"/>
      <c r="CS7" s="128"/>
      <c r="CT7" s="129"/>
      <c r="CU7" s="129"/>
      <c r="CX7" s="3">
        <f t="shared" ref="CX7:CX31" si="1">CX6+1</f>
        <v>7</v>
      </c>
      <c r="CY7" s="43"/>
      <c r="CZ7" s="43" t="str">
        <f t="shared" si="0"/>
        <v>DataGrowthRates!e7</v>
      </c>
      <c r="DA7" s="43"/>
      <c r="DB7" s="43"/>
      <c r="DC7" s="8"/>
      <c r="DD7" s="47" t="s">
        <v>81</v>
      </c>
      <c r="DE7" s="138"/>
      <c r="DF7" s="139"/>
      <c r="DG7" s="139"/>
      <c r="DH7" s="139"/>
      <c r="DI7" s="139"/>
      <c r="DJ7" s="139"/>
      <c r="DK7" s="139"/>
      <c r="DL7" s="153"/>
    </row>
    <row r="8" spans="1:117" x14ac:dyDescent="0.3">
      <c r="A8" s="48" t="s">
        <v>82</v>
      </c>
      <c r="B8" s="45"/>
      <c r="C8" s="87">
        <v>242.80001034827026</v>
      </c>
      <c r="D8" s="87">
        <v>249.40179442219446</v>
      </c>
      <c r="E8" s="87">
        <v>249.40179442219446</v>
      </c>
      <c r="F8" s="87">
        <v>248.75165724452208</v>
      </c>
      <c r="G8" s="87">
        <v>248.75165724452208</v>
      </c>
      <c r="H8" s="87">
        <v>246.25654590259015</v>
      </c>
      <c r="I8" s="87">
        <v>246.25654590259015</v>
      </c>
      <c r="J8" s="87">
        <v>246.55749650016429</v>
      </c>
      <c r="K8" s="87">
        <v>246.55749650016429</v>
      </c>
      <c r="L8" s="87">
        <v>246.74792551334127</v>
      </c>
      <c r="M8" s="87">
        <v>245.06372736690452</v>
      </c>
      <c r="N8" s="87">
        <v>245.06372736690452</v>
      </c>
      <c r="O8" s="87">
        <v>245.06372736690452</v>
      </c>
      <c r="P8" s="87">
        <v>245.06372736690452</v>
      </c>
      <c r="Q8" s="87">
        <v>245.06372736690452</v>
      </c>
      <c r="R8" s="87">
        <v>245.06372736690452</v>
      </c>
      <c r="S8" s="87">
        <v>245.06372736690452</v>
      </c>
      <c r="T8" s="87">
        <v>245.06372736690452</v>
      </c>
      <c r="U8" s="87">
        <v>245.06372736690452</v>
      </c>
      <c r="V8" s="87">
        <v>245.06372736690452</v>
      </c>
      <c r="W8" s="87">
        <v>245.06372736690452</v>
      </c>
      <c r="X8" s="87">
        <v>245.06372736690452</v>
      </c>
      <c r="Y8" s="87">
        <v>245.06372736690452</v>
      </c>
      <c r="Z8" s="87">
        <v>245.06372736690452</v>
      </c>
      <c r="AA8" s="87">
        <v>245.06372736690452</v>
      </c>
      <c r="AB8" s="87">
        <v>242.78555538475368</v>
      </c>
      <c r="AC8" s="87">
        <v>242.78555538475368</v>
      </c>
      <c r="AD8" s="87">
        <v>242.78555538475368</v>
      </c>
      <c r="AE8" s="87">
        <v>242.64662518765621</v>
      </c>
      <c r="AF8" s="87">
        <v>242.64662518765621</v>
      </c>
      <c r="AG8" s="87">
        <v>242.64662518765621</v>
      </c>
      <c r="AH8" s="87">
        <v>242.64662518765621</v>
      </c>
      <c r="AI8" s="87">
        <v>241.81941654662356</v>
      </c>
      <c r="AJ8" s="87">
        <v>241.81941654662356</v>
      </c>
      <c r="AK8" s="87">
        <v>241.81941654662356</v>
      </c>
      <c r="AL8" s="87">
        <v>242.05687271470589</v>
      </c>
      <c r="AM8" s="87">
        <v>242.05687271470589</v>
      </c>
      <c r="AN8" s="87">
        <v>242.05687271470589</v>
      </c>
      <c r="AO8" s="87">
        <v>242.33129974914587</v>
      </c>
      <c r="AP8" s="87">
        <v>242.33129974914587</v>
      </c>
      <c r="AQ8" s="87">
        <v>242.33129974914587</v>
      </c>
      <c r="AR8" s="87">
        <v>242.33129974914587</v>
      </c>
      <c r="AS8" s="87">
        <v>242.33129974914587</v>
      </c>
      <c r="AT8" s="87">
        <v>242.33129974914587</v>
      </c>
      <c r="AU8" s="87">
        <v>242.33129974914587</v>
      </c>
      <c r="AV8" s="87">
        <v>242.33129974914587</v>
      </c>
      <c r="AW8" s="87">
        <v>242.33129974914587</v>
      </c>
      <c r="AX8" s="87">
        <v>242.33129974914587</v>
      </c>
      <c r="AY8" s="87">
        <v>242.33129974914587</v>
      </c>
      <c r="AZ8" s="87">
        <v>242.33129974914587</v>
      </c>
      <c r="BA8" s="87">
        <v>242.33129974914587</v>
      </c>
      <c r="BB8" s="87">
        <v>242.33129974914587</v>
      </c>
      <c r="BC8" s="87">
        <v>242.33129974914587</v>
      </c>
      <c r="BD8" s="87">
        <v>242.33129974914587</v>
      </c>
      <c r="BE8" s="87">
        <v>242.33129974914587</v>
      </c>
      <c r="BF8" s="87">
        <v>242.33129974914587</v>
      </c>
      <c r="BG8" s="87">
        <v>242.33129974914587</v>
      </c>
      <c r="BH8" s="87">
        <v>242.33129974914587</v>
      </c>
      <c r="BI8" s="87">
        <v>242.33129974914587</v>
      </c>
      <c r="BJ8" s="87">
        <v>242.33196942531225</v>
      </c>
      <c r="BK8" s="87">
        <v>242.33196942531225</v>
      </c>
      <c r="BL8" s="87">
        <v>242.33196942531225</v>
      </c>
      <c r="BM8" s="87">
        <v>242.33196942531225</v>
      </c>
      <c r="BN8" s="87">
        <v>242.32999999999998</v>
      </c>
      <c r="BO8" s="87">
        <v>242.32999999999998</v>
      </c>
      <c r="BP8" s="87">
        <v>242.32999999999998</v>
      </c>
      <c r="BQ8" s="87">
        <v>242.32999999999998</v>
      </c>
      <c r="BR8" s="87">
        <v>242.32999999999998</v>
      </c>
      <c r="BS8" s="87">
        <v>240.81999999999996</v>
      </c>
      <c r="BT8" s="87">
        <v>240.81999999999996</v>
      </c>
      <c r="BU8" s="87">
        <v>240.81999999999996</v>
      </c>
      <c r="BV8" s="87">
        <v>240.81999999999996</v>
      </c>
      <c r="BW8" s="87">
        <v>240.81999999999996</v>
      </c>
      <c r="BX8" s="87">
        <v>240.81999999999996</v>
      </c>
      <c r="BY8" s="87">
        <v>240.81999999999996</v>
      </c>
      <c r="BZ8" s="87">
        <v>240.81999999999996</v>
      </c>
      <c r="CA8" s="87">
        <v>240.81999999999996</v>
      </c>
      <c r="CB8" s="87">
        <v>240.81999999999996</v>
      </c>
      <c r="CC8" s="87">
        <v>0</v>
      </c>
      <c r="CD8" s="87">
        <v>0</v>
      </c>
      <c r="CE8" s="2"/>
      <c r="CI8" s="43"/>
      <c r="CJ8" s="41" t="s">
        <v>77</v>
      </c>
      <c r="CK8" s="44">
        <f>CK7+1</f>
        <v>97</v>
      </c>
      <c r="CL8" s="43" t="str">
        <f t="shared" ref="CL8:CL32" si="2">CL$4&amp;CJ10&amp;CK8</f>
        <v>DataGrowthRates!d97</v>
      </c>
      <c r="CM8" s="43" t="str">
        <f t="shared" ref="CM8:CM32" si="3">CM$4&amp;CJ11&amp;CK8</f>
        <v>DataGrowthRates!e97</v>
      </c>
      <c r="CN8" s="43" t="str">
        <f t="shared" ref="CN8:CN32" si="4">CN$4&amp;CJ14&amp;CK8</f>
        <v>DataGrowthRates!h97</v>
      </c>
      <c r="CO8" s="8"/>
      <c r="CP8" s="45"/>
      <c r="CQ8" s="136"/>
      <c r="CR8" s="136"/>
      <c r="CS8" s="136"/>
      <c r="CT8" s="137"/>
      <c r="CU8" s="137"/>
      <c r="CX8" s="3">
        <f t="shared" si="1"/>
        <v>8</v>
      </c>
      <c r="CY8" s="43"/>
      <c r="CZ8" s="43" t="str">
        <f t="shared" si="0"/>
        <v>DataGrowthRates!f8</v>
      </c>
      <c r="DA8" s="43"/>
      <c r="DB8" s="43"/>
      <c r="DC8" s="8"/>
      <c r="DD8" s="48" t="s">
        <v>82</v>
      </c>
      <c r="DE8" s="140"/>
      <c r="DF8" s="141"/>
      <c r="DG8" s="141"/>
      <c r="DH8" s="141"/>
      <c r="DI8" s="141"/>
      <c r="DJ8" s="141"/>
      <c r="DK8" s="141"/>
      <c r="DL8" s="154"/>
    </row>
    <row r="9" spans="1:117" x14ac:dyDescent="0.3">
      <c r="A9" s="47" t="s">
        <v>12</v>
      </c>
      <c r="B9" s="42"/>
      <c r="C9" s="89">
        <v>255.2597570838623</v>
      </c>
      <c r="D9" s="90">
        <v>253.82446351196543</v>
      </c>
      <c r="E9" s="86">
        <v>254.28044387676013</v>
      </c>
      <c r="F9" s="86">
        <v>253.38235433925243</v>
      </c>
      <c r="G9" s="91">
        <v>253.27910632782542</v>
      </c>
      <c r="H9" s="86">
        <v>251.6103203734352</v>
      </c>
      <c r="I9" s="86">
        <v>251.6103203734352</v>
      </c>
      <c r="J9" s="86">
        <v>251.61204244171975</v>
      </c>
      <c r="K9" s="186">
        <v>251.61204244171975</v>
      </c>
      <c r="L9" s="186">
        <v>252.0359325638012</v>
      </c>
      <c r="M9" s="186">
        <v>240.58191858440034</v>
      </c>
      <c r="N9" s="186">
        <v>240.58191858440034</v>
      </c>
      <c r="O9" s="186">
        <v>240.58191858440034</v>
      </c>
      <c r="P9" s="186">
        <v>241.24786435051504</v>
      </c>
      <c r="Q9" s="186">
        <v>241.24786435051504</v>
      </c>
      <c r="R9" s="186">
        <v>241.24786435051504</v>
      </c>
      <c r="S9" s="186">
        <v>241.24786435051504</v>
      </c>
      <c r="T9" s="186">
        <v>241.24607878087551</v>
      </c>
      <c r="U9" s="186">
        <v>241.24607878087551</v>
      </c>
      <c r="V9" s="186">
        <v>241.24607878087551</v>
      </c>
      <c r="W9" s="186">
        <v>241.41339263530088</v>
      </c>
      <c r="X9" s="186">
        <v>241.72498131632261</v>
      </c>
      <c r="Y9" s="186">
        <v>241.72498131632261</v>
      </c>
      <c r="Z9" s="186">
        <v>241.72498131632261</v>
      </c>
      <c r="AA9" s="186">
        <v>241.72588509991201</v>
      </c>
      <c r="AB9" s="186">
        <v>240.74277418621145</v>
      </c>
      <c r="AC9" s="186">
        <v>240.74277418621145</v>
      </c>
      <c r="AD9" s="186">
        <v>240.74277418621145</v>
      </c>
      <c r="AE9" s="186">
        <v>244.26990884991656</v>
      </c>
      <c r="AF9" s="186">
        <v>244.26990884991656</v>
      </c>
      <c r="AG9" s="186">
        <v>244.26990884991656</v>
      </c>
      <c r="AH9" s="186">
        <v>244.26990884991656</v>
      </c>
      <c r="AI9" s="186">
        <v>243.09851382331047</v>
      </c>
      <c r="AJ9" s="186">
        <v>243.09851382331047</v>
      </c>
      <c r="AK9" s="186">
        <v>243.09851382331047</v>
      </c>
      <c r="AL9" s="186">
        <v>242.92416707431317</v>
      </c>
      <c r="AM9" s="92">
        <v>243.57862952831883</v>
      </c>
      <c r="AN9" s="92">
        <v>243.57862952831883</v>
      </c>
      <c r="AO9" s="92">
        <v>243.57862952831883</v>
      </c>
      <c r="AP9" s="92">
        <v>243.57862952831883</v>
      </c>
      <c r="AQ9" s="92">
        <v>243.57862952831883</v>
      </c>
      <c r="AR9" s="92">
        <v>243.57862952831883</v>
      </c>
      <c r="AS9" s="92">
        <v>243.57862952831883</v>
      </c>
      <c r="AT9" s="92">
        <v>243.57862952831883</v>
      </c>
      <c r="AU9" s="92">
        <v>243.57862952831883</v>
      </c>
      <c r="AV9" s="92">
        <v>243.57862952831883</v>
      </c>
      <c r="AW9" s="92">
        <v>243.57862952831883</v>
      </c>
      <c r="AX9" s="92">
        <v>243.57862952831883</v>
      </c>
      <c r="AY9" s="92">
        <v>243.57862952831883</v>
      </c>
      <c r="AZ9" s="92">
        <v>243.57862952831883</v>
      </c>
      <c r="BA9" s="92">
        <v>243.57862952831883</v>
      </c>
      <c r="BB9" s="92">
        <v>243.57862952831883</v>
      </c>
      <c r="BC9" s="92">
        <v>243.57862952831883</v>
      </c>
      <c r="BD9" s="92">
        <v>243.57862952831883</v>
      </c>
      <c r="BE9" s="92">
        <v>243.57862952831883</v>
      </c>
      <c r="BF9" s="92">
        <v>243.57862952831883</v>
      </c>
      <c r="BG9" s="92">
        <v>243.57862952831883</v>
      </c>
      <c r="BH9" s="92">
        <v>243.57862952831883</v>
      </c>
      <c r="BI9" s="92">
        <v>243.57862952831883</v>
      </c>
      <c r="BJ9" s="92">
        <v>243.57851076927366</v>
      </c>
      <c r="BK9" s="92">
        <v>243.57851076927366</v>
      </c>
      <c r="BL9" s="92">
        <v>243.57851076927366</v>
      </c>
      <c r="BM9" s="92">
        <v>243.57851076927366</v>
      </c>
      <c r="BN9" s="92">
        <v>243.57999999999998</v>
      </c>
      <c r="BO9" s="92">
        <v>243.57999999999998</v>
      </c>
      <c r="BP9" s="92">
        <v>243.57999999999998</v>
      </c>
      <c r="BQ9" s="92">
        <v>243.57999999999998</v>
      </c>
      <c r="BR9" s="92">
        <v>243.57999999999998</v>
      </c>
      <c r="BS9" s="92">
        <v>242.09</v>
      </c>
      <c r="BT9" s="92">
        <v>242.09</v>
      </c>
      <c r="BU9" s="92">
        <v>242.09</v>
      </c>
      <c r="BV9" s="92">
        <v>242.09</v>
      </c>
      <c r="BW9" s="92">
        <v>242.09</v>
      </c>
      <c r="BX9" s="92">
        <v>242.09</v>
      </c>
      <c r="BY9" s="92">
        <v>242.09</v>
      </c>
      <c r="BZ9" s="92">
        <v>242.09</v>
      </c>
      <c r="CA9" s="92">
        <v>242.09</v>
      </c>
      <c r="CB9" s="92">
        <v>242.09</v>
      </c>
      <c r="CC9" s="92">
        <v>0</v>
      </c>
      <c r="CD9" s="92">
        <v>0</v>
      </c>
      <c r="CE9" s="2"/>
      <c r="CF9" s="1"/>
      <c r="CI9" s="43"/>
      <c r="CJ9" s="43" t="s">
        <v>53</v>
      </c>
      <c r="CK9" s="44">
        <f t="shared" ref="CK9:CK72" si="5">CK8+1</f>
        <v>98</v>
      </c>
      <c r="CL9" s="43" t="str">
        <f t="shared" si="2"/>
        <v>DataGrowthRates!e98</v>
      </c>
      <c r="CM9" s="43" t="str">
        <f t="shared" si="3"/>
        <v>DataGrowthRates!f98</v>
      </c>
      <c r="CN9" s="43" t="str">
        <f t="shared" si="4"/>
        <v>DataGrowthRates!i98</v>
      </c>
      <c r="CO9" s="8"/>
      <c r="CP9" s="47" t="s">
        <v>12</v>
      </c>
      <c r="CQ9" s="130">
        <f t="shared" ref="CQ9:CS82" ca="1" si="6">INDIRECT(CL7)</f>
        <v>1.6868050972786965</v>
      </c>
      <c r="CR9" s="130">
        <f t="shared" ca="1" si="6"/>
        <v>2.5613657779288133</v>
      </c>
      <c r="CS9" s="130">
        <f t="shared" ca="1" si="6"/>
        <v>2.6054090336941442</v>
      </c>
      <c r="CT9" s="131">
        <f ca="1">CR9-CQ9</f>
        <v>0.87456068065011672</v>
      </c>
      <c r="CU9" s="131">
        <f ca="1">CS9-CQ9</f>
        <v>0.91860393641544769</v>
      </c>
      <c r="CX9" s="3">
        <f t="shared" si="1"/>
        <v>9</v>
      </c>
      <c r="CY9" s="43" t="str">
        <f t="shared" ref="CY9:CY72" si="7">CL$4&amp;CJ9&amp;CX9</f>
        <v>DataGrowthRates!c9</v>
      </c>
      <c r="CZ9" s="43" t="str">
        <f t="shared" si="0"/>
        <v>DataGrowthRates!g9</v>
      </c>
      <c r="DA9" s="43" t="str">
        <f t="shared" ref="DA9:DA72" si="8">CM$4&amp;CJ10&amp;CX9</f>
        <v>DataGrowthRates!d9</v>
      </c>
      <c r="DB9" s="43" t="str">
        <f t="shared" ref="DB9:DB72" si="9">CN$4&amp;CJ13&amp;CX9</f>
        <v>DataGrowthRates!g9</v>
      </c>
      <c r="DC9" s="8"/>
      <c r="DD9" s="47" t="s">
        <v>12</v>
      </c>
      <c r="DE9" s="179">
        <f ca="1">INDIRECT(CY9)</f>
        <v>255.2597570838623</v>
      </c>
      <c r="DF9" s="179">
        <f t="shared" ref="DF9:DF57" ca="1" si="10">INDIRECT(CZ5)</f>
        <v>251.0254470475968</v>
      </c>
      <c r="DG9" s="179">
        <f t="shared" ref="DG9:DG57" ca="1" si="11">(DE9-DF9)*100/DF9</f>
        <v>1.6868050972786965</v>
      </c>
      <c r="DH9" s="179">
        <f t="shared" ref="DH9:DI24" ca="1" si="12">INDIRECT(DA9)</f>
        <v>253.82446351196543</v>
      </c>
      <c r="DI9" s="179">
        <f ca="1">INDIRECT(DB9)</f>
        <v>253.27910632782542</v>
      </c>
      <c r="DJ9" s="179">
        <f ca="1">(DH9-DE9)</f>
        <v>-1.4352935718968638</v>
      </c>
      <c r="DK9" s="179">
        <f ca="1">(DI9-DE9)</f>
        <v>-1.98065075603688</v>
      </c>
      <c r="DL9" s="180">
        <f t="shared" ref="DL9:DL40" si="13">CB9</f>
        <v>242.09</v>
      </c>
      <c r="DM9" s="2"/>
    </row>
    <row r="10" spans="1:117" x14ac:dyDescent="0.3">
      <c r="A10" s="47" t="s">
        <v>13</v>
      </c>
      <c r="B10" s="42"/>
      <c r="C10" s="86"/>
      <c r="D10" s="89">
        <v>228.00210801076682</v>
      </c>
      <c r="E10" s="90">
        <v>228.48133650840987</v>
      </c>
      <c r="F10" s="86">
        <v>233.52159134817393</v>
      </c>
      <c r="G10" s="86">
        <v>233.3244380355691</v>
      </c>
      <c r="H10" s="91">
        <v>233.62926346381516</v>
      </c>
      <c r="I10" s="86">
        <v>233.62926346381516</v>
      </c>
      <c r="J10" s="86">
        <v>233.21262781708134</v>
      </c>
      <c r="K10" s="185">
        <v>233.21262781708134</v>
      </c>
      <c r="L10" s="185">
        <v>233.840207013574</v>
      </c>
      <c r="M10" s="185">
        <v>241.38077067089606</v>
      </c>
      <c r="N10" s="185">
        <v>241.38077067089606</v>
      </c>
      <c r="O10" s="185">
        <v>241.38077067089606</v>
      </c>
      <c r="P10" s="185">
        <v>241.29928491661383</v>
      </c>
      <c r="Q10" s="185">
        <v>241.29928491661383</v>
      </c>
      <c r="R10" s="185">
        <v>241.29928491661383</v>
      </c>
      <c r="S10" s="185">
        <v>241.29928491661383</v>
      </c>
      <c r="T10" s="185">
        <v>241.29745120320774</v>
      </c>
      <c r="U10" s="185">
        <v>241.29745120320774</v>
      </c>
      <c r="V10" s="185">
        <v>241.29745120320774</v>
      </c>
      <c r="W10" s="185">
        <v>241.51851488641819</v>
      </c>
      <c r="X10" s="185">
        <v>241.8695473790612</v>
      </c>
      <c r="Y10" s="185">
        <v>241.8695473790612</v>
      </c>
      <c r="Z10" s="185">
        <v>241.8695473790612</v>
      </c>
      <c r="AA10" s="185">
        <v>241.86985221460992</v>
      </c>
      <c r="AB10" s="185">
        <v>242.06963891799313</v>
      </c>
      <c r="AC10" s="185">
        <v>242.06963891799313</v>
      </c>
      <c r="AD10" s="185">
        <v>242.06963891799313</v>
      </c>
      <c r="AE10" s="185">
        <v>241.81934715237625</v>
      </c>
      <c r="AF10" s="185">
        <v>241.81934715237625</v>
      </c>
      <c r="AG10" s="185">
        <v>241.81934715237625</v>
      </c>
      <c r="AH10" s="185">
        <v>241.81934715237625</v>
      </c>
      <c r="AI10" s="185">
        <v>241.09865592347271</v>
      </c>
      <c r="AJ10" s="185">
        <v>241.09865592347271</v>
      </c>
      <c r="AK10" s="185">
        <v>241.09865592347271</v>
      </c>
      <c r="AL10" s="185">
        <v>241.09236213739777</v>
      </c>
      <c r="AM10" s="85">
        <v>240.75395957813913</v>
      </c>
      <c r="AN10" s="85">
        <v>240.75395957813913</v>
      </c>
      <c r="AO10" s="85">
        <v>240.75395957813913</v>
      </c>
      <c r="AP10" s="85">
        <v>240.75395957813913</v>
      </c>
      <c r="AQ10" s="85">
        <v>240.75395957813913</v>
      </c>
      <c r="AR10" s="85">
        <v>240.75395957813913</v>
      </c>
      <c r="AS10" s="85">
        <v>240.75395957813913</v>
      </c>
      <c r="AT10" s="85">
        <v>240.75395957813913</v>
      </c>
      <c r="AU10" s="85">
        <v>240.75395957813913</v>
      </c>
      <c r="AV10" s="85">
        <v>240.75395957813913</v>
      </c>
      <c r="AW10" s="85">
        <v>240.75395957813913</v>
      </c>
      <c r="AX10" s="85">
        <v>240.75395957813913</v>
      </c>
      <c r="AY10" s="85">
        <v>240.75395957813913</v>
      </c>
      <c r="AZ10" s="85">
        <v>240.75395957813913</v>
      </c>
      <c r="BA10" s="85">
        <v>240.75395957813913</v>
      </c>
      <c r="BB10" s="85">
        <v>240.75395957813913</v>
      </c>
      <c r="BC10" s="85">
        <v>240.75395957813913</v>
      </c>
      <c r="BD10" s="85">
        <v>240.75395957813913</v>
      </c>
      <c r="BE10" s="85">
        <v>240.75395957813913</v>
      </c>
      <c r="BF10" s="85">
        <v>240.75395957813913</v>
      </c>
      <c r="BG10" s="85">
        <v>240.75395957813913</v>
      </c>
      <c r="BH10" s="85">
        <v>240.75395957813913</v>
      </c>
      <c r="BI10" s="85">
        <v>240.75395957813913</v>
      </c>
      <c r="BJ10" s="85">
        <v>240.75384895711247</v>
      </c>
      <c r="BK10" s="85">
        <v>240.75384895711247</v>
      </c>
      <c r="BL10" s="85">
        <v>240.75384895711247</v>
      </c>
      <c r="BM10" s="85">
        <v>240.75384895711247</v>
      </c>
      <c r="BN10" s="85">
        <v>240.74999999999997</v>
      </c>
      <c r="BO10" s="85">
        <v>240.74999999999997</v>
      </c>
      <c r="BP10" s="85">
        <v>240.74999999999997</v>
      </c>
      <c r="BQ10" s="85">
        <v>240.74999999999997</v>
      </c>
      <c r="BR10" s="85">
        <v>240.74999999999997</v>
      </c>
      <c r="BS10" s="85">
        <v>238.62999999999997</v>
      </c>
      <c r="BT10" s="85">
        <v>238.62999999999997</v>
      </c>
      <c r="BU10" s="85">
        <v>238.62999999999997</v>
      </c>
      <c r="BV10" s="85">
        <v>238.62999999999997</v>
      </c>
      <c r="BW10" s="85">
        <v>238.62999999999997</v>
      </c>
      <c r="BX10" s="85">
        <v>238.62999999999997</v>
      </c>
      <c r="BY10" s="85">
        <v>238.62999999999997</v>
      </c>
      <c r="BZ10" s="85">
        <v>238.62999999999997</v>
      </c>
      <c r="CA10" s="85">
        <v>238.62999999999997</v>
      </c>
      <c r="CB10" s="85">
        <v>238.62999999999997</v>
      </c>
      <c r="CC10" s="85">
        <v>0</v>
      </c>
      <c r="CD10" s="85">
        <v>0</v>
      </c>
      <c r="CE10" s="2"/>
      <c r="CF10" s="1"/>
      <c r="CI10" s="43"/>
      <c r="CJ10" s="43" t="s">
        <v>54</v>
      </c>
      <c r="CK10" s="44">
        <f t="shared" si="5"/>
        <v>99</v>
      </c>
      <c r="CL10" s="43" t="str">
        <f t="shared" si="2"/>
        <v>DataGrowthRates!f99</v>
      </c>
      <c r="CM10" s="43" t="str">
        <f t="shared" si="3"/>
        <v>DataGrowthRates!g99</v>
      </c>
      <c r="CN10" s="43" t="str">
        <f t="shared" si="4"/>
        <v>DataGrowthRates!j99</v>
      </c>
      <c r="CO10" s="8"/>
      <c r="CP10" s="47" t="s">
        <v>13</v>
      </c>
      <c r="CQ10" s="130">
        <f t="shared" ca="1" si="6"/>
        <v>-3.431013416858212</v>
      </c>
      <c r="CR10" s="130">
        <f t="shared" ca="1" si="6"/>
        <v>-3.2280389322671947</v>
      </c>
      <c r="CS10" s="130">
        <f t="shared" ca="1" si="6"/>
        <v>0.1990096628995795</v>
      </c>
      <c r="CT10" s="131">
        <f t="shared" ref="CT10:CT29" ca="1" si="14">CR10-CQ10</f>
        <v>0.2029744845910173</v>
      </c>
      <c r="CU10" s="131">
        <f t="shared" ref="CU10:CU29" ca="1" si="15">CS10-CQ10</f>
        <v>3.6300230797577915</v>
      </c>
      <c r="CX10" s="3">
        <f t="shared" si="1"/>
        <v>10</v>
      </c>
      <c r="CY10" s="43" t="str">
        <f t="shared" si="7"/>
        <v>DataGrowthRates!d10</v>
      </c>
      <c r="CZ10" s="43" t="str">
        <f t="shared" si="0"/>
        <v>DataGrowthRates!h10</v>
      </c>
      <c r="DA10" s="43" t="str">
        <f t="shared" si="8"/>
        <v>DataGrowthRates!e10</v>
      </c>
      <c r="DB10" s="43" t="str">
        <f t="shared" si="9"/>
        <v>DataGrowthRates!h10</v>
      </c>
      <c r="DC10" s="8"/>
      <c r="DD10" s="47" t="s">
        <v>13</v>
      </c>
      <c r="DE10" s="179">
        <f t="shared" ref="DE10:DE29" ca="1" si="16">INDIRECT(CY10)</f>
        <v>228.00210801076682</v>
      </c>
      <c r="DF10" s="179">
        <f t="shared" ca="1" si="10"/>
        <v>236.10282770697475</v>
      </c>
      <c r="DG10" s="179">
        <f t="shared" ca="1" si="11"/>
        <v>-3.431013416858212</v>
      </c>
      <c r="DH10" s="179">
        <f t="shared" ca="1" si="12"/>
        <v>228.48133650840987</v>
      </c>
      <c r="DI10" s="179">
        <f t="shared" ca="1" si="12"/>
        <v>233.62926346381516</v>
      </c>
      <c r="DJ10" s="179">
        <f t="shared" ref="DJ10:DJ29" ca="1" si="17">(DH10-DE10)</f>
        <v>0.47922849764304942</v>
      </c>
      <c r="DK10" s="179">
        <f t="shared" ref="DK10:DK28" ca="1" si="18">(DI10-DE10)</f>
        <v>5.6271554530483456</v>
      </c>
      <c r="DL10" s="180">
        <f t="shared" si="13"/>
        <v>238.62999999999997</v>
      </c>
      <c r="DM10" s="2"/>
    </row>
    <row r="11" spans="1:117" x14ac:dyDescent="0.3">
      <c r="A11" s="47" t="s">
        <v>14</v>
      </c>
      <c r="B11" s="42"/>
      <c r="C11" s="86"/>
      <c r="D11" s="86"/>
      <c r="E11" s="89">
        <v>221.06531237331271</v>
      </c>
      <c r="F11" s="90">
        <v>220.69470358348516</v>
      </c>
      <c r="G11" s="86">
        <v>219.95711760886653</v>
      </c>
      <c r="H11" s="86">
        <v>219.02146865204747</v>
      </c>
      <c r="I11" s="91">
        <v>219.02146865204747</v>
      </c>
      <c r="J11" s="86">
        <v>219.07624049339941</v>
      </c>
      <c r="K11" s="185">
        <v>219.07624049339941</v>
      </c>
      <c r="L11" s="185">
        <v>219.87512136361468</v>
      </c>
      <c r="M11" s="185">
        <v>237.31788532222828</v>
      </c>
      <c r="N11" s="185">
        <v>237.31788532222828</v>
      </c>
      <c r="O11" s="185">
        <v>237.31788532222828</v>
      </c>
      <c r="P11" s="185">
        <v>237.81593862931916</v>
      </c>
      <c r="Q11" s="185">
        <v>237.81593862931916</v>
      </c>
      <c r="R11" s="185">
        <v>237.81593862931916</v>
      </c>
      <c r="S11" s="185">
        <v>237.81593862931916</v>
      </c>
      <c r="T11" s="185">
        <v>237.81404805581948</v>
      </c>
      <c r="U11" s="185">
        <v>237.81404805581948</v>
      </c>
      <c r="V11" s="185">
        <v>237.81404805581948</v>
      </c>
      <c r="W11" s="185">
        <v>237.94062528474862</v>
      </c>
      <c r="X11" s="185">
        <v>238.28179325404307</v>
      </c>
      <c r="Y11" s="185">
        <v>238.28179325404307</v>
      </c>
      <c r="Z11" s="185">
        <v>238.28179325404307</v>
      </c>
      <c r="AA11" s="185">
        <v>238.28376878767742</v>
      </c>
      <c r="AB11" s="185">
        <v>238.67821414751725</v>
      </c>
      <c r="AC11" s="185">
        <v>238.67821414751725</v>
      </c>
      <c r="AD11" s="185">
        <v>238.67821414751725</v>
      </c>
      <c r="AE11" s="185">
        <v>238.90458355176258</v>
      </c>
      <c r="AF11" s="185">
        <v>238.90458355176258</v>
      </c>
      <c r="AG11" s="185">
        <v>238.90458355176258</v>
      </c>
      <c r="AH11" s="185">
        <v>238.90458355176258</v>
      </c>
      <c r="AI11" s="185">
        <v>237.70054444334215</v>
      </c>
      <c r="AJ11" s="185">
        <v>237.70054444334215</v>
      </c>
      <c r="AK11" s="185">
        <v>237.70054444334215</v>
      </c>
      <c r="AL11" s="185">
        <v>237.73536178716247</v>
      </c>
      <c r="AM11" s="85">
        <v>236.80586600134018</v>
      </c>
      <c r="AN11" s="85">
        <v>236.80586600134018</v>
      </c>
      <c r="AO11" s="85">
        <v>236.80586600134018</v>
      </c>
      <c r="AP11" s="85">
        <v>236.80586600134018</v>
      </c>
      <c r="AQ11" s="85">
        <v>236.80586600134018</v>
      </c>
      <c r="AR11" s="85">
        <v>236.80586600134018</v>
      </c>
      <c r="AS11" s="85">
        <v>236.80586600134018</v>
      </c>
      <c r="AT11" s="85">
        <v>236.80586600134018</v>
      </c>
      <c r="AU11" s="85">
        <v>236.80586600134018</v>
      </c>
      <c r="AV11" s="85">
        <v>236.80586600134018</v>
      </c>
      <c r="AW11" s="85">
        <v>236.80586600134018</v>
      </c>
      <c r="AX11" s="85">
        <v>236.70619643219123</v>
      </c>
      <c r="AY11" s="85">
        <v>236.70619643219123</v>
      </c>
      <c r="AZ11" s="85">
        <v>236.70619643219123</v>
      </c>
      <c r="BA11" s="85">
        <v>236.70619643219123</v>
      </c>
      <c r="BB11" s="85">
        <v>236.70619643219123</v>
      </c>
      <c r="BC11" s="85">
        <v>236.70619643219123</v>
      </c>
      <c r="BD11" s="85">
        <v>236.70619643219123</v>
      </c>
      <c r="BE11" s="85">
        <v>236.70619643219123</v>
      </c>
      <c r="BF11" s="85">
        <v>236.70619643219123</v>
      </c>
      <c r="BG11" s="85">
        <v>236.70619643219123</v>
      </c>
      <c r="BH11" s="85">
        <v>236.70619643219123</v>
      </c>
      <c r="BI11" s="85">
        <v>236.70619643219123</v>
      </c>
      <c r="BJ11" s="85">
        <v>236.70610264927552</v>
      </c>
      <c r="BK11" s="85">
        <v>236.70610264927552</v>
      </c>
      <c r="BL11" s="85">
        <v>236.70610264927552</v>
      </c>
      <c r="BM11" s="85">
        <v>236.70610264927552</v>
      </c>
      <c r="BN11" s="85">
        <v>236.70999999999998</v>
      </c>
      <c r="BO11" s="85">
        <v>236.70999999999998</v>
      </c>
      <c r="BP11" s="85">
        <v>236.70999999999998</v>
      </c>
      <c r="BQ11" s="85">
        <v>236.70999999999998</v>
      </c>
      <c r="BR11" s="85">
        <v>236.70999999999998</v>
      </c>
      <c r="BS11" s="85">
        <v>236.25</v>
      </c>
      <c r="BT11" s="85">
        <v>236.25</v>
      </c>
      <c r="BU11" s="85">
        <v>236.25</v>
      </c>
      <c r="BV11" s="85">
        <v>236.25</v>
      </c>
      <c r="BW11" s="85">
        <v>236.25</v>
      </c>
      <c r="BX11" s="85">
        <v>236.25</v>
      </c>
      <c r="BY11" s="85">
        <v>236.25</v>
      </c>
      <c r="BZ11" s="85">
        <v>236.25</v>
      </c>
      <c r="CA11" s="85">
        <v>236.25</v>
      </c>
      <c r="CB11" s="85">
        <v>236.25</v>
      </c>
      <c r="CC11" s="85">
        <v>0</v>
      </c>
      <c r="CD11" s="85">
        <v>0</v>
      </c>
      <c r="CE11" s="2"/>
      <c r="CF11" s="1"/>
      <c r="CI11" s="43"/>
      <c r="CJ11" s="43" t="s">
        <v>55</v>
      </c>
      <c r="CK11" s="44">
        <f t="shared" si="5"/>
        <v>100</v>
      </c>
      <c r="CL11" s="43" t="str">
        <f t="shared" si="2"/>
        <v>DataGrowthRates!g100</v>
      </c>
      <c r="CM11" s="43" t="str">
        <f t="shared" si="3"/>
        <v>DataGrowthRates!h100</v>
      </c>
      <c r="CN11" s="43" t="str">
        <f t="shared" si="4"/>
        <v>DataGrowthRates!k100</v>
      </c>
      <c r="CO11" s="8"/>
      <c r="CP11" s="47" t="s">
        <v>14</v>
      </c>
      <c r="CQ11" s="130">
        <f t="shared" ca="1" si="6"/>
        <v>-1.732734873503768</v>
      </c>
      <c r="CR11" s="130">
        <f t="shared" ca="1" si="6"/>
        <v>-1.6302999484410052</v>
      </c>
      <c r="CS11" s="130">
        <f t="shared" ca="1" si="6"/>
        <v>-2.1167168133974403</v>
      </c>
      <c r="CT11" s="131">
        <f t="shared" ca="1" si="14"/>
        <v>0.10243492506276275</v>
      </c>
      <c r="CU11" s="131">
        <f t="shared" ca="1" si="15"/>
        <v>-0.38398193989367235</v>
      </c>
      <c r="CX11" s="3">
        <f t="shared" si="1"/>
        <v>11</v>
      </c>
      <c r="CY11" s="43" t="str">
        <f t="shared" si="7"/>
        <v>DataGrowthRates!e11</v>
      </c>
      <c r="CZ11" s="43" t="str">
        <f t="shared" si="0"/>
        <v>DataGrowthRates!i11</v>
      </c>
      <c r="DA11" s="43" t="str">
        <f t="shared" si="8"/>
        <v>DataGrowthRates!f11</v>
      </c>
      <c r="DB11" s="43" t="str">
        <f t="shared" si="9"/>
        <v>DataGrowthRates!i11</v>
      </c>
      <c r="DC11" s="8"/>
      <c r="DD11" s="47" t="s">
        <v>14</v>
      </c>
      <c r="DE11" s="179">
        <f t="shared" ca="1" si="16"/>
        <v>221.06531237331271</v>
      </c>
      <c r="DF11" s="179">
        <f t="shared" ca="1" si="10"/>
        <v>224.96333045266149</v>
      </c>
      <c r="DG11" s="179">
        <f t="shared" ca="1" si="11"/>
        <v>-1.732734873503768</v>
      </c>
      <c r="DH11" s="179">
        <f t="shared" ca="1" si="12"/>
        <v>220.69470358348516</v>
      </c>
      <c r="DI11" s="179">
        <f t="shared" ca="1" si="12"/>
        <v>219.02146865204747</v>
      </c>
      <c r="DJ11" s="179">
        <f ca="1">(DH11-DE11)</f>
        <v>-0.37060878982754275</v>
      </c>
      <c r="DK11" s="179">
        <f t="shared" ca="1" si="18"/>
        <v>-2.0438437212652332</v>
      </c>
      <c r="DL11" s="180">
        <f t="shared" si="13"/>
        <v>236.25</v>
      </c>
      <c r="DM11" s="2"/>
    </row>
    <row r="12" spans="1:117" x14ac:dyDescent="0.3">
      <c r="A12" s="48" t="s">
        <v>15</v>
      </c>
      <c r="B12" s="46"/>
      <c r="C12" s="88"/>
      <c r="D12" s="88"/>
      <c r="E12" s="88"/>
      <c r="F12" s="93">
        <v>243.68474341038581</v>
      </c>
      <c r="G12" s="94">
        <v>243.0151646387169</v>
      </c>
      <c r="H12" s="88">
        <v>240.07198807416316</v>
      </c>
      <c r="I12" s="88">
        <v>240.07198807416316</v>
      </c>
      <c r="J12" s="95">
        <v>240.20662031353316</v>
      </c>
      <c r="K12" s="187">
        <v>240.20662031353316</v>
      </c>
      <c r="L12" s="187">
        <v>240.69256995868793</v>
      </c>
      <c r="M12" s="187">
        <v>238.41275413334787</v>
      </c>
      <c r="N12" s="187">
        <v>238.41275413334787</v>
      </c>
      <c r="O12" s="187">
        <v>238.41275413334787</v>
      </c>
      <c r="P12" s="187">
        <v>237.84770288266375</v>
      </c>
      <c r="Q12" s="187">
        <v>237.84770288266375</v>
      </c>
      <c r="R12" s="187">
        <v>237.84770288266375</v>
      </c>
      <c r="S12" s="187">
        <v>237.84770288266375</v>
      </c>
      <c r="T12" s="187">
        <v>237.84586850689314</v>
      </c>
      <c r="U12" s="187">
        <v>237.84586850689314</v>
      </c>
      <c r="V12" s="187">
        <v>237.84586850689314</v>
      </c>
      <c r="W12" s="187">
        <v>238.10038550916428</v>
      </c>
      <c r="X12" s="187">
        <v>238.38970747441223</v>
      </c>
      <c r="Y12" s="187">
        <v>238.38970747441223</v>
      </c>
      <c r="Z12" s="187">
        <v>238.38970747441223</v>
      </c>
      <c r="AA12" s="187">
        <v>238.38669449112447</v>
      </c>
      <c r="AB12" s="187">
        <v>241.31405133076095</v>
      </c>
      <c r="AC12" s="187">
        <v>241.31405133076095</v>
      </c>
      <c r="AD12" s="187">
        <v>241.31405133076095</v>
      </c>
      <c r="AE12" s="187">
        <v>241.40588077549788</v>
      </c>
      <c r="AF12" s="187">
        <v>241.40588077549788</v>
      </c>
      <c r="AG12" s="187">
        <v>241.40588077549788</v>
      </c>
      <c r="AH12" s="187">
        <v>241.40588077549788</v>
      </c>
      <c r="AI12" s="187">
        <v>240.5438798010841</v>
      </c>
      <c r="AJ12" s="187">
        <v>240.5438798010841</v>
      </c>
      <c r="AK12" s="187">
        <v>240.5438798010841</v>
      </c>
      <c r="AL12" s="187">
        <v>240.67539159042133</v>
      </c>
      <c r="AM12" s="87">
        <v>241.06671262716938</v>
      </c>
      <c r="AN12" s="87">
        <v>241.06671262716938</v>
      </c>
      <c r="AO12" s="87">
        <v>241.06671262716938</v>
      </c>
      <c r="AP12" s="87">
        <v>241.06671262716938</v>
      </c>
      <c r="AQ12" s="87">
        <v>241.06671262716938</v>
      </c>
      <c r="AR12" s="87">
        <v>241.06671262716938</v>
      </c>
      <c r="AS12" s="87">
        <v>241.06671262716938</v>
      </c>
      <c r="AT12" s="87">
        <v>241.06671262716938</v>
      </c>
      <c r="AU12" s="87">
        <v>241.06671262716938</v>
      </c>
      <c r="AV12" s="87">
        <v>241.06671262716938</v>
      </c>
      <c r="AW12" s="87">
        <v>241.06671262716938</v>
      </c>
      <c r="AX12" s="87">
        <v>240.52196445328073</v>
      </c>
      <c r="AY12" s="87">
        <v>240.52196445328073</v>
      </c>
      <c r="AZ12" s="87">
        <v>240.52196445328073</v>
      </c>
      <c r="BA12" s="87">
        <v>240.52196445328073</v>
      </c>
      <c r="BB12" s="87">
        <v>240.52196445328073</v>
      </c>
      <c r="BC12" s="87">
        <v>240.52196445328073</v>
      </c>
      <c r="BD12" s="87">
        <v>240.52196445328073</v>
      </c>
      <c r="BE12" s="87">
        <v>240.52196445328073</v>
      </c>
      <c r="BF12" s="87">
        <v>240.52196445328073</v>
      </c>
      <c r="BG12" s="87">
        <v>240.52196445328073</v>
      </c>
      <c r="BH12" s="87">
        <v>240.52196445328073</v>
      </c>
      <c r="BI12" s="87">
        <v>240.52196445328073</v>
      </c>
      <c r="BJ12" s="87">
        <v>240.52187553278551</v>
      </c>
      <c r="BK12" s="87">
        <v>240.52187553278551</v>
      </c>
      <c r="BL12" s="87">
        <v>240.52187553278551</v>
      </c>
      <c r="BM12" s="87">
        <v>240.52187553278551</v>
      </c>
      <c r="BN12" s="87">
        <v>240.50999999999996</v>
      </c>
      <c r="BO12" s="87">
        <v>240.50999999999996</v>
      </c>
      <c r="BP12" s="87">
        <v>240.50999999999996</v>
      </c>
      <c r="BQ12" s="87">
        <v>240.50999999999996</v>
      </c>
      <c r="BR12" s="87">
        <v>240.50999999999996</v>
      </c>
      <c r="BS12" s="87">
        <v>239.05999999999995</v>
      </c>
      <c r="BT12" s="87">
        <v>239.05999999999995</v>
      </c>
      <c r="BU12" s="87">
        <v>239.05999999999995</v>
      </c>
      <c r="BV12" s="87">
        <v>239.05999999999995</v>
      </c>
      <c r="BW12" s="87">
        <v>239.05999999999995</v>
      </c>
      <c r="BX12" s="87">
        <v>239.05999999999995</v>
      </c>
      <c r="BY12" s="87">
        <v>239.05999999999995</v>
      </c>
      <c r="BZ12" s="87">
        <v>239.05999999999995</v>
      </c>
      <c r="CA12" s="87">
        <v>239.05999999999995</v>
      </c>
      <c r="CB12" s="87">
        <v>239.05999999999995</v>
      </c>
      <c r="CC12" s="87">
        <v>0</v>
      </c>
      <c r="CD12" s="87">
        <v>0</v>
      </c>
      <c r="CE12" s="2"/>
      <c r="CF12" s="1"/>
      <c r="CI12" s="43"/>
      <c r="CJ12" s="43" t="s">
        <v>56</v>
      </c>
      <c r="CK12" s="44">
        <f t="shared" si="5"/>
        <v>101</v>
      </c>
      <c r="CL12" s="43" t="str">
        <f t="shared" si="2"/>
        <v>DataGrowthRates!h101</v>
      </c>
      <c r="CM12" s="43" t="str">
        <f t="shared" si="3"/>
        <v>DataGrowthRates!i101</v>
      </c>
      <c r="CN12" s="43" t="str">
        <f t="shared" si="4"/>
        <v>DataGrowthRates!l101</v>
      </c>
      <c r="CO12" s="8"/>
      <c r="CP12" s="48" t="s">
        <v>15</v>
      </c>
      <c r="CQ12" s="134">
        <f t="shared" ca="1" si="6"/>
        <v>-2.0369367144177506</v>
      </c>
      <c r="CR12" s="134">
        <f t="shared" ca="1" si="6"/>
        <v>-2.3061123167377446</v>
      </c>
      <c r="CS12" s="134">
        <f t="shared" ca="1" si="6"/>
        <v>-2.5758195458587059</v>
      </c>
      <c r="CT12" s="135">
        <f t="shared" ca="1" si="14"/>
        <v>-0.26917560231999405</v>
      </c>
      <c r="CU12" s="135">
        <f t="shared" ca="1" si="15"/>
        <v>-0.53888283144095528</v>
      </c>
      <c r="CX12" s="3">
        <f t="shared" si="1"/>
        <v>12</v>
      </c>
      <c r="CY12" s="43" t="str">
        <f t="shared" si="7"/>
        <v>DataGrowthRates!f12</v>
      </c>
      <c r="CZ12" s="43" t="str">
        <f t="shared" si="0"/>
        <v>DataGrowthRates!j12</v>
      </c>
      <c r="DA12" s="43" t="str">
        <f t="shared" si="8"/>
        <v>DataGrowthRates!g12</v>
      </c>
      <c r="DB12" s="43" t="str">
        <f t="shared" si="9"/>
        <v>DataGrowthRates!j12</v>
      </c>
      <c r="DC12" s="8"/>
      <c r="DD12" s="48" t="s">
        <v>15</v>
      </c>
      <c r="DE12" s="181">
        <f t="shared" ca="1" si="16"/>
        <v>243.68474341038581</v>
      </c>
      <c r="DF12" s="181">
        <f t="shared" ca="1" si="10"/>
        <v>248.75165724452208</v>
      </c>
      <c r="DG12" s="181">
        <f t="shared" ca="1" si="11"/>
        <v>-2.0369367144177506</v>
      </c>
      <c r="DH12" s="181">
        <f t="shared" ca="1" si="12"/>
        <v>243.0151646387169</v>
      </c>
      <c r="DI12" s="181">
        <f t="shared" ca="1" si="12"/>
        <v>240.20662031353316</v>
      </c>
      <c r="DJ12" s="181">
        <f t="shared" ca="1" si="17"/>
        <v>-0.66957877166890967</v>
      </c>
      <c r="DK12" s="181">
        <f t="shared" ca="1" si="18"/>
        <v>-3.4781230968526415</v>
      </c>
      <c r="DL12" s="180">
        <f t="shared" si="13"/>
        <v>239.05999999999995</v>
      </c>
      <c r="DM12" s="2"/>
    </row>
    <row r="13" spans="1:117" x14ac:dyDescent="0.3">
      <c r="A13" s="49" t="s">
        <v>16</v>
      </c>
      <c r="B13" s="52"/>
      <c r="C13" s="86"/>
      <c r="D13" s="86"/>
      <c r="E13" s="86"/>
      <c r="F13" s="86"/>
      <c r="G13" s="89">
        <v>245.55088912433064</v>
      </c>
      <c r="H13" s="90">
        <v>244.08505623791496</v>
      </c>
      <c r="I13" s="96">
        <v>244.29837990928675</v>
      </c>
      <c r="J13" s="96">
        <v>245.30444977116406</v>
      </c>
      <c r="K13" s="97">
        <v>244.71965173851623</v>
      </c>
      <c r="L13" s="96">
        <v>245.03539228795248</v>
      </c>
      <c r="M13" s="96">
        <v>237.72686668982345</v>
      </c>
      <c r="N13" s="96">
        <v>237.72686668982345</v>
      </c>
      <c r="O13" s="186">
        <v>237.72686668982345</v>
      </c>
      <c r="P13" s="186">
        <v>238.05459414866226</v>
      </c>
      <c r="Q13" s="186">
        <v>238.05459414866226</v>
      </c>
      <c r="R13" s="186">
        <v>237.99893003979034</v>
      </c>
      <c r="S13" s="186">
        <v>237.99893003979034</v>
      </c>
      <c r="T13" s="186">
        <v>237.61596473914216</v>
      </c>
      <c r="U13" s="186">
        <v>237.61596473914216</v>
      </c>
      <c r="V13" s="186">
        <v>237.61596473914216</v>
      </c>
      <c r="W13" s="186">
        <v>238.04436816299767</v>
      </c>
      <c r="X13" s="186">
        <v>237.65891837562816</v>
      </c>
      <c r="Y13" s="186">
        <v>237.65891837562816</v>
      </c>
      <c r="Z13" s="186">
        <v>237.65891837562816</v>
      </c>
      <c r="AA13" s="186">
        <v>237.65891837562816</v>
      </c>
      <c r="AB13" s="186">
        <v>239.77819382460589</v>
      </c>
      <c r="AC13" s="186">
        <v>239.33916707839617</v>
      </c>
      <c r="AD13" s="186">
        <v>239.33916707839617</v>
      </c>
      <c r="AE13" s="186">
        <v>239.97216841963808</v>
      </c>
      <c r="AF13" s="186">
        <v>239.97216841963808</v>
      </c>
      <c r="AG13" s="186">
        <v>239.97216841963808</v>
      </c>
      <c r="AH13" s="186">
        <v>239.97216841963808</v>
      </c>
      <c r="AI13" s="186">
        <v>239.25783349562909</v>
      </c>
      <c r="AJ13" s="186">
        <v>239.25783349562909</v>
      </c>
      <c r="AK13" s="186">
        <v>239.25783349562909</v>
      </c>
      <c r="AL13" s="186">
        <v>239.0686991237007</v>
      </c>
      <c r="AM13" s="92">
        <v>239.30942300600864</v>
      </c>
      <c r="AN13" s="92">
        <v>239.30942300600864</v>
      </c>
      <c r="AO13" s="92">
        <v>239.30942300600864</v>
      </c>
      <c r="AP13" s="92">
        <v>239.30942300600864</v>
      </c>
      <c r="AQ13" s="92">
        <v>239.30942300600864</v>
      </c>
      <c r="AR13" s="92">
        <v>239.30942300600864</v>
      </c>
      <c r="AS13" s="92">
        <v>239.30942300600864</v>
      </c>
      <c r="AT13" s="92">
        <v>239.30942300600864</v>
      </c>
      <c r="AU13" s="92">
        <v>239.30942300600864</v>
      </c>
      <c r="AV13" s="92">
        <v>239.30942300600864</v>
      </c>
      <c r="AW13" s="92">
        <v>239.30942300600864</v>
      </c>
      <c r="AX13" s="92">
        <v>239.30942300600864</v>
      </c>
      <c r="AY13" s="92">
        <v>239.30942300600864</v>
      </c>
      <c r="AZ13" s="92">
        <v>239.30881888112773</v>
      </c>
      <c r="BA13" s="92">
        <v>239.30881888112773</v>
      </c>
      <c r="BB13" s="92">
        <v>239.30881888112773</v>
      </c>
      <c r="BC13" s="92">
        <v>239.30881888112773</v>
      </c>
      <c r="BD13" s="92">
        <v>239.30881888112773</v>
      </c>
      <c r="BE13" s="92">
        <v>239.30881888112773</v>
      </c>
      <c r="BF13" s="92">
        <v>239.30881888112773</v>
      </c>
      <c r="BG13" s="92">
        <v>239.30881888112773</v>
      </c>
      <c r="BH13" s="92">
        <v>239.30881888112773</v>
      </c>
      <c r="BI13" s="92">
        <v>239.30881888112773</v>
      </c>
      <c r="BJ13" s="92">
        <v>239.30881888112773</v>
      </c>
      <c r="BK13" s="92">
        <v>239.30881888112773</v>
      </c>
      <c r="BL13" s="92">
        <v>239.30881888112773</v>
      </c>
      <c r="BM13" s="92">
        <v>239.30881888112773</v>
      </c>
      <c r="BN13" s="92">
        <v>239.31</v>
      </c>
      <c r="BO13" s="92">
        <v>239.31</v>
      </c>
      <c r="BP13" s="92">
        <v>239.31</v>
      </c>
      <c r="BQ13" s="92">
        <v>239.31</v>
      </c>
      <c r="BR13" s="92">
        <v>239.31</v>
      </c>
      <c r="BS13" s="92">
        <v>237.9</v>
      </c>
      <c r="BT13" s="92">
        <v>237.9</v>
      </c>
      <c r="BU13" s="92">
        <v>237.9</v>
      </c>
      <c r="BV13" s="92">
        <v>237.9</v>
      </c>
      <c r="BW13" s="92">
        <v>237.9</v>
      </c>
      <c r="BX13" s="92">
        <v>237.9</v>
      </c>
      <c r="BY13" s="92">
        <v>237.9</v>
      </c>
      <c r="BZ13" s="92">
        <v>237.9</v>
      </c>
      <c r="CA13" s="92">
        <v>237.9</v>
      </c>
      <c r="CB13" s="92">
        <v>237.9</v>
      </c>
      <c r="CC13" s="92">
        <v>0</v>
      </c>
      <c r="CD13" s="92">
        <v>0</v>
      </c>
      <c r="CE13" s="2"/>
      <c r="CF13" s="1"/>
      <c r="CI13" s="43"/>
      <c r="CJ13" s="43" t="s">
        <v>57</v>
      </c>
      <c r="CK13" s="44">
        <f t="shared" si="5"/>
        <v>102</v>
      </c>
      <c r="CL13" s="43" t="str">
        <f t="shared" si="2"/>
        <v>DataGrowthRates!i102</v>
      </c>
      <c r="CM13" s="43" t="str">
        <f t="shared" si="3"/>
        <v>DataGrowthRates!j102</v>
      </c>
      <c r="CN13" s="43" t="str">
        <f t="shared" si="4"/>
        <v>DataGrowthRates!m102</v>
      </c>
      <c r="CO13" s="3"/>
      <c r="CP13" s="47" t="s">
        <v>16</v>
      </c>
      <c r="CQ13" s="130">
        <f t="shared" ca="1" si="6"/>
        <v>-3.0512651894357035</v>
      </c>
      <c r="CR13" s="130">
        <f t="shared" ca="1" si="6"/>
        <v>-2.9908408066693739</v>
      </c>
      <c r="CS13" s="130">
        <f t="shared" ca="1" si="6"/>
        <v>-2.7392928559053304</v>
      </c>
      <c r="CT13" s="131">
        <f t="shared" ca="1" si="14"/>
        <v>6.0424382766329554E-2</v>
      </c>
      <c r="CU13" s="131">
        <f t="shared" ca="1" si="15"/>
        <v>0.31197233353037301</v>
      </c>
      <c r="CX13" s="3">
        <f t="shared" si="1"/>
        <v>13</v>
      </c>
      <c r="CY13" s="43" t="str">
        <f t="shared" si="7"/>
        <v>DataGrowthRates!g13</v>
      </c>
      <c r="CZ13" s="43" t="str">
        <f t="shared" si="0"/>
        <v>DataGrowthRates!k13</v>
      </c>
      <c r="DA13" s="43" t="str">
        <f t="shared" si="8"/>
        <v>DataGrowthRates!h13</v>
      </c>
      <c r="DB13" s="43" t="str">
        <f t="shared" si="9"/>
        <v>DataGrowthRates!k13</v>
      </c>
      <c r="DC13" s="8"/>
      <c r="DD13" s="47" t="s">
        <v>16</v>
      </c>
      <c r="DE13" s="179">
        <f t="shared" ca="1" si="16"/>
        <v>245.55088912433064</v>
      </c>
      <c r="DF13" s="179">
        <f t="shared" ca="1" si="10"/>
        <v>253.27910632782542</v>
      </c>
      <c r="DG13" s="179">
        <f t="shared" ca="1" si="11"/>
        <v>-3.0512651894357035</v>
      </c>
      <c r="DH13" s="179">
        <f t="shared" ca="1" si="12"/>
        <v>244.08505623791496</v>
      </c>
      <c r="DI13" s="179">
        <f t="shared" ca="1" si="12"/>
        <v>244.71965173851623</v>
      </c>
      <c r="DJ13" s="179">
        <f t="shared" ca="1" si="17"/>
        <v>-1.4658328864156829</v>
      </c>
      <c r="DK13" s="179">
        <f t="shared" ca="1" si="18"/>
        <v>-0.83123738581440421</v>
      </c>
      <c r="DL13" s="180">
        <f t="shared" si="13"/>
        <v>237.9</v>
      </c>
      <c r="DM13" s="2"/>
    </row>
    <row r="14" spans="1:117" x14ac:dyDescent="0.3">
      <c r="A14" s="47" t="s">
        <v>17</v>
      </c>
      <c r="B14" s="42"/>
      <c r="C14" s="86"/>
      <c r="D14" s="86"/>
      <c r="E14" s="86"/>
      <c r="F14" s="86"/>
      <c r="G14" s="86"/>
      <c r="H14" s="89">
        <v>230.88039636201941</v>
      </c>
      <c r="I14" s="90">
        <v>230.12177430422204</v>
      </c>
      <c r="J14" s="86">
        <v>231.71208123618686</v>
      </c>
      <c r="K14" s="86">
        <v>231.89729045444173</v>
      </c>
      <c r="L14" s="91">
        <v>230.47033512745111</v>
      </c>
      <c r="M14" s="86">
        <v>235.77554318072995</v>
      </c>
      <c r="N14" s="86">
        <v>235.77554318072995</v>
      </c>
      <c r="O14" s="185">
        <v>235.77554318072995</v>
      </c>
      <c r="P14" s="185">
        <v>236.04957440198919</v>
      </c>
      <c r="Q14" s="185">
        <v>236.04957440198919</v>
      </c>
      <c r="R14" s="185">
        <v>235.2585206965739</v>
      </c>
      <c r="S14" s="185">
        <v>235.2585206965739</v>
      </c>
      <c r="T14" s="185">
        <v>236.66683921828397</v>
      </c>
      <c r="U14" s="185">
        <v>236.66683921828397</v>
      </c>
      <c r="V14" s="185">
        <v>236.66683921828397</v>
      </c>
      <c r="W14" s="185">
        <v>237.06646099361208</v>
      </c>
      <c r="X14" s="185">
        <v>236.98132382739746</v>
      </c>
      <c r="Y14" s="185">
        <v>236.98132382739746</v>
      </c>
      <c r="Z14" s="185">
        <v>236.98132382739746</v>
      </c>
      <c r="AA14" s="185">
        <v>236.98132382739746</v>
      </c>
      <c r="AB14" s="185">
        <v>236.09386228322563</v>
      </c>
      <c r="AC14" s="185">
        <v>236.09386228322563</v>
      </c>
      <c r="AD14" s="185">
        <v>236.09386228322563</v>
      </c>
      <c r="AE14" s="185">
        <v>235.91039845490076</v>
      </c>
      <c r="AF14" s="185">
        <v>235.91039845490076</v>
      </c>
      <c r="AG14" s="185">
        <v>235.91039845490076</v>
      </c>
      <c r="AH14" s="185">
        <v>235.91039845490076</v>
      </c>
      <c r="AI14" s="185">
        <v>235.271932210735</v>
      </c>
      <c r="AJ14" s="185">
        <v>235.271932210735</v>
      </c>
      <c r="AK14" s="185">
        <v>235.271932210735</v>
      </c>
      <c r="AL14" s="185">
        <v>235.17810321914365</v>
      </c>
      <c r="AM14" s="85">
        <v>234.81131000435695</v>
      </c>
      <c r="AN14" s="85">
        <v>234.81131000435695</v>
      </c>
      <c r="AO14" s="85">
        <v>234.81131000435695</v>
      </c>
      <c r="AP14" s="85">
        <v>234.81131000435695</v>
      </c>
      <c r="AQ14" s="85">
        <v>234.81131000435695</v>
      </c>
      <c r="AR14" s="85">
        <v>234.81131000435695</v>
      </c>
      <c r="AS14" s="85">
        <v>234.81131000435695</v>
      </c>
      <c r="AT14" s="85">
        <v>234.81131000435695</v>
      </c>
      <c r="AU14" s="85">
        <v>234.81131000435695</v>
      </c>
      <c r="AV14" s="85">
        <v>234.81131000435695</v>
      </c>
      <c r="AW14" s="85">
        <v>234.81131000435695</v>
      </c>
      <c r="AX14" s="85">
        <v>234.81131000435695</v>
      </c>
      <c r="AY14" s="85">
        <v>234.81131000435695</v>
      </c>
      <c r="AZ14" s="85">
        <v>234.81065717423041</v>
      </c>
      <c r="BA14" s="85">
        <v>234.81065717423041</v>
      </c>
      <c r="BB14" s="85">
        <v>234.81065717423041</v>
      </c>
      <c r="BC14" s="85">
        <v>234.81065717423041</v>
      </c>
      <c r="BD14" s="85">
        <v>234.81065717423041</v>
      </c>
      <c r="BE14" s="85">
        <v>234.81065717423041</v>
      </c>
      <c r="BF14" s="85">
        <v>234.81065717423041</v>
      </c>
      <c r="BG14" s="85">
        <v>234.81065717423041</v>
      </c>
      <c r="BH14" s="85">
        <v>234.81065717423041</v>
      </c>
      <c r="BI14" s="85">
        <v>234.81065717423041</v>
      </c>
      <c r="BJ14" s="85">
        <v>234.81065717423041</v>
      </c>
      <c r="BK14" s="85">
        <v>234.81065717423041</v>
      </c>
      <c r="BL14" s="85">
        <v>234.81065717423041</v>
      </c>
      <c r="BM14" s="85">
        <v>234.81065717423041</v>
      </c>
      <c r="BN14" s="85">
        <v>234.79999999999998</v>
      </c>
      <c r="BO14" s="85">
        <v>234.79999999999998</v>
      </c>
      <c r="BP14" s="85">
        <v>234.79999999999998</v>
      </c>
      <c r="BQ14" s="85">
        <v>234.79999999999998</v>
      </c>
      <c r="BR14" s="85">
        <v>234.79999999999998</v>
      </c>
      <c r="BS14" s="85">
        <v>232.80999999999997</v>
      </c>
      <c r="BT14" s="85">
        <v>232.80999999999997</v>
      </c>
      <c r="BU14" s="85">
        <v>232.80999999999997</v>
      </c>
      <c r="BV14" s="85">
        <v>232.80999999999997</v>
      </c>
      <c r="BW14" s="85">
        <v>232.80999999999997</v>
      </c>
      <c r="BX14" s="85">
        <v>232.80999999999997</v>
      </c>
      <c r="BY14" s="85">
        <v>232.80999999999997</v>
      </c>
      <c r="BZ14" s="85">
        <v>232.80999999999997</v>
      </c>
      <c r="CA14" s="85">
        <v>232.80999999999997</v>
      </c>
      <c r="CB14" s="85">
        <v>232.80999999999997</v>
      </c>
      <c r="CC14" s="85">
        <v>0</v>
      </c>
      <c r="CD14" s="85">
        <v>0</v>
      </c>
      <c r="CE14" s="2"/>
      <c r="CI14" s="43"/>
      <c r="CJ14" s="43" t="s">
        <v>58</v>
      </c>
      <c r="CK14" s="44">
        <f t="shared" si="5"/>
        <v>103</v>
      </c>
      <c r="CL14" s="43" t="str">
        <f t="shared" si="2"/>
        <v>DataGrowthRates!j103</v>
      </c>
      <c r="CM14" s="43" t="str">
        <f t="shared" si="3"/>
        <v>DataGrowthRates!k103</v>
      </c>
      <c r="CN14" s="43" t="str">
        <f t="shared" si="4"/>
        <v>DataGrowthRates!n103</v>
      </c>
      <c r="CO14" s="3"/>
      <c r="CP14" s="47" t="s">
        <v>17</v>
      </c>
      <c r="CQ14" s="130">
        <f t="shared" ca="1" si="6"/>
        <v>-1.1765936599896447</v>
      </c>
      <c r="CR14" s="130">
        <f t="shared" ca="1" si="6"/>
        <v>-1.5013055760184622</v>
      </c>
      <c r="CS14" s="130">
        <f t="shared" ca="1" si="6"/>
        <v>-1.4411002834629201</v>
      </c>
      <c r="CT14" s="131">
        <f t="shared" ca="1" si="14"/>
        <v>-0.32471191602881744</v>
      </c>
      <c r="CU14" s="131">
        <f t="shared" ca="1" si="15"/>
        <v>-0.26450662347327536</v>
      </c>
      <c r="CX14" s="3">
        <f t="shared" si="1"/>
        <v>14</v>
      </c>
      <c r="CY14" s="43" t="str">
        <f t="shared" si="7"/>
        <v>DataGrowthRates!h14</v>
      </c>
      <c r="CZ14" s="43" t="str">
        <f t="shared" si="0"/>
        <v>DataGrowthRates!l14</v>
      </c>
      <c r="DA14" s="43" t="str">
        <f t="shared" si="8"/>
        <v>DataGrowthRates!i14</v>
      </c>
      <c r="DB14" s="43" t="str">
        <f t="shared" si="9"/>
        <v>DataGrowthRates!l14</v>
      </c>
      <c r="DC14" s="8"/>
      <c r="DD14" s="47" t="s">
        <v>17</v>
      </c>
      <c r="DE14" s="179">
        <f t="shared" ca="1" si="16"/>
        <v>230.88039636201941</v>
      </c>
      <c r="DF14" s="179">
        <f t="shared" ca="1" si="10"/>
        <v>233.62926346381516</v>
      </c>
      <c r="DG14" s="179">
        <f t="shared" ca="1" si="11"/>
        <v>-1.1765936599896447</v>
      </c>
      <c r="DH14" s="179">
        <f t="shared" ca="1" si="12"/>
        <v>230.12177430422204</v>
      </c>
      <c r="DI14" s="179">
        <f t="shared" ca="1" si="12"/>
        <v>230.47033512745111</v>
      </c>
      <c r="DJ14" s="179">
        <f t="shared" ca="1" si="17"/>
        <v>-0.75862205779736769</v>
      </c>
      <c r="DK14" s="179">
        <f t="shared" ca="1" si="18"/>
        <v>-0.41006123456830323</v>
      </c>
      <c r="DL14" s="180">
        <f t="shared" si="13"/>
        <v>232.80999999999997</v>
      </c>
      <c r="DM14" s="2"/>
    </row>
    <row r="15" spans="1:117" x14ac:dyDescent="0.3">
      <c r="A15" s="47" t="s">
        <v>18</v>
      </c>
      <c r="B15" s="42"/>
      <c r="C15" s="86"/>
      <c r="D15" s="86"/>
      <c r="E15" s="86"/>
      <c r="F15" s="86"/>
      <c r="G15" s="86"/>
      <c r="H15" s="86"/>
      <c r="I15" s="89">
        <v>219.9927376115966</v>
      </c>
      <c r="J15" s="90">
        <v>222.22950738509618</v>
      </c>
      <c r="K15" s="86">
        <v>221.89037715699331</v>
      </c>
      <c r="L15" s="86">
        <v>221.162420462043</v>
      </c>
      <c r="M15" s="91">
        <v>235.6412925195022</v>
      </c>
      <c r="N15" s="86">
        <v>235.6412925195022</v>
      </c>
      <c r="O15" s="185">
        <v>235.6412925195022</v>
      </c>
      <c r="P15" s="185">
        <v>235.62731146366502</v>
      </c>
      <c r="Q15" s="185">
        <v>235.62731146366502</v>
      </c>
      <c r="R15" s="185">
        <v>236.44541545702276</v>
      </c>
      <c r="S15" s="185">
        <v>236.44541545702276</v>
      </c>
      <c r="T15" s="185">
        <v>237.41632502545053</v>
      </c>
      <c r="U15" s="185">
        <v>237.41632502545053</v>
      </c>
      <c r="V15" s="185">
        <v>237.41632502545053</v>
      </c>
      <c r="W15" s="185">
        <v>237.71427454871923</v>
      </c>
      <c r="X15" s="185">
        <v>238.20071851016709</v>
      </c>
      <c r="Y15" s="185">
        <v>238.20071851016709</v>
      </c>
      <c r="Z15" s="185">
        <v>238.20071851016709</v>
      </c>
      <c r="AA15" s="185">
        <v>238.20071851016709</v>
      </c>
      <c r="AB15" s="185">
        <v>236.17222288185278</v>
      </c>
      <c r="AC15" s="185">
        <v>236.17222288185278</v>
      </c>
      <c r="AD15" s="185">
        <v>236.17222288185278</v>
      </c>
      <c r="AE15" s="185">
        <v>236.35514891938729</v>
      </c>
      <c r="AF15" s="185">
        <v>236.35514891938729</v>
      </c>
      <c r="AG15" s="185">
        <v>236.35514891938729</v>
      </c>
      <c r="AH15" s="185">
        <v>236.35514891938729</v>
      </c>
      <c r="AI15" s="185">
        <v>235.27982017250329</v>
      </c>
      <c r="AJ15" s="185">
        <v>235.27982017250329</v>
      </c>
      <c r="AK15" s="185">
        <v>235.27982017250329</v>
      </c>
      <c r="AL15" s="185">
        <v>235.34243131427141</v>
      </c>
      <c r="AM15" s="85">
        <v>235.09735395802016</v>
      </c>
      <c r="AN15" s="85">
        <v>235.09735395802016</v>
      </c>
      <c r="AO15" s="85">
        <v>235.09735395802016</v>
      </c>
      <c r="AP15" s="85">
        <v>235.09735395802016</v>
      </c>
      <c r="AQ15" s="85">
        <v>235.09735395802016</v>
      </c>
      <c r="AR15" s="85">
        <v>235.09735395802016</v>
      </c>
      <c r="AS15" s="85">
        <v>235.09735395802016</v>
      </c>
      <c r="AT15" s="85">
        <v>235.09735395802016</v>
      </c>
      <c r="AU15" s="85">
        <v>235.09735395802016</v>
      </c>
      <c r="AV15" s="85">
        <v>235.09735395802016</v>
      </c>
      <c r="AW15" s="85">
        <v>235.09735395802016</v>
      </c>
      <c r="AX15" s="85">
        <v>235.09735395802016</v>
      </c>
      <c r="AY15" s="85">
        <v>235.09735395802016</v>
      </c>
      <c r="AZ15" s="85">
        <v>234.90251596915493</v>
      </c>
      <c r="BA15" s="85">
        <v>234.90251596915493</v>
      </c>
      <c r="BB15" s="85">
        <v>234.90251596915493</v>
      </c>
      <c r="BC15" s="85">
        <v>234.90251596915493</v>
      </c>
      <c r="BD15" s="85">
        <v>234.90251596915493</v>
      </c>
      <c r="BE15" s="85">
        <v>234.90251596915493</v>
      </c>
      <c r="BF15" s="85">
        <v>234.90251596915493</v>
      </c>
      <c r="BG15" s="85">
        <v>234.90251596915493</v>
      </c>
      <c r="BH15" s="85">
        <v>234.90251596915493</v>
      </c>
      <c r="BI15" s="85">
        <v>234.90251596915493</v>
      </c>
      <c r="BJ15" s="85">
        <v>234.90251596915493</v>
      </c>
      <c r="BK15" s="85">
        <v>234.90251596915493</v>
      </c>
      <c r="BL15" s="85">
        <v>234.90251596915493</v>
      </c>
      <c r="BM15" s="85">
        <v>234.90251596915493</v>
      </c>
      <c r="BN15" s="85">
        <v>234.89000000000001</v>
      </c>
      <c r="BO15" s="85">
        <v>234.89000000000001</v>
      </c>
      <c r="BP15" s="85">
        <v>234.89000000000001</v>
      </c>
      <c r="BQ15" s="85">
        <v>234.89000000000001</v>
      </c>
      <c r="BR15" s="85">
        <v>234.89000000000001</v>
      </c>
      <c r="BS15" s="85">
        <v>234.47</v>
      </c>
      <c r="BT15" s="85">
        <v>234.47</v>
      </c>
      <c r="BU15" s="85">
        <v>234.47</v>
      </c>
      <c r="BV15" s="85">
        <v>234.47</v>
      </c>
      <c r="BW15" s="85">
        <v>234.47</v>
      </c>
      <c r="BX15" s="85">
        <v>234.47</v>
      </c>
      <c r="BY15" s="85">
        <v>234.47</v>
      </c>
      <c r="BZ15" s="85">
        <v>234.47</v>
      </c>
      <c r="CA15" s="85">
        <v>234.47</v>
      </c>
      <c r="CB15" s="85">
        <v>234.47</v>
      </c>
      <c r="CC15" s="85">
        <v>0</v>
      </c>
      <c r="CD15" s="85">
        <v>0</v>
      </c>
      <c r="CE15" s="2"/>
      <c r="CI15" s="43"/>
      <c r="CJ15" s="43" t="s">
        <v>59</v>
      </c>
      <c r="CK15" s="44">
        <f t="shared" si="5"/>
        <v>104</v>
      </c>
      <c r="CL15" s="43" t="str">
        <f t="shared" si="2"/>
        <v>DataGrowthRates!k104</v>
      </c>
      <c r="CM15" s="43" t="str">
        <f t="shared" si="3"/>
        <v>DataGrowthRates!l104</v>
      </c>
      <c r="CN15" s="43" t="str">
        <f t="shared" si="4"/>
        <v>DataGrowthRates!o104</v>
      </c>
      <c r="CO15" s="3"/>
      <c r="CP15" s="47" t="s">
        <v>18</v>
      </c>
      <c r="CQ15" s="130">
        <f t="shared" ca="1" si="6"/>
        <v>0.44345833562651604</v>
      </c>
      <c r="CR15" s="130">
        <f t="shared" ca="1" si="6"/>
        <v>1.4393468157911806</v>
      </c>
      <c r="CS15" s="130">
        <f t="shared" ca="1" si="6"/>
        <v>-0.70647553615675152</v>
      </c>
      <c r="CT15" s="131">
        <f t="shared" ca="1" si="14"/>
        <v>0.99588848016466458</v>
      </c>
      <c r="CU15" s="131">
        <f t="shared" ca="1" si="15"/>
        <v>-1.1499338717832677</v>
      </c>
      <c r="CX15" s="3">
        <f t="shared" si="1"/>
        <v>15</v>
      </c>
      <c r="CY15" s="43" t="str">
        <f t="shared" si="7"/>
        <v>DataGrowthRates!i15</v>
      </c>
      <c r="CZ15" s="43" t="str">
        <f t="shared" si="0"/>
        <v>DataGrowthRates!m15</v>
      </c>
      <c r="DA15" s="43" t="str">
        <f t="shared" si="8"/>
        <v>DataGrowthRates!j15</v>
      </c>
      <c r="DB15" s="43" t="str">
        <f t="shared" si="9"/>
        <v>DataGrowthRates!m15</v>
      </c>
      <c r="DC15" s="8"/>
      <c r="DD15" s="47" t="s">
        <v>18</v>
      </c>
      <c r="DE15" s="179">
        <f t="shared" ca="1" si="16"/>
        <v>219.9927376115966</v>
      </c>
      <c r="DF15" s="179">
        <f t="shared" ca="1" si="10"/>
        <v>219.02146865204747</v>
      </c>
      <c r="DG15" s="179">
        <f t="shared" ca="1" si="11"/>
        <v>0.44345833562651604</v>
      </c>
      <c r="DH15" s="179">
        <f t="shared" ca="1" si="12"/>
        <v>222.22950738509618</v>
      </c>
      <c r="DI15" s="179">
        <f t="shared" ca="1" si="12"/>
        <v>235.6412925195022</v>
      </c>
      <c r="DJ15" s="179">
        <f t="shared" ca="1" si="17"/>
        <v>2.2367697734995886</v>
      </c>
      <c r="DK15" s="179">
        <f t="shared" ca="1" si="18"/>
        <v>15.648554907905606</v>
      </c>
      <c r="DL15" s="180">
        <f t="shared" si="13"/>
        <v>234.47</v>
      </c>
      <c r="DM15" s="2"/>
    </row>
    <row r="16" spans="1:117" x14ac:dyDescent="0.3">
      <c r="A16" s="48" t="s">
        <v>19</v>
      </c>
      <c r="B16" s="46"/>
      <c r="C16" s="88"/>
      <c r="D16" s="88"/>
      <c r="E16" s="88"/>
      <c r="F16" s="88"/>
      <c r="G16" s="88"/>
      <c r="H16" s="88"/>
      <c r="I16" s="88"/>
      <c r="J16" s="93">
        <v>241.12565986245966</v>
      </c>
      <c r="K16" s="94">
        <v>237.66953480734909</v>
      </c>
      <c r="L16" s="88">
        <v>237.9097704278783</v>
      </c>
      <c r="M16" s="88">
        <v>234.3783230753632</v>
      </c>
      <c r="N16" s="95">
        <v>234.3783230753632</v>
      </c>
      <c r="O16" s="187">
        <v>234.3783230753632</v>
      </c>
      <c r="P16" s="187">
        <v>233.90824540220927</v>
      </c>
      <c r="Q16" s="187">
        <v>233.90824540220927</v>
      </c>
      <c r="R16" s="187">
        <v>233.94809880341231</v>
      </c>
      <c r="S16" s="187">
        <v>233.94809880341231</v>
      </c>
      <c r="T16" s="187">
        <v>234.18727059360529</v>
      </c>
      <c r="U16" s="187">
        <v>234.18727059360529</v>
      </c>
      <c r="V16" s="187">
        <v>234.18727059360529</v>
      </c>
      <c r="W16" s="187">
        <v>234.18847021881328</v>
      </c>
      <c r="X16" s="187">
        <v>234.29118374694011</v>
      </c>
      <c r="Y16" s="187">
        <v>234.29118374694011</v>
      </c>
      <c r="Z16" s="187">
        <v>234.29118374694011</v>
      </c>
      <c r="AA16" s="187">
        <v>234.29118374694008</v>
      </c>
      <c r="AB16" s="187">
        <v>235.18025735448907</v>
      </c>
      <c r="AC16" s="187">
        <v>235.18025735448907</v>
      </c>
      <c r="AD16" s="187">
        <v>235.18025735448907</v>
      </c>
      <c r="AE16" s="187">
        <v>235.24275400100774</v>
      </c>
      <c r="AF16" s="187">
        <v>235.24275400100774</v>
      </c>
      <c r="AG16" s="187">
        <v>235.24275400100774</v>
      </c>
      <c r="AH16" s="187">
        <v>235.24275400100774</v>
      </c>
      <c r="AI16" s="187">
        <v>234.29596879820548</v>
      </c>
      <c r="AJ16" s="187">
        <v>234.29596879820548</v>
      </c>
      <c r="AK16" s="187">
        <v>234.29596879820548</v>
      </c>
      <c r="AL16" s="187">
        <v>234.50240637887518</v>
      </c>
      <c r="AM16" s="87">
        <v>234.74361846902966</v>
      </c>
      <c r="AN16" s="87">
        <v>234.74361846902966</v>
      </c>
      <c r="AO16" s="87">
        <v>234.74361846902966</v>
      </c>
      <c r="AP16" s="87">
        <v>234.74361846902966</v>
      </c>
      <c r="AQ16" s="87">
        <v>234.74361846902966</v>
      </c>
      <c r="AR16" s="87">
        <v>234.74361846902966</v>
      </c>
      <c r="AS16" s="87">
        <v>234.74361846902966</v>
      </c>
      <c r="AT16" s="87">
        <v>234.74361846902966</v>
      </c>
      <c r="AU16" s="87">
        <v>234.74361846902966</v>
      </c>
      <c r="AV16" s="87">
        <v>234.74361846902966</v>
      </c>
      <c r="AW16" s="87">
        <v>234.74361846902966</v>
      </c>
      <c r="AX16" s="87">
        <v>234.74361846902966</v>
      </c>
      <c r="AY16" s="87">
        <v>234.74361846902966</v>
      </c>
      <c r="AZ16" s="87">
        <v>234.77927055555389</v>
      </c>
      <c r="BA16" s="87">
        <v>234.77927055555389</v>
      </c>
      <c r="BB16" s="87">
        <v>234.77927055555389</v>
      </c>
      <c r="BC16" s="87">
        <v>234.77927055555389</v>
      </c>
      <c r="BD16" s="87">
        <v>234.77927055555389</v>
      </c>
      <c r="BE16" s="87">
        <v>234.77927055555389</v>
      </c>
      <c r="BF16" s="87">
        <v>234.77927055555389</v>
      </c>
      <c r="BG16" s="87">
        <v>234.77927055555389</v>
      </c>
      <c r="BH16" s="87">
        <v>234.77927055555389</v>
      </c>
      <c r="BI16" s="87">
        <v>234.77927055555389</v>
      </c>
      <c r="BJ16" s="87">
        <v>234.77927055555389</v>
      </c>
      <c r="BK16" s="87">
        <v>234.77927055555389</v>
      </c>
      <c r="BL16" s="87">
        <v>234.77927055555389</v>
      </c>
      <c r="BM16" s="87">
        <v>234.77927055555389</v>
      </c>
      <c r="BN16" s="87">
        <v>234.78</v>
      </c>
      <c r="BO16" s="87">
        <v>234.78</v>
      </c>
      <c r="BP16" s="87">
        <v>234.78</v>
      </c>
      <c r="BQ16" s="87">
        <v>234.78</v>
      </c>
      <c r="BR16" s="87">
        <v>234.78</v>
      </c>
      <c r="BS16" s="87">
        <v>233.42</v>
      </c>
      <c r="BT16" s="87">
        <v>233.42</v>
      </c>
      <c r="BU16" s="87">
        <v>233.42</v>
      </c>
      <c r="BV16" s="87">
        <v>233.42</v>
      </c>
      <c r="BW16" s="87">
        <v>233.42</v>
      </c>
      <c r="BX16" s="87">
        <v>233.42</v>
      </c>
      <c r="BY16" s="87">
        <v>233.42</v>
      </c>
      <c r="BZ16" s="87">
        <v>233.42</v>
      </c>
      <c r="CA16" s="87">
        <v>233.42</v>
      </c>
      <c r="CB16" s="87">
        <v>233.42</v>
      </c>
      <c r="CC16" s="87">
        <v>0</v>
      </c>
      <c r="CD16" s="87">
        <v>0</v>
      </c>
      <c r="CE16" s="2"/>
      <c r="CI16" s="43"/>
      <c r="CJ16" s="43" t="s">
        <v>60</v>
      </c>
      <c r="CK16" s="44">
        <f t="shared" si="5"/>
        <v>105</v>
      </c>
      <c r="CL16" s="43" t="str">
        <f t="shared" si="2"/>
        <v>DataGrowthRates!l105</v>
      </c>
      <c r="CM16" s="43" t="str">
        <f t="shared" si="3"/>
        <v>DataGrowthRates!m105</v>
      </c>
      <c r="CN16" s="43" t="str">
        <f t="shared" si="4"/>
        <v>DataGrowthRates!p105</v>
      </c>
      <c r="CO16" s="3"/>
      <c r="CP16" s="48" t="s">
        <v>19</v>
      </c>
      <c r="CQ16" s="134">
        <f t="shared" ca="1" si="6"/>
        <v>0.38260375493685472</v>
      </c>
      <c r="CR16" s="134">
        <f t="shared" ca="1" si="6"/>
        <v>-1.0562096510381365</v>
      </c>
      <c r="CS16" s="134">
        <f t="shared" ca="1" si="6"/>
        <v>-1.6922043758314027</v>
      </c>
      <c r="CT16" s="135">
        <f t="shared" ca="1" si="14"/>
        <v>-1.4388134059749911</v>
      </c>
      <c r="CU16" s="135">
        <f t="shared" ca="1" si="15"/>
        <v>-2.0748081307682575</v>
      </c>
      <c r="CX16" s="3">
        <f t="shared" si="1"/>
        <v>16</v>
      </c>
      <c r="CY16" s="43" t="str">
        <f t="shared" si="7"/>
        <v>DataGrowthRates!j16</v>
      </c>
      <c r="CZ16" s="43" t="str">
        <f t="shared" si="0"/>
        <v>DataGrowthRates!n16</v>
      </c>
      <c r="DA16" s="43" t="str">
        <f t="shared" si="8"/>
        <v>DataGrowthRates!k16</v>
      </c>
      <c r="DB16" s="43" t="str">
        <f t="shared" si="9"/>
        <v>DataGrowthRates!n16</v>
      </c>
      <c r="DC16" s="8"/>
      <c r="DD16" s="48" t="s">
        <v>19</v>
      </c>
      <c r="DE16" s="181">
        <f t="shared" ca="1" si="16"/>
        <v>241.12565986245966</v>
      </c>
      <c r="DF16" s="181">
        <f t="shared" ca="1" si="10"/>
        <v>240.20662031353316</v>
      </c>
      <c r="DG16" s="181">
        <f t="shared" ca="1" si="11"/>
        <v>0.38260375493685472</v>
      </c>
      <c r="DH16" s="181">
        <f t="shared" ca="1" si="12"/>
        <v>237.66953480734909</v>
      </c>
      <c r="DI16" s="181">
        <f t="shared" ca="1" si="12"/>
        <v>234.3783230753632</v>
      </c>
      <c r="DJ16" s="181">
        <f t="shared" ca="1" si="17"/>
        <v>-3.4561250551105616</v>
      </c>
      <c r="DK16" s="181">
        <f t="shared" ca="1" si="18"/>
        <v>-6.747336787096458</v>
      </c>
      <c r="DL16" s="180">
        <f t="shared" si="13"/>
        <v>233.42</v>
      </c>
      <c r="DM16" s="2"/>
    </row>
    <row r="17" spans="1:117" x14ac:dyDescent="0.3">
      <c r="A17" s="49" t="s">
        <v>22</v>
      </c>
      <c r="B17" s="52"/>
      <c r="C17" s="86"/>
      <c r="D17" s="86"/>
      <c r="E17" s="86"/>
      <c r="F17" s="86"/>
      <c r="G17" s="86"/>
      <c r="H17" s="86"/>
      <c r="I17" s="86"/>
      <c r="J17" s="86"/>
      <c r="K17" s="89">
        <v>240.29084251067951</v>
      </c>
      <c r="L17" s="90">
        <v>238.73823426438281</v>
      </c>
      <c r="M17" s="86">
        <v>229.54870985036564</v>
      </c>
      <c r="N17" s="86">
        <v>229.59356340402786</v>
      </c>
      <c r="O17" s="91">
        <v>229.57544458969343</v>
      </c>
      <c r="P17" s="96">
        <v>231.01502329549916</v>
      </c>
      <c r="Q17" s="96">
        <v>231.01502329549916</v>
      </c>
      <c r="R17" s="96">
        <v>231.06185973300913</v>
      </c>
      <c r="S17" s="96">
        <v>231.06185973300913</v>
      </c>
      <c r="T17" s="96">
        <v>230.17133788900765</v>
      </c>
      <c r="U17" s="96">
        <v>230.17133788900765</v>
      </c>
      <c r="V17" s="96">
        <v>230.17133788900765</v>
      </c>
      <c r="W17" s="96">
        <v>230.75711691514744</v>
      </c>
      <c r="X17" s="96">
        <v>230.37437300211883</v>
      </c>
      <c r="Y17" s="96">
        <v>230.37437300211883</v>
      </c>
      <c r="Z17" s="86">
        <v>230.37437300211883</v>
      </c>
      <c r="AA17" s="185">
        <v>230.33278962877409</v>
      </c>
      <c r="AB17" s="185">
        <v>233.12091544571788</v>
      </c>
      <c r="AC17" s="185">
        <v>233.12091544571788</v>
      </c>
      <c r="AD17" s="185">
        <v>233.12091544571788</v>
      </c>
      <c r="AE17" s="186">
        <v>233.03391934559619</v>
      </c>
      <c r="AF17" s="186">
        <v>233.03391934559619</v>
      </c>
      <c r="AG17" s="186">
        <v>233.03391934559619</v>
      </c>
      <c r="AH17" s="186">
        <v>233.03391934559619</v>
      </c>
      <c r="AI17" s="186">
        <v>232.06675302875846</v>
      </c>
      <c r="AJ17" s="186">
        <v>232.06675302875846</v>
      </c>
      <c r="AK17" s="186">
        <v>232.06675302875846</v>
      </c>
      <c r="AL17" s="186">
        <v>232.007902795425</v>
      </c>
      <c r="AM17" s="92">
        <v>233.19386788856124</v>
      </c>
      <c r="AN17" s="92">
        <v>233.19386788856124</v>
      </c>
      <c r="AO17" s="92">
        <v>233.19386788856124</v>
      </c>
      <c r="AP17" s="92">
        <v>233.19386788856124</v>
      </c>
      <c r="AQ17" s="92">
        <v>233.19386788856124</v>
      </c>
      <c r="AR17" s="92">
        <v>233.19386788856124</v>
      </c>
      <c r="AS17" s="92">
        <v>233.19386788856124</v>
      </c>
      <c r="AT17" s="92">
        <v>233.19386788856124</v>
      </c>
      <c r="AU17" s="92">
        <v>233.19386788856124</v>
      </c>
      <c r="AV17" s="92">
        <v>233.19386788856124</v>
      </c>
      <c r="AW17" s="92">
        <v>233.19386788856124</v>
      </c>
      <c r="AX17" s="92">
        <v>233.19386788856124</v>
      </c>
      <c r="AY17" s="92">
        <v>233.19386788856124</v>
      </c>
      <c r="AZ17" s="92">
        <v>233.19376317431974</v>
      </c>
      <c r="BA17" s="92">
        <v>233.19376317431974</v>
      </c>
      <c r="BB17" s="92">
        <v>233.19376317431974</v>
      </c>
      <c r="BC17" s="92">
        <v>233.19376317431974</v>
      </c>
      <c r="BD17" s="92">
        <v>233.19376317431974</v>
      </c>
      <c r="BE17" s="92">
        <v>233.19376317431974</v>
      </c>
      <c r="BF17" s="92">
        <v>233.19376317431974</v>
      </c>
      <c r="BG17" s="92">
        <v>233.19376317431974</v>
      </c>
      <c r="BH17" s="92">
        <v>233.19376317431974</v>
      </c>
      <c r="BI17" s="92">
        <v>233.19376317431974</v>
      </c>
      <c r="BJ17" s="92">
        <v>233.19376317431974</v>
      </c>
      <c r="BK17" s="92">
        <v>233.19376317431974</v>
      </c>
      <c r="BL17" s="92">
        <v>233.19376317431974</v>
      </c>
      <c r="BM17" s="92">
        <v>233.19376317431974</v>
      </c>
      <c r="BN17" s="92">
        <v>233.2</v>
      </c>
      <c r="BO17" s="92">
        <v>233.2</v>
      </c>
      <c r="BP17" s="92">
        <v>233.2</v>
      </c>
      <c r="BQ17" s="92">
        <v>233.2</v>
      </c>
      <c r="BR17" s="92">
        <v>233.2</v>
      </c>
      <c r="BS17" s="92">
        <v>231.86</v>
      </c>
      <c r="BT17" s="92">
        <v>231.86</v>
      </c>
      <c r="BU17" s="92">
        <v>231.86</v>
      </c>
      <c r="BV17" s="92">
        <v>231.86</v>
      </c>
      <c r="BW17" s="92">
        <v>231.86</v>
      </c>
      <c r="BX17" s="92">
        <v>231.86</v>
      </c>
      <c r="BY17" s="92">
        <v>231.86</v>
      </c>
      <c r="BZ17" s="92">
        <v>231.86</v>
      </c>
      <c r="CA17" s="92">
        <v>231.86</v>
      </c>
      <c r="CB17" s="92">
        <v>231.86</v>
      </c>
      <c r="CC17" s="92">
        <v>0</v>
      </c>
      <c r="CD17" s="92">
        <v>0</v>
      </c>
      <c r="CE17" s="2"/>
      <c r="CF17" s="1"/>
      <c r="CG17" s="1"/>
      <c r="CH17" s="1"/>
      <c r="CI17" s="43"/>
      <c r="CJ17" s="43" t="s">
        <v>61</v>
      </c>
      <c r="CK17" s="44">
        <f t="shared" si="5"/>
        <v>106</v>
      </c>
      <c r="CL17" s="43" t="str">
        <f t="shared" si="2"/>
        <v>DataGrowthRates!m106</v>
      </c>
      <c r="CM17" s="43" t="str">
        <f t="shared" si="3"/>
        <v>DataGrowthRates!n106</v>
      </c>
      <c r="CN17" s="43" t="str">
        <f t="shared" si="4"/>
        <v>DataGrowthRates!q106</v>
      </c>
      <c r="CO17" s="3"/>
      <c r="CP17" s="47" t="s">
        <v>22</v>
      </c>
      <c r="CQ17" s="130">
        <f t="shared" ca="1" si="6"/>
        <v>-1.8097480918977935</v>
      </c>
      <c r="CR17" s="130">
        <f t="shared" ca="1" si="6"/>
        <v>-2.5698973380015171</v>
      </c>
      <c r="CS17" s="130">
        <f t="shared" ca="1" si="6"/>
        <v>-3.4289023422689833</v>
      </c>
      <c r="CT17" s="131">
        <f t="shared" ca="1" si="14"/>
        <v>-0.76014924610372359</v>
      </c>
      <c r="CU17" s="131">
        <f t="shared" ca="1" si="15"/>
        <v>-1.6191542503711898</v>
      </c>
      <c r="CX17" s="3">
        <f t="shared" si="1"/>
        <v>17</v>
      </c>
      <c r="CY17" s="43" t="str">
        <f t="shared" si="7"/>
        <v>DataGrowthRates!k17</v>
      </c>
      <c r="CZ17" s="43" t="str">
        <f t="shared" si="0"/>
        <v>DataGrowthRates!o17</v>
      </c>
      <c r="DA17" s="43" t="str">
        <f t="shared" si="8"/>
        <v>DataGrowthRates!l17</v>
      </c>
      <c r="DB17" s="43" t="str">
        <f t="shared" si="9"/>
        <v>DataGrowthRates!o17</v>
      </c>
      <c r="DC17" s="8"/>
      <c r="DD17" s="47" t="s">
        <v>22</v>
      </c>
      <c r="DE17" s="179">
        <f t="shared" ca="1" si="16"/>
        <v>240.29084251067951</v>
      </c>
      <c r="DF17" s="179">
        <f t="shared" ca="1" si="10"/>
        <v>244.71965173851623</v>
      </c>
      <c r="DG17" s="179">
        <f t="shared" ca="1" si="11"/>
        <v>-1.8097480918977935</v>
      </c>
      <c r="DH17" s="179">
        <f t="shared" ca="1" si="12"/>
        <v>238.73823426438281</v>
      </c>
      <c r="DI17" s="179">
        <f t="shared" ca="1" si="12"/>
        <v>229.57544458969343</v>
      </c>
      <c r="DJ17" s="179">
        <f t="shared" ca="1" si="17"/>
        <v>-1.5526082462966997</v>
      </c>
      <c r="DK17" s="179">
        <f t="shared" ca="1" si="18"/>
        <v>-10.715397920986078</v>
      </c>
      <c r="DL17" s="180">
        <f t="shared" si="13"/>
        <v>231.86</v>
      </c>
      <c r="DM17" s="2"/>
    </row>
    <row r="18" spans="1:117" x14ac:dyDescent="0.3">
      <c r="A18" s="47" t="s">
        <v>23</v>
      </c>
      <c r="B18" s="42"/>
      <c r="C18" s="86"/>
      <c r="D18" s="86"/>
      <c r="E18" s="86"/>
      <c r="F18" s="86"/>
      <c r="G18" s="86"/>
      <c r="H18" s="86"/>
      <c r="I18" s="86"/>
      <c r="J18" s="86"/>
      <c r="K18" s="86"/>
      <c r="L18" s="89">
        <v>227.6652717366407</v>
      </c>
      <c r="M18" s="90">
        <v>232.19207952312098</v>
      </c>
      <c r="N18" s="86">
        <v>232.56730893706094</v>
      </c>
      <c r="O18" s="86">
        <v>231.82740477821159</v>
      </c>
      <c r="P18" s="91">
        <v>232.75974960375839</v>
      </c>
      <c r="Q18" s="86">
        <v>232.75974960375839</v>
      </c>
      <c r="R18" s="86">
        <v>231.54499949780566</v>
      </c>
      <c r="S18" s="86">
        <v>231.54499949780566</v>
      </c>
      <c r="T18" s="86">
        <v>233.58409996327546</v>
      </c>
      <c r="U18" s="86">
        <v>233.58409996327546</v>
      </c>
      <c r="V18" s="86">
        <v>233.58409996327546</v>
      </c>
      <c r="W18" s="86">
        <v>234.06392219203886</v>
      </c>
      <c r="X18" s="86">
        <v>234.26738207493673</v>
      </c>
      <c r="Y18" s="86">
        <v>234.26738207493673</v>
      </c>
      <c r="Z18" s="86">
        <v>234.26738207493673</v>
      </c>
      <c r="AA18" s="185">
        <v>234.31969477740921</v>
      </c>
      <c r="AB18" s="185">
        <v>236.00153529425089</v>
      </c>
      <c r="AC18" s="185">
        <v>236.00153529425089</v>
      </c>
      <c r="AD18" s="185">
        <v>236.00153529425089</v>
      </c>
      <c r="AE18" s="185">
        <v>235.66871904274802</v>
      </c>
      <c r="AF18" s="185">
        <v>235.66871904274802</v>
      </c>
      <c r="AG18" s="185">
        <v>235.66871904274802</v>
      </c>
      <c r="AH18" s="185">
        <v>235.66871904274802</v>
      </c>
      <c r="AI18" s="185">
        <v>234.87131916124693</v>
      </c>
      <c r="AJ18" s="185">
        <v>234.87131916124693</v>
      </c>
      <c r="AK18" s="185">
        <v>234.87131916124693</v>
      </c>
      <c r="AL18" s="185">
        <v>234.87474347646901</v>
      </c>
      <c r="AM18" s="85">
        <v>234.48892429281216</v>
      </c>
      <c r="AN18" s="85">
        <v>234.48892429281216</v>
      </c>
      <c r="AO18" s="85">
        <v>234.48892429281216</v>
      </c>
      <c r="AP18" s="85">
        <v>234.48892429281216</v>
      </c>
      <c r="AQ18" s="85">
        <v>234.48892429281216</v>
      </c>
      <c r="AR18" s="85">
        <v>234.48892429281216</v>
      </c>
      <c r="AS18" s="85">
        <v>234.48892429281216</v>
      </c>
      <c r="AT18" s="85">
        <v>234.48892429281216</v>
      </c>
      <c r="AU18" s="85">
        <v>234.48892429281216</v>
      </c>
      <c r="AV18" s="85">
        <v>234.48892429281216</v>
      </c>
      <c r="AW18" s="85">
        <v>234.48892429281216</v>
      </c>
      <c r="AX18" s="85">
        <v>234.48892429281216</v>
      </c>
      <c r="AY18" s="85">
        <v>234.48892429281216</v>
      </c>
      <c r="AZ18" s="85">
        <v>234.48887981825857</v>
      </c>
      <c r="BA18" s="85">
        <v>234.48887981825857</v>
      </c>
      <c r="BB18" s="85">
        <v>234.48887981825857</v>
      </c>
      <c r="BC18" s="85">
        <v>234.48887981825857</v>
      </c>
      <c r="BD18" s="85">
        <v>234.48887981825857</v>
      </c>
      <c r="BE18" s="85">
        <v>234.48887981825857</v>
      </c>
      <c r="BF18" s="85">
        <v>234.48887981825857</v>
      </c>
      <c r="BG18" s="85">
        <v>234.48887981825857</v>
      </c>
      <c r="BH18" s="85">
        <v>234.48887981825857</v>
      </c>
      <c r="BI18" s="85">
        <v>234.48887981825857</v>
      </c>
      <c r="BJ18" s="85">
        <v>234.48887981825857</v>
      </c>
      <c r="BK18" s="85">
        <v>234.48887981825857</v>
      </c>
      <c r="BL18" s="85">
        <v>234.48887981825857</v>
      </c>
      <c r="BM18" s="85">
        <v>234.48887981825857</v>
      </c>
      <c r="BN18" s="85">
        <v>234.49</v>
      </c>
      <c r="BO18" s="85">
        <v>234.49</v>
      </c>
      <c r="BP18" s="85">
        <v>234.49</v>
      </c>
      <c r="BQ18" s="85">
        <v>234.49</v>
      </c>
      <c r="BR18" s="85">
        <v>234.49</v>
      </c>
      <c r="BS18" s="85">
        <v>232.55</v>
      </c>
      <c r="BT18" s="85">
        <v>232.55</v>
      </c>
      <c r="BU18" s="85">
        <v>232.55</v>
      </c>
      <c r="BV18" s="85">
        <v>232.55</v>
      </c>
      <c r="BW18" s="85">
        <v>232.55</v>
      </c>
      <c r="BX18" s="85">
        <v>232.55</v>
      </c>
      <c r="BY18" s="85">
        <v>232.55</v>
      </c>
      <c r="BZ18" s="85">
        <v>232.55</v>
      </c>
      <c r="CA18" s="85">
        <v>232.55</v>
      </c>
      <c r="CB18" s="85">
        <v>232.55</v>
      </c>
      <c r="CC18" s="85">
        <v>0</v>
      </c>
      <c r="CD18" s="85">
        <v>0</v>
      </c>
      <c r="CE18" s="2"/>
      <c r="CF18" s="1"/>
      <c r="CG18" s="1"/>
      <c r="CH18" s="1"/>
      <c r="CI18" s="43"/>
      <c r="CJ18" s="43" t="s">
        <v>62</v>
      </c>
      <c r="CK18" s="44">
        <f t="shared" si="5"/>
        <v>107</v>
      </c>
      <c r="CL18" s="43" t="str">
        <f>CL$4&amp;CJ20&amp;CK18</f>
        <v>DataGrowthRates!n107</v>
      </c>
      <c r="CM18" s="43" t="str">
        <f t="shared" si="3"/>
        <v>DataGrowthRates!o107</v>
      </c>
      <c r="CN18" s="43" t="str">
        <f t="shared" si="4"/>
        <v>DataGrowthRates!r107</v>
      </c>
      <c r="CO18" s="3"/>
      <c r="CP18" s="47" t="s">
        <v>23</v>
      </c>
      <c r="CQ18" s="130">
        <f t="shared" ca="1" si="6"/>
        <v>-1.2171038798807625</v>
      </c>
      <c r="CR18" s="130">
        <f t="shared" ca="1" si="6"/>
        <v>-1.5198623272228566</v>
      </c>
      <c r="CS18" s="130">
        <f t="shared" ca="1" si="6"/>
        <v>-1.3937007963540191</v>
      </c>
      <c r="CT18" s="131">
        <f t="shared" ca="1" si="14"/>
        <v>-0.30275844734209412</v>
      </c>
      <c r="CU18" s="131">
        <f t="shared" ca="1" si="15"/>
        <v>-0.17659691647325659</v>
      </c>
      <c r="CX18" s="3">
        <f t="shared" si="1"/>
        <v>18</v>
      </c>
      <c r="CY18" s="43" t="str">
        <f t="shared" si="7"/>
        <v>DataGrowthRates!l18</v>
      </c>
      <c r="CZ18" s="43" t="str">
        <f t="shared" si="0"/>
        <v>DataGrowthRates!p18</v>
      </c>
      <c r="DA18" s="43" t="str">
        <f t="shared" si="8"/>
        <v>DataGrowthRates!m18</v>
      </c>
      <c r="DB18" s="43" t="str">
        <f t="shared" si="9"/>
        <v>DataGrowthRates!p18</v>
      </c>
      <c r="DC18" s="8"/>
      <c r="DD18" s="47" t="s">
        <v>23</v>
      </c>
      <c r="DE18" s="179">
        <f t="shared" ca="1" si="16"/>
        <v>227.6652717366407</v>
      </c>
      <c r="DF18" s="179">
        <f t="shared" ca="1" si="10"/>
        <v>230.47033512745111</v>
      </c>
      <c r="DG18" s="179">
        <f t="shared" ca="1" si="11"/>
        <v>-1.2171038798807625</v>
      </c>
      <c r="DH18" s="179">
        <f t="shared" ca="1" si="12"/>
        <v>232.19207952312098</v>
      </c>
      <c r="DI18" s="179">
        <f t="shared" ca="1" si="12"/>
        <v>232.75974960375839</v>
      </c>
      <c r="DJ18" s="179">
        <f t="shared" ca="1" si="17"/>
        <v>4.5268077864802763</v>
      </c>
      <c r="DK18" s="179">
        <f t="shared" ca="1" si="18"/>
        <v>5.0944778671176891</v>
      </c>
      <c r="DL18" s="180">
        <f t="shared" si="13"/>
        <v>232.55</v>
      </c>
      <c r="DM18" s="2"/>
    </row>
    <row r="19" spans="1:117" x14ac:dyDescent="0.3">
      <c r="A19" s="47" t="s">
        <v>24</v>
      </c>
      <c r="B19" s="42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9">
        <v>230.69265792515213</v>
      </c>
      <c r="N19" s="90">
        <v>230.99240806521945</v>
      </c>
      <c r="O19" s="86">
        <v>231.2881056941236</v>
      </c>
      <c r="P19" s="86">
        <v>231.33967278344571</v>
      </c>
      <c r="Q19" s="91">
        <v>231.33967278344571</v>
      </c>
      <c r="R19" s="86">
        <v>232.42747935312357</v>
      </c>
      <c r="S19" s="86">
        <v>232.42747935312357</v>
      </c>
      <c r="T19" s="86">
        <v>232.51219676746874</v>
      </c>
      <c r="U19" s="86">
        <v>232.51219676746874</v>
      </c>
      <c r="V19" s="86">
        <v>232.51219676746874</v>
      </c>
      <c r="W19" s="86">
        <v>233.43738167575512</v>
      </c>
      <c r="X19" s="86">
        <v>234.29373724387631</v>
      </c>
      <c r="Y19" s="86">
        <v>234.29373724387631</v>
      </c>
      <c r="Z19" s="86">
        <v>234.29373724387631</v>
      </c>
      <c r="AA19" s="185">
        <v>234.25256608204643</v>
      </c>
      <c r="AB19" s="185">
        <v>236.48652543799153</v>
      </c>
      <c r="AC19" s="185">
        <v>236.48652543799153</v>
      </c>
      <c r="AD19" s="185">
        <v>236.48652543799153</v>
      </c>
      <c r="AE19" s="185">
        <v>236.65473433337772</v>
      </c>
      <c r="AF19" s="185">
        <v>236.65473433337772</v>
      </c>
      <c r="AG19" s="185">
        <v>236.65473433337772</v>
      </c>
      <c r="AH19" s="185">
        <v>236.65473433337772</v>
      </c>
      <c r="AI19" s="185">
        <v>235.67528138681629</v>
      </c>
      <c r="AJ19" s="185">
        <v>235.67528138681629</v>
      </c>
      <c r="AK19" s="185">
        <v>235.67528138681629</v>
      </c>
      <c r="AL19" s="185">
        <v>235.68029709847806</v>
      </c>
      <c r="AM19" s="85">
        <v>235.39675794909726</v>
      </c>
      <c r="AN19" s="85">
        <v>235.39675794909726</v>
      </c>
      <c r="AO19" s="85">
        <v>235.39675794909726</v>
      </c>
      <c r="AP19" s="85">
        <v>235.39675794909726</v>
      </c>
      <c r="AQ19" s="85">
        <v>235.39675794909726</v>
      </c>
      <c r="AR19" s="85">
        <v>235.39675794909726</v>
      </c>
      <c r="AS19" s="85">
        <v>235.39675794909726</v>
      </c>
      <c r="AT19" s="85">
        <v>235.39675794909726</v>
      </c>
      <c r="AU19" s="85">
        <v>235.39675794909726</v>
      </c>
      <c r="AV19" s="85">
        <v>235.39675794909726</v>
      </c>
      <c r="AW19" s="85">
        <v>235.39675794909726</v>
      </c>
      <c r="AX19" s="85">
        <v>235.39675794909726</v>
      </c>
      <c r="AY19" s="85">
        <v>235.39675794909726</v>
      </c>
      <c r="AZ19" s="85">
        <v>235.40119726789212</v>
      </c>
      <c r="BA19" s="85">
        <v>235.40119726789212</v>
      </c>
      <c r="BB19" s="85">
        <v>235.40119726789212</v>
      </c>
      <c r="BC19" s="85">
        <v>235.40119726789212</v>
      </c>
      <c r="BD19" s="85">
        <v>235.40119726789212</v>
      </c>
      <c r="BE19" s="85">
        <v>235.40119726789212</v>
      </c>
      <c r="BF19" s="85">
        <v>235.40119726789212</v>
      </c>
      <c r="BG19" s="85">
        <v>235.40119726789212</v>
      </c>
      <c r="BH19" s="85">
        <v>235.40119726789212</v>
      </c>
      <c r="BI19" s="85">
        <v>235.40119726789212</v>
      </c>
      <c r="BJ19" s="85">
        <v>235.40119726789212</v>
      </c>
      <c r="BK19" s="85">
        <v>235.40119726789212</v>
      </c>
      <c r="BL19" s="85">
        <v>235.40119726789212</v>
      </c>
      <c r="BM19" s="85">
        <v>235.40119726789212</v>
      </c>
      <c r="BN19" s="85">
        <v>235.41</v>
      </c>
      <c r="BO19" s="85">
        <v>235.41</v>
      </c>
      <c r="BP19" s="85">
        <v>235.41</v>
      </c>
      <c r="BQ19" s="85">
        <v>235.41</v>
      </c>
      <c r="BR19" s="85">
        <v>235.41</v>
      </c>
      <c r="BS19" s="85">
        <v>234.96999999999997</v>
      </c>
      <c r="BT19" s="85">
        <v>234.96999999999997</v>
      </c>
      <c r="BU19" s="85">
        <v>234.96999999999997</v>
      </c>
      <c r="BV19" s="85">
        <v>234.96999999999997</v>
      </c>
      <c r="BW19" s="85">
        <v>234.96999999999997</v>
      </c>
      <c r="BX19" s="85">
        <v>234.96999999999997</v>
      </c>
      <c r="BY19" s="85">
        <v>234.96999999999997</v>
      </c>
      <c r="BZ19" s="85">
        <v>234.96999999999997</v>
      </c>
      <c r="CA19" s="85">
        <v>234.96999999999997</v>
      </c>
      <c r="CB19" s="85">
        <v>234.96999999999997</v>
      </c>
      <c r="CC19" s="85">
        <v>0</v>
      </c>
      <c r="CD19" s="85">
        <v>0</v>
      </c>
      <c r="CE19" s="2"/>
      <c r="CF19" s="1"/>
      <c r="CG19" s="1"/>
      <c r="CH19" s="1"/>
      <c r="CI19" s="43"/>
      <c r="CJ19" s="43" t="s">
        <v>63</v>
      </c>
      <c r="CK19" s="44">
        <f t="shared" si="5"/>
        <v>108</v>
      </c>
      <c r="CL19" s="43" t="str">
        <f t="shared" si="2"/>
        <v>DataGrowthRates!o108</v>
      </c>
      <c r="CM19" s="43" t="str">
        <f t="shared" si="3"/>
        <v>DataGrowthRates!p108</v>
      </c>
      <c r="CN19" s="43" t="str">
        <f t="shared" si="4"/>
        <v>DataGrowthRates!s108</v>
      </c>
      <c r="CO19" s="3"/>
      <c r="CP19" s="47" t="s">
        <v>24</v>
      </c>
      <c r="CQ19" s="130">
        <f t="shared" ca="1" si="6"/>
        <v>-2.1000710620107075</v>
      </c>
      <c r="CR19" s="130">
        <f t="shared" ca="1" si="6"/>
        <v>-1.9728649442448627</v>
      </c>
      <c r="CS19" s="130">
        <f t="shared" ca="1" si="6"/>
        <v>-1.8196696527178655</v>
      </c>
      <c r="CT19" s="131">
        <f t="shared" ca="1" si="14"/>
        <v>0.12720611776584478</v>
      </c>
      <c r="CU19" s="131">
        <f t="shared" ca="1" si="15"/>
        <v>0.28040140929284196</v>
      </c>
      <c r="CX19" s="3">
        <f t="shared" si="1"/>
        <v>19</v>
      </c>
      <c r="CY19" s="43" t="str">
        <f t="shared" si="7"/>
        <v>DataGrowthRates!m19</v>
      </c>
      <c r="CZ19" s="43" t="str">
        <f t="shared" si="0"/>
        <v>DataGrowthRates!q19</v>
      </c>
      <c r="DA19" s="43" t="str">
        <f t="shared" si="8"/>
        <v>DataGrowthRates!n19</v>
      </c>
      <c r="DB19" s="43" t="str">
        <f t="shared" si="9"/>
        <v>DataGrowthRates!q19</v>
      </c>
      <c r="DC19" s="8"/>
      <c r="DD19" s="47" t="s">
        <v>24</v>
      </c>
      <c r="DE19" s="179">
        <f t="shared" ca="1" si="16"/>
        <v>230.69265792515213</v>
      </c>
      <c r="DF19" s="179">
        <f t="shared" ca="1" si="10"/>
        <v>235.6412925195022</v>
      </c>
      <c r="DG19" s="179">
        <f t="shared" ca="1" si="11"/>
        <v>-2.1000710620107075</v>
      </c>
      <c r="DH19" s="179">
        <f t="shared" ca="1" si="12"/>
        <v>230.99240806521945</v>
      </c>
      <c r="DI19" s="179">
        <f t="shared" ca="1" si="12"/>
        <v>231.33967278344571</v>
      </c>
      <c r="DJ19" s="179">
        <f t="shared" ca="1" si="17"/>
        <v>0.29975014006731726</v>
      </c>
      <c r="DK19" s="179">
        <f t="shared" ca="1" si="18"/>
        <v>0.64701485829357352</v>
      </c>
      <c r="DL19" s="180">
        <f t="shared" si="13"/>
        <v>234.96999999999997</v>
      </c>
      <c r="DM19" s="2"/>
    </row>
    <row r="20" spans="1:117" x14ac:dyDescent="0.3">
      <c r="A20" s="48" t="s">
        <v>25</v>
      </c>
      <c r="B20" s="46"/>
      <c r="C20" s="88"/>
      <c r="D20" s="88"/>
      <c r="E20" s="88"/>
      <c r="F20" s="88"/>
      <c r="G20" s="88"/>
      <c r="H20" s="88"/>
      <c r="I20" s="88"/>
      <c r="J20" s="88"/>
      <c r="K20" s="88"/>
      <c r="L20" s="88"/>
      <c r="M20" s="88"/>
      <c r="N20" s="93">
        <v>231.7399872975825</v>
      </c>
      <c r="O20" s="94">
        <v>229.94467359226556</v>
      </c>
      <c r="P20" s="88">
        <v>229.38965898636511</v>
      </c>
      <c r="Q20" s="88">
        <v>229.38965898636511</v>
      </c>
      <c r="R20" s="95">
        <v>229.48235602597043</v>
      </c>
      <c r="S20" s="88">
        <v>229.48235602597043</v>
      </c>
      <c r="T20" s="88">
        <v>230.01666592131912</v>
      </c>
      <c r="U20" s="88">
        <v>230.01666592131912</v>
      </c>
      <c r="V20" s="88">
        <v>230.01666592131912</v>
      </c>
      <c r="W20" s="88">
        <v>230.69306710533763</v>
      </c>
      <c r="X20" s="88">
        <v>230.98514457572679</v>
      </c>
      <c r="Y20" s="88">
        <v>230.98514457572679</v>
      </c>
      <c r="Z20" s="88">
        <v>230.98514457572679</v>
      </c>
      <c r="AA20" s="187">
        <v>231.02126769939991</v>
      </c>
      <c r="AB20" s="187">
        <v>231.77555512711808</v>
      </c>
      <c r="AC20" s="187">
        <v>231.77555512711808</v>
      </c>
      <c r="AD20" s="187">
        <v>231.77555512711808</v>
      </c>
      <c r="AE20" s="187">
        <v>232.09072594977889</v>
      </c>
      <c r="AF20" s="187">
        <v>232.09072594977889</v>
      </c>
      <c r="AG20" s="187">
        <v>232.09072594977889</v>
      </c>
      <c r="AH20" s="187">
        <v>232.09072594977889</v>
      </c>
      <c r="AI20" s="187">
        <v>231.07376686187811</v>
      </c>
      <c r="AJ20" s="187">
        <v>231.07376686187811</v>
      </c>
      <c r="AK20" s="187">
        <v>231.07376686187811</v>
      </c>
      <c r="AL20" s="187">
        <v>231.11079299063172</v>
      </c>
      <c r="AM20" s="87">
        <v>230.43896335634631</v>
      </c>
      <c r="AN20" s="87">
        <v>230.43896335634631</v>
      </c>
      <c r="AO20" s="87">
        <v>230.43896335634631</v>
      </c>
      <c r="AP20" s="87">
        <v>230.43896335634631</v>
      </c>
      <c r="AQ20" s="87">
        <v>230.43896335634631</v>
      </c>
      <c r="AR20" s="87">
        <v>230.43896335634631</v>
      </c>
      <c r="AS20" s="87">
        <v>230.43896335634631</v>
      </c>
      <c r="AT20" s="87">
        <v>230.43896335634631</v>
      </c>
      <c r="AU20" s="87">
        <v>230.43896335634631</v>
      </c>
      <c r="AV20" s="87">
        <v>230.43896335634631</v>
      </c>
      <c r="AW20" s="87">
        <v>230.43896335634631</v>
      </c>
      <c r="AX20" s="87">
        <v>230.43896335634631</v>
      </c>
      <c r="AY20" s="87">
        <v>230.43896335634631</v>
      </c>
      <c r="AZ20" s="87">
        <v>230.48641695279193</v>
      </c>
      <c r="BA20" s="87">
        <v>230.48641695279193</v>
      </c>
      <c r="BB20" s="87">
        <v>230.48641695279193</v>
      </c>
      <c r="BC20" s="87">
        <v>230.48641695279193</v>
      </c>
      <c r="BD20" s="87">
        <v>230.48641695279193</v>
      </c>
      <c r="BE20" s="87">
        <v>230.48641695279193</v>
      </c>
      <c r="BF20" s="87">
        <v>230.48641695279193</v>
      </c>
      <c r="BG20" s="87">
        <v>230.48641695279193</v>
      </c>
      <c r="BH20" s="87">
        <v>230.48641695279193</v>
      </c>
      <c r="BI20" s="87">
        <v>230.48641695279193</v>
      </c>
      <c r="BJ20" s="87">
        <v>230.48641695279193</v>
      </c>
      <c r="BK20" s="87">
        <v>230.48641695279193</v>
      </c>
      <c r="BL20" s="87">
        <v>230.48641695279193</v>
      </c>
      <c r="BM20" s="87">
        <v>230.48641695279193</v>
      </c>
      <c r="BN20" s="87">
        <v>230.48</v>
      </c>
      <c r="BO20" s="87">
        <v>230.48</v>
      </c>
      <c r="BP20" s="87">
        <v>230.48</v>
      </c>
      <c r="BQ20" s="87">
        <v>230.48</v>
      </c>
      <c r="BR20" s="87">
        <v>230.48</v>
      </c>
      <c r="BS20" s="87">
        <v>229.13</v>
      </c>
      <c r="BT20" s="87">
        <v>229.13</v>
      </c>
      <c r="BU20" s="87">
        <v>229.13</v>
      </c>
      <c r="BV20" s="87">
        <v>229.13</v>
      </c>
      <c r="BW20" s="87">
        <v>229.13</v>
      </c>
      <c r="BX20" s="87">
        <v>229.13</v>
      </c>
      <c r="BY20" s="87">
        <v>229.13</v>
      </c>
      <c r="BZ20" s="87">
        <v>229.13</v>
      </c>
      <c r="CA20" s="87">
        <v>229.13</v>
      </c>
      <c r="CB20" s="87">
        <v>229.13</v>
      </c>
      <c r="CC20" s="87">
        <v>0</v>
      </c>
      <c r="CD20" s="87">
        <v>0</v>
      </c>
      <c r="CE20" s="2"/>
      <c r="CF20" s="1"/>
      <c r="CG20" s="1"/>
      <c r="CH20" s="1"/>
      <c r="CI20" s="43"/>
      <c r="CJ20" s="43" t="s">
        <v>64</v>
      </c>
      <c r="CK20" s="44">
        <f t="shared" si="5"/>
        <v>109</v>
      </c>
      <c r="CL20" s="43" t="str">
        <f t="shared" si="2"/>
        <v>DataGrowthRates!p109</v>
      </c>
      <c r="CM20" s="43" t="str">
        <f t="shared" si="3"/>
        <v>DataGrowthRates!q109</v>
      </c>
      <c r="CN20" s="43" t="str">
        <f t="shared" si="4"/>
        <v>DataGrowthRates!t109</v>
      </c>
      <c r="CO20" s="3"/>
      <c r="CP20" s="48" t="s">
        <v>25</v>
      </c>
      <c r="CQ20" s="134">
        <f t="shared" ca="1" si="6"/>
        <v>-1.1256739715354787</v>
      </c>
      <c r="CR20" s="134">
        <f t="shared" ca="1" si="6"/>
        <v>-1.8916636252542949</v>
      </c>
      <c r="CS20" s="134">
        <f t="shared" ca="1" si="6"/>
        <v>-1.9088604696011913</v>
      </c>
      <c r="CT20" s="135">
        <f t="shared" ca="1" si="14"/>
        <v>-0.76598965371881622</v>
      </c>
      <c r="CU20" s="135">
        <f t="shared" ca="1" si="15"/>
        <v>-0.78318649806571261</v>
      </c>
      <c r="CX20" s="3">
        <f t="shared" si="1"/>
        <v>20</v>
      </c>
      <c r="CY20" s="43" t="str">
        <f t="shared" si="7"/>
        <v>DataGrowthRates!n20</v>
      </c>
      <c r="CZ20" s="43" t="str">
        <f t="shared" si="0"/>
        <v>DataGrowthRates!r20</v>
      </c>
      <c r="DA20" s="43" t="str">
        <f t="shared" si="8"/>
        <v>DataGrowthRates!o20</v>
      </c>
      <c r="DB20" s="43" t="str">
        <f t="shared" si="9"/>
        <v>DataGrowthRates!r20</v>
      </c>
      <c r="DC20" s="8"/>
      <c r="DD20" s="48" t="s">
        <v>25</v>
      </c>
      <c r="DE20" s="181">
        <f t="shared" ca="1" si="16"/>
        <v>231.7399872975825</v>
      </c>
      <c r="DF20" s="181">
        <f t="shared" ca="1" si="10"/>
        <v>234.3783230753632</v>
      </c>
      <c r="DG20" s="181">
        <f t="shared" ca="1" si="11"/>
        <v>-1.1256739715354787</v>
      </c>
      <c r="DH20" s="181">
        <f t="shared" ca="1" si="12"/>
        <v>229.94467359226556</v>
      </c>
      <c r="DI20" s="181">
        <f t="shared" ca="1" si="12"/>
        <v>229.48235602597043</v>
      </c>
      <c r="DJ20" s="181">
        <f t="shared" ca="1" si="17"/>
        <v>-1.7953137053169428</v>
      </c>
      <c r="DK20" s="181">
        <f t="shared" ca="1" si="18"/>
        <v>-2.2576312716120697</v>
      </c>
      <c r="DL20" s="180">
        <f t="shared" si="13"/>
        <v>229.13</v>
      </c>
      <c r="DM20" s="2"/>
    </row>
    <row r="21" spans="1:117" x14ac:dyDescent="0.3">
      <c r="A21" s="49" t="s">
        <v>1</v>
      </c>
      <c r="B21" s="53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9">
        <v>228.96552464612677</v>
      </c>
      <c r="P21" s="90">
        <v>231.45875302444185</v>
      </c>
      <c r="Q21" s="86">
        <v>230.50122117347334</v>
      </c>
      <c r="R21" s="86">
        <v>230.48216766116514</v>
      </c>
      <c r="S21" s="91">
        <v>231.01216039462565</v>
      </c>
      <c r="T21" s="86">
        <v>230.28696558539096</v>
      </c>
      <c r="U21" s="86">
        <v>230.28696558539096</v>
      </c>
      <c r="V21" s="86">
        <v>230.28946264295843</v>
      </c>
      <c r="W21" s="86">
        <v>230.73514298556009</v>
      </c>
      <c r="X21" s="86">
        <v>230.04253373434057</v>
      </c>
      <c r="Y21" s="86">
        <v>230.04253373434057</v>
      </c>
      <c r="Z21" s="86">
        <v>230.04253373434057</v>
      </c>
      <c r="AA21" s="185">
        <v>229.92165415389067</v>
      </c>
      <c r="AB21" s="185">
        <v>231.65397201423241</v>
      </c>
      <c r="AC21" s="185">
        <v>232.04379041992456</v>
      </c>
      <c r="AD21" s="185">
        <v>232.04379041992456</v>
      </c>
      <c r="AE21" s="186">
        <v>231.19914719131776</v>
      </c>
      <c r="AF21" s="186">
        <v>231.19914719131776</v>
      </c>
      <c r="AG21" s="186">
        <v>231.19914719131776</v>
      </c>
      <c r="AH21" s="186">
        <v>231.19914719131776</v>
      </c>
      <c r="AI21" s="186">
        <v>228.39259679893073</v>
      </c>
      <c r="AJ21" s="186">
        <v>228.39259679893073</v>
      </c>
      <c r="AK21" s="186">
        <v>228.39259679893073</v>
      </c>
      <c r="AL21" s="186">
        <v>227.88716300240802</v>
      </c>
      <c r="AM21" s="92">
        <v>229.8200913185949</v>
      </c>
      <c r="AN21" s="92">
        <v>229.78274967077081</v>
      </c>
      <c r="AO21" s="92">
        <v>229.78274967077081</v>
      </c>
      <c r="AP21" s="92">
        <v>229.78274967077081</v>
      </c>
      <c r="AQ21" s="92">
        <v>230.95827916258261</v>
      </c>
      <c r="AR21" s="92">
        <v>230.97499615355389</v>
      </c>
      <c r="AS21" s="92">
        <v>230.97499615355389</v>
      </c>
      <c r="AT21" s="92">
        <v>230.97499615355389</v>
      </c>
      <c r="AU21" s="92">
        <v>230.97499615355389</v>
      </c>
      <c r="AV21" s="92">
        <v>230.97499615355389</v>
      </c>
      <c r="AW21" s="92">
        <v>230.97499615355389</v>
      </c>
      <c r="AX21" s="92">
        <v>230.97499615355389</v>
      </c>
      <c r="AY21" s="92">
        <v>231.06683747390537</v>
      </c>
      <c r="AZ21" s="92">
        <v>231.04138832938941</v>
      </c>
      <c r="BA21" s="92">
        <v>231.04138832938941</v>
      </c>
      <c r="BB21" s="92">
        <v>231.04138832938941</v>
      </c>
      <c r="BC21" s="92">
        <v>231.04138832938941</v>
      </c>
      <c r="BD21" s="92">
        <v>231.04138832938941</v>
      </c>
      <c r="BE21" s="92">
        <v>231.04138832938941</v>
      </c>
      <c r="BF21" s="92">
        <v>231.04138832938941</v>
      </c>
      <c r="BG21" s="92">
        <v>231.04138832938941</v>
      </c>
      <c r="BH21" s="92">
        <v>231.04138832938941</v>
      </c>
      <c r="BI21" s="92">
        <v>231.04138832938941</v>
      </c>
      <c r="BJ21" s="92">
        <v>231.04138832938941</v>
      </c>
      <c r="BK21" s="92">
        <v>231.04138832938941</v>
      </c>
      <c r="BL21" s="92">
        <v>231.04138832938941</v>
      </c>
      <c r="BM21" s="92">
        <v>231.04138832938941</v>
      </c>
      <c r="BN21" s="92">
        <v>231.03000000000003</v>
      </c>
      <c r="BO21" s="92">
        <v>231.27</v>
      </c>
      <c r="BP21" s="92">
        <v>231.10000000000002</v>
      </c>
      <c r="BQ21" s="92">
        <v>231.10000000000002</v>
      </c>
      <c r="BR21" s="92">
        <v>231.10000000000002</v>
      </c>
      <c r="BS21" s="92">
        <v>229.77</v>
      </c>
      <c r="BT21" s="92">
        <v>229.77</v>
      </c>
      <c r="BU21" s="92">
        <v>229.77</v>
      </c>
      <c r="BV21" s="92">
        <v>229.77</v>
      </c>
      <c r="BW21" s="92">
        <v>229.75</v>
      </c>
      <c r="BX21" s="92">
        <v>229.75</v>
      </c>
      <c r="BY21" s="92">
        <v>229.75</v>
      </c>
      <c r="BZ21" s="92">
        <v>229.75</v>
      </c>
      <c r="CA21" s="92">
        <v>229.75</v>
      </c>
      <c r="CB21" s="92">
        <v>229.75</v>
      </c>
      <c r="CC21" s="92">
        <v>0</v>
      </c>
      <c r="CD21" s="92">
        <v>0</v>
      </c>
      <c r="CE21" s="2"/>
      <c r="CF21" s="1"/>
      <c r="CG21" s="1"/>
      <c r="CH21" s="1"/>
      <c r="CI21" s="43"/>
      <c r="CJ21" s="43" t="s">
        <v>65</v>
      </c>
      <c r="CK21" s="44">
        <f t="shared" si="5"/>
        <v>110</v>
      </c>
      <c r="CL21" s="43" t="str">
        <f t="shared" si="2"/>
        <v>DataGrowthRates!q110</v>
      </c>
      <c r="CM21" s="43" t="str">
        <f t="shared" si="3"/>
        <v>DataGrowthRates!r110</v>
      </c>
      <c r="CN21" s="43" t="str">
        <f t="shared" si="4"/>
        <v>DataGrowthRates!u110</v>
      </c>
      <c r="CO21" s="3"/>
      <c r="CP21" s="47" t="s">
        <v>1</v>
      </c>
      <c r="CQ21" s="130">
        <f t="shared" ca="1" si="6"/>
        <v>-0.26567298809188411</v>
      </c>
      <c r="CR21" s="130">
        <f t="shared" ca="1" si="6"/>
        <v>0.19207829976282337</v>
      </c>
      <c r="CS21" s="130">
        <f t="shared" ca="1" si="6"/>
        <v>-2.1509105155175172E-2</v>
      </c>
      <c r="CT21" s="131">
        <f t="shared" ca="1" si="14"/>
        <v>0.45775128785470748</v>
      </c>
      <c r="CU21" s="131">
        <f t="shared" ca="1" si="15"/>
        <v>0.24416388293670893</v>
      </c>
      <c r="CX21" s="3">
        <f t="shared" si="1"/>
        <v>21</v>
      </c>
      <c r="CY21" s="43" t="str">
        <f t="shared" si="7"/>
        <v>DataGrowthRates!o21</v>
      </c>
      <c r="CZ21" s="43" t="str">
        <f t="shared" si="0"/>
        <v>DataGrowthRates!s21</v>
      </c>
      <c r="DA21" s="43" t="str">
        <f t="shared" si="8"/>
        <v>DataGrowthRates!p21</v>
      </c>
      <c r="DB21" s="43" t="str">
        <f t="shared" si="9"/>
        <v>DataGrowthRates!s21</v>
      </c>
      <c r="DC21" s="8"/>
      <c r="DD21" s="47" t="s">
        <v>1</v>
      </c>
      <c r="DE21" s="179">
        <f t="shared" ca="1" si="16"/>
        <v>228.96552464612677</v>
      </c>
      <c r="DF21" s="179">
        <f t="shared" ca="1" si="10"/>
        <v>229.57544458969343</v>
      </c>
      <c r="DG21" s="179">
        <f t="shared" ca="1" si="11"/>
        <v>-0.26567298809188411</v>
      </c>
      <c r="DH21" s="179">
        <f t="shared" ca="1" si="12"/>
        <v>231.45875302444185</v>
      </c>
      <c r="DI21" s="179">
        <f t="shared" ca="1" si="12"/>
        <v>231.01216039462565</v>
      </c>
      <c r="DJ21" s="179">
        <f t="shared" ca="1" si="17"/>
        <v>2.4932283783150808</v>
      </c>
      <c r="DK21" s="179">
        <f t="shared" ca="1" si="18"/>
        <v>2.0466357484988862</v>
      </c>
      <c r="DL21" s="180">
        <f t="shared" si="13"/>
        <v>229.75</v>
      </c>
      <c r="DM21" s="2"/>
    </row>
    <row r="22" spans="1:117" x14ac:dyDescent="0.3">
      <c r="A22" s="47" t="s">
        <v>2</v>
      </c>
      <c r="B22" s="54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9">
        <v>227.90099353434715</v>
      </c>
      <c r="Q22" s="90">
        <v>229.28538195832698</v>
      </c>
      <c r="R22" s="86">
        <v>228.79244083602362</v>
      </c>
      <c r="S22" s="86">
        <v>228.55747298299883</v>
      </c>
      <c r="T22" s="91">
        <v>231.01122365649684</v>
      </c>
      <c r="U22" s="86">
        <v>231.01122365649684</v>
      </c>
      <c r="V22" s="86">
        <v>231.01353526114502</v>
      </c>
      <c r="W22" s="86">
        <v>231.7289504399937</v>
      </c>
      <c r="X22" s="86">
        <v>231.88106552113683</v>
      </c>
      <c r="Y22" s="86">
        <v>231.88106552113683</v>
      </c>
      <c r="Z22" s="86">
        <v>231.88106552113683</v>
      </c>
      <c r="AA22" s="185">
        <v>231.76169072759811</v>
      </c>
      <c r="AB22" s="185">
        <v>229.8215871722179</v>
      </c>
      <c r="AC22" s="185">
        <v>229.8215871722179</v>
      </c>
      <c r="AD22" s="185">
        <v>229.8215871722179</v>
      </c>
      <c r="AE22" s="185">
        <v>229.77756686260321</v>
      </c>
      <c r="AF22" s="185">
        <v>229.77756686260321</v>
      </c>
      <c r="AG22" s="185">
        <v>229.77756686260321</v>
      </c>
      <c r="AH22" s="185">
        <v>229.77756686260321</v>
      </c>
      <c r="AI22" s="185">
        <v>227.18158669874686</v>
      </c>
      <c r="AJ22" s="185">
        <v>227.18158669874686</v>
      </c>
      <c r="AK22" s="185">
        <v>227.18158669874686</v>
      </c>
      <c r="AL22" s="185">
        <v>227.13077448503907</v>
      </c>
      <c r="AM22" s="85">
        <v>228.32759839542805</v>
      </c>
      <c r="AN22" s="85">
        <v>228.6988013912395</v>
      </c>
      <c r="AO22" s="85">
        <v>228.6988013912395</v>
      </c>
      <c r="AP22" s="85">
        <v>228.6988013912395</v>
      </c>
      <c r="AQ22" s="85">
        <v>229.58422953124423</v>
      </c>
      <c r="AR22" s="85">
        <v>229.56695746128355</v>
      </c>
      <c r="AS22" s="85">
        <v>229.56695746128355</v>
      </c>
      <c r="AT22" s="85">
        <v>229.56695746128355</v>
      </c>
      <c r="AU22" s="85">
        <v>229.56695746128355</v>
      </c>
      <c r="AV22" s="85">
        <v>229.56695746128355</v>
      </c>
      <c r="AW22" s="85">
        <v>229.56695746128355</v>
      </c>
      <c r="AX22" s="85">
        <v>229.56695746128355</v>
      </c>
      <c r="AY22" s="85">
        <v>229.4906100823664</v>
      </c>
      <c r="AZ22" s="85">
        <v>229.50640445262843</v>
      </c>
      <c r="BA22" s="85">
        <v>229.50640445262843</v>
      </c>
      <c r="BB22" s="85">
        <v>229.50640445262843</v>
      </c>
      <c r="BC22" s="85">
        <v>229.50640445262843</v>
      </c>
      <c r="BD22" s="85">
        <v>229.50640445262843</v>
      </c>
      <c r="BE22" s="85">
        <v>229.50640445262843</v>
      </c>
      <c r="BF22" s="85">
        <v>229.50640445262843</v>
      </c>
      <c r="BG22" s="85">
        <v>229.50640445262843</v>
      </c>
      <c r="BH22" s="85">
        <v>229.50640445262843</v>
      </c>
      <c r="BI22" s="85">
        <v>229.50640445262843</v>
      </c>
      <c r="BJ22" s="85">
        <v>229.50640445262843</v>
      </c>
      <c r="BK22" s="85">
        <v>229.50640445262843</v>
      </c>
      <c r="BL22" s="85">
        <v>229.50640445262843</v>
      </c>
      <c r="BM22" s="85">
        <v>229.50640445262843</v>
      </c>
      <c r="BN22" s="85">
        <v>229.5</v>
      </c>
      <c r="BO22" s="85">
        <v>229.73999999999998</v>
      </c>
      <c r="BP22" s="85">
        <v>229.60999999999999</v>
      </c>
      <c r="BQ22" s="85">
        <v>229.60999999999999</v>
      </c>
      <c r="BR22" s="85">
        <v>229.60999999999999</v>
      </c>
      <c r="BS22" s="85">
        <v>227.69</v>
      </c>
      <c r="BT22" s="85">
        <v>227.69</v>
      </c>
      <c r="BU22" s="85">
        <v>227.69</v>
      </c>
      <c r="BV22" s="85">
        <v>227.69</v>
      </c>
      <c r="BW22" s="85">
        <v>227.68</v>
      </c>
      <c r="BX22" s="85">
        <v>227.68</v>
      </c>
      <c r="BY22" s="85">
        <v>227.68</v>
      </c>
      <c r="BZ22" s="85">
        <v>227.68</v>
      </c>
      <c r="CA22" s="85">
        <v>227.68</v>
      </c>
      <c r="CB22" s="85">
        <v>227.68</v>
      </c>
      <c r="CC22" s="85">
        <v>0</v>
      </c>
      <c r="CD22" s="85">
        <v>0</v>
      </c>
      <c r="CE22" s="2"/>
      <c r="CF22" s="1"/>
      <c r="CG22" s="1"/>
      <c r="CH22" s="1"/>
      <c r="CI22" s="43"/>
      <c r="CJ22" s="43" t="s">
        <v>66</v>
      </c>
      <c r="CK22" s="44">
        <f t="shared" si="5"/>
        <v>111</v>
      </c>
      <c r="CL22" s="43" t="str">
        <f t="shared" si="2"/>
        <v>DataGrowthRates!r111</v>
      </c>
      <c r="CM22" s="43" t="str">
        <f t="shared" si="3"/>
        <v>DataGrowthRates!s111</v>
      </c>
      <c r="CN22" s="43" t="str">
        <f t="shared" si="4"/>
        <v>DataGrowthRates!v111</v>
      </c>
      <c r="CO22" s="3"/>
      <c r="CP22" s="47" t="s">
        <v>2</v>
      </c>
      <c r="CQ22" s="130">
        <f t="shared" ca="1" si="6"/>
        <v>-2.0874554460909196</v>
      </c>
      <c r="CR22" s="130">
        <f t="shared" ca="1" si="6"/>
        <v>-1.4926840449631216</v>
      </c>
      <c r="CS22" s="130">
        <f t="shared" ca="1" si="6"/>
        <v>-1.101477500901447</v>
      </c>
      <c r="CT22" s="131">
        <f t="shared" ca="1" si="14"/>
        <v>0.59477140112779803</v>
      </c>
      <c r="CU22" s="131">
        <f t="shared" ca="1" si="15"/>
        <v>0.98597794518947257</v>
      </c>
      <c r="CX22" s="3">
        <f t="shared" si="1"/>
        <v>22</v>
      </c>
      <c r="CY22" s="43" t="str">
        <f t="shared" si="7"/>
        <v>DataGrowthRates!p22</v>
      </c>
      <c r="CZ22" s="43" t="str">
        <f t="shared" si="0"/>
        <v>DataGrowthRates!t22</v>
      </c>
      <c r="DA22" s="43" t="str">
        <f t="shared" si="8"/>
        <v>DataGrowthRates!q22</v>
      </c>
      <c r="DB22" s="43" t="str">
        <f t="shared" si="9"/>
        <v>DataGrowthRates!t22</v>
      </c>
      <c r="DC22" s="8"/>
      <c r="DD22" s="47" t="s">
        <v>2</v>
      </c>
      <c r="DE22" s="179">
        <f t="shared" ca="1" si="16"/>
        <v>227.90099353434715</v>
      </c>
      <c r="DF22" s="179">
        <f t="shared" ca="1" si="10"/>
        <v>232.75974960375839</v>
      </c>
      <c r="DG22" s="179">
        <f t="shared" ca="1" si="11"/>
        <v>-2.0874554460909196</v>
      </c>
      <c r="DH22" s="179">
        <f t="shared" ca="1" si="12"/>
        <v>229.28538195832698</v>
      </c>
      <c r="DI22" s="179">
        <f t="shared" ca="1" si="12"/>
        <v>231.01122365649684</v>
      </c>
      <c r="DJ22" s="179">
        <f t="shared" ca="1" si="17"/>
        <v>1.3843884239798285</v>
      </c>
      <c r="DK22" s="179">
        <f t="shared" ca="1" si="18"/>
        <v>3.1102301221496873</v>
      </c>
      <c r="DL22" s="180">
        <f t="shared" si="13"/>
        <v>227.68</v>
      </c>
      <c r="DM22" s="2"/>
    </row>
    <row r="23" spans="1:117" x14ac:dyDescent="0.3">
      <c r="A23" s="47" t="s">
        <v>3</v>
      </c>
      <c r="B23" s="54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9">
        <v>218.14674687412219</v>
      </c>
      <c r="R23" s="90">
        <v>220.25020975820806</v>
      </c>
      <c r="S23" s="86">
        <v>221.23455499039417</v>
      </c>
      <c r="T23" s="86">
        <v>221.97777578356991</v>
      </c>
      <c r="U23" s="91">
        <v>221.97777578356991</v>
      </c>
      <c r="V23" s="86">
        <v>221.97976412199637</v>
      </c>
      <c r="W23" s="86">
        <v>222.44696476168801</v>
      </c>
      <c r="X23" s="86">
        <v>224.08208650933199</v>
      </c>
      <c r="Y23" s="86">
        <v>224.08208650933199</v>
      </c>
      <c r="Z23" s="86">
        <v>224.08208650933199</v>
      </c>
      <c r="AA23" s="185">
        <v>223.96742794345806</v>
      </c>
      <c r="AB23" s="185">
        <v>226.50429287663326</v>
      </c>
      <c r="AC23" s="185">
        <v>226.50429287663326</v>
      </c>
      <c r="AD23" s="185">
        <v>226.50429287663326</v>
      </c>
      <c r="AE23" s="185">
        <v>226.13647996936476</v>
      </c>
      <c r="AF23" s="185">
        <v>226.13647996936476</v>
      </c>
      <c r="AG23" s="185">
        <v>226.13647996936476</v>
      </c>
      <c r="AH23" s="185">
        <v>226.13647996936476</v>
      </c>
      <c r="AI23" s="185">
        <v>224.56229860135383</v>
      </c>
      <c r="AJ23" s="185">
        <v>224.56229860135383</v>
      </c>
      <c r="AK23" s="185">
        <v>224.56229860135383</v>
      </c>
      <c r="AL23" s="185">
        <v>224.82653331772002</v>
      </c>
      <c r="AM23" s="85">
        <v>225.65468385494017</v>
      </c>
      <c r="AN23" s="85">
        <v>225.77103592233712</v>
      </c>
      <c r="AO23" s="85">
        <v>225.77103592233712</v>
      </c>
      <c r="AP23" s="85">
        <v>225.77103592233712</v>
      </c>
      <c r="AQ23" s="85">
        <v>226.4456253417608</v>
      </c>
      <c r="AR23" s="85">
        <v>226.40289770515369</v>
      </c>
      <c r="AS23" s="85">
        <v>226.40289770515369</v>
      </c>
      <c r="AT23" s="85">
        <v>226.40289770515369</v>
      </c>
      <c r="AU23" s="85">
        <v>226.40289770515369</v>
      </c>
      <c r="AV23" s="85">
        <v>226.40289770515369</v>
      </c>
      <c r="AW23" s="85">
        <v>226.40289770515369</v>
      </c>
      <c r="AX23" s="85">
        <v>226.40289770515369</v>
      </c>
      <c r="AY23" s="85">
        <v>226.27439921725397</v>
      </c>
      <c r="AZ23" s="85">
        <v>226.32227012671771</v>
      </c>
      <c r="BA23" s="85">
        <v>226.32227012671771</v>
      </c>
      <c r="BB23" s="85">
        <v>226.32227012671771</v>
      </c>
      <c r="BC23" s="85">
        <v>226.32227012671771</v>
      </c>
      <c r="BD23" s="85">
        <v>226.32227012671771</v>
      </c>
      <c r="BE23" s="85">
        <v>226.32227012671771</v>
      </c>
      <c r="BF23" s="85">
        <v>226.32227012671771</v>
      </c>
      <c r="BG23" s="85">
        <v>226.32227012671771</v>
      </c>
      <c r="BH23" s="85">
        <v>226.32227012671771</v>
      </c>
      <c r="BI23" s="85">
        <v>226.32227012671771</v>
      </c>
      <c r="BJ23" s="85">
        <v>226.32227012671771</v>
      </c>
      <c r="BK23" s="85">
        <v>226.32227012671771</v>
      </c>
      <c r="BL23" s="85">
        <v>226.32227012671771</v>
      </c>
      <c r="BM23" s="85">
        <v>226.32227012671771</v>
      </c>
      <c r="BN23" s="85">
        <v>226.32999999999998</v>
      </c>
      <c r="BO23" s="85">
        <v>226.57999999999998</v>
      </c>
      <c r="BP23" s="85">
        <v>226.46</v>
      </c>
      <c r="BQ23" s="85">
        <v>226.46</v>
      </c>
      <c r="BR23" s="85">
        <v>226.46</v>
      </c>
      <c r="BS23" s="85">
        <v>226.05</v>
      </c>
      <c r="BT23" s="85">
        <v>226.05</v>
      </c>
      <c r="BU23" s="85">
        <v>226.05</v>
      </c>
      <c r="BV23" s="85">
        <v>226.05</v>
      </c>
      <c r="BW23" s="85">
        <v>226.04</v>
      </c>
      <c r="BX23" s="85">
        <v>226.04</v>
      </c>
      <c r="BY23" s="85">
        <v>226.04</v>
      </c>
      <c r="BZ23" s="85">
        <v>226.04</v>
      </c>
      <c r="CA23" s="85">
        <v>226.04</v>
      </c>
      <c r="CB23" s="85">
        <v>226.04</v>
      </c>
      <c r="CC23" s="85">
        <v>0</v>
      </c>
      <c r="CD23" s="85">
        <v>0</v>
      </c>
      <c r="CE23" s="2"/>
      <c r="CF23" s="1"/>
      <c r="CG23" s="1"/>
      <c r="CH23" s="1"/>
      <c r="CI23" s="43"/>
      <c r="CJ23" s="43" t="s">
        <v>67</v>
      </c>
      <c r="CK23" s="44">
        <f t="shared" si="5"/>
        <v>112</v>
      </c>
      <c r="CL23" s="43" t="str">
        <f t="shared" si="2"/>
        <v>DataGrowthRates!s112</v>
      </c>
      <c r="CM23" s="43" t="str">
        <f t="shared" si="3"/>
        <v>DataGrowthRates!t112</v>
      </c>
      <c r="CN23" s="43" t="str">
        <f t="shared" si="4"/>
        <v>DataGrowthRates!w112</v>
      </c>
      <c r="CO23" s="3"/>
      <c r="CP23" s="47" t="s">
        <v>3</v>
      </c>
      <c r="CQ23" s="130">
        <f t="shared" ca="1" si="6"/>
        <v>-5.7028376285779832</v>
      </c>
      <c r="CR23" s="130">
        <f t="shared" ca="1" si="6"/>
        <v>-5.2391694944188476</v>
      </c>
      <c r="CS23" s="130">
        <f t="shared" ca="1" si="6"/>
        <v>-4.5306960797562423</v>
      </c>
      <c r="CT23" s="131">
        <f t="shared" ca="1" si="14"/>
        <v>0.46366813415913555</v>
      </c>
      <c r="CU23" s="131">
        <f t="shared" ca="1" si="15"/>
        <v>1.1721415488217408</v>
      </c>
      <c r="CX23" s="3">
        <f t="shared" si="1"/>
        <v>23</v>
      </c>
      <c r="CY23" s="43" t="str">
        <f t="shared" si="7"/>
        <v>DataGrowthRates!q23</v>
      </c>
      <c r="CZ23" s="43" t="str">
        <f t="shared" si="0"/>
        <v>DataGrowthRates!u23</v>
      </c>
      <c r="DA23" s="43" t="str">
        <f t="shared" si="8"/>
        <v>DataGrowthRates!r23</v>
      </c>
      <c r="DB23" s="43" t="str">
        <f t="shared" si="9"/>
        <v>DataGrowthRates!u23</v>
      </c>
      <c r="DC23" s="8"/>
      <c r="DD23" s="47" t="s">
        <v>3</v>
      </c>
      <c r="DE23" s="179">
        <f t="shared" ca="1" si="16"/>
        <v>218.14674687412219</v>
      </c>
      <c r="DF23" s="179">
        <f t="shared" ca="1" si="10"/>
        <v>231.33967278344571</v>
      </c>
      <c r="DG23" s="179">
        <f t="shared" ca="1" si="11"/>
        <v>-5.7028376285779832</v>
      </c>
      <c r="DH23" s="179">
        <f t="shared" ca="1" si="12"/>
        <v>220.25020975820806</v>
      </c>
      <c r="DI23" s="179">
        <f t="shared" ca="1" si="12"/>
        <v>221.97777578356991</v>
      </c>
      <c r="DJ23" s="179">
        <f t="shared" ca="1" si="17"/>
        <v>2.1034628840858716</v>
      </c>
      <c r="DK23" s="179">
        <f t="shared" ca="1" si="18"/>
        <v>3.8310289094477241</v>
      </c>
      <c r="DL23" s="180">
        <f t="shared" si="13"/>
        <v>226.04</v>
      </c>
      <c r="DM23" s="2"/>
    </row>
    <row r="24" spans="1:117" x14ac:dyDescent="0.3">
      <c r="A24" s="48" t="s">
        <v>4</v>
      </c>
      <c r="B24" s="55"/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93">
        <v>216.25809046395048</v>
      </c>
      <c r="S24" s="94">
        <v>217.48834265002924</v>
      </c>
      <c r="T24" s="88">
        <v>217.61884327043825</v>
      </c>
      <c r="U24" s="88">
        <v>217.61806203061704</v>
      </c>
      <c r="V24" s="95">
        <v>217.62018414141582</v>
      </c>
      <c r="W24" s="88">
        <v>218.04847993708879</v>
      </c>
      <c r="X24" s="88">
        <v>219.29231795649181</v>
      </c>
      <c r="Y24" s="88">
        <v>219.29231795649181</v>
      </c>
      <c r="Z24" s="88">
        <v>219.29231795649181</v>
      </c>
      <c r="AA24" s="187">
        <v>219.57321380274936</v>
      </c>
      <c r="AB24" s="187">
        <v>221.43553192080262</v>
      </c>
      <c r="AC24" s="187">
        <v>221.43553192080262</v>
      </c>
      <c r="AD24" s="187">
        <v>221.43553192080262</v>
      </c>
      <c r="AE24" s="187">
        <v>221.71666488867342</v>
      </c>
      <c r="AF24" s="187">
        <v>221.71666488867342</v>
      </c>
      <c r="AG24" s="187">
        <v>221.71666488867342</v>
      </c>
      <c r="AH24" s="187">
        <v>221.71666488867342</v>
      </c>
      <c r="AI24" s="187">
        <v>218.43113015958215</v>
      </c>
      <c r="AJ24" s="187">
        <v>218.43113015958215</v>
      </c>
      <c r="AK24" s="187">
        <v>218.43113015958215</v>
      </c>
      <c r="AL24" s="187">
        <v>218.71048216115344</v>
      </c>
      <c r="AM24" s="87">
        <v>219.63743052456527</v>
      </c>
      <c r="AN24" s="87">
        <v>219.68548571830468</v>
      </c>
      <c r="AO24" s="87">
        <v>219.68548571830468</v>
      </c>
      <c r="AP24" s="87">
        <v>219.68548571830468</v>
      </c>
      <c r="AQ24" s="87">
        <v>220.52358572867274</v>
      </c>
      <c r="AR24" s="87">
        <v>220.53928350582555</v>
      </c>
      <c r="AS24" s="87">
        <v>220.53928350582555</v>
      </c>
      <c r="AT24" s="87">
        <v>220.53928350582555</v>
      </c>
      <c r="AU24" s="87">
        <v>220.53928350582555</v>
      </c>
      <c r="AV24" s="87">
        <v>220.53928350582555</v>
      </c>
      <c r="AW24" s="87">
        <v>220.53928350582555</v>
      </c>
      <c r="AX24" s="87">
        <v>220.53928350582555</v>
      </c>
      <c r="AY24" s="87">
        <v>220.65056836183527</v>
      </c>
      <c r="AZ24" s="87">
        <v>220.61235222662549</v>
      </c>
      <c r="BA24" s="87">
        <v>220.61235222662549</v>
      </c>
      <c r="BB24" s="87">
        <v>220.61235222662549</v>
      </c>
      <c r="BC24" s="87">
        <v>220.61235222662549</v>
      </c>
      <c r="BD24" s="87">
        <v>220.61235222662549</v>
      </c>
      <c r="BE24" s="87">
        <v>220.61235222662549</v>
      </c>
      <c r="BF24" s="87">
        <v>220.61235222662549</v>
      </c>
      <c r="BG24" s="87">
        <v>220.61235222662549</v>
      </c>
      <c r="BH24" s="87">
        <v>220.61235222662549</v>
      </c>
      <c r="BI24" s="87">
        <v>220.61235222662549</v>
      </c>
      <c r="BJ24" s="87">
        <v>220.61235222662549</v>
      </c>
      <c r="BK24" s="87">
        <v>220.61235222662549</v>
      </c>
      <c r="BL24" s="87">
        <v>220.61235222662549</v>
      </c>
      <c r="BM24" s="87">
        <v>220.61235222662549</v>
      </c>
      <c r="BN24" s="87">
        <v>220.61</v>
      </c>
      <c r="BO24" s="87">
        <v>220.83</v>
      </c>
      <c r="BP24" s="87">
        <v>220.67000000000002</v>
      </c>
      <c r="BQ24" s="87">
        <v>220.67000000000002</v>
      </c>
      <c r="BR24" s="87">
        <v>220.67000000000002</v>
      </c>
      <c r="BS24" s="87">
        <v>219.39000000000001</v>
      </c>
      <c r="BT24" s="87">
        <v>219.39000000000001</v>
      </c>
      <c r="BU24" s="87">
        <v>219.39000000000001</v>
      </c>
      <c r="BV24" s="87">
        <v>219.39000000000001</v>
      </c>
      <c r="BW24" s="87">
        <v>219.38000000000002</v>
      </c>
      <c r="BX24" s="87">
        <v>219.38000000000002</v>
      </c>
      <c r="BY24" s="87">
        <v>219.38000000000002</v>
      </c>
      <c r="BZ24" s="87">
        <v>219.38000000000002</v>
      </c>
      <c r="CA24" s="87">
        <v>219.38000000000002</v>
      </c>
      <c r="CB24" s="87">
        <v>219.38000000000002</v>
      </c>
      <c r="CC24" s="87">
        <v>0</v>
      </c>
      <c r="CD24" s="87">
        <v>0</v>
      </c>
      <c r="CE24" s="2"/>
      <c r="CF24" s="1"/>
      <c r="CG24" s="1"/>
      <c r="CH24" s="1"/>
      <c r="CI24" s="43"/>
      <c r="CJ24" s="43" t="s">
        <v>68</v>
      </c>
      <c r="CK24" s="44">
        <f t="shared" si="5"/>
        <v>113</v>
      </c>
      <c r="CL24" s="43" t="str">
        <f t="shared" si="2"/>
        <v>DataGrowthRates!t113</v>
      </c>
      <c r="CM24" s="43" t="str">
        <f t="shared" si="3"/>
        <v>DataGrowthRates!u113</v>
      </c>
      <c r="CN24" s="43" t="str">
        <f t="shared" si="4"/>
        <v>DataGrowthRates!x113</v>
      </c>
      <c r="CO24" s="3"/>
      <c r="CP24" s="48" t="s">
        <v>4</v>
      </c>
      <c r="CQ24" s="134">
        <f t="shared" ca="1" si="6"/>
        <v>-5.7626502494698828</v>
      </c>
      <c r="CR24" s="134">
        <f t="shared" ca="1" si="6"/>
        <v>-5.2265514367404506</v>
      </c>
      <c r="CS24" s="134">
        <f t="shared" ca="1" si="6"/>
        <v>-5.3893841692948072</v>
      </c>
      <c r="CT24" s="135">
        <f t="shared" ca="1" si="14"/>
        <v>0.53609881272943216</v>
      </c>
      <c r="CU24" s="135">
        <f t="shared" ca="1" si="15"/>
        <v>0.37326608017507557</v>
      </c>
      <c r="CX24" s="3">
        <f t="shared" si="1"/>
        <v>24</v>
      </c>
      <c r="CY24" s="43" t="str">
        <f t="shared" si="7"/>
        <v>DataGrowthRates!r24</v>
      </c>
      <c r="CZ24" s="43" t="str">
        <f t="shared" si="0"/>
        <v>DataGrowthRates!v24</v>
      </c>
      <c r="DA24" s="43" t="str">
        <f t="shared" si="8"/>
        <v>DataGrowthRates!s24</v>
      </c>
      <c r="DB24" s="43" t="str">
        <f t="shared" si="9"/>
        <v>DataGrowthRates!v24</v>
      </c>
      <c r="DC24" s="8"/>
      <c r="DD24" s="48" t="s">
        <v>4</v>
      </c>
      <c r="DE24" s="181">
        <f t="shared" ca="1" si="16"/>
        <v>216.25809046395048</v>
      </c>
      <c r="DF24" s="181">
        <f t="shared" ca="1" si="10"/>
        <v>229.48235602597043</v>
      </c>
      <c r="DG24" s="181">
        <f t="shared" ca="1" si="11"/>
        <v>-5.7626502494698828</v>
      </c>
      <c r="DH24" s="181">
        <f t="shared" ca="1" si="12"/>
        <v>217.48834265002924</v>
      </c>
      <c r="DI24" s="181">
        <f t="shared" ca="1" si="12"/>
        <v>217.62018414141582</v>
      </c>
      <c r="DJ24" s="181">
        <f t="shared" ca="1" si="17"/>
        <v>1.2302521860787579</v>
      </c>
      <c r="DK24" s="181">
        <f t="shared" ca="1" si="18"/>
        <v>1.3620936774653387</v>
      </c>
      <c r="DL24" s="180">
        <f t="shared" si="13"/>
        <v>219.38000000000002</v>
      </c>
      <c r="DM24" s="2"/>
    </row>
    <row r="25" spans="1:117" x14ac:dyDescent="0.3">
      <c r="A25" s="49" t="s">
        <v>5</v>
      </c>
      <c r="B25" s="53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96"/>
      <c r="P25" s="96"/>
      <c r="Q25" s="96"/>
      <c r="R25" s="96"/>
      <c r="S25" s="98">
        <v>215.23322377945257</v>
      </c>
      <c r="T25" s="99">
        <v>214.22864260939991</v>
      </c>
      <c r="U25" s="96">
        <v>214.5427961357903</v>
      </c>
      <c r="V25" s="96">
        <v>216.31738550820859</v>
      </c>
      <c r="W25" s="97">
        <v>216.48579176612472</v>
      </c>
      <c r="X25" s="96">
        <v>215.09333326155158</v>
      </c>
      <c r="Y25" s="96">
        <v>215.09307541998683</v>
      </c>
      <c r="Z25" s="86">
        <v>214.71882587637063</v>
      </c>
      <c r="AA25" s="185">
        <v>214.61508046440852</v>
      </c>
      <c r="AB25" s="185">
        <v>217.57486399547034</v>
      </c>
      <c r="AC25" s="185">
        <v>217.57486399547034</v>
      </c>
      <c r="AD25" s="185">
        <v>217.57486399547034</v>
      </c>
      <c r="AE25" s="186">
        <v>215.74907790172378</v>
      </c>
      <c r="AF25" s="186">
        <v>215.74907790172378</v>
      </c>
      <c r="AG25" s="186">
        <v>215.74907790172378</v>
      </c>
      <c r="AH25" s="186">
        <v>215.74907790172378</v>
      </c>
      <c r="AI25" s="186">
        <v>213.81251955111895</v>
      </c>
      <c r="AJ25" s="186">
        <v>213.80825882218528</v>
      </c>
      <c r="AK25" s="186">
        <v>213.80825882218528</v>
      </c>
      <c r="AL25" s="186">
        <v>213.60228273614814</v>
      </c>
      <c r="AM25" s="92">
        <v>215.06812026727107</v>
      </c>
      <c r="AN25" s="92">
        <v>215.02984214828834</v>
      </c>
      <c r="AO25" s="92">
        <v>215.02984214828834</v>
      </c>
      <c r="AP25" s="92">
        <v>215.02984214828834</v>
      </c>
      <c r="AQ25" s="92">
        <v>215.99881518003784</v>
      </c>
      <c r="AR25" s="92">
        <v>215.99881518003784</v>
      </c>
      <c r="AS25" s="92">
        <v>215.99881518003784</v>
      </c>
      <c r="AT25" s="92">
        <v>215.99881518003784</v>
      </c>
      <c r="AU25" s="92">
        <v>215.99881518003784</v>
      </c>
      <c r="AV25" s="92">
        <v>215.99881518003784</v>
      </c>
      <c r="AW25" s="92">
        <v>215.99881518003784</v>
      </c>
      <c r="AX25" s="92">
        <v>215.99881518003784</v>
      </c>
      <c r="AY25" s="92">
        <v>215.98497052236897</v>
      </c>
      <c r="AZ25" s="92">
        <v>215.94129134685656</v>
      </c>
      <c r="BA25" s="92">
        <v>215.94129134685656</v>
      </c>
      <c r="BB25" s="92">
        <v>215.94129134685656</v>
      </c>
      <c r="BC25" s="92">
        <v>215.94129134685656</v>
      </c>
      <c r="BD25" s="92">
        <v>215.94129134685656</v>
      </c>
      <c r="BE25" s="92">
        <v>215.94129134685656</v>
      </c>
      <c r="BF25" s="92">
        <v>215.94129134685656</v>
      </c>
      <c r="BG25" s="92">
        <v>215.94129134685656</v>
      </c>
      <c r="BH25" s="92">
        <v>215.94129134685656</v>
      </c>
      <c r="BI25" s="92">
        <v>215.94129134685656</v>
      </c>
      <c r="BJ25" s="92">
        <v>215.94129134685656</v>
      </c>
      <c r="BK25" s="92">
        <v>215.94129134685656</v>
      </c>
      <c r="BL25" s="92">
        <v>215.94129134685656</v>
      </c>
      <c r="BM25" s="92">
        <v>215.94129134685656</v>
      </c>
      <c r="BN25" s="92">
        <v>215.94</v>
      </c>
      <c r="BO25" s="92">
        <v>215.95</v>
      </c>
      <c r="BP25" s="92">
        <v>215.68</v>
      </c>
      <c r="BQ25" s="92">
        <v>215.68</v>
      </c>
      <c r="BR25" s="92">
        <v>215.68</v>
      </c>
      <c r="BS25" s="92">
        <v>213.77000000000004</v>
      </c>
      <c r="BT25" s="92">
        <v>211.83</v>
      </c>
      <c r="BU25" s="92">
        <v>211.83</v>
      </c>
      <c r="BV25" s="92">
        <v>211.83</v>
      </c>
      <c r="BW25" s="92">
        <v>211.54999999999998</v>
      </c>
      <c r="BX25" s="92">
        <v>211.63000000000002</v>
      </c>
      <c r="BY25" s="92">
        <v>211.63000000000002</v>
      </c>
      <c r="BZ25" s="92">
        <v>211.6</v>
      </c>
      <c r="CA25" s="92">
        <v>211.6</v>
      </c>
      <c r="CB25" s="92">
        <v>212.24999999999997</v>
      </c>
      <c r="CC25" s="92">
        <v>0</v>
      </c>
      <c r="CD25" s="92">
        <v>0</v>
      </c>
      <c r="CE25" s="2"/>
      <c r="CF25" s="1"/>
      <c r="CG25" s="1"/>
      <c r="CH25" s="1"/>
      <c r="CI25" s="43"/>
      <c r="CJ25" s="43" t="s">
        <v>69</v>
      </c>
      <c r="CK25" s="44">
        <f t="shared" si="5"/>
        <v>114</v>
      </c>
      <c r="CL25" s="43" t="str">
        <f t="shared" si="2"/>
        <v>DataGrowthRates!u114</v>
      </c>
      <c r="CM25" s="43" t="str">
        <f t="shared" si="3"/>
        <v>DataGrowthRates!v114</v>
      </c>
      <c r="CN25" s="43" t="str">
        <f t="shared" si="4"/>
        <v>DataGrowthRates!y114</v>
      </c>
      <c r="CO25" s="3"/>
      <c r="CP25" s="47" t="s">
        <v>5</v>
      </c>
      <c r="CQ25" s="130">
        <f t="shared" ca="1" si="6"/>
        <v>-6.8303489254499716</v>
      </c>
      <c r="CR25" s="130">
        <f t="shared" ca="1" si="6"/>
        <v>-6.9731792831481734</v>
      </c>
      <c r="CS25" s="130">
        <f t="shared" ca="1" si="6"/>
        <v>-6.1756310872536329</v>
      </c>
      <c r="CT25" s="131">
        <f t="shared" ca="1" si="14"/>
        <v>-0.14283035769820174</v>
      </c>
      <c r="CU25" s="131">
        <f t="shared" ca="1" si="15"/>
        <v>0.65471783819633877</v>
      </c>
      <c r="CX25" s="3">
        <f t="shared" si="1"/>
        <v>25</v>
      </c>
      <c r="CY25" s="43" t="str">
        <f t="shared" si="7"/>
        <v>DataGrowthRates!s25</v>
      </c>
      <c r="CZ25" s="43" t="str">
        <f t="shared" si="0"/>
        <v>DataGrowthRates!w25</v>
      </c>
      <c r="DA25" s="43" t="str">
        <f t="shared" si="8"/>
        <v>DataGrowthRates!t25</v>
      </c>
      <c r="DB25" s="43" t="str">
        <f t="shared" si="9"/>
        <v>DataGrowthRates!w25</v>
      </c>
      <c r="DC25" s="8"/>
      <c r="DD25" s="47" t="s">
        <v>5</v>
      </c>
      <c r="DE25" s="179">
        <f t="shared" ca="1" si="16"/>
        <v>215.23322377945257</v>
      </c>
      <c r="DF25" s="179">
        <f t="shared" ca="1" si="10"/>
        <v>231.01216039462565</v>
      </c>
      <c r="DG25" s="179">
        <f t="shared" ca="1" si="11"/>
        <v>-6.8303489254499716</v>
      </c>
      <c r="DH25" s="179">
        <f t="shared" ref="DH25:DI40" ca="1" si="19">INDIRECT(DA25)</f>
        <v>214.22864260939991</v>
      </c>
      <c r="DI25" s="179">
        <f t="shared" ca="1" si="19"/>
        <v>216.48579176612472</v>
      </c>
      <c r="DJ25" s="179">
        <f t="shared" ca="1" si="17"/>
        <v>-1.0045811700526599</v>
      </c>
      <c r="DK25" s="179">
        <f t="shared" ca="1" si="18"/>
        <v>1.2525679866721475</v>
      </c>
      <c r="DL25" s="180">
        <f t="shared" si="13"/>
        <v>212.24999999999997</v>
      </c>
      <c r="DM25" s="2"/>
    </row>
    <row r="26" spans="1:117" x14ac:dyDescent="0.3">
      <c r="A26" s="47" t="s">
        <v>6</v>
      </c>
      <c r="B26" s="56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9">
        <v>209.03057605859348</v>
      </c>
      <c r="U26" s="90">
        <v>210.33871020283024</v>
      </c>
      <c r="V26" s="86">
        <v>212.11414293829412</v>
      </c>
      <c r="W26" s="86">
        <v>211.67010362434112</v>
      </c>
      <c r="X26" s="91">
        <v>211.87779335868223</v>
      </c>
      <c r="Y26" s="86">
        <v>211.88322097853464</v>
      </c>
      <c r="Z26" s="86">
        <v>212.53366536832706</v>
      </c>
      <c r="AA26" s="185">
        <v>212.35513883098318</v>
      </c>
      <c r="AB26" s="185">
        <v>211.07598796799908</v>
      </c>
      <c r="AC26" s="185">
        <v>211.07598796799908</v>
      </c>
      <c r="AD26" s="185">
        <v>211.07598796799908</v>
      </c>
      <c r="AE26" s="185">
        <v>210.80669515677786</v>
      </c>
      <c r="AF26" s="185">
        <v>210.80669515677786</v>
      </c>
      <c r="AG26" s="185">
        <v>210.80669515677786</v>
      </c>
      <c r="AH26" s="185">
        <v>210.80669515677786</v>
      </c>
      <c r="AI26" s="185">
        <v>210.16614242921787</v>
      </c>
      <c r="AJ26" s="185">
        <v>210.16614242921787</v>
      </c>
      <c r="AK26" s="185">
        <v>210.16614242921787</v>
      </c>
      <c r="AL26" s="185">
        <v>210.07610470278104</v>
      </c>
      <c r="AM26" s="85">
        <v>210.38108307487434</v>
      </c>
      <c r="AN26" s="85">
        <v>210.1734766777011</v>
      </c>
      <c r="AO26" s="85">
        <v>210.1734766777011</v>
      </c>
      <c r="AP26" s="85">
        <v>210.1734766777011</v>
      </c>
      <c r="AQ26" s="85">
        <v>210.45260291281579</v>
      </c>
      <c r="AR26" s="85">
        <v>210.45260291281579</v>
      </c>
      <c r="AS26" s="85">
        <v>210.45260291281579</v>
      </c>
      <c r="AT26" s="85">
        <v>210.45260291281579</v>
      </c>
      <c r="AU26" s="85">
        <v>210.45260291281579</v>
      </c>
      <c r="AV26" s="85">
        <v>210.45260291281579</v>
      </c>
      <c r="AW26" s="85">
        <v>210.45260291281579</v>
      </c>
      <c r="AX26" s="85">
        <v>210.45260291281579</v>
      </c>
      <c r="AY26" s="85">
        <v>210.33848053903179</v>
      </c>
      <c r="AZ26" s="85">
        <v>210.34736518552887</v>
      </c>
      <c r="BA26" s="85">
        <v>210.34736518552887</v>
      </c>
      <c r="BB26" s="85">
        <v>210.34736518552887</v>
      </c>
      <c r="BC26" s="85">
        <v>210.34736518552887</v>
      </c>
      <c r="BD26" s="85">
        <v>210.34736518552887</v>
      </c>
      <c r="BE26" s="85">
        <v>210.34736518552887</v>
      </c>
      <c r="BF26" s="85">
        <v>210.34736518552887</v>
      </c>
      <c r="BG26" s="85">
        <v>210.34736518552887</v>
      </c>
      <c r="BH26" s="85">
        <v>210.34736518552887</v>
      </c>
      <c r="BI26" s="85">
        <v>210.34736518552887</v>
      </c>
      <c r="BJ26" s="85">
        <v>210.34736518552887</v>
      </c>
      <c r="BK26" s="85">
        <v>210.34736518552887</v>
      </c>
      <c r="BL26" s="85">
        <v>210.34736518552887</v>
      </c>
      <c r="BM26" s="85">
        <v>210.34736518552887</v>
      </c>
      <c r="BN26" s="85">
        <v>210.36</v>
      </c>
      <c r="BO26" s="85">
        <v>210.68</v>
      </c>
      <c r="BP26" s="85">
        <v>210.58</v>
      </c>
      <c r="BQ26" s="85">
        <v>210.58</v>
      </c>
      <c r="BR26" s="85">
        <v>210.58</v>
      </c>
      <c r="BS26" s="85">
        <v>208.36000000000004</v>
      </c>
      <c r="BT26" s="85">
        <v>209.01</v>
      </c>
      <c r="BU26" s="85">
        <v>209.01</v>
      </c>
      <c r="BV26" s="85">
        <v>209.01</v>
      </c>
      <c r="BW26" s="85">
        <v>208.96999999999997</v>
      </c>
      <c r="BX26" s="85">
        <v>208.87</v>
      </c>
      <c r="BY26" s="85">
        <v>208.87</v>
      </c>
      <c r="BZ26" s="85">
        <v>208.75</v>
      </c>
      <c r="CA26" s="85">
        <v>208.75</v>
      </c>
      <c r="CB26" s="85">
        <v>209.45999999999998</v>
      </c>
      <c r="CC26" s="85">
        <v>0</v>
      </c>
      <c r="CD26" s="85">
        <v>0</v>
      </c>
      <c r="CE26" s="2"/>
      <c r="CF26" s="1"/>
      <c r="CG26" s="1"/>
      <c r="CH26" s="1"/>
      <c r="CI26" s="43"/>
      <c r="CJ26" s="43" t="s">
        <v>43</v>
      </c>
      <c r="CK26" s="44">
        <f t="shared" si="5"/>
        <v>115</v>
      </c>
      <c r="CL26" s="43" t="str">
        <f t="shared" si="2"/>
        <v>DataGrowthRates!v115</v>
      </c>
      <c r="CM26" s="43" t="str">
        <f t="shared" si="3"/>
        <v>DataGrowthRates!w115</v>
      </c>
      <c r="CN26" s="43" t="str">
        <f t="shared" si="4"/>
        <v>DataGrowthRates!z115</v>
      </c>
      <c r="CO26" s="3"/>
      <c r="CP26" s="47" t="s">
        <v>6</v>
      </c>
      <c r="CQ26" s="130">
        <f t="shared" ca="1" si="6"/>
        <v>-9.514969554287795</v>
      </c>
      <c r="CR26" s="130">
        <f t="shared" ca="1" si="6"/>
        <v>-8.9487052301864267</v>
      </c>
      <c r="CS26" s="130">
        <f t="shared" ca="1" si="6"/>
        <v>-8.6265224448139488</v>
      </c>
      <c r="CT26" s="131">
        <f t="shared" ca="1" si="14"/>
        <v>0.56626432410136829</v>
      </c>
      <c r="CU26" s="131">
        <f t="shared" ca="1" si="15"/>
        <v>0.8884471094738462</v>
      </c>
      <c r="CX26" s="3">
        <f t="shared" si="1"/>
        <v>26</v>
      </c>
      <c r="CY26" s="43" t="str">
        <f t="shared" si="7"/>
        <v>DataGrowthRates!t26</v>
      </c>
      <c r="CZ26" s="43" t="str">
        <f t="shared" si="0"/>
        <v>DataGrowthRates!x26</v>
      </c>
      <c r="DA26" s="43" t="str">
        <f t="shared" si="8"/>
        <v>DataGrowthRates!u26</v>
      </c>
      <c r="DB26" s="43" t="str">
        <f t="shared" si="9"/>
        <v>DataGrowthRates!x26</v>
      </c>
      <c r="DC26" s="8"/>
      <c r="DD26" s="47" t="s">
        <v>6</v>
      </c>
      <c r="DE26" s="179">
        <f t="shared" ca="1" si="16"/>
        <v>209.03057605859348</v>
      </c>
      <c r="DF26" s="179">
        <f t="shared" ca="1" si="10"/>
        <v>231.01122365649684</v>
      </c>
      <c r="DG26" s="179">
        <f t="shared" ca="1" si="11"/>
        <v>-9.514969554287795</v>
      </c>
      <c r="DH26" s="179">
        <f t="shared" ca="1" si="19"/>
        <v>210.33871020283024</v>
      </c>
      <c r="DI26" s="179">
        <f t="shared" ca="1" si="19"/>
        <v>211.87779335868223</v>
      </c>
      <c r="DJ26" s="179">
        <f t="shared" ca="1" si="17"/>
        <v>1.3081341442367602</v>
      </c>
      <c r="DK26" s="179">
        <f t="shared" ca="1" si="18"/>
        <v>2.8472173000887437</v>
      </c>
      <c r="DL26" s="180">
        <f t="shared" si="13"/>
        <v>209.45999999999998</v>
      </c>
      <c r="DM26" s="2"/>
    </row>
    <row r="27" spans="1:117" x14ac:dyDescent="0.3">
      <c r="A27" s="47" t="s">
        <v>7</v>
      </c>
      <c r="B27" s="5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9">
        <v>208.24091508903268</v>
      </c>
      <c r="V27" s="90">
        <v>210.7750927999769</v>
      </c>
      <c r="W27" s="86">
        <v>211.06431524747029</v>
      </c>
      <c r="X27" s="86">
        <v>211.14578252426719</v>
      </c>
      <c r="Y27" s="91">
        <v>211.14539294245833</v>
      </c>
      <c r="Z27" s="86">
        <v>210.99282760128671</v>
      </c>
      <c r="AA27" s="185">
        <v>210.96118282078683</v>
      </c>
      <c r="AB27" s="185">
        <v>212.00391604953612</v>
      </c>
      <c r="AC27" s="185">
        <v>212.00391604953612</v>
      </c>
      <c r="AD27" s="185">
        <v>212.00391604953612</v>
      </c>
      <c r="AE27" s="185">
        <v>212.67446033421302</v>
      </c>
      <c r="AF27" s="185">
        <v>212.67446033421302</v>
      </c>
      <c r="AG27" s="185">
        <v>212.67446033421302</v>
      </c>
      <c r="AH27" s="185">
        <v>212.67446033421302</v>
      </c>
      <c r="AI27" s="185">
        <v>210.4764136695315</v>
      </c>
      <c r="AJ27" s="185">
        <v>210.4764136695315</v>
      </c>
      <c r="AK27" s="185">
        <v>210.4764136695315</v>
      </c>
      <c r="AL27" s="185">
        <v>210.58997223299502</v>
      </c>
      <c r="AM27" s="85">
        <v>210.99432659182247</v>
      </c>
      <c r="AN27" s="85">
        <v>211.01942450732307</v>
      </c>
      <c r="AO27" s="85">
        <v>211.01942450732307</v>
      </c>
      <c r="AP27" s="85">
        <v>211.01942450732307</v>
      </c>
      <c r="AQ27" s="85">
        <v>210.89133488160988</v>
      </c>
      <c r="AR27" s="85">
        <v>210.89133488160988</v>
      </c>
      <c r="AS27" s="85">
        <v>210.89133488160988</v>
      </c>
      <c r="AT27" s="85">
        <v>210.89133488160988</v>
      </c>
      <c r="AU27" s="85">
        <v>210.89133488160988</v>
      </c>
      <c r="AV27" s="85">
        <v>210.89133488160988</v>
      </c>
      <c r="AW27" s="85">
        <v>210.89133488160988</v>
      </c>
      <c r="AX27" s="85">
        <v>210.89133488160988</v>
      </c>
      <c r="AY27" s="85">
        <v>210.91972678534202</v>
      </c>
      <c r="AZ27" s="85">
        <v>210.98369328526277</v>
      </c>
      <c r="BA27" s="85">
        <v>210.98369328526277</v>
      </c>
      <c r="BB27" s="85">
        <v>210.98369328526277</v>
      </c>
      <c r="BC27" s="85">
        <v>210.98369328526277</v>
      </c>
      <c r="BD27" s="85">
        <v>210.98369328526277</v>
      </c>
      <c r="BE27" s="85">
        <v>210.98369328526277</v>
      </c>
      <c r="BF27" s="85">
        <v>210.98369328526277</v>
      </c>
      <c r="BG27" s="85">
        <v>210.98369328526277</v>
      </c>
      <c r="BH27" s="85">
        <v>210.98369328526277</v>
      </c>
      <c r="BI27" s="85">
        <v>210.98369328526277</v>
      </c>
      <c r="BJ27" s="85">
        <v>210.98369328526277</v>
      </c>
      <c r="BK27" s="85">
        <v>210.98369328526277</v>
      </c>
      <c r="BL27" s="85">
        <v>210.98369328526277</v>
      </c>
      <c r="BM27" s="85">
        <v>210.98369328526277</v>
      </c>
      <c r="BN27" s="85">
        <v>210.98000000000002</v>
      </c>
      <c r="BO27" s="85">
        <v>211.18</v>
      </c>
      <c r="BP27" s="85">
        <v>211.13000000000002</v>
      </c>
      <c r="BQ27" s="85">
        <v>211.13000000000002</v>
      </c>
      <c r="BR27" s="85">
        <v>211.13000000000002</v>
      </c>
      <c r="BS27" s="85">
        <v>210.57000000000002</v>
      </c>
      <c r="BT27" s="85">
        <v>210.09000000000003</v>
      </c>
      <c r="BU27" s="85">
        <v>210.09000000000003</v>
      </c>
      <c r="BV27" s="85">
        <v>210.09000000000003</v>
      </c>
      <c r="BW27" s="85">
        <v>210.05</v>
      </c>
      <c r="BX27" s="85">
        <v>210.16000000000003</v>
      </c>
      <c r="BY27" s="85">
        <v>210.16000000000003</v>
      </c>
      <c r="BZ27" s="85">
        <v>210.19000000000003</v>
      </c>
      <c r="CA27" s="85">
        <v>210.19000000000003</v>
      </c>
      <c r="CB27" s="85">
        <v>208.79000000000002</v>
      </c>
      <c r="CC27" s="85">
        <v>0</v>
      </c>
      <c r="CD27" s="85">
        <v>0</v>
      </c>
      <c r="CE27" s="2"/>
      <c r="CF27" s="1"/>
      <c r="CG27" s="1"/>
      <c r="CH27" s="1"/>
      <c r="CI27" s="43"/>
      <c r="CJ27" s="43" t="s">
        <v>70</v>
      </c>
      <c r="CK27" s="44">
        <f t="shared" si="5"/>
        <v>116</v>
      </c>
      <c r="CL27" s="43" t="str">
        <f t="shared" si="2"/>
        <v>DataGrowthRates!w116</v>
      </c>
      <c r="CM27" s="43" t="str">
        <f t="shared" si="3"/>
        <v>DataGrowthRates!x116</v>
      </c>
      <c r="CN27" s="43" t="str">
        <f t="shared" si="4"/>
        <v>DataGrowthRates!aa116</v>
      </c>
      <c r="CO27" s="3"/>
      <c r="CP27" s="47" t="s">
        <v>7</v>
      </c>
      <c r="CQ27" s="130">
        <f t="shared" ca="1" si="6"/>
        <v>-6.1883946021383576</v>
      </c>
      <c r="CR27" s="130">
        <f t="shared" ca="1" si="6"/>
        <v>-5.0476093468869374</v>
      </c>
      <c r="CS27" s="130">
        <f t="shared" ca="1" si="6"/>
        <v>-5.7731939970734354</v>
      </c>
      <c r="CT27" s="131">
        <f t="shared" ca="1" si="14"/>
        <v>1.1407852552514202</v>
      </c>
      <c r="CU27" s="131">
        <f t="shared" ca="1" si="15"/>
        <v>0.41520060506492218</v>
      </c>
      <c r="CX27" s="3">
        <f t="shared" si="1"/>
        <v>27</v>
      </c>
      <c r="CY27" s="43" t="str">
        <f t="shared" si="7"/>
        <v>DataGrowthRates!u27</v>
      </c>
      <c r="CZ27" s="43" t="str">
        <f t="shared" si="0"/>
        <v>DataGrowthRates!y27</v>
      </c>
      <c r="DA27" s="43" t="str">
        <f t="shared" si="8"/>
        <v>DataGrowthRates!v27</v>
      </c>
      <c r="DB27" s="43" t="str">
        <f t="shared" si="9"/>
        <v>DataGrowthRates!y27</v>
      </c>
      <c r="DC27" s="8"/>
      <c r="DD27" s="47" t="s">
        <v>7</v>
      </c>
      <c r="DE27" s="179">
        <f t="shared" ca="1" si="16"/>
        <v>208.24091508903268</v>
      </c>
      <c r="DF27" s="179">
        <f t="shared" ca="1" si="10"/>
        <v>221.97777578356991</v>
      </c>
      <c r="DG27" s="179">
        <f t="shared" ca="1" si="11"/>
        <v>-6.1883946021383576</v>
      </c>
      <c r="DH27" s="179">
        <f t="shared" ca="1" si="19"/>
        <v>210.7750927999769</v>
      </c>
      <c r="DI27" s="179">
        <f t="shared" ca="1" si="19"/>
        <v>211.14539294245833</v>
      </c>
      <c r="DJ27" s="179">
        <f t="shared" ca="1" si="17"/>
        <v>2.5341777109442205</v>
      </c>
      <c r="DK27" s="179">
        <f t="shared" ca="1" si="18"/>
        <v>2.9044778534256466</v>
      </c>
      <c r="DL27" s="180">
        <f t="shared" si="13"/>
        <v>208.79000000000002</v>
      </c>
      <c r="DM27" s="2"/>
    </row>
    <row r="28" spans="1:117" x14ac:dyDescent="0.3">
      <c r="A28" s="48" t="s">
        <v>8</v>
      </c>
      <c r="B28" s="57"/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93">
        <v>213.20464073452945</v>
      </c>
      <c r="W28" s="94">
        <v>211.52789128239323</v>
      </c>
      <c r="X28" s="88">
        <v>212.31003752916263</v>
      </c>
      <c r="Y28" s="88">
        <v>212.30832540204636</v>
      </c>
      <c r="Z28" s="95">
        <v>212.14188202112041</v>
      </c>
      <c r="AA28" s="187">
        <v>211.95354033229944</v>
      </c>
      <c r="AB28" s="187">
        <v>213.10164686071968</v>
      </c>
      <c r="AC28" s="187">
        <v>213.10164686071968</v>
      </c>
      <c r="AD28" s="187">
        <v>213.10164686071968</v>
      </c>
      <c r="AE28" s="187">
        <v>213.31153686961935</v>
      </c>
      <c r="AF28" s="187">
        <v>213.31153686961935</v>
      </c>
      <c r="AG28" s="187">
        <v>213.31153686961935</v>
      </c>
      <c r="AH28" s="187">
        <v>213.31153686961935</v>
      </c>
      <c r="AI28" s="187">
        <v>211.67732830057031</v>
      </c>
      <c r="AJ28" s="187">
        <v>211.67732830057031</v>
      </c>
      <c r="AK28" s="187">
        <v>211.67732830057031</v>
      </c>
      <c r="AL28" s="187">
        <v>211.84258505238907</v>
      </c>
      <c r="AM28" s="87">
        <v>213.49450844346336</v>
      </c>
      <c r="AN28" s="87">
        <v>213.4657111167065</v>
      </c>
      <c r="AO28" s="87">
        <v>213.4657111167065</v>
      </c>
      <c r="AP28" s="87">
        <v>213.4657111167065</v>
      </c>
      <c r="AQ28" s="87">
        <v>214.31476122167638</v>
      </c>
      <c r="AR28" s="87">
        <v>214.31476122167638</v>
      </c>
      <c r="AS28" s="87">
        <v>214.31476122167638</v>
      </c>
      <c r="AT28" s="87">
        <v>214.31476122167638</v>
      </c>
      <c r="AU28" s="87">
        <v>214.31476122167638</v>
      </c>
      <c r="AV28" s="87">
        <v>214.31476122167638</v>
      </c>
      <c r="AW28" s="87">
        <v>214.31476122167638</v>
      </c>
      <c r="AX28" s="87">
        <v>214.31476122167638</v>
      </c>
      <c r="AY28" s="87">
        <v>214.37615922128006</v>
      </c>
      <c r="AZ28" s="87">
        <v>214.34698725037467</v>
      </c>
      <c r="BA28" s="87">
        <v>214.34698725037467</v>
      </c>
      <c r="BB28" s="87">
        <v>214.34698725037467</v>
      </c>
      <c r="BC28" s="87">
        <v>214.34698725037467</v>
      </c>
      <c r="BD28" s="87">
        <v>214.34698725037467</v>
      </c>
      <c r="BE28" s="87">
        <v>214.34698725037467</v>
      </c>
      <c r="BF28" s="87">
        <v>214.34698725037467</v>
      </c>
      <c r="BG28" s="87">
        <v>214.34698725037467</v>
      </c>
      <c r="BH28" s="87">
        <v>214.34698725037467</v>
      </c>
      <c r="BI28" s="87">
        <v>214.34698725037467</v>
      </c>
      <c r="BJ28" s="87">
        <v>214.34698725037467</v>
      </c>
      <c r="BK28" s="87">
        <v>214.34698725037467</v>
      </c>
      <c r="BL28" s="87">
        <v>214.34698725037467</v>
      </c>
      <c r="BM28" s="87">
        <v>214.34698725037467</v>
      </c>
      <c r="BN28" s="87">
        <v>214.33000000000004</v>
      </c>
      <c r="BO28" s="87">
        <v>214.60000000000002</v>
      </c>
      <c r="BP28" s="87">
        <v>214.39000000000001</v>
      </c>
      <c r="BQ28" s="87">
        <v>214.39000000000001</v>
      </c>
      <c r="BR28" s="87">
        <v>214.39000000000001</v>
      </c>
      <c r="BS28" s="87">
        <v>212.70000000000002</v>
      </c>
      <c r="BT28" s="87">
        <v>212.35</v>
      </c>
      <c r="BU28" s="87">
        <v>212.35</v>
      </c>
      <c r="BV28" s="87">
        <v>212.35</v>
      </c>
      <c r="BW28" s="87">
        <v>212.42</v>
      </c>
      <c r="BX28" s="87">
        <v>212.47</v>
      </c>
      <c r="BY28" s="87">
        <v>212.47</v>
      </c>
      <c r="BZ28" s="87">
        <v>212.33</v>
      </c>
      <c r="CA28" s="87">
        <v>212.33</v>
      </c>
      <c r="CB28" s="87">
        <v>212.98999999999998</v>
      </c>
      <c r="CC28" s="87">
        <v>0</v>
      </c>
      <c r="CD28" s="87">
        <v>0</v>
      </c>
      <c r="CE28" s="2"/>
      <c r="CF28" s="1"/>
      <c r="CG28" s="1"/>
      <c r="CH28" s="1"/>
      <c r="CI28" s="41"/>
      <c r="CJ28" s="43" t="s">
        <v>71</v>
      </c>
      <c r="CK28" s="44">
        <f t="shared" si="5"/>
        <v>117</v>
      </c>
      <c r="CL28" s="43" t="str">
        <f t="shared" si="2"/>
        <v>DataGrowthRates!x117</v>
      </c>
      <c r="CM28" s="43" t="str">
        <f t="shared" si="3"/>
        <v>DataGrowthRates!y117</v>
      </c>
      <c r="CN28" s="43" t="str">
        <f t="shared" si="4"/>
        <v>DataGrowthRates!ab117</v>
      </c>
      <c r="CO28" s="3"/>
      <c r="CP28" s="48" t="s">
        <v>8</v>
      </c>
      <c r="CQ28" s="134">
        <f t="shared" ca="1" si="6"/>
        <v>-2.0290137260508083</v>
      </c>
      <c r="CR28" s="134">
        <f t="shared" ca="1" si="6"/>
        <v>-2.9904306861377226</v>
      </c>
      <c r="CS28" s="134">
        <f t="shared" ca="1" si="6"/>
        <v>-3.2606869232829538</v>
      </c>
      <c r="CT28" s="135">
        <f t="shared" ca="1" si="14"/>
        <v>-0.96141696008691424</v>
      </c>
      <c r="CU28" s="135">
        <f t="shared" ca="1" si="15"/>
        <v>-1.2316731972321455</v>
      </c>
      <c r="CX28" s="3">
        <f t="shared" si="1"/>
        <v>28</v>
      </c>
      <c r="CY28" s="43" t="str">
        <f t="shared" si="7"/>
        <v>DataGrowthRates!v28</v>
      </c>
      <c r="CZ28" s="43" t="str">
        <f t="shared" si="0"/>
        <v>DataGrowthRates!z28</v>
      </c>
      <c r="DA28" s="43" t="str">
        <f t="shared" si="8"/>
        <v>DataGrowthRates!w28</v>
      </c>
      <c r="DB28" s="43" t="str">
        <f t="shared" si="9"/>
        <v>DataGrowthRates!z28</v>
      </c>
      <c r="DC28" s="8"/>
      <c r="DD28" s="48" t="s">
        <v>8</v>
      </c>
      <c r="DE28" s="181">
        <f t="shared" ca="1" si="16"/>
        <v>213.20464073452945</v>
      </c>
      <c r="DF28" s="181">
        <f t="shared" ca="1" si="10"/>
        <v>217.62018414141582</v>
      </c>
      <c r="DG28" s="181">
        <f t="shared" ca="1" si="11"/>
        <v>-2.0290137260508083</v>
      </c>
      <c r="DH28" s="181">
        <f t="shared" ca="1" si="19"/>
        <v>211.52789128239323</v>
      </c>
      <c r="DI28" s="181">
        <f t="shared" ca="1" si="19"/>
        <v>212.14188202112041</v>
      </c>
      <c r="DJ28" s="181">
        <f t="shared" ca="1" si="17"/>
        <v>-1.676749452136221</v>
      </c>
      <c r="DK28" s="181">
        <f t="shared" ca="1" si="18"/>
        <v>-1.062758713409039</v>
      </c>
      <c r="DL28" s="180">
        <f t="shared" si="13"/>
        <v>212.98999999999998</v>
      </c>
      <c r="DM28" s="2"/>
    </row>
    <row r="29" spans="1:117" x14ac:dyDescent="0.3">
      <c r="A29" s="49" t="s">
        <v>9</v>
      </c>
      <c r="B29" s="58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9">
        <v>214.09527404626618</v>
      </c>
      <c r="X29" s="90">
        <v>213.0610181921956</v>
      </c>
      <c r="Y29" s="86">
        <v>214.22795297801378</v>
      </c>
      <c r="Z29" s="86">
        <v>213.84077169363459</v>
      </c>
      <c r="AA29" s="97">
        <v>214.34598867983973</v>
      </c>
      <c r="AB29" s="96">
        <v>216.55122216532391</v>
      </c>
      <c r="AC29" s="96">
        <v>213.87586097011823</v>
      </c>
      <c r="AD29" s="86">
        <v>214.95902429208323</v>
      </c>
      <c r="AE29" s="186">
        <v>214.06575742689432</v>
      </c>
      <c r="AF29" s="186">
        <v>214.06575742689432</v>
      </c>
      <c r="AG29" s="186">
        <v>214.06575742689432</v>
      </c>
      <c r="AH29" s="186">
        <v>214.06575742689432</v>
      </c>
      <c r="AI29" s="186">
        <v>212.19705449788393</v>
      </c>
      <c r="AJ29" s="186">
        <v>212.20515385293655</v>
      </c>
      <c r="AK29" s="186">
        <v>212.20515385293655</v>
      </c>
      <c r="AL29" s="186">
        <v>212.19824511266322</v>
      </c>
      <c r="AM29" s="92">
        <v>214.37132128420214</v>
      </c>
      <c r="AN29" s="92">
        <v>214.31787481314478</v>
      </c>
      <c r="AO29" s="92">
        <v>214.31787481314478</v>
      </c>
      <c r="AP29" s="92">
        <v>214.31787481314478</v>
      </c>
      <c r="AQ29" s="92">
        <v>215.62633560560801</v>
      </c>
      <c r="AR29" s="92">
        <v>215.59172755417822</v>
      </c>
      <c r="AS29" s="92">
        <v>215.59172755417822</v>
      </c>
      <c r="AT29" s="92">
        <v>215.59172755417822</v>
      </c>
      <c r="AU29" s="92">
        <v>215.59172755417822</v>
      </c>
      <c r="AV29" s="92">
        <v>215.59172755417822</v>
      </c>
      <c r="AW29" s="92">
        <v>215.59172755417822</v>
      </c>
      <c r="AX29" s="92">
        <v>215.59172755417822</v>
      </c>
      <c r="AY29" s="92">
        <v>215.79239580322775</v>
      </c>
      <c r="AZ29" s="92">
        <v>215.76938863595922</v>
      </c>
      <c r="BA29" s="92">
        <v>215.76938863595922</v>
      </c>
      <c r="BB29" s="92">
        <v>215.76938863595922</v>
      </c>
      <c r="BC29" s="92">
        <v>215.76938863595922</v>
      </c>
      <c r="BD29" s="92">
        <v>215.76938863595922</v>
      </c>
      <c r="BE29" s="92">
        <v>215.76938863595922</v>
      </c>
      <c r="BF29" s="92">
        <v>215.76938863595922</v>
      </c>
      <c r="BG29" s="92">
        <v>215.76938863595922</v>
      </c>
      <c r="BH29" s="92">
        <v>215.76938863595922</v>
      </c>
      <c r="BI29" s="92">
        <v>215.76938863595922</v>
      </c>
      <c r="BJ29" s="92">
        <v>215.76938863595922</v>
      </c>
      <c r="BK29" s="92">
        <v>215.76938863595922</v>
      </c>
      <c r="BL29" s="92">
        <v>215.76938863595922</v>
      </c>
      <c r="BM29" s="92">
        <v>215.76938863595922</v>
      </c>
      <c r="BN29" s="92">
        <v>215.78</v>
      </c>
      <c r="BO29" s="92">
        <v>215.42</v>
      </c>
      <c r="BP29" s="92">
        <v>215.06000000000003</v>
      </c>
      <c r="BQ29" s="92">
        <v>215.06000000000003</v>
      </c>
      <c r="BR29" s="92">
        <v>215.06000000000003</v>
      </c>
      <c r="BS29" s="92">
        <v>213.27</v>
      </c>
      <c r="BT29" s="92">
        <v>210.91</v>
      </c>
      <c r="BU29" s="92">
        <v>210.91</v>
      </c>
      <c r="BV29" s="92">
        <v>210.91</v>
      </c>
      <c r="BW29" s="92">
        <v>210.01999999999998</v>
      </c>
      <c r="BX29" s="92">
        <v>210.14</v>
      </c>
      <c r="BY29" s="92">
        <v>210.14</v>
      </c>
      <c r="BZ29" s="92">
        <v>210.19</v>
      </c>
      <c r="CA29" s="92">
        <v>210.19</v>
      </c>
      <c r="CB29" s="92">
        <v>210.05</v>
      </c>
      <c r="CC29" s="92">
        <v>0</v>
      </c>
      <c r="CD29" s="92">
        <v>0</v>
      </c>
      <c r="CF29" s="1"/>
      <c r="CI29" s="41"/>
      <c r="CJ29" s="43" t="s">
        <v>72</v>
      </c>
      <c r="CK29" s="44">
        <f t="shared" si="5"/>
        <v>118</v>
      </c>
      <c r="CL29" s="43" t="str">
        <f t="shared" si="2"/>
        <v>DataGrowthRates!y118</v>
      </c>
      <c r="CM29" s="43" t="str">
        <f t="shared" si="3"/>
        <v>DataGrowthRates!z118</v>
      </c>
      <c r="CN29" s="43" t="str">
        <f t="shared" si="4"/>
        <v>DataGrowthRates!ac118</v>
      </c>
      <c r="CO29" s="3"/>
      <c r="CP29" s="47" t="s">
        <v>9</v>
      </c>
      <c r="CQ29" s="130">
        <f t="shared" ca="1" si="6"/>
        <v>-1.1042376963200777</v>
      </c>
      <c r="CR29" s="130">
        <f t="shared" ca="1" si="6"/>
        <v>-0.94485265467744506</v>
      </c>
      <c r="CS29" s="130">
        <f t="shared" ca="1" si="6"/>
        <v>-0.12538344648777475</v>
      </c>
      <c r="CT29" s="131">
        <f t="shared" ca="1" si="14"/>
        <v>0.15938504164263267</v>
      </c>
      <c r="CU29" s="131">
        <f t="shared" ca="1" si="15"/>
        <v>0.97885424983230296</v>
      </c>
      <c r="CX29" s="3">
        <f t="shared" si="1"/>
        <v>29</v>
      </c>
      <c r="CY29" s="43" t="str">
        <f t="shared" si="7"/>
        <v>DataGrowthRates!w29</v>
      </c>
      <c r="CZ29" s="43" t="str">
        <f t="shared" si="0"/>
        <v>DataGrowthRates!aa29</v>
      </c>
      <c r="DA29" s="43" t="str">
        <f t="shared" si="8"/>
        <v>DataGrowthRates!x29</v>
      </c>
      <c r="DB29" s="43" t="str">
        <f t="shared" si="9"/>
        <v>DataGrowthRates!aa29</v>
      </c>
      <c r="DC29" s="8"/>
      <c r="DD29" s="47" t="s">
        <v>9</v>
      </c>
      <c r="DE29" s="179">
        <f t="shared" ca="1" si="16"/>
        <v>214.09527404626618</v>
      </c>
      <c r="DF29" s="179">
        <f t="shared" ca="1" si="10"/>
        <v>216.48579176612472</v>
      </c>
      <c r="DG29" s="179">
        <f t="shared" ca="1" si="11"/>
        <v>-1.1042376963200777</v>
      </c>
      <c r="DH29" s="179">
        <f t="shared" ca="1" si="19"/>
        <v>213.0610181921956</v>
      </c>
      <c r="DI29" s="179">
        <f t="shared" ca="1" si="19"/>
        <v>214.34598867983973</v>
      </c>
      <c r="DJ29" s="179">
        <f t="shared" ca="1" si="17"/>
        <v>-1.0342558540705795</v>
      </c>
      <c r="DK29" s="179">
        <f ca="1">(DI29-DE29)</f>
        <v>0.25071463357355128</v>
      </c>
      <c r="DL29" s="180">
        <f t="shared" si="13"/>
        <v>210.05</v>
      </c>
    </row>
    <row r="30" spans="1:117" x14ac:dyDescent="0.3">
      <c r="A30" s="47" t="s">
        <v>10</v>
      </c>
      <c r="B30" s="56"/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9">
        <v>209.52537412933432</v>
      </c>
      <c r="Y30" s="90">
        <v>209.96130717081172</v>
      </c>
      <c r="Z30" s="86">
        <v>210.86792943047317</v>
      </c>
      <c r="AA30" s="86">
        <v>210.53230051814404</v>
      </c>
      <c r="AB30" s="91">
        <v>210.06603558371106</v>
      </c>
      <c r="AC30" s="86">
        <v>210.70879159682951</v>
      </c>
      <c r="AD30" s="86">
        <v>209.92573436238348</v>
      </c>
      <c r="AE30" s="185">
        <v>209.11202700033888</v>
      </c>
      <c r="AF30" s="185">
        <v>209.11202700033888</v>
      </c>
      <c r="AG30" s="185">
        <v>209.11202700033888</v>
      </c>
      <c r="AH30" s="185">
        <v>209.11202700033888</v>
      </c>
      <c r="AI30" s="185">
        <v>206.94676150575302</v>
      </c>
      <c r="AJ30" s="185">
        <v>206.94672422775943</v>
      </c>
      <c r="AK30" s="185">
        <v>206.94672422775943</v>
      </c>
      <c r="AL30" s="185">
        <v>206.89990382539389</v>
      </c>
      <c r="AM30" s="85">
        <v>209.05716152567908</v>
      </c>
      <c r="AN30" s="85">
        <v>208.45707410217628</v>
      </c>
      <c r="AO30" s="85">
        <v>208.45707410217628</v>
      </c>
      <c r="AP30" s="85">
        <v>208.45707410217628</v>
      </c>
      <c r="AQ30" s="85">
        <v>208.90155978169781</v>
      </c>
      <c r="AR30" s="85">
        <v>208.79236885679282</v>
      </c>
      <c r="AS30" s="85">
        <v>208.79236885679282</v>
      </c>
      <c r="AT30" s="85">
        <v>208.79236885679282</v>
      </c>
      <c r="AU30" s="85">
        <v>208.79236885679282</v>
      </c>
      <c r="AV30" s="85">
        <v>208.79236885679282</v>
      </c>
      <c r="AW30" s="85">
        <v>208.79236885679282</v>
      </c>
      <c r="AX30" s="85">
        <v>208.79236885679282</v>
      </c>
      <c r="AY30" s="85">
        <v>209.10096307373192</v>
      </c>
      <c r="AZ30" s="85">
        <v>208.93930374380056</v>
      </c>
      <c r="BA30" s="85">
        <v>208.93930374380056</v>
      </c>
      <c r="BB30" s="85">
        <v>208.93930374380056</v>
      </c>
      <c r="BC30" s="85">
        <v>208.93930374380056</v>
      </c>
      <c r="BD30" s="85">
        <v>208.93930374380056</v>
      </c>
      <c r="BE30" s="85">
        <v>208.93930374380056</v>
      </c>
      <c r="BF30" s="85">
        <v>208.93930374380056</v>
      </c>
      <c r="BG30" s="85">
        <v>208.93930374380056</v>
      </c>
      <c r="BH30" s="85">
        <v>208.93930374380056</v>
      </c>
      <c r="BI30" s="85">
        <v>208.93930374380056</v>
      </c>
      <c r="BJ30" s="85">
        <v>208.93930374380056</v>
      </c>
      <c r="BK30" s="85">
        <v>208.93930374380056</v>
      </c>
      <c r="BL30" s="85">
        <v>208.93930374380056</v>
      </c>
      <c r="BM30" s="85">
        <v>208.93930374380056</v>
      </c>
      <c r="BN30" s="85">
        <v>208.94</v>
      </c>
      <c r="BO30" s="85">
        <v>209.07999999999998</v>
      </c>
      <c r="BP30" s="85">
        <v>208.96</v>
      </c>
      <c r="BQ30" s="85">
        <v>208.96</v>
      </c>
      <c r="BR30" s="85">
        <v>208.96</v>
      </c>
      <c r="BS30" s="85">
        <v>206.75</v>
      </c>
      <c r="BT30" s="85">
        <v>207.91000000000003</v>
      </c>
      <c r="BU30" s="85">
        <v>207.91000000000003</v>
      </c>
      <c r="BV30" s="85">
        <v>207.91000000000003</v>
      </c>
      <c r="BW30" s="85">
        <v>207.59</v>
      </c>
      <c r="BX30" s="85">
        <v>207.21</v>
      </c>
      <c r="BY30" s="85">
        <v>207.21</v>
      </c>
      <c r="BZ30" s="85">
        <v>207.18000000000004</v>
      </c>
      <c r="CA30" s="85">
        <v>207.18000000000004</v>
      </c>
      <c r="CB30" s="85">
        <v>208.88000000000002</v>
      </c>
      <c r="CC30" s="85">
        <v>0</v>
      </c>
      <c r="CD30" s="85">
        <v>0</v>
      </c>
      <c r="CE30" s="3"/>
      <c r="CF30" s="3"/>
      <c r="CG30" s="3"/>
      <c r="CH30" s="3"/>
      <c r="CI30" s="41"/>
      <c r="CJ30" s="43" t="s">
        <v>73</v>
      </c>
      <c r="CK30" s="44">
        <f t="shared" si="5"/>
        <v>119</v>
      </c>
      <c r="CL30" s="43" t="str">
        <f t="shared" si="2"/>
        <v>DataGrowthRates!z119</v>
      </c>
      <c r="CM30" s="43" t="str">
        <f t="shared" si="3"/>
        <v>DataGrowthRates!aa119</v>
      </c>
      <c r="CN30" s="43" t="str">
        <f t="shared" si="4"/>
        <v>DataGrowthRates!ad119</v>
      </c>
      <c r="CO30" s="3"/>
      <c r="CP30" s="47" t="s">
        <v>10</v>
      </c>
      <c r="CQ30" s="130">
        <f t="shared" ca="1" si="6"/>
        <v>-1.1102717241186075</v>
      </c>
      <c r="CR30" s="130">
        <f t="shared" ca="1" si="6"/>
        <v>-0.90706276733334179</v>
      </c>
      <c r="CS30" s="130">
        <f t="shared" ca="1" si="6"/>
        <v>-0.47847810355441506</v>
      </c>
      <c r="CT30" s="131">
        <f ca="1">CR30-CQ30</f>
        <v>0.20320895678526574</v>
      </c>
      <c r="CU30" s="131">
        <f ca="1">CS30-CQ30</f>
        <v>0.63179362056419253</v>
      </c>
      <c r="CX30" s="3">
        <f t="shared" si="1"/>
        <v>30</v>
      </c>
      <c r="CY30" s="43" t="str">
        <f t="shared" si="7"/>
        <v>DataGrowthRates!x30</v>
      </c>
      <c r="CZ30" s="43" t="str">
        <f t="shared" si="0"/>
        <v>DataGrowthRates!ab30</v>
      </c>
      <c r="DA30" s="43" t="str">
        <f t="shared" si="8"/>
        <v>DataGrowthRates!y30</v>
      </c>
      <c r="DB30" s="43" t="str">
        <f t="shared" si="9"/>
        <v>DataGrowthRates!ab30</v>
      </c>
      <c r="DC30" s="8"/>
      <c r="DD30" s="47" t="s">
        <v>10</v>
      </c>
      <c r="DE30" s="179">
        <f ca="1">INDIRECT(CY30)</f>
        <v>209.52537412933432</v>
      </c>
      <c r="DF30" s="179">
        <f t="shared" ca="1" si="10"/>
        <v>211.87779335868223</v>
      </c>
      <c r="DG30" s="179">
        <f t="shared" ca="1" si="11"/>
        <v>-1.1102717241186075</v>
      </c>
      <c r="DH30" s="179">
        <f t="shared" ca="1" si="19"/>
        <v>209.96130717081172</v>
      </c>
      <c r="DI30" s="179">
        <f t="shared" ca="1" si="19"/>
        <v>210.06603558371106</v>
      </c>
      <c r="DJ30" s="179">
        <f ca="1">(DH30-DE30)</f>
        <v>0.43593304147739786</v>
      </c>
      <c r="DK30" s="179">
        <f ca="1">(DI30-DE30)</f>
        <v>0.54066145437673185</v>
      </c>
      <c r="DL30" s="180">
        <f t="shared" si="13"/>
        <v>208.88000000000002</v>
      </c>
    </row>
    <row r="31" spans="1:117" x14ac:dyDescent="0.3">
      <c r="A31" s="47" t="s">
        <v>11</v>
      </c>
      <c r="B31" s="56"/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9">
        <v>209.58520179694219</v>
      </c>
      <c r="Z31" s="90">
        <v>209.39945229515553</v>
      </c>
      <c r="AA31" s="86">
        <v>208.97833976314161</v>
      </c>
      <c r="AB31" s="86">
        <v>213.24975248067454</v>
      </c>
      <c r="AC31" s="91">
        <v>212.79250670053472</v>
      </c>
      <c r="AD31" s="86">
        <v>212.23628299126625</v>
      </c>
      <c r="AE31" s="185">
        <v>212.15407925434292</v>
      </c>
      <c r="AF31" s="185">
        <v>212.15407925434292</v>
      </c>
      <c r="AG31" s="185">
        <v>212.15407925434292</v>
      </c>
      <c r="AH31" s="185">
        <v>212.15407925434292</v>
      </c>
      <c r="AI31" s="185">
        <v>209.04194824087224</v>
      </c>
      <c r="AJ31" s="185">
        <v>209.03878132259197</v>
      </c>
      <c r="AK31" s="185">
        <v>209.03878132259197</v>
      </c>
      <c r="AL31" s="185">
        <v>209.15131065972537</v>
      </c>
      <c r="AM31" s="85">
        <v>211.19368777016527</v>
      </c>
      <c r="AN31" s="85">
        <v>211.10779598479604</v>
      </c>
      <c r="AO31" s="85">
        <v>211.10779598479604</v>
      </c>
      <c r="AP31" s="85">
        <v>211.10779598479604</v>
      </c>
      <c r="AQ31" s="85">
        <v>211.27006379268099</v>
      </c>
      <c r="AR31" s="85">
        <v>211.18082808810826</v>
      </c>
      <c r="AS31" s="85">
        <v>211.18082808810826</v>
      </c>
      <c r="AT31" s="85">
        <v>211.18082808810826</v>
      </c>
      <c r="AU31" s="85">
        <v>211.18082808810826</v>
      </c>
      <c r="AV31" s="85">
        <v>211.18082808810826</v>
      </c>
      <c r="AW31" s="85">
        <v>211.18082808810826</v>
      </c>
      <c r="AX31" s="85">
        <v>211.18082808810826</v>
      </c>
      <c r="AY31" s="85">
        <v>211.35024035728404</v>
      </c>
      <c r="AZ31" s="85">
        <v>211.19309464099061</v>
      </c>
      <c r="BA31" s="85">
        <v>211.19309464099061</v>
      </c>
      <c r="BB31" s="85">
        <v>211.19309464099061</v>
      </c>
      <c r="BC31" s="85">
        <v>211.19309464099061</v>
      </c>
      <c r="BD31" s="85">
        <v>211.19309464099061</v>
      </c>
      <c r="BE31" s="85">
        <v>211.19309464099061</v>
      </c>
      <c r="BF31" s="85">
        <v>211.19309464099061</v>
      </c>
      <c r="BG31" s="85">
        <v>211.19309464099061</v>
      </c>
      <c r="BH31" s="85">
        <v>211.19309464099061</v>
      </c>
      <c r="BI31" s="85">
        <v>211.19309464099061</v>
      </c>
      <c r="BJ31" s="85">
        <v>211.19309464099061</v>
      </c>
      <c r="BK31" s="85">
        <v>211.19309464099061</v>
      </c>
      <c r="BL31" s="85">
        <v>211.19309464099061</v>
      </c>
      <c r="BM31" s="85">
        <v>211.19309464099061</v>
      </c>
      <c r="BN31" s="85">
        <v>211.18999999999997</v>
      </c>
      <c r="BO31" s="85">
        <v>211.30999999999997</v>
      </c>
      <c r="BP31" s="85">
        <v>211.23999999999998</v>
      </c>
      <c r="BQ31" s="85">
        <v>211.23999999999998</v>
      </c>
      <c r="BR31" s="85">
        <v>211.23999999999998</v>
      </c>
      <c r="BS31" s="85">
        <v>210.65</v>
      </c>
      <c r="BT31" s="85">
        <v>210.1</v>
      </c>
      <c r="BU31" s="85">
        <v>210.1</v>
      </c>
      <c r="BV31" s="85">
        <v>210.1</v>
      </c>
      <c r="BW31" s="85">
        <v>209.83999999999997</v>
      </c>
      <c r="BX31" s="85">
        <v>209.93</v>
      </c>
      <c r="BY31" s="85">
        <v>209.93</v>
      </c>
      <c r="BZ31" s="85">
        <v>209.98</v>
      </c>
      <c r="CA31" s="85">
        <v>209.98</v>
      </c>
      <c r="CB31" s="85">
        <v>210.67</v>
      </c>
      <c r="CC31" s="85">
        <v>0</v>
      </c>
      <c r="CD31" s="85">
        <v>0</v>
      </c>
      <c r="CE31" s="3"/>
      <c r="CF31" s="3"/>
      <c r="CG31" s="3"/>
      <c r="CH31" s="3"/>
      <c r="CI31" s="41"/>
      <c r="CJ31" s="43" t="s">
        <v>74</v>
      </c>
      <c r="CK31" s="44">
        <f t="shared" si="5"/>
        <v>120</v>
      </c>
      <c r="CL31" s="43" t="str">
        <f>CL$4&amp;CJ33&amp;CK31</f>
        <v>DataGrowthRates!aa120</v>
      </c>
      <c r="CM31" s="43" t="str">
        <f>CM$4&amp;CJ34&amp;CK31</f>
        <v>DataGrowthRates!ab120</v>
      </c>
      <c r="CN31" s="43" t="str">
        <f t="shared" si="4"/>
        <v>DataGrowthRates!ae120</v>
      </c>
      <c r="CO31" s="3"/>
      <c r="CP31" s="47" t="s">
        <v>11</v>
      </c>
      <c r="CQ31" s="130">
        <f t="shared" ca="1" si="6"/>
        <v>-0.73891791990996858</v>
      </c>
      <c r="CR31" s="130">
        <f t="shared" ca="1" si="6"/>
        <v>-0.7551798439054912</v>
      </c>
      <c r="CS31" s="130">
        <f t="shared" ca="1" si="6"/>
        <v>0.37196985116743814</v>
      </c>
      <c r="CT31" s="131">
        <f ca="1">CR31-CQ31</f>
        <v>-1.626192399552262E-2</v>
      </c>
      <c r="CU31" s="131">
        <f ca="1">CS31-CQ31</f>
        <v>1.1108877710774068</v>
      </c>
      <c r="CX31" s="3">
        <f t="shared" si="1"/>
        <v>31</v>
      </c>
      <c r="CY31" s="43" t="str">
        <f t="shared" si="7"/>
        <v>DataGrowthRates!y31</v>
      </c>
      <c r="CZ31" s="43" t="str">
        <f t="shared" si="0"/>
        <v>DataGrowthRates!ac31</v>
      </c>
      <c r="DA31" s="43" t="str">
        <f t="shared" si="8"/>
        <v>DataGrowthRates!z31</v>
      </c>
      <c r="DB31" s="43" t="str">
        <f t="shared" si="9"/>
        <v>DataGrowthRates!ac31</v>
      </c>
      <c r="DC31" s="8"/>
      <c r="DD31" s="47" t="s">
        <v>11</v>
      </c>
      <c r="DE31" s="179">
        <f t="shared" ref="DE31:DE40" ca="1" si="20">INDIRECT(CY31)</f>
        <v>209.58520179694219</v>
      </c>
      <c r="DF31" s="179">
        <f t="shared" ca="1" si="10"/>
        <v>211.14539294245833</v>
      </c>
      <c r="DG31" s="179">
        <f t="shared" ca="1" si="11"/>
        <v>-0.73891791990996858</v>
      </c>
      <c r="DH31" s="179">
        <f t="shared" ca="1" si="19"/>
        <v>209.39945229515553</v>
      </c>
      <c r="DI31" s="179">
        <f t="shared" ca="1" si="19"/>
        <v>212.79250670053472</v>
      </c>
      <c r="DJ31" s="179">
        <f t="shared" ref="DJ31:DJ85" ca="1" si="21">(DH31-DE31)</f>
        <v>-0.18574950178665972</v>
      </c>
      <c r="DK31" s="179">
        <f t="shared" ref="DK31:DK82" ca="1" si="22">(DI31-DE31)</f>
        <v>3.2073049035925294</v>
      </c>
      <c r="DL31" s="180">
        <f t="shared" si="13"/>
        <v>210.67</v>
      </c>
    </row>
    <row r="32" spans="1:117" x14ac:dyDescent="0.3">
      <c r="A32" s="48" t="s">
        <v>26</v>
      </c>
      <c r="B32" s="57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93">
        <v>211.22302052818233</v>
      </c>
      <c r="AA32" s="94">
        <v>212.25101497517082</v>
      </c>
      <c r="AB32" s="88">
        <v>215.78865398213458</v>
      </c>
      <c r="AC32" s="88">
        <v>216.58312549263184</v>
      </c>
      <c r="AD32" s="95">
        <v>217.49550371384569</v>
      </c>
      <c r="AE32" s="187">
        <v>217.71631013505836</v>
      </c>
      <c r="AF32" s="187">
        <v>217.71631013505836</v>
      </c>
      <c r="AG32" s="187">
        <v>217.71631013505836</v>
      </c>
      <c r="AH32" s="187">
        <v>217.71631013505836</v>
      </c>
      <c r="AI32" s="187">
        <v>216.07153448679162</v>
      </c>
      <c r="AJ32" s="187">
        <v>216.09241768517052</v>
      </c>
      <c r="AK32" s="187">
        <v>216.09241768517052</v>
      </c>
      <c r="AL32" s="187">
        <v>216.01595668555603</v>
      </c>
      <c r="AM32" s="87">
        <v>217.8830154419735</v>
      </c>
      <c r="AN32" s="87">
        <v>217.04120791806642</v>
      </c>
      <c r="AO32" s="87">
        <v>217.04120791806642</v>
      </c>
      <c r="AP32" s="87">
        <v>217.04120791806642</v>
      </c>
      <c r="AQ32" s="87">
        <v>218.13076147087486</v>
      </c>
      <c r="AR32" s="87">
        <v>218.15015751818743</v>
      </c>
      <c r="AS32" s="87">
        <v>218.15015751818743</v>
      </c>
      <c r="AT32" s="87">
        <v>218.15015751818743</v>
      </c>
      <c r="AU32" s="87">
        <v>218.15015751818743</v>
      </c>
      <c r="AV32" s="87">
        <v>218.15015751818743</v>
      </c>
      <c r="AW32" s="87">
        <v>218.15015751818743</v>
      </c>
      <c r="AX32" s="87">
        <v>218.15015751818743</v>
      </c>
      <c r="AY32" s="87">
        <v>218.44251970000127</v>
      </c>
      <c r="AZ32" s="87">
        <v>218.83428643467096</v>
      </c>
      <c r="BA32" s="87">
        <v>218.83428643467096</v>
      </c>
      <c r="BB32" s="87">
        <v>218.83428643467096</v>
      </c>
      <c r="BC32" s="87">
        <v>218.83428643467096</v>
      </c>
      <c r="BD32" s="87">
        <v>218.83428643467096</v>
      </c>
      <c r="BE32" s="87">
        <v>218.83428643467096</v>
      </c>
      <c r="BF32" s="87">
        <v>218.83428643467096</v>
      </c>
      <c r="BG32" s="87">
        <v>218.83428643467096</v>
      </c>
      <c r="BH32" s="87">
        <v>218.83428643467096</v>
      </c>
      <c r="BI32" s="87">
        <v>218.83428643467096</v>
      </c>
      <c r="BJ32" s="87">
        <v>218.83428643467096</v>
      </c>
      <c r="BK32" s="87">
        <v>218.83428643467096</v>
      </c>
      <c r="BL32" s="87">
        <v>218.83428643467096</v>
      </c>
      <c r="BM32" s="87">
        <v>218.83428643467096</v>
      </c>
      <c r="BN32" s="87">
        <v>218.83000000000004</v>
      </c>
      <c r="BO32" s="87">
        <v>218.85000000000005</v>
      </c>
      <c r="BP32" s="87">
        <v>218.55000000000004</v>
      </c>
      <c r="BQ32" s="87">
        <v>218.55000000000004</v>
      </c>
      <c r="BR32" s="87">
        <v>218.55000000000004</v>
      </c>
      <c r="BS32" s="87">
        <v>216.81000000000003</v>
      </c>
      <c r="BT32" s="87">
        <v>216.47</v>
      </c>
      <c r="BU32" s="87">
        <v>216.47</v>
      </c>
      <c r="BV32" s="87">
        <v>216.47</v>
      </c>
      <c r="BW32" s="87">
        <v>215.30999999999997</v>
      </c>
      <c r="BX32" s="87">
        <v>215.16</v>
      </c>
      <c r="BY32" s="87">
        <v>215.16</v>
      </c>
      <c r="BZ32" s="87">
        <v>215.59</v>
      </c>
      <c r="CA32" s="87">
        <v>215.59</v>
      </c>
      <c r="CB32" s="87">
        <v>216.22</v>
      </c>
      <c r="CC32" s="87">
        <v>0</v>
      </c>
      <c r="CD32" s="87">
        <v>0</v>
      </c>
      <c r="CE32" s="3"/>
      <c r="CF32" s="3"/>
      <c r="CG32" s="3"/>
      <c r="CH32" s="3"/>
      <c r="CI32" s="41"/>
      <c r="CJ32" s="43" t="s">
        <v>75</v>
      </c>
      <c r="CK32" s="44">
        <f>CK31+1</f>
        <v>121</v>
      </c>
      <c r="CL32" s="43" t="str">
        <f t="shared" si="2"/>
        <v>DataGrowthRates!ab121</v>
      </c>
      <c r="CM32" s="43" t="str">
        <f t="shared" si="3"/>
        <v>DataGrowthRates!ac121</v>
      </c>
      <c r="CN32" s="43" t="str">
        <f t="shared" si="4"/>
        <v>DataGrowthRates!af121</v>
      </c>
      <c r="CO32" s="3"/>
      <c r="CP32" s="48" t="s">
        <v>26</v>
      </c>
      <c r="CQ32" s="134">
        <f t="shared" ca="1" si="6"/>
        <v>-0.43313535459565577</v>
      </c>
      <c r="CR32" s="134">
        <f t="shared" ca="1" si="6"/>
        <v>0.14034898516203112</v>
      </c>
      <c r="CS32" s="134">
        <f t="shared" ca="1" si="6"/>
        <v>2.0618596420316613</v>
      </c>
      <c r="CT32" s="135">
        <f ca="1">CR32-CQ32</f>
        <v>0.57348433975768687</v>
      </c>
      <c r="CU32" s="135">
        <f ca="1">CS32-CQ32</f>
        <v>2.4949949966273168</v>
      </c>
      <c r="CX32" s="3">
        <f>CX31+1</f>
        <v>32</v>
      </c>
      <c r="CY32" s="43" t="str">
        <f t="shared" si="7"/>
        <v>DataGrowthRates!z32</v>
      </c>
      <c r="CZ32" s="43" t="str">
        <f t="shared" si="0"/>
        <v>DataGrowthRates!ad32</v>
      </c>
      <c r="DA32" s="43" t="str">
        <f t="shared" si="8"/>
        <v>DataGrowthRates!aa32</v>
      </c>
      <c r="DB32" s="43" t="str">
        <f t="shared" si="9"/>
        <v>DataGrowthRates!ad32</v>
      </c>
      <c r="DC32" s="8"/>
      <c r="DD32" s="48" t="s">
        <v>26</v>
      </c>
      <c r="DE32" s="181">
        <f t="shared" ca="1" si="20"/>
        <v>211.22302052818233</v>
      </c>
      <c r="DF32" s="181">
        <f t="shared" ca="1" si="10"/>
        <v>212.14188202112041</v>
      </c>
      <c r="DG32" s="181">
        <f t="shared" ca="1" si="11"/>
        <v>-0.43313535459565577</v>
      </c>
      <c r="DH32" s="181">
        <f t="shared" ca="1" si="19"/>
        <v>212.25101497517082</v>
      </c>
      <c r="DI32" s="181">
        <f t="shared" ca="1" si="19"/>
        <v>217.49550371384569</v>
      </c>
      <c r="DJ32" s="181">
        <f t="shared" ca="1" si="21"/>
        <v>1.0279944469884867</v>
      </c>
      <c r="DK32" s="181">
        <f t="shared" ca="1" si="22"/>
        <v>6.2724831856633614</v>
      </c>
      <c r="DL32" s="180">
        <f t="shared" si="13"/>
        <v>216.22</v>
      </c>
    </row>
    <row r="33" spans="1:116" x14ac:dyDescent="0.3">
      <c r="A33" s="49" t="s">
        <v>100</v>
      </c>
      <c r="B33" s="5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9">
        <v>210.44752617540195</v>
      </c>
      <c r="AB33" s="90">
        <v>212.32568522344428</v>
      </c>
      <c r="AC33" s="86">
        <v>211.05342406853504</v>
      </c>
      <c r="AD33" s="86">
        <v>212.19617035041924</v>
      </c>
      <c r="AE33" s="97">
        <v>211.52392469455697</v>
      </c>
      <c r="AF33" s="96">
        <v>211.52392469455697</v>
      </c>
      <c r="AG33" s="96">
        <v>211.52392469455697</v>
      </c>
      <c r="AH33" s="86">
        <v>211.52392469455697</v>
      </c>
      <c r="AI33" s="186">
        <v>210.75455348701533</v>
      </c>
      <c r="AJ33" s="186">
        <v>210.70364403291796</v>
      </c>
      <c r="AK33" s="186">
        <v>210.70364403291796</v>
      </c>
      <c r="AL33" s="186">
        <v>210.3494972699292</v>
      </c>
      <c r="AM33" s="92">
        <v>212.15936499828541</v>
      </c>
      <c r="AN33" s="92">
        <v>212.20564036332169</v>
      </c>
      <c r="AO33" s="92">
        <v>212.20564036332169</v>
      </c>
      <c r="AP33" s="92">
        <v>212.20564036332169</v>
      </c>
      <c r="AQ33" s="92">
        <v>213.21134672448872</v>
      </c>
      <c r="AR33" s="92">
        <v>213.18177978197238</v>
      </c>
      <c r="AS33" s="92">
        <v>213.18177978197238</v>
      </c>
      <c r="AT33" s="92">
        <v>213.18177978197238</v>
      </c>
      <c r="AU33" s="92">
        <v>213.18177978197238</v>
      </c>
      <c r="AV33" s="92">
        <v>213.18177978197238</v>
      </c>
      <c r="AW33" s="92">
        <v>213.18177978197238</v>
      </c>
      <c r="AX33" s="92">
        <v>213.18177978197238</v>
      </c>
      <c r="AY33" s="92">
        <v>213.33098996629752</v>
      </c>
      <c r="AZ33" s="92">
        <v>213.43935006872664</v>
      </c>
      <c r="BA33" s="92">
        <v>213.43935006872664</v>
      </c>
      <c r="BB33" s="92">
        <v>213.43935006872664</v>
      </c>
      <c r="BC33" s="92">
        <v>213.43935006872664</v>
      </c>
      <c r="BD33" s="92">
        <v>213.43935006872664</v>
      </c>
      <c r="BE33" s="92">
        <v>213.43935006872664</v>
      </c>
      <c r="BF33" s="92">
        <v>213.43935006872664</v>
      </c>
      <c r="BG33" s="92">
        <v>213.43935006872664</v>
      </c>
      <c r="BH33" s="92">
        <v>213.43935006872664</v>
      </c>
      <c r="BI33" s="92">
        <v>213.43935006872664</v>
      </c>
      <c r="BJ33" s="92">
        <v>213.43935006872664</v>
      </c>
      <c r="BK33" s="92">
        <v>213.43935006872664</v>
      </c>
      <c r="BL33" s="92">
        <v>213.43935006872664</v>
      </c>
      <c r="BM33" s="92">
        <v>213.43935006872664</v>
      </c>
      <c r="BN33" s="92">
        <v>213.44</v>
      </c>
      <c r="BO33" s="92">
        <v>213.24</v>
      </c>
      <c r="BP33" s="92">
        <v>212.9</v>
      </c>
      <c r="BQ33" s="92">
        <v>212.9</v>
      </c>
      <c r="BR33" s="92">
        <v>212.9</v>
      </c>
      <c r="BS33" s="92">
        <v>211.02999999999997</v>
      </c>
      <c r="BT33" s="92">
        <v>209.69</v>
      </c>
      <c r="BU33" s="92">
        <v>209.69</v>
      </c>
      <c r="BV33" s="92">
        <v>209.69</v>
      </c>
      <c r="BW33" s="92">
        <v>209.67000000000002</v>
      </c>
      <c r="BX33" s="92">
        <v>209.76</v>
      </c>
      <c r="BY33" s="92">
        <v>209.76</v>
      </c>
      <c r="BZ33" s="92">
        <v>209.73000000000002</v>
      </c>
      <c r="CA33" s="92">
        <v>209.73000000000002</v>
      </c>
      <c r="CB33" s="92">
        <v>209.53000000000003</v>
      </c>
      <c r="CC33" s="92">
        <v>0</v>
      </c>
      <c r="CD33" s="92">
        <v>0</v>
      </c>
      <c r="CE33" s="3"/>
      <c r="CF33" s="3"/>
      <c r="CG33" s="3"/>
      <c r="CH33" s="3"/>
      <c r="CI33" s="41" t="s">
        <v>76</v>
      </c>
      <c r="CJ33" s="43" t="str">
        <f t="shared" ref="CJ33:CJ58" si="23">$CI$33&amp;CJ7</f>
        <v>aa</v>
      </c>
      <c r="CK33" s="44">
        <f t="shared" si="5"/>
        <v>122</v>
      </c>
      <c r="CL33" s="43" t="str">
        <f>CL$4&amp;CJ35&amp;CK33</f>
        <v>DataGrowthRates!ac122</v>
      </c>
      <c r="CM33" s="43" t="str">
        <f>CM$4&amp;CJ36&amp;CK33</f>
        <v>DataGrowthRates!ad122</v>
      </c>
      <c r="CN33" s="43" t="str">
        <f>CN$4&amp;CJ39&amp;CK33</f>
        <v>DataGrowthRates!ag122</v>
      </c>
      <c r="CO33" s="3"/>
      <c r="CP33" s="47" t="s">
        <v>100</v>
      </c>
      <c r="CQ33" s="130">
        <f t="shared" ca="1" si="6"/>
        <v>-1.8187709172672084</v>
      </c>
      <c r="CR33" s="130">
        <f t="shared" ca="1" si="6"/>
        <v>-1.9512875058510084</v>
      </c>
      <c r="CS33" s="130">
        <f t="shared" ca="1" si="6"/>
        <v>-1.187407441008129</v>
      </c>
      <c r="CT33" s="131">
        <f t="shared" ref="CT33:CT85" ca="1" si="24">CR33-CQ33</f>
        <v>-0.1325165885838</v>
      </c>
      <c r="CU33" s="131">
        <f t="shared" ref="CU33:CU82" ca="1" si="25">CS33-CQ33</f>
        <v>0.6313634762590794</v>
      </c>
      <c r="CX33" s="3">
        <f>CX32+1</f>
        <v>33</v>
      </c>
      <c r="CY33" s="43" t="str">
        <f t="shared" si="7"/>
        <v>DataGrowthRates!aa33</v>
      </c>
      <c r="CZ33" s="43" t="str">
        <f t="shared" si="0"/>
        <v>DataGrowthRates!ae33</v>
      </c>
      <c r="DA33" s="43" t="str">
        <f t="shared" si="8"/>
        <v>DataGrowthRates!ab33</v>
      </c>
      <c r="DB33" s="43" t="str">
        <f t="shared" si="9"/>
        <v>DataGrowthRates!ae33</v>
      </c>
      <c r="DC33" s="8"/>
      <c r="DD33" s="47" t="s">
        <v>100</v>
      </c>
      <c r="DE33" s="179">
        <f t="shared" ca="1" si="20"/>
        <v>210.44752617540195</v>
      </c>
      <c r="DF33" s="179">
        <f t="shared" ca="1" si="10"/>
        <v>214.34598867983973</v>
      </c>
      <c r="DG33" s="179">
        <f t="shared" ca="1" si="11"/>
        <v>-1.8187709172672084</v>
      </c>
      <c r="DH33" s="179">
        <f t="shared" ca="1" si="19"/>
        <v>212.32568522344428</v>
      </c>
      <c r="DI33" s="179">
        <f t="shared" ca="1" si="19"/>
        <v>211.52392469455697</v>
      </c>
      <c r="DJ33" s="179">
        <f t="shared" ca="1" si="21"/>
        <v>1.8781590480423347</v>
      </c>
      <c r="DK33" s="179">
        <f t="shared" ca="1" si="22"/>
        <v>1.0763985191550205</v>
      </c>
      <c r="DL33" s="180">
        <f t="shared" si="13"/>
        <v>209.53000000000003</v>
      </c>
    </row>
    <row r="34" spans="1:116" x14ac:dyDescent="0.3">
      <c r="A34" s="47" t="s">
        <v>101</v>
      </c>
      <c r="B34" s="5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9">
        <v>208.19687463437577</v>
      </c>
      <c r="AC34" s="90">
        <v>208.04442346684056</v>
      </c>
      <c r="AD34" s="86">
        <v>207.82433204125516</v>
      </c>
      <c r="AE34" s="86">
        <v>207.83586301546237</v>
      </c>
      <c r="AF34" s="91">
        <v>207.83586301546237</v>
      </c>
      <c r="AG34" s="86">
        <v>207.83586301546237</v>
      </c>
      <c r="AH34" s="86">
        <v>207.83586301546237</v>
      </c>
      <c r="AI34" s="185">
        <v>206.07735377940074</v>
      </c>
      <c r="AJ34" s="185">
        <v>205.96415534652061</v>
      </c>
      <c r="AK34" s="185">
        <v>205.96415534652061</v>
      </c>
      <c r="AL34" s="185">
        <v>205.78066124404685</v>
      </c>
      <c r="AM34" s="85">
        <v>206.83755813566341</v>
      </c>
      <c r="AN34" s="85">
        <v>206.74481862232383</v>
      </c>
      <c r="AO34" s="85">
        <v>206.74481862232383</v>
      </c>
      <c r="AP34" s="85">
        <v>206.74481862232383</v>
      </c>
      <c r="AQ34" s="85">
        <v>207.05757174930795</v>
      </c>
      <c r="AR34" s="85">
        <v>206.97566494928645</v>
      </c>
      <c r="AS34" s="85">
        <v>206.97566494928645</v>
      </c>
      <c r="AT34" s="85">
        <v>206.97566494928645</v>
      </c>
      <c r="AU34" s="85">
        <v>206.97566494928645</v>
      </c>
      <c r="AV34" s="85">
        <v>206.97566494928645</v>
      </c>
      <c r="AW34" s="85">
        <v>206.97566494928645</v>
      </c>
      <c r="AX34" s="85">
        <v>206.97566494928645</v>
      </c>
      <c r="AY34" s="85">
        <v>206.9958461724294</v>
      </c>
      <c r="AZ34" s="85">
        <v>207.18469362351905</v>
      </c>
      <c r="BA34" s="85">
        <v>207.18469362351905</v>
      </c>
      <c r="BB34" s="85">
        <v>207.18469362351905</v>
      </c>
      <c r="BC34" s="85">
        <v>207.18469362351905</v>
      </c>
      <c r="BD34" s="85">
        <v>207.18469362351905</v>
      </c>
      <c r="BE34" s="85">
        <v>207.18469362351905</v>
      </c>
      <c r="BF34" s="85">
        <v>207.18469362351905</v>
      </c>
      <c r="BG34" s="85">
        <v>207.18469362351905</v>
      </c>
      <c r="BH34" s="85">
        <v>207.18469362351905</v>
      </c>
      <c r="BI34" s="85">
        <v>207.18469362351905</v>
      </c>
      <c r="BJ34" s="85">
        <v>207.18469362351905</v>
      </c>
      <c r="BK34" s="85">
        <v>207.18469362351905</v>
      </c>
      <c r="BL34" s="85">
        <v>207.18469362351905</v>
      </c>
      <c r="BM34" s="85">
        <v>207.18469362351905</v>
      </c>
      <c r="BN34" s="85">
        <v>207.19</v>
      </c>
      <c r="BO34" s="85">
        <v>207.39</v>
      </c>
      <c r="BP34" s="85">
        <v>207.28</v>
      </c>
      <c r="BQ34" s="85">
        <v>207.28</v>
      </c>
      <c r="BR34" s="85">
        <v>207.28</v>
      </c>
      <c r="BS34" s="85">
        <v>205.04999999999998</v>
      </c>
      <c r="BT34" s="85">
        <v>204.33</v>
      </c>
      <c r="BU34" s="85">
        <v>204.33</v>
      </c>
      <c r="BV34" s="85">
        <v>204.33</v>
      </c>
      <c r="BW34" s="85">
        <v>204.64000000000001</v>
      </c>
      <c r="BX34" s="85">
        <v>204.74</v>
      </c>
      <c r="BY34" s="85">
        <v>204.74</v>
      </c>
      <c r="BZ34" s="85">
        <v>204.63</v>
      </c>
      <c r="CA34" s="85">
        <v>204.63</v>
      </c>
      <c r="CB34" s="85">
        <v>206.08</v>
      </c>
      <c r="CC34" s="85">
        <v>0</v>
      </c>
      <c r="CD34" s="85">
        <v>0</v>
      </c>
      <c r="CI34" s="41"/>
      <c r="CJ34" s="43" t="str">
        <f t="shared" si="23"/>
        <v>ab</v>
      </c>
      <c r="CK34" s="44">
        <f t="shared" si="5"/>
        <v>123</v>
      </c>
      <c r="CL34" s="43" t="str">
        <f t="shared" ref="CL34:CL49" si="26">CL$4&amp;CJ36&amp;CK34</f>
        <v>DataGrowthRates!ad123</v>
      </c>
      <c r="CM34" s="43" t="str">
        <f t="shared" ref="CM34:CM49" si="27">CM$4&amp;CJ37&amp;CK34</f>
        <v>DataGrowthRates!ae123</v>
      </c>
      <c r="CN34" s="43" t="str">
        <f t="shared" ref="CN34:CN49" si="28">CN$4&amp;CJ40&amp;CK34</f>
        <v>DataGrowthRates!ah123</v>
      </c>
      <c r="CO34" s="3"/>
      <c r="CP34" s="47" t="s">
        <v>101</v>
      </c>
      <c r="CQ34" s="130">
        <f t="shared" ca="1" si="6"/>
        <v>-0.88979684133203107</v>
      </c>
      <c r="CR34" s="130">
        <f t="shared" ca="1" si="6"/>
        <v>-1.2644788619389757</v>
      </c>
      <c r="CS34" s="130">
        <f t="shared" ca="1" si="6"/>
        <v>-0.61027765986623539</v>
      </c>
      <c r="CT34" s="131">
        <f t="shared" ca="1" si="24"/>
        <v>-0.37468202060694467</v>
      </c>
      <c r="CU34" s="131">
        <f t="shared" ca="1" si="25"/>
        <v>0.27951918146579569</v>
      </c>
      <c r="CX34" s="3">
        <f>CX33+1</f>
        <v>34</v>
      </c>
      <c r="CY34" s="43" t="str">
        <f t="shared" si="7"/>
        <v>DataGrowthRates!ab34</v>
      </c>
      <c r="CZ34" s="43" t="str">
        <f t="shared" si="0"/>
        <v>DataGrowthRates!af34</v>
      </c>
      <c r="DA34" s="43" t="str">
        <f t="shared" si="8"/>
        <v>DataGrowthRates!ac34</v>
      </c>
      <c r="DB34" s="43" t="str">
        <f t="shared" si="9"/>
        <v>DataGrowthRates!af34</v>
      </c>
      <c r="DC34" s="8"/>
      <c r="DD34" s="47" t="s">
        <v>101</v>
      </c>
      <c r="DE34" s="179">
        <f t="shared" ca="1" si="20"/>
        <v>208.19687463437577</v>
      </c>
      <c r="DF34" s="179">
        <f t="shared" ca="1" si="10"/>
        <v>210.06603558371106</v>
      </c>
      <c r="DG34" s="179">
        <f t="shared" ca="1" si="11"/>
        <v>-0.88979684133203107</v>
      </c>
      <c r="DH34" s="179">
        <f t="shared" ca="1" si="19"/>
        <v>208.04442346684056</v>
      </c>
      <c r="DI34" s="179">
        <f t="shared" ca="1" si="19"/>
        <v>207.83586301546237</v>
      </c>
      <c r="DJ34" s="179">
        <f t="shared" ca="1" si="21"/>
        <v>-0.1524511675352187</v>
      </c>
      <c r="DK34" s="179">
        <f t="shared" ca="1" si="22"/>
        <v>-0.36101161891340894</v>
      </c>
      <c r="DL34" s="180">
        <f t="shared" si="13"/>
        <v>206.08</v>
      </c>
    </row>
    <row r="35" spans="1:116" x14ac:dyDescent="0.3">
      <c r="A35" s="47" t="s">
        <v>102</v>
      </c>
      <c r="B35" s="5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9">
        <v>208.25778850294301</v>
      </c>
      <c r="AD35" s="90">
        <v>208.1554336888299</v>
      </c>
      <c r="AE35" s="86">
        <v>208.78125955050911</v>
      </c>
      <c r="AF35" s="86">
        <v>208.78125955050911</v>
      </c>
      <c r="AG35" s="91">
        <v>208.78125955050911</v>
      </c>
      <c r="AH35" s="86">
        <v>208.78125955050911</v>
      </c>
      <c r="AI35" s="185">
        <v>205.89358645741848</v>
      </c>
      <c r="AJ35" s="185">
        <v>205.91178469945004</v>
      </c>
      <c r="AK35" s="185">
        <v>205.91178469945004</v>
      </c>
      <c r="AL35" s="185">
        <v>206.19708518059315</v>
      </c>
      <c r="AM35" s="85">
        <v>206.77323200696011</v>
      </c>
      <c r="AN35" s="85">
        <v>206.5896713510613</v>
      </c>
      <c r="AO35" s="85">
        <v>206.5896713510613</v>
      </c>
      <c r="AP35" s="85">
        <v>206.5896713510613</v>
      </c>
      <c r="AQ35" s="85">
        <v>206.72364980664199</v>
      </c>
      <c r="AR35" s="85">
        <v>206.66164665482935</v>
      </c>
      <c r="AS35" s="85">
        <v>206.66164665482935</v>
      </c>
      <c r="AT35" s="85">
        <v>206.66164665482935</v>
      </c>
      <c r="AU35" s="85">
        <v>206.66164665482935</v>
      </c>
      <c r="AV35" s="85">
        <v>206.66164665482935</v>
      </c>
      <c r="AW35" s="85">
        <v>206.66164665482935</v>
      </c>
      <c r="AX35" s="85">
        <v>206.66164665482935</v>
      </c>
      <c r="AY35" s="85">
        <v>206.85260035687094</v>
      </c>
      <c r="AZ35" s="85">
        <v>206.76210514660843</v>
      </c>
      <c r="BA35" s="85">
        <v>206.76210514660843</v>
      </c>
      <c r="BB35" s="85">
        <v>206.76210514660843</v>
      </c>
      <c r="BC35" s="85">
        <v>206.76210514660843</v>
      </c>
      <c r="BD35" s="85">
        <v>206.76210514660843</v>
      </c>
      <c r="BE35" s="85">
        <v>206.76210514660843</v>
      </c>
      <c r="BF35" s="85">
        <v>206.76210514660843</v>
      </c>
      <c r="BG35" s="85">
        <v>206.76210514660843</v>
      </c>
      <c r="BH35" s="85">
        <v>206.76210514660843</v>
      </c>
      <c r="BI35" s="85">
        <v>206.76210514660843</v>
      </c>
      <c r="BJ35" s="85">
        <v>206.76210514660843</v>
      </c>
      <c r="BK35" s="85">
        <v>206.76210514660843</v>
      </c>
      <c r="BL35" s="85">
        <v>206.76210514660843</v>
      </c>
      <c r="BM35" s="85">
        <v>206.76210514660843</v>
      </c>
      <c r="BN35" s="85">
        <v>206.75999999999996</v>
      </c>
      <c r="BO35" s="85">
        <v>206.96999999999997</v>
      </c>
      <c r="BP35" s="85">
        <v>206.89999999999998</v>
      </c>
      <c r="BQ35" s="85">
        <v>206.89999999999998</v>
      </c>
      <c r="BR35" s="85">
        <v>206.89999999999998</v>
      </c>
      <c r="BS35" s="85">
        <v>206.32</v>
      </c>
      <c r="BT35" s="85">
        <v>205.42000000000002</v>
      </c>
      <c r="BU35" s="85">
        <v>205.42000000000002</v>
      </c>
      <c r="BV35" s="85">
        <v>205.42000000000002</v>
      </c>
      <c r="BW35" s="85">
        <v>205.23000000000002</v>
      </c>
      <c r="BX35" s="85">
        <v>205.32</v>
      </c>
      <c r="BY35" s="85">
        <v>205.32</v>
      </c>
      <c r="BZ35" s="85">
        <v>205.40000000000003</v>
      </c>
      <c r="CA35" s="85">
        <v>205.40000000000003</v>
      </c>
      <c r="CB35" s="85">
        <v>205.99</v>
      </c>
      <c r="CC35" s="85">
        <v>0</v>
      </c>
      <c r="CD35" s="85">
        <v>0</v>
      </c>
      <c r="CI35" s="41"/>
      <c r="CJ35" s="43" t="str">
        <f t="shared" si="23"/>
        <v>ac</v>
      </c>
      <c r="CK35" s="44">
        <f t="shared" si="5"/>
        <v>124</v>
      </c>
      <c r="CL35" s="43" t="str">
        <f t="shared" si="26"/>
        <v>DataGrowthRates!ae124</v>
      </c>
      <c r="CM35" s="43" t="str">
        <f t="shared" si="27"/>
        <v>DataGrowthRates!af124</v>
      </c>
      <c r="CN35" s="43" t="str">
        <f t="shared" si="28"/>
        <v>DataGrowthRates!ai124</v>
      </c>
      <c r="CO35" s="3"/>
      <c r="CP35" s="47" t="s">
        <v>102</v>
      </c>
      <c r="CQ35" s="130">
        <f t="shared" ca="1" si="6"/>
        <v>-2.1310516370642039</v>
      </c>
      <c r="CR35" s="130">
        <f t="shared" ca="1" si="6"/>
        <v>-1.9227858898208654</v>
      </c>
      <c r="CS35" s="130">
        <f t="shared" ca="1" si="6"/>
        <v>-1.589797243441299</v>
      </c>
      <c r="CT35" s="131">
        <f t="shared" ca="1" si="24"/>
        <v>0.20826574724333846</v>
      </c>
      <c r="CU35" s="131">
        <f t="shared" ca="1" si="25"/>
        <v>0.54125439362290484</v>
      </c>
      <c r="CX35" s="3">
        <f t="shared" ref="CX35:CX88" si="29">CX34+1</f>
        <v>35</v>
      </c>
      <c r="CY35" s="43" t="str">
        <f t="shared" si="7"/>
        <v>DataGrowthRates!ac35</v>
      </c>
      <c r="CZ35" s="43" t="str">
        <f t="shared" si="0"/>
        <v>DataGrowthRates!ag35</v>
      </c>
      <c r="DA35" s="43" t="str">
        <f t="shared" si="8"/>
        <v>DataGrowthRates!ad35</v>
      </c>
      <c r="DB35" s="43" t="str">
        <f t="shared" si="9"/>
        <v>DataGrowthRates!ag35</v>
      </c>
      <c r="DC35" s="8"/>
      <c r="DD35" s="47" t="s">
        <v>102</v>
      </c>
      <c r="DE35" s="179">
        <f t="shared" ca="1" si="20"/>
        <v>208.25778850294301</v>
      </c>
      <c r="DF35" s="179">
        <f t="shared" ca="1" si="10"/>
        <v>212.79250670053472</v>
      </c>
      <c r="DG35" s="179">
        <f t="shared" ca="1" si="11"/>
        <v>-2.1310516370642039</v>
      </c>
      <c r="DH35" s="179">
        <f t="shared" ca="1" si="19"/>
        <v>208.1554336888299</v>
      </c>
      <c r="DI35" s="179">
        <f t="shared" ca="1" si="19"/>
        <v>208.78125955050911</v>
      </c>
      <c r="DJ35" s="179">
        <f t="shared" ca="1" si="21"/>
        <v>-0.10235481411311298</v>
      </c>
      <c r="DK35" s="179">
        <f t="shared" ca="1" si="22"/>
        <v>0.52347104756609042</v>
      </c>
      <c r="DL35" s="180">
        <f t="shared" si="13"/>
        <v>205.99</v>
      </c>
    </row>
    <row r="36" spans="1:116" x14ac:dyDescent="0.3">
      <c r="A36" s="48" t="s">
        <v>103</v>
      </c>
      <c r="B36" s="57"/>
      <c r="C36" s="88"/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93">
        <v>207.85519565733068</v>
      </c>
      <c r="AE36" s="94">
        <v>210.18031973795891</v>
      </c>
      <c r="AF36" s="88">
        <v>210.18031973795891</v>
      </c>
      <c r="AG36" s="88">
        <v>210.18031973795891</v>
      </c>
      <c r="AH36" s="95">
        <v>210.18031973795891</v>
      </c>
      <c r="AI36" s="187">
        <v>207.37788424720719</v>
      </c>
      <c r="AJ36" s="187">
        <v>207.33176874529084</v>
      </c>
      <c r="AK36" s="187">
        <v>207.33176874529084</v>
      </c>
      <c r="AL36" s="187">
        <v>207.58410912961031</v>
      </c>
      <c r="AM36" s="87">
        <v>208.64202950115026</v>
      </c>
      <c r="AN36" s="87">
        <v>208.47153629747507</v>
      </c>
      <c r="AO36" s="87">
        <v>208.47153629747507</v>
      </c>
      <c r="AP36" s="87">
        <v>208.47153629747507</v>
      </c>
      <c r="AQ36" s="87">
        <v>209.26118321090397</v>
      </c>
      <c r="AR36" s="87">
        <v>209.1954909441819</v>
      </c>
      <c r="AS36" s="87">
        <v>209.1954909441819</v>
      </c>
      <c r="AT36" s="87">
        <v>209.1954909441819</v>
      </c>
      <c r="AU36" s="87">
        <v>209.1954909441819</v>
      </c>
      <c r="AV36" s="87">
        <v>209.1954909441819</v>
      </c>
      <c r="AW36" s="87">
        <v>209.1954909441819</v>
      </c>
      <c r="AX36" s="87">
        <v>209.1954909441819</v>
      </c>
      <c r="AY36" s="87">
        <v>209.65699999789709</v>
      </c>
      <c r="AZ36" s="87">
        <v>209.62627096592541</v>
      </c>
      <c r="BA36" s="87">
        <v>209.62627096592541</v>
      </c>
      <c r="BB36" s="87">
        <v>209.62627096592541</v>
      </c>
      <c r="BC36" s="87">
        <v>209.62627096592541</v>
      </c>
      <c r="BD36" s="87">
        <v>209.62627096592541</v>
      </c>
      <c r="BE36" s="87">
        <v>209.62627096592541</v>
      </c>
      <c r="BF36" s="87">
        <v>209.62627096592541</v>
      </c>
      <c r="BG36" s="87">
        <v>209.62627096592541</v>
      </c>
      <c r="BH36" s="87">
        <v>209.62627096592541</v>
      </c>
      <c r="BI36" s="87">
        <v>209.62627096592541</v>
      </c>
      <c r="BJ36" s="87">
        <v>209.62627096592541</v>
      </c>
      <c r="BK36" s="87">
        <v>209.62627096592541</v>
      </c>
      <c r="BL36" s="87">
        <v>209.62627096592541</v>
      </c>
      <c r="BM36" s="87">
        <v>209.62627096592541</v>
      </c>
      <c r="BN36" s="87">
        <v>209.62999999999997</v>
      </c>
      <c r="BO36" s="87">
        <v>209.85999999999999</v>
      </c>
      <c r="BP36" s="87">
        <v>209.62999999999997</v>
      </c>
      <c r="BQ36" s="87">
        <v>209.62999999999997</v>
      </c>
      <c r="BR36" s="87">
        <v>209.62999999999997</v>
      </c>
      <c r="BS36" s="87">
        <v>207.89000000000001</v>
      </c>
      <c r="BT36" s="87">
        <v>207.91000000000003</v>
      </c>
      <c r="BU36" s="87">
        <v>207.91000000000003</v>
      </c>
      <c r="BV36" s="87">
        <v>207.91000000000003</v>
      </c>
      <c r="BW36" s="87">
        <v>208.98000000000002</v>
      </c>
      <c r="BX36" s="87">
        <v>209.09000000000003</v>
      </c>
      <c r="BY36" s="87">
        <v>209.09000000000003</v>
      </c>
      <c r="BZ36" s="87">
        <v>208.67000000000002</v>
      </c>
      <c r="CA36" s="87">
        <v>208.67000000000002</v>
      </c>
      <c r="CB36" s="87">
        <v>209.44</v>
      </c>
      <c r="CC36" s="87">
        <v>0</v>
      </c>
      <c r="CD36" s="87">
        <v>0</v>
      </c>
      <c r="CI36" s="41"/>
      <c r="CJ36" s="43" t="str">
        <f t="shared" si="23"/>
        <v>ad</v>
      </c>
      <c r="CK36" s="44">
        <f t="shared" si="5"/>
        <v>125</v>
      </c>
      <c r="CL36" s="43" t="str">
        <f t="shared" si="26"/>
        <v>DataGrowthRates!af125</v>
      </c>
      <c r="CM36" s="43" t="str">
        <f t="shared" si="27"/>
        <v>DataGrowthRates!ag125</v>
      </c>
      <c r="CN36" s="43" t="str">
        <f t="shared" si="28"/>
        <v>DataGrowthRates!aj125</v>
      </c>
      <c r="CO36" s="3"/>
      <c r="CP36" s="48" t="s">
        <v>103</v>
      </c>
      <c r="CQ36" s="134">
        <f t="shared" ca="1" si="6"/>
        <v>-4.4324171727239765</v>
      </c>
      <c r="CR36" s="134">
        <f t="shared" ca="1" si="6"/>
        <v>-3.4613807263335343</v>
      </c>
      <c r="CS36" s="134">
        <f t="shared" ca="1" si="6"/>
        <v>-3.4613807263335343</v>
      </c>
      <c r="CT36" s="135">
        <f t="shared" ca="1" si="24"/>
        <v>0.97103644639044218</v>
      </c>
      <c r="CU36" s="135">
        <f t="shared" ca="1" si="25"/>
        <v>0.97103644639044218</v>
      </c>
      <c r="CX36" s="3">
        <f t="shared" si="29"/>
        <v>36</v>
      </c>
      <c r="CY36" s="43" t="str">
        <f t="shared" si="7"/>
        <v>DataGrowthRates!ad36</v>
      </c>
      <c r="CZ36" s="43" t="str">
        <f t="shared" si="0"/>
        <v>DataGrowthRates!ah36</v>
      </c>
      <c r="DA36" s="43" t="str">
        <f t="shared" si="8"/>
        <v>DataGrowthRates!ae36</v>
      </c>
      <c r="DB36" s="43" t="str">
        <f t="shared" si="9"/>
        <v>DataGrowthRates!ah36</v>
      </c>
      <c r="DC36" s="8"/>
      <c r="DD36" s="48" t="s">
        <v>103</v>
      </c>
      <c r="DE36" s="181">
        <f t="shared" ca="1" si="20"/>
        <v>207.85519565733068</v>
      </c>
      <c r="DF36" s="181">
        <f t="shared" ca="1" si="10"/>
        <v>217.49550371384569</v>
      </c>
      <c r="DG36" s="181">
        <f t="shared" ca="1" si="11"/>
        <v>-4.4324171727239765</v>
      </c>
      <c r="DH36" s="181">
        <f t="shared" ca="1" si="19"/>
        <v>210.18031973795891</v>
      </c>
      <c r="DI36" s="181">
        <f t="shared" ca="1" si="19"/>
        <v>210.18031973795891</v>
      </c>
      <c r="DJ36" s="181">
        <f t="shared" ca="1" si="21"/>
        <v>2.3251240806282283</v>
      </c>
      <c r="DK36" s="181">
        <f t="shared" ca="1" si="22"/>
        <v>2.3251240806282283</v>
      </c>
      <c r="DL36" s="180">
        <f t="shared" si="13"/>
        <v>209.44</v>
      </c>
    </row>
    <row r="37" spans="1:116" x14ac:dyDescent="0.3">
      <c r="A37" s="49" t="s">
        <v>122</v>
      </c>
      <c r="B37" s="56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9">
        <v>208.24717695380681</v>
      </c>
      <c r="AF37" s="90">
        <v>208.20286010502531</v>
      </c>
      <c r="AG37" s="86">
        <v>207.82409894174029</v>
      </c>
      <c r="AH37" s="86">
        <v>208.64800442980757</v>
      </c>
      <c r="AI37" s="97">
        <v>206.47114449943669</v>
      </c>
      <c r="AJ37" s="96">
        <v>206.61419381577272</v>
      </c>
      <c r="AK37" s="96">
        <v>206.61419381577272</v>
      </c>
      <c r="AL37" s="86">
        <v>207.34974438996247</v>
      </c>
      <c r="AM37" s="92">
        <v>207.58227502379626</v>
      </c>
      <c r="AN37" s="92">
        <v>207.16314136923359</v>
      </c>
      <c r="AO37" s="92">
        <v>207.16314136923359</v>
      </c>
      <c r="AP37" s="92">
        <v>207.16314136923359</v>
      </c>
      <c r="AQ37" s="92">
        <v>207.65596236577366</v>
      </c>
      <c r="AR37" s="92">
        <v>208.56507679052274</v>
      </c>
      <c r="AS37" s="92">
        <v>208.56507679052274</v>
      </c>
      <c r="AT37" s="92">
        <v>208.56507679052274</v>
      </c>
      <c r="AU37" s="92">
        <v>208.56507679052274</v>
      </c>
      <c r="AV37" s="92">
        <v>208.56507679052274</v>
      </c>
      <c r="AW37" s="92">
        <v>208.56507679052274</v>
      </c>
      <c r="AX37" s="92">
        <v>208.56507679052274</v>
      </c>
      <c r="AY37" s="92">
        <v>208.28368005015597</v>
      </c>
      <c r="AZ37" s="92">
        <v>208.30659270105741</v>
      </c>
      <c r="BA37" s="92">
        <v>208.30659270105741</v>
      </c>
      <c r="BB37" s="92">
        <v>208.30659270105741</v>
      </c>
      <c r="BC37" s="92">
        <v>208.30659270105741</v>
      </c>
      <c r="BD37" s="92">
        <v>208.30659270105741</v>
      </c>
      <c r="BE37" s="92">
        <v>208.30659270105741</v>
      </c>
      <c r="BF37" s="92">
        <v>208.30659270105741</v>
      </c>
      <c r="BG37" s="92">
        <v>208.30659270105741</v>
      </c>
      <c r="BH37" s="92">
        <v>208.30659270105741</v>
      </c>
      <c r="BI37" s="92">
        <v>208.30659270105741</v>
      </c>
      <c r="BJ37" s="92">
        <v>208.30659270105741</v>
      </c>
      <c r="BK37" s="92">
        <v>208.30659270105741</v>
      </c>
      <c r="BL37" s="92">
        <v>208.30659270105741</v>
      </c>
      <c r="BM37" s="92">
        <v>208.30659270105741</v>
      </c>
      <c r="BN37" s="92">
        <v>208.29</v>
      </c>
      <c r="BO37" s="92">
        <v>207.8</v>
      </c>
      <c r="BP37" s="92">
        <v>207.45</v>
      </c>
      <c r="BQ37" s="92">
        <v>207.45</v>
      </c>
      <c r="BR37" s="92">
        <v>207.45</v>
      </c>
      <c r="BS37" s="92">
        <v>205.51</v>
      </c>
      <c r="BT37" s="92">
        <v>205.26</v>
      </c>
      <c r="BU37" s="92">
        <v>205.26</v>
      </c>
      <c r="BV37" s="92">
        <v>205.26</v>
      </c>
      <c r="BW37" s="92">
        <v>205.63</v>
      </c>
      <c r="BX37" s="92">
        <v>205.72000000000003</v>
      </c>
      <c r="BY37" s="92">
        <v>205.72000000000003</v>
      </c>
      <c r="BZ37" s="92">
        <v>205.66000000000003</v>
      </c>
      <c r="CA37" s="92">
        <v>205.66000000000003</v>
      </c>
      <c r="CB37" s="92">
        <v>206.39000000000001</v>
      </c>
      <c r="CC37" s="92">
        <v>0</v>
      </c>
      <c r="CD37" s="92">
        <v>0</v>
      </c>
      <c r="CI37" s="41"/>
      <c r="CJ37" s="43" t="str">
        <f t="shared" si="23"/>
        <v>ae</v>
      </c>
      <c r="CK37" s="44">
        <f t="shared" si="5"/>
        <v>126</v>
      </c>
      <c r="CL37" s="43" t="str">
        <f t="shared" si="26"/>
        <v>DataGrowthRates!ag126</v>
      </c>
      <c r="CM37" s="43" t="str">
        <f t="shared" si="27"/>
        <v>DataGrowthRates!ah126</v>
      </c>
      <c r="CN37" s="43" t="str">
        <f t="shared" si="28"/>
        <v>DataGrowthRates!ak126</v>
      </c>
      <c r="CO37" s="3"/>
      <c r="CP37" s="47" t="s">
        <v>122</v>
      </c>
      <c r="CQ37" s="130">
        <f t="shared" ca="1" si="6"/>
        <v>-1.5491144774671779</v>
      </c>
      <c r="CR37" s="130">
        <f t="shared" ca="1" si="6"/>
        <v>-1.570065700287717</v>
      </c>
      <c r="CS37" s="130">
        <f t="shared" ca="1" si="6"/>
        <v>-2.0324158679886084</v>
      </c>
      <c r="CT37" s="131">
        <f t="shared" ca="1" si="24"/>
        <v>-2.0951222820539073E-2</v>
      </c>
      <c r="CU37" s="131">
        <f t="shared" ca="1" si="25"/>
        <v>-0.48330139052143051</v>
      </c>
      <c r="CX37" s="3">
        <f t="shared" si="29"/>
        <v>37</v>
      </c>
      <c r="CY37" s="43" t="str">
        <f t="shared" si="7"/>
        <v>DataGrowthRates!ae37</v>
      </c>
      <c r="CZ37" s="43" t="str">
        <f t="shared" si="0"/>
        <v>DataGrowthRates!ai37</v>
      </c>
      <c r="DA37" s="43" t="str">
        <f t="shared" si="8"/>
        <v>DataGrowthRates!af37</v>
      </c>
      <c r="DB37" s="43" t="str">
        <f t="shared" si="9"/>
        <v>DataGrowthRates!ai37</v>
      </c>
      <c r="DC37" s="8"/>
      <c r="DD37" s="47" t="s">
        <v>122</v>
      </c>
      <c r="DE37" s="179">
        <f t="shared" ca="1" si="20"/>
        <v>208.24717695380681</v>
      </c>
      <c r="DF37" s="179">
        <f t="shared" ca="1" si="10"/>
        <v>211.52392469455697</v>
      </c>
      <c r="DG37" s="179">
        <f t="shared" ca="1" si="11"/>
        <v>-1.5491144774671779</v>
      </c>
      <c r="DH37" s="179">
        <f t="shared" ca="1" si="19"/>
        <v>208.20286010502531</v>
      </c>
      <c r="DI37" s="179">
        <f t="shared" ca="1" si="19"/>
        <v>206.47114449943669</v>
      </c>
      <c r="DJ37" s="179">
        <f t="shared" ca="1" si="21"/>
        <v>-4.4316848781505769E-2</v>
      </c>
      <c r="DK37" s="179">
        <f t="shared" ca="1" si="22"/>
        <v>-1.7760324543701245</v>
      </c>
      <c r="DL37" s="180">
        <f t="shared" si="13"/>
        <v>206.39000000000001</v>
      </c>
    </row>
    <row r="38" spans="1:116" x14ac:dyDescent="0.3">
      <c r="A38" s="47" t="s">
        <v>123</v>
      </c>
      <c r="B38" s="56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9">
        <v>209.51536635945416</v>
      </c>
      <c r="AG38" s="90">
        <v>209.9637406943464</v>
      </c>
      <c r="AH38" s="86">
        <v>209.75455496961337</v>
      </c>
      <c r="AI38" s="86">
        <v>206.81748535023297</v>
      </c>
      <c r="AJ38" s="91">
        <v>206.84053114451339</v>
      </c>
      <c r="AK38" s="86">
        <v>206.84053114451339</v>
      </c>
      <c r="AL38" s="86">
        <v>207.27466557534859</v>
      </c>
      <c r="AM38" s="85">
        <v>208.25681513834013</v>
      </c>
      <c r="AN38" s="85">
        <v>208.11852232191308</v>
      </c>
      <c r="AO38" s="85">
        <v>208.11852232191308</v>
      </c>
      <c r="AP38" s="85">
        <v>208.11852232191308</v>
      </c>
      <c r="AQ38" s="85">
        <v>207.67493786897779</v>
      </c>
      <c r="AR38" s="85">
        <v>207.18979458883891</v>
      </c>
      <c r="AS38" s="85">
        <v>207.18979458883891</v>
      </c>
      <c r="AT38" s="85">
        <v>207.18979458883891</v>
      </c>
      <c r="AU38" s="85">
        <v>207.18979458883891</v>
      </c>
      <c r="AV38" s="85">
        <v>207.18979458883891</v>
      </c>
      <c r="AW38" s="85">
        <v>207.18979458883891</v>
      </c>
      <c r="AX38" s="85">
        <v>207.18979458883891</v>
      </c>
      <c r="AY38" s="85">
        <v>208.85372439543363</v>
      </c>
      <c r="AZ38" s="85">
        <v>208.65018968452418</v>
      </c>
      <c r="BA38" s="85">
        <v>208.65018968452418</v>
      </c>
      <c r="BB38" s="85">
        <v>208.65018968452418</v>
      </c>
      <c r="BC38" s="85">
        <v>208.65018968452418</v>
      </c>
      <c r="BD38" s="85">
        <v>208.65018968452418</v>
      </c>
      <c r="BE38" s="85">
        <v>208.65018968452418</v>
      </c>
      <c r="BF38" s="85">
        <v>208.65018968452418</v>
      </c>
      <c r="BG38" s="85">
        <v>208.65018968452418</v>
      </c>
      <c r="BH38" s="85">
        <v>208.65018968452418</v>
      </c>
      <c r="BI38" s="85">
        <v>208.65018968452418</v>
      </c>
      <c r="BJ38" s="85">
        <v>208.65018968452418</v>
      </c>
      <c r="BK38" s="85">
        <v>208.65018968452418</v>
      </c>
      <c r="BL38" s="85">
        <v>208.65018968452418</v>
      </c>
      <c r="BM38" s="85">
        <v>208.65018968452418</v>
      </c>
      <c r="BN38" s="85">
        <v>208.66</v>
      </c>
      <c r="BO38" s="85">
        <v>208.65</v>
      </c>
      <c r="BP38" s="85">
        <v>208.47</v>
      </c>
      <c r="BQ38" s="85">
        <v>208.47</v>
      </c>
      <c r="BR38" s="85">
        <v>208.47</v>
      </c>
      <c r="BS38" s="85">
        <v>206.09</v>
      </c>
      <c r="BT38" s="85">
        <v>206.85999999999999</v>
      </c>
      <c r="BU38" s="85">
        <v>206.85999999999999</v>
      </c>
      <c r="BV38" s="85">
        <v>206.85999999999999</v>
      </c>
      <c r="BW38" s="85">
        <v>206.41</v>
      </c>
      <c r="BX38" s="85">
        <v>206.79</v>
      </c>
      <c r="BY38" s="85">
        <v>206.79</v>
      </c>
      <c r="BZ38" s="85">
        <v>206.76999999999998</v>
      </c>
      <c r="CA38" s="85">
        <v>206.76999999999998</v>
      </c>
      <c r="CB38" s="85">
        <v>207.85999999999999</v>
      </c>
      <c r="CC38" s="85">
        <v>0</v>
      </c>
      <c r="CD38" s="85">
        <v>0</v>
      </c>
      <c r="CI38" s="41"/>
      <c r="CJ38" s="43" t="str">
        <f t="shared" si="23"/>
        <v>af</v>
      </c>
      <c r="CK38" s="44">
        <f t="shared" si="5"/>
        <v>127</v>
      </c>
      <c r="CL38" s="43" t="str">
        <f t="shared" si="26"/>
        <v>DataGrowthRates!ah127</v>
      </c>
      <c r="CM38" s="43" t="str">
        <f t="shared" si="27"/>
        <v>DataGrowthRates!ai127</v>
      </c>
      <c r="CN38" s="43" t="str">
        <f t="shared" si="28"/>
        <v>DataGrowthRates!al127</v>
      </c>
      <c r="CO38" s="3"/>
      <c r="CP38" s="47" t="s">
        <v>123</v>
      </c>
      <c r="CQ38" s="130">
        <f t="shared" ca="1" si="6"/>
        <v>0.80809121179767096</v>
      </c>
      <c r="CR38" s="130">
        <f t="shared" ca="1" si="6"/>
        <v>1.0238260365708518</v>
      </c>
      <c r="CS38" s="130">
        <f t="shared" ca="1" si="6"/>
        <v>0.42549918286428845</v>
      </c>
      <c r="CT38" s="131">
        <f t="shared" ca="1" si="24"/>
        <v>0.21573482477318084</v>
      </c>
      <c r="CU38" s="131">
        <f t="shared" ca="1" si="25"/>
        <v>-0.38259202893338251</v>
      </c>
      <c r="CX38" s="3">
        <f t="shared" si="29"/>
        <v>38</v>
      </c>
      <c r="CY38" s="43" t="str">
        <f t="shared" si="7"/>
        <v>DataGrowthRates!af38</v>
      </c>
      <c r="CZ38" s="43" t="str">
        <f t="shared" si="0"/>
        <v>DataGrowthRates!aj38</v>
      </c>
      <c r="DA38" s="43" t="str">
        <f t="shared" si="8"/>
        <v>DataGrowthRates!ag38</v>
      </c>
      <c r="DB38" s="43" t="str">
        <f t="shared" si="9"/>
        <v>DataGrowthRates!aj38</v>
      </c>
      <c r="DC38" s="8"/>
      <c r="DD38" s="47" t="s">
        <v>123</v>
      </c>
      <c r="DE38" s="179">
        <f t="shared" ca="1" si="20"/>
        <v>209.51536635945416</v>
      </c>
      <c r="DF38" s="179">
        <f t="shared" ca="1" si="10"/>
        <v>207.83586301546237</v>
      </c>
      <c r="DG38" s="179">
        <f t="shared" ca="1" si="11"/>
        <v>0.80809121179767096</v>
      </c>
      <c r="DH38" s="179">
        <f t="shared" ca="1" si="19"/>
        <v>209.9637406943464</v>
      </c>
      <c r="DI38" s="179">
        <f t="shared" ca="1" si="19"/>
        <v>206.84053114451339</v>
      </c>
      <c r="DJ38" s="179">
        <f t="shared" ca="1" si="21"/>
        <v>0.44837433489223599</v>
      </c>
      <c r="DK38" s="179">
        <f t="shared" ca="1" si="22"/>
        <v>-2.6748352149407708</v>
      </c>
      <c r="DL38" s="180">
        <f t="shared" si="13"/>
        <v>207.85999999999999</v>
      </c>
    </row>
    <row r="39" spans="1:116" x14ac:dyDescent="0.3">
      <c r="A39" s="47" t="s">
        <v>124</v>
      </c>
      <c r="B39" s="56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9">
        <v>211.14250293415665</v>
      </c>
      <c r="AH39" s="90">
        <v>209.52861405208537</v>
      </c>
      <c r="AI39" s="86">
        <v>206.16923864890208</v>
      </c>
      <c r="AJ39" s="86">
        <v>205.9980664114633</v>
      </c>
      <c r="AK39" s="91">
        <v>205.9980664114633</v>
      </c>
      <c r="AL39" s="86">
        <v>205.47051148255113</v>
      </c>
      <c r="AM39" s="85">
        <v>206.23506117616708</v>
      </c>
      <c r="AN39" s="85">
        <v>206.43385335953201</v>
      </c>
      <c r="AO39" s="85">
        <v>206.43385335953201</v>
      </c>
      <c r="AP39" s="85">
        <v>206.43385335953201</v>
      </c>
      <c r="AQ39" s="85">
        <v>207.36642607326829</v>
      </c>
      <c r="AR39" s="85">
        <v>207.30239358492346</v>
      </c>
      <c r="AS39" s="85">
        <v>207.30239358492346</v>
      </c>
      <c r="AT39" s="85">
        <v>207.30239358492346</v>
      </c>
      <c r="AU39" s="85">
        <v>207.30239358492346</v>
      </c>
      <c r="AV39" s="85">
        <v>207.30239358492346</v>
      </c>
      <c r="AW39" s="85">
        <v>207.30239358492346</v>
      </c>
      <c r="AX39" s="85">
        <v>207.30239358492346</v>
      </c>
      <c r="AY39" s="85">
        <v>207.90180403787892</v>
      </c>
      <c r="AZ39" s="85">
        <v>207.79999950122237</v>
      </c>
      <c r="BA39" s="85">
        <v>207.79999950122237</v>
      </c>
      <c r="BB39" s="85">
        <v>207.79999950122237</v>
      </c>
      <c r="BC39" s="85">
        <v>207.79999950122237</v>
      </c>
      <c r="BD39" s="85">
        <v>207.79999950122237</v>
      </c>
      <c r="BE39" s="85">
        <v>207.79999950122237</v>
      </c>
      <c r="BF39" s="85">
        <v>207.79999950122237</v>
      </c>
      <c r="BG39" s="85">
        <v>207.79999950122237</v>
      </c>
      <c r="BH39" s="85">
        <v>207.79999950122237</v>
      </c>
      <c r="BI39" s="85">
        <v>207.79999950122237</v>
      </c>
      <c r="BJ39" s="85">
        <v>207.79999950122237</v>
      </c>
      <c r="BK39" s="85">
        <v>207.79999950122237</v>
      </c>
      <c r="BL39" s="85">
        <v>207.79999950122237</v>
      </c>
      <c r="BM39" s="85">
        <v>207.79999950122237</v>
      </c>
      <c r="BN39" s="85">
        <v>207.80999999999997</v>
      </c>
      <c r="BO39" s="85">
        <v>207.94999999999996</v>
      </c>
      <c r="BP39" s="85">
        <v>207.85999999999999</v>
      </c>
      <c r="BQ39" s="85">
        <v>207.85999999999999</v>
      </c>
      <c r="BR39" s="85">
        <v>207.85999999999999</v>
      </c>
      <c r="BS39" s="85">
        <v>207.23999999999998</v>
      </c>
      <c r="BT39" s="85">
        <v>206.64</v>
      </c>
      <c r="BU39" s="85">
        <v>206.64</v>
      </c>
      <c r="BV39" s="85">
        <v>206.64</v>
      </c>
      <c r="BW39" s="85">
        <v>206.67000000000002</v>
      </c>
      <c r="BX39" s="85">
        <v>206.45000000000002</v>
      </c>
      <c r="BY39" s="85">
        <v>206.45000000000002</v>
      </c>
      <c r="BZ39" s="85">
        <v>206.69000000000003</v>
      </c>
      <c r="CA39" s="85">
        <v>206.69000000000003</v>
      </c>
      <c r="CB39" s="85">
        <v>208.61</v>
      </c>
      <c r="CC39" s="85">
        <v>0</v>
      </c>
      <c r="CD39" s="85">
        <v>0</v>
      </c>
      <c r="CI39" s="41"/>
      <c r="CJ39" s="43" t="str">
        <f t="shared" si="23"/>
        <v>ag</v>
      </c>
      <c r="CK39" s="44">
        <f t="shared" si="5"/>
        <v>128</v>
      </c>
      <c r="CL39" s="43" t="str">
        <f t="shared" si="26"/>
        <v>DataGrowthRates!ai128</v>
      </c>
      <c r="CM39" s="43" t="str">
        <f t="shared" si="27"/>
        <v>DataGrowthRates!aj128</v>
      </c>
      <c r="CN39" s="43" t="str">
        <f t="shared" si="28"/>
        <v>DataGrowthRates!am128</v>
      </c>
      <c r="CO39" s="3"/>
      <c r="CP39" s="47" t="s">
        <v>124</v>
      </c>
      <c r="CQ39" s="130">
        <f t="shared" ca="1" si="6"/>
        <v>1.1309651971307833</v>
      </c>
      <c r="CR39" s="130">
        <f t="shared" ca="1" si="6"/>
        <v>0.35796052920902388</v>
      </c>
      <c r="CS39" s="130">
        <f t="shared" ca="1" si="6"/>
        <v>4.1902270012956114E-2</v>
      </c>
      <c r="CT39" s="131">
        <f t="shared" ca="1" si="24"/>
        <v>-0.77300466792175937</v>
      </c>
      <c r="CU39" s="131">
        <f t="shared" ca="1" si="25"/>
        <v>-1.0890629271178272</v>
      </c>
      <c r="CX39" s="3">
        <f t="shared" si="29"/>
        <v>39</v>
      </c>
      <c r="CY39" s="43" t="str">
        <f t="shared" si="7"/>
        <v>DataGrowthRates!ag39</v>
      </c>
      <c r="CZ39" s="43" t="str">
        <f t="shared" si="0"/>
        <v>DataGrowthRates!ak39</v>
      </c>
      <c r="DA39" s="43" t="str">
        <f t="shared" si="8"/>
        <v>DataGrowthRates!ah39</v>
      </c>
      <c r="DB39" s="43" t="str">
        <f t="shared" si="9"/>
        <v>DataGrowthRates!ak39</v>
      </c>
      <c r="DC39" s="8"/>
      <c r="DD39" s="47" t="s">
        <v>124</v>
      </c>
      <c r="DE39" s="179">
        <f t="shared" ca="1" si="20"/>
        <v>211.14250293415665</v>
      </c>
      <c r="DF39" s="179">
        <f t="shared" ca="1" si="10"/>
        <v>208.78125955050911</v>
      </c>
      <c r="DG39" s="179">
        <f t="shared" ca="1" si="11"/>
        <v>1.1309651971307833</v>
      </c>
      <c r="DH39" s="179">
        <f t="shared" ca="1" si="19"/>
        <v>209.52861405208537</v>
      </c>
      <c r="DI39" s="179">
        <f t="shared" ca="1" si="19"/>
        <v>205.9980664114633</v>
      </c>
      <c r="DJ39" s="179">
        <f t="shared" ca="1" si="21"/>
        <v>-1.6138888820712793</v>
      </c>
      <c r="DK39" s="179">
        <f t="shared" ca="1" si="22"/>
        <v>-5.1444365226933542</v>
      </c>
      <c r="DL39" s="180">
        <f t="shared" si="13"/>
        <v>208.61</v>
      </c>
    </row>
    <row r="40" spans="1:116" x14ac:dyDescent="0.3">
      <c r="A40" s="48" t="s">
        <v>125</v>
      </c>
      <c r="B40" s="57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93">
        <v>208.7299168390318</v>
      </c>
      <c r="AI40" s="94">
        <v>204.18270145392731</v>
      </c>
      <c r="AJ40" s="88">
        <v>205.13562176687799</v>
      </c>
      <c r="AK40" s="88">
        <v>205.13562176687799</v>
      </c>
      <c r="AL40" s="95">
        <v>204.89392676869713</v>
      </c>
      <c r="AM40" s="87">
        <v>207.09709381458489</v>
      </c>
      <c r="AN40" s="87">
        <v>206.98358401303921</v>
      </c>
      <c r="AO40" s="87">
        <v>206.98358401303921</v>
      </c>
      <c r="AP40" s="87">
        <v>206.98358401303921</v>
      </c>
      <c r="AQ40" s="87">
        <v>209.20200424742606</v>
      </c>
      <c r="AR40" s="87">
        <v>208.50164647931368</v>
      </c>
      <c r="AS40" s="87">
        <v>208.50164647931368</v>
      </c>
      <c r="AT40" s="87">
        <v>208.50164647931368</v>
      </c>
      <c r="AU40" s="87">
        <v>208.50164647931368</v>
      </c>
      <c r="AV40" s="87">
        <v>208.50164647931368</v>
      </c>
      <c r="AW40" s="87">
        <v>208.50164647931368</v>
      </c>
      <c r="AX40" s="87">
        <v>208.50164647931368</v>
      </c>
      <c r="AY40" s="87">
        <v>207.61329413897175</v>
      </c>
      <c r="AZ40" s="87">
        <v>207.91961643345255</v>
      </c>
      <c r="BA40" s="87">
        <v>207.91961643345255</v>
      </c>
      <c r="BB40" s="87">
        <v>207.91961643345255</v>
      </c>
      <c r="BC40" s="87">
        <v>207.91961643345255</v>
      </c>
      <c r="BD40" s="87">
        <v>207.91961643345255</v>
      </c>
      <c r="BE40" s="87">
        <v>207.91961643345255</v>
      </c>
      <c r="BF40" s="87">
        <v>207.91961643345255</v>
      </c>
      <c r="BG40" s="87">
        <v>207.91961643345255</v>
      </c>
      <c r="BH40" s="87">
        <v>207.91961643345255</v>
      </c>
      <c r="BI40" s="87">
        <v>207.91961643345255</v>
      </c>
      <c r="BJ40" s="87">
        <v>207.91961643345255</v>
      </c>
      <c r="BK40" s="87">
        <v>207.91961643345255</v>
      </c>
      <c r="BL40" s="87">
        <v>207.91961643345255</v>
      </c>
      <c r="BM40" s="87">
        <v>207.91961643345255</v>
      </c>
      <c r="BN40" s="87">
        <v>207.93</v>
      </c>
      <c r="BO40" s="87">
        <v>207.95000000000002</v>
      </c>
      <c r="BP40" s="87">
        <v>207.64000000000001</v>
      </c>
      <c r="BQ40" s="87">
        <v>207.64000000000001</v>
      </c>
      <c r="BR40" s="87">
        <v>207.64000000000001</v>
      </c>
      <c r="BS40" s="87">
        <v>205.87</v>
      </c>
      <c r="BT40" s="87">
        <v>206.08</v>
      </c>
      <c r="BU40" s="87">
        <v>206.08</v>
      </c>
      <c r="BV40" s="87">
        <v>206.08</v>
      </c>
      <c r="BW40" s="87">
        <v>205.45000000000002</v>
      </c>
      <c r="BX40" s="87">
        <v>205.13</v>
      </c>
      <c r="BY40" s="87">
        <v>205.13</v>
      </c>
      <c r="BZ40" s="87">
        <v>205.21</v>
      </c>
      <c r="CA40" s="87">
        <v>205.21</v>
      </c>
      <c r="CB40" s="87">
        <v>204.77</v>
      </c>
      <c r="CC40" s="87">
        <v>0</v>
      </c>
      <c r="CD40" s="87">
        <v>0</v>
      </c>
      <c r="CI40" s="41"/>
      <c r="CJ40" s="43" t="str">
        <f t="shared" si="23"/>
        <v>ah</v>
      </c>
      <c r="CK40" s="44">
        <f t="shared" si="5"/>
        <v>129</v>
      </c>
      <c r="CL40" s="43" t="str">
        <f t="shared" si="26"/>
        <v>DataGrowthRates!aj129</v>
      </c>
      <c r="CM40" s="43" t="str">
        <f t="shared" si="27"/>
        <v>DataGrowthRates!ak129</v>
      </c>
      <c r="CN40" s="43" t="str">
        <f t="shared" si="28"/>
        <v>DataGrowthRates!an129</v>
      </c>
      <c r="CO40" s="3"/>
      <c r="CP40" s="48" t="s">
        <v>125</v>
      </c>
      <c r="CQ40" s="134">
        <f t="shared" ca="1" si="6"/>
        <v>-0.69007550313720645</v>
      </c>
      <c r="CR40" s="134">
        <f t="shared" ca="1" si="6"/>
        <v>-1.5407538778199845</v>
      </c>
      <c r="CS40" s="134">
        <f t="shared" ca="1" si="6"/>
        <v>-1.2959481205921699</v>
      </c>
      <c r="CT40" s="135">
        <f t="shared" ca="1" si="24"/>
        <v>-0.85067837468277807</v>
      </c>
      <c r="CU40" s="135">
        <f t="shared" ca="1" si="25"/>
        <v>-0.60587261745496346</v>
      </c>
      <c r="CX40" s="3">
        <f t="shared" si="29"/>
        <v>40</v>
      </c>
      <c r="CY40" s="43" t="str">
        <f t="shared" si="7"/>
        <v>DataGrowthRates!ah40</v>
      </c>
      <c r="CZ40" s="43" t="str">
        <f t="shared" si="0"/>
        <v>DataGrowthRates!al40</v>
      </c>
      <c r="DA40" s="43" t="str">
        <f t="shared" si="8"/>
        <v>DataGrowthRates!ai40</v>
      </c>
      <c r="DB40" s="43" t="str">
        <f t="shared" si="9"/>
        <v>DataGrowthRates!al40</v>
      </c>
      <c r="DC40" s="8"/>
      <c r="DD40" s="48" t="s">
        <v>125</v>
      </c>
      <c r="DE40" s="181">
        <f t="shared" ca="1" si="20"/>
        <v>208.7299168390318</v>
      </c>
      <c r="DF40" s="181">
        <f t="shared" ca="1" si="10"/>
        <v>210.18031973795891</v>
      </c>
      <c r="DG40" s="181">
        <f t="shared" ca="1" si="11"/>
        <v>-0.69007550313720645</v>
      </c>
      <c r="DH40" s="181">
        <f ca="1">INDIRECT(DA40)</f>
        <v>204.18270145392731</v>
      </c>
      <c r="DI40" s="181">
        <f t="shared" ca="1" si="19"/>
        <v>204.89392676869713</v>
      </c>
      <c r="DJ40" s="181">
        <f t="shared" ca="1" si="21"/>
        <v>-4.5472153851044936</v>
      </c>
      <c r="DK40" s="181">
        <f t="shared" ca="1" si="22"/>
        <v>-3.8359900703346739</v>
      </c>
      <c r="DL40" s="180">
        <f t="shared" si="13"/>
        <v>204.77</v>
      </c>
    </row>
    <row r="41" spans="1:116" x14ac:dyDescent="0.3">
      <c r="A41" s="49" t="s">
        <v>126</v>
      </c>
      <c r="B41" s="56"/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9">
        <v>198.18912419396503</v>
      </c>
      <c r="AJ41" s="90">
        <v>199.13494978402323</v>
      </c>
      <c r="AK41" s="86">
        <v>198.90297594852692</v>
      </c>
      <c r="AL41" s="86">
        <v>199.61185888094602</v>
      </c>
      <c r="AM41" s="97">
        <v>201.14053316989424</v>
      </c>
      <c r="AN41" s="96">
        <v>200.33944811674203</v>
      </c>
      <c r="AO41" s="96">
        <v>200.33944811674203</v>
      </c>
      <c r="AP41" s="86">
        <v>199.69075805181336</v>
      </c>
      <c r="AQ41" s="92">
        <v>199.98853417284155</v>
      </c>
      <c r="AR41" s="92">
        <v>199.92373115036824</v>
      </c>
      <c r="AS41" s="92">
        <v>199.92373115036824</v>
      </c>
      <c r="AT41" s="92">
        <v>199.92373115036824</v>
      </c>
      <c r="AU41" s="92">
        <v>200.47104356580445</v>
      </c>
      <c r="AV41" s="92">
        <v>200.47104356580445</v>
      </c>
      <c r="AW41" s="92">
        <v>200.47104356580445</v>
      </c>
      <c r="AX41" s="92">
        <v>200.47104356580445</v>
      </c>
      <c r="AY41" s="92">
        <v>199.53280871850814</v>
      </c>
      <c r="AZ41" s="92">
        <v>199.49284490686767</v>
      </c>
      <c r="BA41" s="92">
        <v>199.49284490686767</v>
      </c>
      <c r="BB41" s="92">
        <v>199.49284490686767</v>
      </c>
      <c r="BC41" s="92">
        <v>199.49284490686767</v>
      </c>
      <c r="BD41" s="92">
        <v>199.49284490686767</v>
      </c>
      <c r="BE41" s="92">
        <v>199.49284490686767</v>
      </c>
      <c r="BF41" s="92">
        <v>199.49284490686767</v>
      </c>
      <c r="BG41" s="92">
        <v>199.49284490686767</v>
      </c>
      <c r="BH41" s="92">
        <v>199.49284490686767</v>
      </c>
      <c r="BI41" s="92">
        <v>199.49284490686767</v>
      </c>
      <c r="BJ41" s="92">
        <v>199.49284490686767</v>
      </c>
      <c r="BK41" s="92">
        <v>199.49284490686767</v>
      </c>
      <c r="BL41" s="92">
        <v>199.49284490686767</v>
      </c>
      <c r="BM41" s="92">
        <v>199.49284490686767</v>
      </c>
      <c r="BN41" s="92">
        <v>199.5</v>
      </c>
      <c r="BO41" s="92">
        <v>198.73</v>
      </c>
      <c r="BP41" s="92">
        <v>198.25</v>
      </c>
      <c r="BQ41" s="92">
        <v>198.25</v>
      </c>
      <c r="BR41" s="92">
        <v>198.25</v>
      </c>
      <c r="BS41" s="92">
        <v>196.47999999999996</v>
      </c>
      <c r="BT41" s="92">
        <v>195.7</v>
      </c>
      <c r="BU41" s="92">
        <v>195.7</v>
      </c>
      <c r="BV41" s="92">
        <v>195.7</v>
      </c>
      <c r="BW41" s="92">
        <v>194.89000000000001</v>
      </c>
      <c r="BX41" s="92">
        <v>195</v>
      </c>
      <c r="BY41" s="92">
        <v>195</v>
      </c>
      <c r="BZ41" s="92">
        <v>195.01999999999998</v>
      </c>
      <c r="CA41" s="92">
        <v>195.01999999999998</v>
      </c>
      <c r="CB41" s="92">
        <v>195.53</v>
      </c>
      <c r="CC41" s="92">
        <v>0</v>
      </c>
      <c r="CD41" s="92">
        <v>0</v>
      </c>
      <c r="CI41" s="41"/>
      <c r="CJ41" s="43" t="str">
        <f t="shared" si="23"/>
        <v>ai</v>
      </c>
      <c r="CK41" s="44">
        <f t="shared" si="5"/>
        <v>130</v>
      </c>
      <c r="CL41" s="43" t="str">
        <f t="shared" si="26"/>
        <v>DataGrowthRates!ak130</v>
      </c>
      <c r="CM41" s="43" t="str">
        <f t="shared" si="27"/>
        <v>DataGrowthRates!al130</v>
      </c>
      <c r="CN41" s="43" t="str">
        <f t="shared" si="28"/>
        <v>DataGrowthRates!ao130</v>
      </c>
      <c r="CO41" s="3"/>
      <c r="CP41" s="47" t="s">
        <v>126</v>
      </c>
      <c r="CQ41" s="130">
        <f t="shared" ca="1" si="6"/>
        <v>-4.0112240989172498</v>
      </c>
      <c r="CR41" s="130">
        <f t="shared" ca="1" si="6"/>
        <v>-3.619908145525736</v>
      </c>
      <c r="CS41" s="130">
        <f t="shared" ca="1" si="6"/>
        <v>-3.103223458343717</v>
      </c>
      <c r="CT41" s="131">
        <f t="shared" ca="1" si="24"/>
        <v>0.39131595339151382</v>
      </c>
      <c r="CU41" s="131">
        <f t="shared" ca="1" si="25"/>
        <v>0.9080006405735328</v>
      </c>
      <c r="CX41" s="3">
        <f t="shared" si="29"/>
        <v>41</v>
      </c>
      <c r="CY41" s="43" t="str">
        <f t="shared" si="7"/>
        <v>DataGrowthRates!ai41</v>
      </c>
      <c r="CZ41" s="43" t="str">
        <f t="shared" si="0"/>
        <v>DataGrowthRates!am41</v>
      </c>
      <c r="DA41" s="43" t="str">
        <f t="shared" si="8"/>
        <v>DataGrowthRates!aj41</v>
      </c>
      <c r="DB41" s="43" t="str">
        <f t="shared" si="9"/>
        <v>DataGrowthRates!am41</v>
      </c>
      <c r="DC41" s="8"/>
      <c r="DD41" s="47" t="s">
        <v>126</v>
      </c>
      <c r="DE41" s="179">
        <f ca="1">INDIRECT(CY41)</f>
        <v>198.18912419396503</v>
      </c>
      <c r="DF41" s="179">
        <f t="shared" ca="1" si="10"/>
        <v>206.47114449943669</v>
      </c>
      <c r="DG41" s="179">
        <f t="shared" ca="1" si="11"/>
        <v>-4.0112240989172498</v>
      </c>
      <c r="DH41" s="179">
        <f t="shared" ref="DH41:DI85" ca="1" si="30">INDIRECT(DA41)</f>
        <v>199.13494978402323</v>
      </c>
      <c r="DI41" s="179">
        <f t="shared" ca="1" si="30"/>
        <v>201.14053316989424</v>
      </c>
      <c r="DJ41" s="179">
        <f t="shared" ca="1" si="21"/>
        <v>0.94582559005820599</v>
      </c>
      <c r="DK41" s="179">
        <f t="shared" ca="1" si="22"/>
        <v>2.9514089759292119</v>
      </c>
      <c r="DL41" s="180">
        <f t="shared" ref="DL41:DL72" si="31">CB41</f>
        <v>195.53</v>
      </c>
    </row>
    <row r="42" spans="1:116" x14ac:dyDescent="0.3">
      <c r="A42" s="47" t="s">
        <v>127</v>
      </c>
      <c r="B42" s="56"/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9">
        <v>201.05948720765747</v>
      </c>
      <c r="AK42" s="90">
        <v>200.69811105510962</v>
      </c>
      <c r="AL42" s="86">
        <v>202.92355560879173</v>
      </c>
      <c r="AM42" s="86">
        <v>203.58808969990551</v>
      </c>
      <c r="AN42" s="91">
        <v>203.71591971912014</v>
      </c>
      <c r="AO42" s="86">
        <v>203.71591971912014</v>
      </c>
      <c r="AP42" s="86">
        <v>203.07548260068339</v>
      </c>
      <c r="AQ42" s="85">
        <v>204.3257671372686</v>
      </c>
      <c r="AR42" s="85">
        <v>204.23338879448505</v>
      </c>
      <c r="AS42" s="85">
        <v>204.23338879448505</v>
      </c>
      <c r="AT42" s="85">
        <v>204.23338879448505</v>
      </c>
      <c r="AU42" s="85">
        <v>205.71308146630952</v>
      </c>
      <c r="AV42" s="85">
        <v>205.71308146630952</v>
      </c>
      <c r="AW42" s="85">
        <v>205.71308146630952</v>
      </c>
      <c r="AX42" s="85">
        <v>205.71308146630952</v>
      </c>
      <c r="AY42" s="85">
        <v>205.77266149143904</v>
      </c>
      <c r="AZ42" s="85">
        <v>205.76809514807229</v>
      </c>
      <c r="BA42" s="85">
        <v>205.76809514807229</v>
      </c>
      <c r="BB42" s="85">
        <v>205.76809514807229</v>
      </c>
      <c r="BC42" s="85">
        <v>205.76809514807229</v>
      </c>
      <c r="BD42" s="85">
        <v>205.76809514807229</v>
      </c>
      <c r="BE42" s="85">
        <v>205.76809514807229</v>
      </c>
      <c r="BF42" s="85">
        <v>205.76809514807229</v>
      </c>
      <c r="BG42" s="85">
        <v>205.76809514807229</v>
      </c>
      <c r="BH42" s="85">
        <v>205.76809514807229</v>
      </c>
      <c r="BI42" s="85">
        <v>205.76809514807229</v>
      </c>
      <c r="BJ42" s="85">
        <v>205.76809514807229</v>
      </c>
      <c r="BK42" s="85">
        <v>205.76809514807229</v>
      </c>
      <c r="BL42" s="85">
        <v>205.76809514807229</v>
      </c>
      <c r="BM42" s="85">
        <v>205.76809514807229</v>
      </c>
      <c r="BN42" s="85">
        <v>205.77</v>
      </c>
      <c r="BO42" s="85">
        <v>205.69000000000003</v>
      </c>
      <c r="BP42" s="85">
        <v>205.49000000000004</v>
      </c>
      <c r="BQ42" s="85">
        <v>205.49000000000004</v>
      </c>
      <c r="BR42" s="85">
        <v>205.49000000000004</v>
      </c>
      <c r="BS42" s="85">
        <v>203.24000000000004</v>
      </c>
      <c r="BT42" s="85">
        <v>204.03000000000003</v>
      </c>
      <c r="BU42" s="85">
        <v>204.03000000000003</v>
      </c>
      <c r="BV42" s="85">
        <v>204.03000000000003</v>
      </c>
      <c r="BW42" s="85">
        <v>203.51999999999998</v>
      </c>
      <c r="BX42" s="85">
        <v>203.56</v>
      </c>
      <c r="BY42" s="85">
        <v>203.56</v>
      </c>
      <c r="BZ42" s="85">
        <v>203.69</v>
      </c>
      <c r="CA42" s="85">
        <v>203.69</v>
      </c>
      <c r="CB42" s="85">
        <v>206</v>
      </c>
      <c r="CC42" s="85">
        <v>0</v>
      </c>
      <c r="CD42" s="85">
        <v>0</v>
      </c>
      <c r="CI42" s="41"/>
      <c r="CJ42" s="43" t="str">
        <f t="shared" si="23"/>
        <v>aj</v>
      </c>
      <c r="CK42" s="44">
        <f t="shared" si="5"/>
        <v>131</v>
      </c>
      <c r="CL42" s="43" t="str">
        <f t="shared" si="26"/>
        <v>DataGrowthRates!al131</v>
      </c>
      <c r="CM42" s="43" t="str">
        <f t="shared" si="27"/>
        <v>DataGrowthRates!am131</v>
      </c>
      <c r="CN42" s="43" t="str">
        <f>CN$4&amp;CJ48&amp;CK42</f>
        <v>DataGrowthRates!ap131</v>
      </c>
      <c r="CO42" s="3"/>
      <c r="CP42" s="47" t="s">
        <v>127</v>
      </c>
      <c r="CQ42" s="130">
        <f t="shared" ca="1" si="6"/>
        <v>-2.7949280080009453</v>
      </c>
      <c r="CR42" s="130">
        <f t="shared" ca="1" si="6"/>
        <v>-2.9696404546129513</v>
      </c>
      <c r="CS42" s="130">
        <f t="shared" ca="1" si="6"/>
        <v>-2.1154304545671776</v>
      </c>
      <c r="CT42" s="131">
        <f t="shared" ca="1" si="24"/>
        <v>-0.17471244661200602</v>
      </c>
      <c r="CU42" s="131">
        <f t="shared" ca="1" si="25"/>
        <v>0.67949755343376772</v>
      </c>
      <c r="CX42" s="3">
        <f t="shared" si="29"/>
        <v>42</v>
      </c>
      <c r="CY42" s="43" t="str">
        <f t="shared" si="7"/>
        <v>DataGrowthRates!aj42</v>
      </c>
      <c r="CZ42" s="43" t="str">
        <f t="shared" si="0"/>
        <v>DataGrowthRates!an42</v>
      </c>
      <c r="DA42" s="43" t="str">
        <f t="shared" si="8"/>
        <v>DataGrowthRates!ak42</v>
      </c>
      <c r="DB42" s="43" t="str">
        <f t="shared" si="9"/>
        <v>DataGrowthRates!an42</v>
      </c>
      <c r="DD42" s="47" t="s">
        <v>127</v>
      </c>
      <c r="DE42" s="179">
        <f t="shared" ref="DE42:DE44" ca="1" si="32">INDIRECT(CY42)</f>
        <v>201.05948720765747</v>
      </c>
      <c r="DF42" s="179">
        <f t="shared" ca="1" si="10"/>
        <v>206.84053114451339</v>
      </c>
      <c r="DG42" s="179">
        <f t="shared" ca="1" si="11"/>
        <v>-2.7949280080009453</v>
      </c>
      <c r="DH42" s="179">
        <f t="shared" ca="1" si="30"/>
        <v>200.69811105510962</v>
      </c>
      <c r="DI42" s="179">
        <f t="shared" ca="1" si="30"/>
        <v>203.71591971912014</v>
      </c>
      <c r="DJ42" s="179">
        <f t="shared" ca="1" si="21"/>
        <v>-0.36137615254784805</v>
      </c>
      <c r="DK42" s="179">
        <f t="shared" ca="1" si="22"/>
        <v>2.6564325114626683</v>
      </c>
      <c r="DL42" s="180">
        <f t="shared" si="31"/>
        <v>206</v>
      </c>
    </row>
    <row r="43" spans="1:116" x14ac:dyDescent="0.3">
      <c r="A43" s="47" t="s">
        <v>128</v>
      </c>
      <c r="B43" s="56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9">
        <v>203.65137820696378</v>
      </c>
      <c r="AL43" s="90">
        <v>204.8787946011671</v>
      </c>
      <c r="AM43" s="86">
        <v>205.24539653988634</v>
      </c>
      <c r="AN43" s="86">
        <v>204.71737168429087</v>
      </c>
      <c r="AO43" s="91">
        <v>204.71737168429087</v>
      </c>
      <c r="AP43" s="86">
        <v>204.6466360046835</v>
      </c>
      <c r="AQ43" s="85">
        <v>205.3861282657729</v>
      </c>
      <c r="AR43" s="85">
        <v>205.25732232746665</v>
      </c>
      <c r="AS43" s="85">
        <v>205.25732232746665</v>
      </c>
      <c r="AT43" s="85">
        <v>205.25732232746665</v>
      </c>
      <c r="AU43" s="85">
        <v>204.80168010185423</v>
      </c>
      <c r="AV43" s="85">
        <v>204.80168010185423</v>
      </c>
      <c r="AW43" s="85">
        <v>204.80168010185423</v>
      </c>
      <c r="AX43" s="85">
        <v>204.80168010185423</v>
      </c>
      <c r="AY43" s="85">
        <v>205.83566160483042</v>
      </c>
      <c r="AZ43" s="85">
        <v>205.85396355673086</v>
      </c>
      <c r="BA43" s="85">
        <v>205.85396355673086</v>
      </c>
      <c r="BB43" s="85">
        <v>205.85396355673086</v>
      </c>
      <c r="BC43" s="85">
        <v>205.85396355673086</v>
      </c>
      <c r="BD43" s="85">
        <v>205.85396355673086</v>
      </c>
      <c r="BE43" s="85">
        <v>205.85396355673086</v>
      </c>
      <c r="BF43" s="85">
        <v>205.85396355673086</v>
      </c>
      <c r="BG43" s="85">
        <v>205.85396355673086</v>
      </c>
      <c r="BH43" s="85">
        <v>205.85396355673086</v>
      </c>
      <c r="BI43" s="85">
        <v>205.85396355673086</v>
      </c>
      <c r="BJ43" s="85">
        <v>205.85396355673086</v>
      </c>
      <c r="BK43" s="85">
        <v>205.85396355673086</v>
      </c>
      <c r="BL43" s="85">
        <v>205.85396355673086</v>
      </c>
      <c r="BM43" s="85">
        <v>205.85396355673086</v>
      </c>
      <c r="BN43" s="85">
        <v>205.85</v>
      </c>
      <c r="BO43" s="85">
        <v>205.93</v>
      </c>
      <c r="BP43" s="85">
        <v>205.85</v>
      </c>
      <c r="BQ43" s="85">
        <v>205.85</v>
      </c>
      <c r="BR43" s="85">
        <v>205.85</v>
      </c>
      <c r="BS43" s="85">
        <v>205.35999999999999</v>
      </c>
      <c r="BT43" s="85">
        <v>205.60999999999999</v>
      </c>
      <c r="BU43" s="85">
        <v>205.60999999999999</v>
      </c>
      <c r="BV43" s="85">
        <v>205.60999999999999</v>
      </c>
      <c r="BW43" s="85">
        <v>205.62</v>
      </c>
      <c r="BX43" s="85">
        <v>205.57999999999998</v>
      </c>
      <c r="BY43" s="85">
        <v>205.57999999999998</v>
      </c>
      <c r="BZ43" s="85">
        <v>205.71999999999997</v>
      </c>
      <c r="CA43" s="85">
        <v>205.71999999999997</v>
      </c>
      <c r="CB43" s="85">
        <v>206.95999999999998</v>
      </c>
      <c r="CC43" s="85">
        <v>0</v>
      </c>
      <c r="CD43" s="85">
        <v>0</v>
      </c>
      <c r="CI43" s="42"/>
      <c r="CJ43" s="43" t="str">
        <f t="shared" si="23"/>
        <v>ak</v>
      </c>
      <c r="CK43" s="44">
        <f t="shared" si="5"/>
        <v>132</v>
      </c>
      <c r="CL43" s="43" t="str">
        <f t="shared" si="26"/>
        <v>DataGrowthRates!am132</v>
      </c>
      <c r="CM43" s="43" t="str">
        <f t="shared" si="27"/>
        <v>DataGrowthRates!an132</v>
      </c>
      <c r="CN43" s="43" t="str">
        <f t="shared" si="28"/>
        <v>DataGrowthRates!aq132</v>
      </c>
      <c r="CO43" s="3"/>
      <c r="CP43" s="47" t="s">
        <v>128</v>
      </c>
      <c r="CQ43" s="130">
        <f t="shared" ca="1" si="6"/>
        <v>-1.1391797240524617</v>
      </c>
      <c r="CR43" s="130">
        <f t="shared" ca="1" si="6"/>
        <v>-0.28798141257086424</v>
      </c>
      <c r="CS43" s="130">
        <f t="shared" ca="1" si="6"/>
        <v>-0.83149233873557549</v>
      </c>
      <c r="CT43" s="131">
        <f t="shared" ca="1" si="24"/>
        <v>0.85119831148159752</v>
      </c>
      <c r="CU43" s="131">
        <f t="shared" ca="1" si="25"/>
        <v>0.30768738531688622</v>
      </c>
      <c r="CX43" s="3">
        <f t="shared" si="29"/>
        <v>43</v>
      </c>
      <c r="CY43" s="43" t="str">
        <f t="shared" si="7"/>
        <v>DataGrowthRates!ak43</v>
      </c>
      <c r="CZ43" s="43" t="str">
        <f t="shared" si="0"/>
        <v>DataGrowthRates!ao43</v>
      </c>
      <c r="DA43" s="43" t="str">
        <f t="shared" si="8"/>
        <v>DataGrowthRates!al43</v>
      </c>
      <c r="DB43" s="43" t="str">
        <f t="shared" si="9"/>
        <v>DataGrowthRates!ao43</v>
      </c>
      <c r="DD43" s="47" t="s">
        <v>128</v>
      </c>
      <c r="DE43" s="179">
        <f t="shared" ca="1" si="32"/>
        <v>203.65137820696378</v>
      </c>
      <c r="DF43" s="179">
        <f t="shared" ca="1" si="10"/>
        <v>205.9980664114633</v>
      </c>
      <c r="DG43" s="179">
        <f t="shared" ca="1" si="11"/>
        <v>-1.1391797240524617</v>
      </c>
      <c r="DH43" s="179">
        <f t="shared" ca="1" si="30"/>
        <v>204.8787946011671</v>
      </c>
      <c r="DI43" s="179">
        <f t="shared" ca="1" si="30"/>
        <v>204.71737168429087</v>
      </c>
      <c r="DJ43" s="179">
        <f t="shared" ca="1" si="21"/>
        <v>1.2274163942033169</v>
      </c>
      <c r="DK43" s="179">
        <f t="shared" ca="1" si="22"/>
        <v>1.0659934773270834</v>
      </c>
      <c r="DL43" s="180">
        <f t="shared" si="31"/>
        <v>206.95999999999998</v>
      </c>
    </row>
    <row r="44" spans="1:116" x14ac:dyDescent="0.3">
      <c r="A44" s="48" t="s">
        <v>129</v>
      </c>
      <c r="B44" s="57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93">
        <v>203.24304422008046</v>
      </c>
      <c r="AM44" s="94">
        <v>204.55960358774834</v>
      </c>
      <c r="AN44" s="88">
        <v>204.20735842602352</v>
      </c>
      <c r="AO44" s="88">
        <v>204.20735842602352</v>
      </c>
      <c r="AP44" s="95">
        <v>204.46122652431598</v>
      </c>
      <c r="AQ44" s="87">
        <v>206.81062174698096</v>
      </c>
      <c r="AR44" s="87">
        <v>206.79110242770776</v>
      </c>
      <c r="AS44" s="87">
        <v>206.79110242770776</v>
      </c>
      <c r="AT44" s="87">
        <v>206.79110242770776</v>
      </c>
      <c r="AU44" s="87">
        <v>205.40478493518867</v>
      </c>
      <c r="AV44" s="87">
        <v>205.40478493518867</v>
      </c>
      <c r="AW44" s="87">
        <v>205.40478493518867</v>
      </c>
      <c r="AX44" s="87">
        <v>205.40478493518867</v>
      </c>
      <c r="AY44" s="87">
        <v>204.84115992907923</v>
      </c>
      <c r="AZ44" s="87">
        <v>204.90044974990687</v>
      </c>
      <c r="BA44" s="87">
        <v>204.90044974990687</v>
      </c>
      <c r="BB44" s="87">
        <v>204.90044974990687</v>
      </c>
      <c r="BC44" s="87">
        <v>204.90044974990687</v>
      </c>
      <c r="BD44" s="87">
        <v>204.90044974990687</v>
      </c>
      <c r="BE44" s="87">
        <v>204.90044974990687</v>
      </c>
      <c r="BF44" s="87">
        <v>204.90044974990687</v>
      </c>
      <c r="BG44" s="87">
        <v>204.90044974990687</v>
      </c>
      <c r="BH44" s="87">
        <v>204.90044974990687</v>
      </c>
      <c r="BI44" s="87">
        <v>204.90044974990687</v>
      </c>
      <c r="BJ44" s="87">
        <v>204.90044974990687</v>
      </c>
      <c r="BK44" s="87">
        <v>204.90044974990687</v>
      </c>
      <c r="BL44" s="87">
        <v>204.90044974990687</v>
      </c>
      <c r="BM44" s="87">
        <v>204.90044974990687</v>
      </c>
      <c r="BN44" s="87">
        <v>204.91</v>
      </c>
      <c r="BO44" s="87">
        <v>204.68</v>
      </c>
      <c r="BP44" s="87">
        <v>204.36</v>
      </c>
      <c r="BQ44" s="87">
        <v>204.36</v>
      </c>
      <c r="BR44" s="87">
        <v>204.36</v>
      </c>
      <c r="BS44" s="87">
        <v>202.70999999999998</v>
      </c>
      <c r="BT44" s="87">
        <v>202.4</v>
      </c>
      <c r="BU44" s="87">
        <v>202.4</v>
      </c>
      <c r="BV44" s="87">
        <v>202.4</v>
      </c>
      <c r="BW44" s="87">
        <v>202.56999999999996</v>
      </c>
      <c r="BX44" s="87">
        <v>202.75999999999996</v>
      </c>
      <c r="BY44" s="87">
        <v>202.75999999999996</v>
      </c>
      <c r="BZ44" s="87">
        <v>202.80999999999997</v>
      </c>
      <c r="CA44" s="87">
        <v>202.80999999999997</v>
      </c>
      <c r="CB44" s="87">
        <v>203.53999999999996</v>
      </c>
      <c r="CC44" s="87">
        <v>0</v>
      </c>
      <c r="CD44" s="87">
        <v>0</v>
      </c>
      <c r="CI44" s="42"/>
      <c r="CJ44" s="43" t="str">
        <f t="shared" si="23"/>
        <v>al</v>
      </c>
      <c r="CK44" s="44">
        <f t="shared" si="5"/>
        <v>133</v>
      </c>
      <c r="CL44" s="43" t="str">
        <f t="shared" si="26"/>
        <v>DataGrowthRates!an133</v>
      </c>
      <c r="CM44" s="43" t="str">
        <f t="shared" si="27"/>
        <v>DataGrowthRates!ao133</v>
      </c>
      <c r="CN44" s="43" t="str">
        <f t="shared" si="28"/>
        <v>DataGrowthRates!ar133</v>
      </c>
      <c r="CO44" s="3"/>
      <c r="CP44" s="48" t="s">
        <v>129</v>
      </c>
      <c r="CQ44" s="134">
        <f t="shared" ca="1" si="6"/>
        <v>-0.80572546714882887</v>
      </c>
      <c r="CR44" s="134">
        <f t="shared" ca="1" si="6"/>
        <v>-1.225265975537243</v>
      </c>
      <c r="CS44" s="134">
        <f t="shared" ca="1" si="6"/>
        <v>-1.218626830118243</v>
      </c>
      <c r="CT44" s="135">
        <f t="shared" ca="1" si="24"/>
        <v>-0.41954050838841417</v>
      </c>
      <c r="CU44" s="135">
        <f t="shared" ca="1" si="25"/>
        <v>-0.41290136296941415</v>
      </c>
      <c r="CX44" s="3">
        <f t="shared" si="29"/>
        <v>44</v>
      </c>
      <c r="CY44" s="43" t="str">
        <f t="shared" si="7"/>
        <v>DataGrowthRates!al44</v>
      </c>
      <c r="CZ44" s="43" t="str">
        <f t="shared" si="0"/>
        <v>DataGrowthRates!ap44</v>
      </c>
      <c r="DA44" s="43" t="str">
        <f t="shared" si="8"/>
        <v>DataGrowthRates!am44</v>
      </c>
      <c r="DB44" s="43" t="str">
        <f t="shared" si="9"/>
        <v>DataGrowthRates!ap44</v>
      </c>
      <c r="DD44" s="48" t="s">
        <v>129</v>
      </c>
      <c r="DE44" s="181">
        <f t="shared" ca="1" si="32"/>
        <v>203.24304422008046</v>
      </c>
      <c r="DF44" s="181">
        <f t="shared" ca="1" si="10"/>
        <v>204.89392676869713</v>
      </c>
      <c r="DG44" s="181">
        <f t="shared" ca="1" si="11"/>
        <v>-0.80572546714882887</v>
      </c>
      <c r="DH44" s="181">
        <f t="shared" ca="1" si="30"/>
        <v>204.55960358774834</v>
      </c>
      <c r="DI44" s="181">
        <f t="shared" ca="1" si="30"/>
        <v>204.46122652431598</v>
      </c>
      <c r="DJ44" s="181">
        <f t="shared" ca="1" si="21"/>
        <v>1.3165593676678782</v>
      </c>
      <c r="DK44" s="181">
        <f t="shared" ca="1" si="22"/>
        <v>1.218182304235512</v>
      </c>
      <c r="DL44" s="180">
        <f t="shared" si="31"/>
        <v>203.53999999999996</v>
      </c>
    </row>
    <row r="45" spans="1:116" x14ac:dyDescent="0.3">
      <c r="A45" s="49" t="s">
        <v>130</v>
      </c>
      <c r="B45" s="56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9">
        <v>197.36954888836036</v>
      </c>
      <c r="AN45" s="90">
        <v>197.55051760730288</v>
      </c>
      <c r="AO45" s="86">
        <v>197.54768944802541</v>
      </c>
      <c r="AP45" s="86">
        <v>197.83893391161854</v>
      </c>
      <c r="AQ45" s="97">
        <v>198.53298963775057</v>
      </c>
      <c r="AR45" s="96">
        <v>198.62339319349425</v>
      </c>
      <c r="AS45" s="96">
        <v>198.62339319349425</v>
      </c>
      <c r="AT45" s="86">
        <v>199.75725484764749</v>
      </c>
      <c r="AU45" s="92">
        <v>199.58157093426234</v>
      </c>
      <c r="AV45" s="92">
        <v>199.58157093426234</v>
      </c>
      <c r="AW45" s="92">
        <v>199.58157093426234</v>
      </c>
      <c r="AX45" s="92">
        <v>199.58157093426234</v>
      </c>
      <c r="AY45" s="92">
        <v>198.09028493223587</v>
      </c>
      <c r="AZ45" s="92">
        <v>198.06574747328864</v>
      </c>
      <c r="BA45" s="92">
        <v>198.06574747328864</v>
      </c>
      <c r="BB45" s="92">
        <v>198.06574747328864</v>
      </c>
      <c r="BC45" s="92">
        <v>196.12773516769772</v>
      </c>
      <c r="BD45" s="92">
        <v>196.12773516769772</v>
      </c>
      <c r="BE45" s="92">
        <v>196.12773516769772</v>
      </c>
      <c r="BF45" s="92">
        <v>196.12773516769772</v>
      </c>
      <c r="BG45" s="92">
        <v>196.03401875311113</v>
      </c>
      <c r="BH45" s="92">
        <v>196.03401875311113</v>
      </c>
      <c r="BI45" s="92">
        <v>196.03401875311113</v>
      </c>
      <c r="BJ45" s="92">
        <v>196.03401875311113</v>
      </c>
      <c r="BK45" s="92">
        <v>196.03401875311113</v>
      </c>
      <c r="BL45" s="92">
        <v>196.03401875311113</v>
      </c>
      <c r="BM45" s="92">
        <v>196.03401875311113</v>
      </c>
      <c r="BN45" s="92">
        <v>196.03</v>
      </c>
      <c r="BO45" s="92">
        <v>197.59</v>
      </c>
      <c r="BP45" s="92">
        <v>197.17000000000002</v>
      </c>
      <c r="BQ45" s="92">
        <v>197.17000000000002</v>
      </c>
      <c r="BR45" s="92">
        <v>197.17000000000002</v>
      </c>
      <c r="BS45" s="92">
        <v>195.41000000000003</v>
      </c>
      <c r="BT45" s="92">
        <v>195.38</v>
      </c>
      <c r="BU45" s="92">
        <v>195.38</v>
      </c>
      <c r="BV45" s="92">
        <v>195.38</v>
      </c>
      <c r="BW45" s="92">
        <v>195.80000000000004</v>
      </c>
      <c r="BX45" s="92">
        <v>195.97000000000003</v>
      </c>
      <c r="BY45" s="92">
        <v>195.97000000000003</v>
      </c>
      <c r="BZ45" s="92">
        <v>196</v>
      </c>
      <c r="CA45" s="92">
        <v>196</v>
      </c>
      <c r="CB45" s="92">
        <v>196.74999999999997</v>
      </c>
      <c r="CC45" s="92">
        <v>0</v>
      </c>
      <c r="CD45" s="92">
        <v>0</v>
      </c>
      <c r="CI45" s="42"/>
      <c r="CJ45" s="43" t="str">
        <f t="shared" si="23"/>
        <v>am</v>
      </c>
      <c r="CK45" s="44">
        <f t="shared" si="5"/>
        <v>134</v>
      </c>
      <c r="CL45" s="43" t="str">
        <f t="shared" si="26"/>
        <v>DataGrowthRates!ao134</v>
      </c>
      <c r="CM45" s="43" t="str">
        <f t="shared" si="27"/>
        <v>DataGrowthRates!ap134</v>
      </c>
      <c r="CN45" s="43" t="str">
        <f t="shared" si="28"/>
        <v>DataGrowthRates!as134</v>
      </c>
      <c r="CO45" s="3"/>
      <c r="CP45" s="47" t="s">
        <v>130</v>
      </c>
      <c r="CQ45" s="130">
        <f t="shared" ca="1" si="6"/>
        <v>-1.874800778393436</v>
      </c>
      <c r="CR45" s="130">
        <f t="shared" ca="1" si="6"/>
        <v>-1.3921025218228542</v>
      </c>
      <c r="CS45" s="130">
        <f t="shared" ca="1" si="6"/>
        <v>-0.72781399249269674</v>
      </c>
      <c r="CT45" s="131">
        <f t="shared" ca="1" si="24"/>
        <v>0.48269825657058174</v>
      </c>
      <c r="CU45" s="131">
        <f t="shared" ca="1" si="25"/>
        <v>1.1469867859007392</v>
      </c>
      <c r="CX45" s="3">
        <f t="shared" si="29"/>
        <v>45</v>
      </c>
      <c r="CY45" s="43" t="str">
        <f t="shared" si="7"/>
        <v>DataGrowthRates!am45</v>
      </c>
      <c r="CZ45" s="43" t="str">
        <f t="shared" si="0"/>
        <v>DataGrowthRates!aq45</v>
      </c>
      <c r="DA45" s="43" t="str">
        <f t="shared" si="8"/>
        <v>DataGrowthRates!an45</v>
      </c>
      <c r="DB45" s="43" t="str">
        <f t="shared" si="9"/>
        <v>DataGrowthRates!aq45</v>
      </c>
      <c r="DD45" s="47" t="s">
        <v>130</v>
      </c>
      <c r="DE45" s="179">
        <f ca="1">INDIRECT(CY45)</f>
        <v>197.36954888836036</v>
      </c>
      <c r="DF45" s="179">
        <f t="shared" ca="1" si="10"/>
        <v>201.14053316989424</v>
      </c>
      <c r="DG45" s="179">
        <f t="shared" ca="1" si="11"/>
        <v>-1.874800778393436</v>
      </c>
      <c r="DH45" s="179">
        <f t="shared" ca="1" si="30"/>
        <v>197.55051760730288</v>
      </c>
      <c r="DI45" s="179">
        <f t="shared" ca="1" si="30"/>
        <v>198.53298963775057</v>
      </c>
      <c r="DJ45" s="179">
        <f t="shared" ca="1" si="21"/>
        <v>0.18096871894252331</v>
      </c>
      <c r="DK45" s="179">
        <f t="shared" ca="1" si="22"/>
        <v>1.1634407493902188</v>
      </c>
      <c r="DL45" s="180">
        <f t="shared" si="31"/>
        <v>196.74999999999997</v>
      </c>
    </row>
    <row r="46" spans="1:116" x14ac:dyDescent="0.3">
      <c r="A46" s="47" t="s">
        <v>131</v>
      </c>
      <c r="B46" s="5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9">
        <v>195.78000102282968</v>
      </c>
      <c r="AO46" s="90">
        <v>196.54274530332822</v>
      </c>
      <c r="AP46" s="86">
        <v>197.27130808778213</v>
      </c>
      <c r="AQ46" s="86">
        <v>196.8308962676154</v>
      </c>
      <c r="AR46" s="91">
        <v>197.12875727869837</v>
      </c>
      <c r="AS46" s="86">
        <v>197.12875727869837</v>
      </c>
      <c r="AT46" s="86">
        <v>198.60565484804596</v>
      </c>
      <c r="AU46" s="85">
        <v>199.62632142726517</v>
      </c>
      <c r="AV46" s="85">
        <v>199.62632142726517</v>
      </c>
      <c r="AW46" s="85">
        <v>199.62632142726517</v>
      </c>
      <c r="AX46" s="85">
        <v>199.62632142726517</v>
      </c>
      <c r="AY46" s="85">
        <v>200.59986027710505</v>
      </c>
      <c r="AZ46" s="85">
        <v>200.42472277181184</v>
      </c>
      <c r="BA46" s="85">
        <v>200.42472277181184</v>
      </c>
      <c r="BB46" s="85">
        <v>200.42472277181184</v>
      </c>
      <c r="BC46" s="85">
        <v>201.49327182436485</v>
      </c>
      <c r="BD46" s="85">
        <v>201.49327182436485</v>
      </c>
      <c r="BE46" s="85">
        <v>201.49327182436485</v>
      </c>
      <c r="BF46" s="85">
        <v>201.49327182436485</v>
      </c>
      <c r="BG46" s="85">
        <v>201.90084271579161</v>
      </c>
      <c r="BH46" s="85">
        <v>201.90084271579161</v>
      </c>
      <c r="BI46" s="85">
        <v>201.90084271579161</v>
      </c>
      <c r="BJ46" s="85">
        <v>201.90084271579161</v>
      </c>
      <c r="BK46" s="85">
        <v>201.90084271579161</v>
      </c>
      <c r="BL46" s="85">
        <v>201.90084271579161</v>
      </c>
      <c r="BM46" s="85">
        <v>201.90084271579161</v>
      </c>
      <c r="BN46" s="85">
        <v>201.9</v>
      </c>
      <c r="BO46" s="85">
        <v>200.67999999999998</v>
      </c>
      <c r="BP46" s="85">
        <v>200.51999999999998</v>
      </c>
      <c r="BQ46" s="85">
        <v>200.51999999999998</v>
      </c>
      <c r="BR46" s="85">
        <v>200.51999999999998</v>
      </c>
      <c r="BS46" s="85">
        <v>198.32999999999998</v>
      </c>
      <c r="BT46" s="85">
        <v>200.29000000000002</v>
      </c>
      <c r="BU46" s="85">
        <v>200.29000000000002</v>
      </c>
      <c r="BV46" s="85">
        <v>200.29000000000002</v>
      </c>
      <c r="BW46" s="85">
        <v>201.04000000000002</v>
      </c>
      <c r="BX46" s="85">
        <v>200.55</v>
      </c>
      <c r="BY46" s="85">
        <v>200.55</v>
      </c>
      <c r="BZ46" s="85">
        <v>200.53</v>
      </c>
      <c r="CA46" s="85">
        <v>200.53</v>
      </c>
      <c r="CB46" s="85">
        <v>202.03</v>
      </c>
      <c r="CC46" s="85">
        <v>0</v>
      </c>
      <c r="CD46" s="85">
        <v>0</v>
      </c>
      <c r="CI46" s="42"/>
      <c r="CJ46" s="43" t="str">
        <f t="shared" si="23"/>
        <v>an</v>
      </c>
      <c r="CK46" s="44">
        <f t="shared" si="5"/>
        <v>135</v>
      </c>
      <c r="CL46" s="43" t="str">
        <f t="shared" si="26"/>
        <v>DataGrowthRates!ap135</v>
      </c>
      <c r="CM46" s="43" t="str">
        <f t="shared" si="27"/>
        <v>DataGrowthRates!aq135</v>
      </c>
      <c r="CN46" s="43" t="str">
        <f t="shared" si="28"/>
        <v>DataGrowthRates!at135</v>
      </c>
      <c r="CO46" s="3"/>
      <c r="CP46" s="47" t="s">
        <v>131</v>
      </c>
      <c r="CQ46" s="130">
        <f t="shared" ca="1" si="6"/>
        <v>-3.8955810165608855</v>
      </c>
      <c r="CR46" s="130">
        <f t="shared" ca="1" si="6"/>
        <v>-3.5211653687557476</v>
      </c>
      <c r="CS46" s="130">
        <f t="shared" ca="1" si="6"/>
        <v>-3.4786826765803176</v>
      </c>
      <c r="CT46" s="131">
        <f t="shared" ca="1" si="24"/>
        <v>0.37441564780513792</v>
      </c>
      <c r="CU46" s="131">
        <f t="shared" ca="1" si="25"/>
        <v>0.41689833998056791</v>
      </c>
      <c r="CX46" s="3">
        <f t="shared" si="29"/>
        <v>46</v>
      </c>
      <c r="CY46" s="43" t="str">
        <f t="shared" si="7"/>
        <v>DataGrowthRates!an46</v>
      </c>
      <c r="CZ46" s="43" t="str">
        <f t="shared" si="0"/>
        <v>DataGrowthRates!ar46</v>
      </c>
      <c r="DA46" s="43" t="str">
        <f t="shared" si="8"/>
        <v>DataGrowthRates!ao46</v>
      </c>
      <c r="DB46" s="43" t="str">
        <f t="shared" si="9"/>
        <v>DataGrowthRates!ar46</v>
      </c>
      <c r="DD46" s="47" t="s">
        <v>131</v>
      </c>
      <c r="DE46" s="179">
        <f t="shared" ref="DE46:DE57" ca="1" si="33">INDIRECT(CY46)</f>
        <v>195.78000102282968</v>
      </c>
      <c r="DF46" s="179">
        <f t="shared" ca="1" si="10"/>
        <v>203.71591971912014</v>
      </c>
      <c r="DG46" s="179">
        <f t="shared" ca="1" si="11"/>
        <v>-3.8955810165608855</v>
      </c>
      <c r="DH46" s="179">
        <f t="shared" ca="1" si="30"/>
        <v>196.54274530332822</v>
      </c>
      <c r="DI46" s="179">
        <f t="shared" ca="1" si="30"/>
        <v>197.12875727869837</v>
      </c>
      <c r="DJ46" s="179">
        <f t="shared" ca="1" si="21"/>
        <v>0.76274428049853782</v>
      </c>
      <c r="DK46" s="179">
        <f t="shared" ca="1" si="22"/>
        <v>1.3487562558686932</v>
      </c>
      <c r="DL46" s="180">
        <f t="shared" si="31"/>
        <v>202.03</v>
      </c>
    </row>
    <row r="47" spans="1:116" x14ac:dyDescent="0.3">
      <c r="A47" s="47" t="s">
        <v>132</v>
      </c>
      <c r="B47" s="56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86"/>
      <c r="AA47" s="86"/>
      <c r="AB47" s="86"/>
      <c r="AC47" s="86"/>
      <c r="AD47" s="86"/>
      <c r="AE47" s="86"/>
      <c r="AF47" s="86"/>
      <c r="AG47" s="86"/>
      <c r="AH47" s="86"/>
      <c r="AI47" s="86"/>
      <c r="AJ47" s="86"/>
      <c r="AK47" s="86"/>
      <c r="AL47" s="86"/>
      <c r="AM47" s="86"/>
      <c r="AN47" s="86"/>
      <c r="AO47" s="89">
        <v>195.38486144930954</v>
      </c>
      <c r="AP47" s="90">
        <v>196.90622374445871</v>
      </c>
      <c r="AQ47" s="86">
        <v>197.39923904127176</v>
      </c>
      <c r="AR47" s="86">
        <v>197.90605636629326</v>
      </c>
      <c r="AS47" s="91">
        <v>197.90605636629326</v>
      </c>
      <c r="AT47" s="86">
        <v>197.83092128739423</v>
      </c>
      <c r="AU47" s="85">
        <v>197.86245497526969</v>
      </c>
      <c r="AV47" s="85">
        <v>197.86245497526969</v>
      </c>
      <c r="AW47" s="85">
        <v>197.86245497526969</v>
      </c>
      <c r="AX47" s="85">
        <v>197.86245497526969</v>
      </c>
      <c r="AY47" s="85">
        <v>199.5359828712177</v>
      </c>
      <c r="AZ47" s="85">
        <v>199.33131302200078</v>
      </c>
      <c r="BA47" s="85">
        <v>199.33131302200078</v>
      </c>
      <c r="BB47" s="85">
        <v>199.33131302200078</v>
      </c>
      <c r="BC47" s="85">
        <v>201.37418338979819</v>
      </c>
      <c r="BD47" s="85">
        <v>201.37418338979819</v>
      </c>
      <c r="BE47" s="85">
        <v>201.37418338979819</v>
      </c>
      <c r="BF47" s="85">
        <v>201.37418338979819</v>
      </c>
      <c r="BG47" s="85">
        <v>201.66158528076593</v>
      </c>
      <c r="BH47" s="85">
        <v>201.66158528076593</v>
      </c>
      <c r="BI47" s="85">
        <v>201.66158528076593</v>
      </c>
      <c r="BJ47" s="85">
        <v>201.66158528076593</v>
      </c>
      <c r="BK47" s="85">
        <v>201.66158528076593</v>
      </c>
      <c r="BL47" s="85">
        <v>201.66158528076593</v>
      </c>
      <c r="BM47" s="85">
        <v>201.66158528076593</v>
      </c>
      <c r="BN47" s="85">
        <v>201.67000000000002</v>
      </c>
      <c r="BO47" s="85">
        <v>198.87</v>
      </c>
      <c r="BP47" s="85">
        <v>198.79</v>
      </c>
      <c r="BQ47" s="85">
        <v>198.79</v>
      </c>
      <c r="BR47" s="85">
        <v>198.79</v>
      </c>
      <c r="BS47" s="85">
        <v>198.34</v>
      </c>
      <c r="BT47" s="85">
        <v>198.3</v>
      </c>
      <c r="BU47" s="85">
        <v>198.3</v>
      </c>
      <c r="BV47" s="85">
        <v>198.3</v>
      </c>
      <c r="BW47" s="85">
        <v>198.18</v>
      </c>
      <c r="BX47" s="85">
        <v>198.25</v>
      </c>
      <c r="BY47" s="85">
        <v>198.25</v>
      </c>
      <c r="BZ47" s="85">
        <v>198.32000000000002</v>
      </c>
      <c r="CA47" s="85">
        <v>198.32000000000002</v>
      </c>
      <c r="CB47" s="85">
        <v>198.82000000000002</v>
      </c>
      <c r="CC47" s="85">
        <v>0</v>
      </c>
      <c r="CD47" s="85">
        <v>0</v>
      </c>
      <c r="CI47" s="42"/>
      <c r="CJ47" s="43" t="str">
        <f t="shared" si="23"/>
        <v>ao</v>
      </c>
      <c r="CK47" s="44">
        <f t="shared" si="5"/>
        <v>136</v>
      </c>
      <c r="CL47" s="43" t="str">
        <f t="shared" si="26"/>
        <v>DataGrowthRates!aq136</v>
      </c>
      <c r="CM47" s="43" t="str">
        <f t="shared" si="27"/>
        <v>DataGrowthRates!ar136</v>
      </c>
      <c r="CN47" s="43" t="str">
        <f t="shared" si="28"/>
        <v>DataGrowthRates!au136</v>
      </c>
      <c r="CO47" s="3"/>
      <c r="CP47" s="47" t="s">
        <v>132</v>
      </c>
      <c r="CQ47" s="130">
        <f t="shared" ca="1" si="6"/>
        <v>-4.558729021479258</v>
      </c>
      <c r="CR47" s="130">
        <f t="shared" ca="1" si="6"/>
        <v>-3.782330563228824</v>
      </c>
      <c r="CS47" s="130">
        <f t="shared" ca="1" si="6"/>
        <v>-3.5814878016605998</v>
      </c>
      <c r="CT47" s="131">
        <f t="shared" ca="1" si="24"/>
        <v>0.77639845825043396</v>
      </c>
      <c r="CU47" s="131">
        <f t="shared" ca="1" si="25"/>
        <v>0.97724121981865819</v>
      </c>
      <c r="CX47" s="3">
        <f t="shared" si="29"/>
        <v>47</v>
      </c>
      <c r="CY47" s="43" t="str">
        <f t="shared" si="7"/>
        <v>DataGrowthRates!ao47</v>
      </c>
      <c r="CZ47" s="43" t="str">
        <f t="shared" si="0"/>
        <v>DataGrowthRates!as47</v>
      </c>
      <c r="DA47" s="43" t="str">
        <f t="shared" si="8"/>
        <v>DataGrowthRates!ap47</v>
      </c>
      <c r="DB47" s="43" t="str">
        <f t="shared" si="9"/>
        <v>DataGrowthRates!as47</v>
      </c>
      <c r="DD47" s="47" t="s">
        <v>132</v>
      </c>
      <c r="DE47" s="179">
        <f t="shared" ca="1" si="33"/>
        <v>195.38486144930954</v>
      </c>
      <c r="DF47" s="179">
        <f t="shared" ca="1" si="10"/>
        <v>204.71737168429087</v>
      </c>
      <c r="DG47" s="179">
        <f t="shared" ca="1" si="11"/>
        <v>-4.558729021479258</v>
      </c>
      <c r="DH47" s="179">
        <f t="shared" ca="1" si="30"/>
        <v>196.90622374445871</v>
      </c>
      <c r="DI47" s="179">
        <f t="shared" ca="1" si="30"/>
        <v>197.90605636629326</v>
      </c>
      <c r="DJ47" s="179">
        <f t="shared" ca="1" si="21"/>
        <v>1.5213622951491743</v>
      </c>
      <c r="DK47" s="179">
        <f t="shared" ca="1" si="22"/>
        <v>2.5211949169837169</v>
      </c>
      <c r="DL47" s="180">
        <f t="shared" si="31"/>
        <v>198.82000000000002</v>
      </c>
    </row>
    <row r="48" spans="1:116" x14ac:dyDescent="0.3">
      <c r="A48" s="48" t="s">
        <v>133</v>
      </c>
      <c r="B48" s="57"/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88"/>
      <c r="AK48" s="88"/>
      <c r="AL48" s="88"/>
      <c r="AM48" s="88"/>
      <c r="AN48" s="88"/>
      <c r="AO48" s="88"/>
      <c r="AP48" s="93">
        <v>199.98981241489784</v>
      </c>
      <c r="AQ48" s="94">
        <v>200.49152497954427</v>
      </c>
      <c r="AR48" s="88">
        <v>201.27511324510854</v>
      </c>
      <c r="AS48" s="88">
        <v>201.27511324510854</v>
      </c>
      <c r="AT48" s="95">
        <v>199.75045130657824</v>
      </c>
      <c r="AU48" s="87">
        <v>199.77366084504598</v>
      </c>
      <c r="AV48" s="87">
        <v>199.77366084504598</v>
      </c>
      <c r="AW48" s="87">
        <v>199.77366084504598</v>
      </c>
      <c r="AX48" s="87">
        <v>199.77366084504598</v>
      </c>
      <c r="AY48" s="87">
        <v>199.08787841630561</v>
      </c>
      <c r="AZ48" s="87">
        <v>199.5000983364757</v>
      </c>
      <c r="BA48" s="87">
        <v>199.5000983364757</v>
      </c>
      <c r="BB48" s="87">
        <v>199.5000983364757</v>
      </c>
      <c r="BC48" s="87">
        <v>197.81118663074855</v>
      </c>
      <c r="BD48" s="87">
        <v>197.81118663074855</v>
      </c>
      <c r="BE48" s="87">
        <v>197.81118663074855</v>
      </c>
      <c r="BF48" s="87">
        <v>197.81118663074855</v>
      </c>
      <c r="BG48" s="87">
        <v>197.7449691282838</v>
      </c>
      <c r="BH48" s="87">
        <v>197.7449691282838</v>
      </c>
      <c r="BI48" s="87">
        <v>197.7449691282838</v>
      </c>
      <c r="BJ48" s="87">
        <v>197.7449691282838</v>
      </c>
      <c r="BK48" s="87">
        <v>197.7449691282838</v>
      </c>
      <c r="BL48" s="87">
        <v>197.7449691282838</v>
      </c>
      <c r="BM48" s="87">
        <v>197.7449691282838</v>
      </c>
      <c r="BN48" s="87">
        <v>197.74</v>
      </c>
      <c r="BO48" s="87">
        <v>198.81</v>
      </c>
      <c r="BP48" s="87">
        <v>198.47</v>
      </c>
      <c r="BQ48" s="87">
        <v>198.47</v>
      </c>
      <c r="BR48" s="87">
        <v>198.47</v>
      </c>
      <c r="BS48" s="87">
        <v>196.96</v>
      </c>
      <c r="BT48" s="87">
        <v>196.47</v>
      </c>
      <c r="BU48" s="87">
        <v>196.47</v>
      </c>
      <c r="BV48" s="87">
        <v>196.47</v>
      </c>
      <c r="BW48" s="87">
        <v>196.82</v>
      </c>
      <c r="BX48" s="87">
        <v>197.05</v>
      </c>
      <c r="BY48" s="87">
        <v>197.05</v>
      </c>
      <c r="BZ48" s="87">
        <v>196.71</v>
      </c>
      <c r="CA48" s="87">
        <v>196.71</v>
      </c>
      <c r="CB48" s="87">
        <v>197.10000000000002</v>
      </c>
      <c r="CC48" s="87">
        <v>0</v>
      </c>
      <c r="CD48" s="87">
        <v>0</v>
      </c>
      <c r="CI48" s="42"/>
      <c r="CJ48" s="43" t="str">
        <f t="shared" si="23"/>
        <v>ap</v>
      </c>
      <c r="CK48" s="44">
        <f t="shared" si="5"/>
        <v>137</v>
      </c>
      <c r="CL48" s="43" t="str">
        <f t="shared" si="26"/>
        <v>DataGrowthRates!ar137</v>
      </c>
      <c r="CM48" s="43" t="str">
        <f t="shared" si="27"/>
        <v>DataGrowthRates!as137</v>
      </c>
      <c r="CN48" s="43" t="str">
        <f t="shared" si="28"/>
        <v>DataGrowthRates!av137</v>
      </c>
      <c r="CO48" s="3"/>
      <c r="CP48" s="48" t="s">
        <v>133</v>
      </c>
      <c r="CQ48" s="134">
        <f t="shared" ca="1" si="6"/>
        <v>-2.1869252109207915</v>
      </c>
      <c r="CR48" s="134">
        <f t="shared" ca="1" si="6"/>
        <v>-3.0554991392887376</v>
      </c>
      <c r="CS48" s="134">
        <f t="shared" ca="1" si="6"/>
        <v>-3.4047166625995722</v>
      </c>
      <c r="CT48" s="135">
        <f t="shared" ca="1" si="24"/>
        <v>-0.86857392836794611</v>
      </c>
      <c r="CU48" s="135">
        <f t="shared" ca="1" si="25"/>
        <v>-1.2177914516787807</v>
      </c>
      <c r="CX48" s="3">
        <f t="shared" si="29"/>
        <v>48</v>
      </c>
      <c r="CY48" s="43" t="str">
        <f t="shared" si="7"/>
        <v>DataGrowthRates!ap48</v>
      </c>
      <c r="CZ48" s="43" t="str">
        <f t="shared" si="0"/>
        <v>DataGrowthRates!at48</v>
      </c>
      <c r="DA48" s="43" t="str">
        <f t="shared" si="8"/>
        <v>DataGrowthRates!aq48</v>
      </c>
      <c r="DB48" s="43" t="str">
        <f t="shared" si="9"/>
        <v>DataGrowthRates!at48</v>
      </c>
      <c r="DD48" s="48" t="s">
        <v>133</v>
      </c>
      <c r="DE48" s="181">
        <f t="shared" ca="1" si="33"/>
        <v>199.98981241489784</v>
      </c>
      <c r="DF48" s="181">
        <f t="shared" ca="1" si="10"/>
        <v>204.46122652431598</v>
      </c>
      <c r="DG48" s="181">
        <f t="shared" ca="1" si="11"/>
        <v>-2.1869252109207915</v>
      </c>
      <c r="DH48" s="181">
        <f t="shared" ca="1" si="30"/>
        <v>200.49152497954427</v>
      </c>
      <c r="DI48" s="181">
        <f t="shared" ca="1" si="30"/>
        <v>199.75045130657824</v>
      </c>
      <c r="DJ48" s="181">
        <f t="shared" ca="1" si="21"/>
        <v>0.50171256464642511</v>
      </c>
      <c r="DK48" s="181">
        <f t="shared" ca="1" si="22"/>
        <v>-0.23936110831959923</v>
      </c>
      <c r="DL48" s="180">
        <f t="shared" si="31"/>
        <v>197.10000000000002</v>
      </c>
    </row>
    <row r="49" spans="1:116" x14ac:dyDescent="0.3">
      <c r="A49" s="49" t="s">
        <v>134</v>
      </c>
      <c r="B49" s="5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6"/>
      <c r="AC49" s="86"/>
      <c r="AD49" s="86"/>
      <c r="AE49" s="86"/>
      <c r="AF49" s="86"/>
      <c r="AG49" s="86"/>
      <c r="AH49" s="86"/>
      <c r="AI49" s="86"/>
      <c r="AJ49" s="86"/>
      <c r="AK49" s="86"/>
      <c r="AL49" s="86"/>
      <c r="AM49" s="96"/>
      <c r="AN49" s="96"/>
      <c r="AO49" s="96"/>
      <c r="AP49" s="96"/>
      <c r="AQ49" s="89">
        <v>199.61487881123665</v>
      </c>
      <c r="AR49" s="90">
        <v>199.19462771265486</v>
      </c>
      <c r="AS49" s="86">
        <v>200.31782673560735</v>
      </c>
      <c r="AT49" s="86">
        <v>201.39169633811801</v>
      </c>
      <c r="AU49" s="97">
        <v>202.52563945027865</v>
      </c>
      <c r="AV49" s="96">
        <v>202.52563945027865</v>
      </c>
      <c r="AW49" s="96">
        <v>202.52563945027865</v>
      </c>
      <c r="AX49" s="86">
        <v>202.37526602758737</v>
      </c>
      <c r="AY49" s="92">
        <v>200.97121673592142</v>
      </c>
      <c r="AZ49" s="92">
        <v>200.9862926491349</v>
      </c>
      <c r="BA49" s="92">
        <v>200.9862926491349</v>
      </c>
      <c r="BB49" s="92">
        <v>200.9862926491349</v>
      </c>
      <c r="BC49" s="92">
        <v>199.14029408965962</v>
      </c>
      <c r="BD49" s="92">
        <v>199.14029408965962</v>
      </c>
      <c r="BE49" s="92">
        <v>199.14029408965962</v>
      </c>
      <c r="BF49" s="92">
        <v>199.14029408965962</v>
      </c>
      <c r="BG49" s="92">
        <v>198.94854811821958</v>
      </c>
      <c r="BH49" s="92">
        <v>198.94854811821958</v>
      </c>
      <c r="BI49" s="92">
        <v>198.94854811821958</v>
      </c>
      <c r="BJ49" s="92">
        <v>198.94854811821955</v>
      </c>
      <c r="BK49" s="92">
        <v>198.94854811821955</v>
      </c>
      <c r="BL49" s="92">
        <v>201.74062075634552</v>
      </c>
      <c r="BM49" s="92">
        <v>201.74062075634552</v>
      </c>
      <c r="BN49" s="92">
        <v>199.58999999999997</v>
      </c>
      <c r="BO49" s="92">
        <v>198.33</v>
      </c>
      <c r="BP49" s="92">
        <v>198</v>
      </c>
      <c r="BQ49" s="92">
        <v>198</v>
      </c>
      <c r="BR49" s="92">
        <v>198.17000000000002</v>
      </c>
      <c r="BS49" s="92">
        <v>198.37000000000003</v>
      </c>
      <c r="BT49" s="92">
        <v>196.57</v>
      </c>
      <c r="BU49" s="92">
        <v>196.57</v>
      </c>
      <c r="BV49" s="92">
        <v>196.57</v>
      </c>
      <c r="BW49" s="92">
        <v>196.56</v>
      </c>
      <c r="BX49" s="92">
        <v>196.88</v>
      </c>
      <c r="BY49" s="92">
        <v>196.88</v>
      </c>
      <c r="BZ49" s="92">
        <v>196.73000000000002</v>
      </c>
      <c r="CA49" s="92">
        <v>196.73000000000002</v>
      </c>
      <c r="CB49" s="92">
        <v>196.18</v>
      </c>
      <c r="CC49" s="92">
        <v>0</v>
      </c>
      <c r="CD49" s="92">
        <v>0</v>
      </c>
      <c r="CI49" s="42"/>
      <c r="CJ49" s="43" t="str">
        <f t="shared" si="23"/>
        <v>aq</v>
      </c>
      <c r="CK49" s="44">
        <f t="shared" si="5"/>
        <v>138</v>
      </c>
      <c r="CL49" s="43" t="str">
        <f t="shared" si="26"/>
        <v>DataGrowthRates!as138</v>
      </c>
      <c r="CM49" s="43" t="str">
        <f t="shared" si="27"/>
        <v>DataGrowthRates!at138</v>
      </c>
      <c r="CN49" s="43" t="str">
        <f t="shared" si="28"/>
        <v>DataGrowthRates!aw138</v>
      </c>
      <c r="CO49" s="3"/>
      <c r="CP49" s="49" t="s">
        <v>134</v>
      </c>
      <c r="CQ49" s="130">
        <f t="shared" ca="1" si="6"/>
        <v>0.54494176280734197</v>
      </c>
      <c r="CR49" s="130">
        <f t="shared" ca="1" si="6"/>
        <v>0.28759679812947742</v>
      </c>
      <c r="CS49" s="130">
        <f t="shared" ca="1" si="6"/>
        <v>1.4751204243131302</v>
      </c>
      <c r="CT49" s="131">
        <f t="shared" ca="1" si="24"/>
        <v>-0.25734496467786455</v>
      </c>
      <c r="CU49" s="131">
        <f t="shared" ca="1" si="25"/>
        <v>0.93017866150578821</v>
      </c>
      <c r="CX49" s="3">
        <f t="shared" si="29"/>
        <v>49</v>
      </c>
      <c r="CY49" s="43" t="str">
        <f t="shared" si="7"/>
        <v>DataGrowthRates!aq49</v>
      </c>
      <c r="CZ49" s="43" t="str">
        <f t="shared" si="0"/>
        <v>DataGrowthRates!au49</v>
      </c>
      <c r="DA49" s="43" t="str">
        <f t="shared" si="8"/>
        <v>DataGrowthRates!ar49</v>
      </c>
      <c r="DB49" s="43" t="str">
        <f t="shared" si="9"/>
        <v>DataGrowthRates!au49</v>
      </c>
      <c r="DD49" s="49" t="s">
        <v>134</v>
      </c>
      <c r="DE49" s="179">
        <f t="shared" ca="1" si="33"/>
        <v>199.61487881123665</v>
      </c>
      <c r="DF49" s="179">
        <f t="shared" ca="1" si="10"/>
        <v>198.53298963775057</v>
      </c>
      <c r="DG49" s="179">
        <f t="shared" ca="1" si="11"/>
        <v>0.54494176280734197</v>
      </c>
      <c r="DH49" s="179">
        <f t="shared" ca="1" si="30"/>
        <v>199.19462771265486</v>
      </c>
      <c r="DI49" s="179">
        <f t="shared" ca="1" si="30"/>
        <v>202.52563945027865</v>
      </c>
      <c r="DJ49" s="179">
        <f t="shared" ca="1" si="21"/>
        <v>-0.42025109858178666</v>
      </c>
      <c r="DK49" s="179">
        <f t="shared" ca="1" si="22"/>
        <v>2.910760639041996</v>
      </c>
      <c r="DL49" s="180">
        <f t="shared" si="31"/>
        <v>196.18</v>
      </c>
    </row>
    <row r="50" spans="1:116" x14ac:dyDescent="0.3">
      <c r="A50" s="47" t="s">
        <v>135</v>
      </c>
      <c r="B50" s="56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6"/>
      <c r="AC50" s="86"/>
      <c r="AD50" s="86"/>
      <c r="AE50" s="86"/>
      <c r="AF50" s="86"/>
      <c r="AG50" s="86"/>
      <c r="AH50" s="86"/>
      <c r="AI50" s="86"/>
      <c r="AJ50" s="86"/>
      <c r="AK50" s="86"/>
      <c r="AL50" s="86"/>
      <c r="AM50" s="86"/>
      <c r="AN50" s="86"/>
      <c r="AO50" s="86"/>
      <c r="AP50" s="86"/>
      <c r="AQ50" s="86"/>
      <c r="AR50" s="89">
        <v>193.26240568532015</v>
      </c>
      <c r="AS50" s="90">
        <v>193.6091970401867</v>
      </c>
      <c r="AT50" s="86">
        <v>194.03264680973413</v>
      </c>
      <c r="AU50" s="86">
        <v>194.40576097655006</v>
      </c>
      <c r="AV50" s="91">
        <v>194.40576097655006</v>
      </c>
      <c r="AW50" s="86">
        <v>194.40576097655006</v>
      </c>
      <c r="AX50" s="86">
        <v>194.51339214366405</v>
      </c>
      <c r="AY50" s="85">
        <v>196.62862315316414</v>
      </c>
      <c r="AZ50" s="85">
        <v>196.61188110331744</v>
      </c>
      <c r="BA50" s="85">
        <v>196.61188110331744</v>
      </c>
      <c r="BB50" s="85">
        <v>196.61188110331744</v>
      </c>
      <c r="BC50" s="85">
        <v>198.69651596165002</v>
      </c>
      <c r="BD50" s="85">
        <v>198.69651596165002</v>
      </c>
      <c r="BE50" s="85">
        <v>198.69651596165002</v>
      </c>
      <c r="BF50" s="85">
        <v>198.69651596165002</v>
      </c>
      <c r="BG50" s="85">
        <v>198.86722956460218</v>
      </c>
      <c r="BH50" s="85">
        <v>198.86722956460218</v>
      </c>
      <c r="BI50" s="85">
        <v>198.86722956460218</v>
      </c>
      <c r="BJ50" s="85">
        <v>198.86722956460216</v>
      </c>
      <c r="BK50" s="85">
        <v>198.86722956460216</v>
      </c>
      <c r="BL50" s="85">
        <v>198.57724705927586</v>
      </c>
      <c r="BM50" s="85">
        <v>198.57724705927586</v>
      </c>
      <c r="BN50" s="85">
        <v>199.06000000000003</v>
      </c>
      <c r="BO50" s="85">
        <v>197.94000000000003</v>
      </c>
      <c r="BP50" s="85">
        <v>197.61000000000004</v>
      </c>
      <c r="BQ50" s="85">
        <v>197.61000000000004</v>
      </c>
      <c r="BR50" s="85">
        <v>197.32</v>
      </c>
      <c r="BS50" s="85">
        <v>197.44</v>
      </c>
      <c r="BT50" s="85">
        <v>195.62</v>
      </c>
      <c r="BU50" s="85">
        <v>195.62</v>
      </c>
      <c r="BV50" s="85">
        <v>195.62</v>
      </c>
      <c r="BW50" s="85">
        <v>195.63</v>
      </c>
      <c r="BX50" s="85">
        <v>195.69</v>
      </c>
      <c r="BY50" s="85">
        <v>195.69</v>
      </c>
      <c r="BZ50" s="85">
        <v>195.72</v>
      </c>
      <c r="CA50" s="85">
        <v>195.72</v>
      </c>
      <c r="CB50" s="85">
        <v>197.81</v>
      </c>
      <c r="CC50" s="85">
        <v>0</v>
      </c>
      <c r="CD50" s="85">
        <v>0</v>
      </c>
      <c r="CI50" s="42"/>
      <c r="CJ50" s="43" t="str">
        <f t="shared" si="23"/>
        <v>ar</v>
      </c>
      <c r="CK50" s="44">
        <f t="shared" si="5"/>
        <v>139</v>
      </c>
      <c r="CL50" s="43" t="str">
        <f>CL$4&amp;CJ52&amp;CK50</f>
        <v>DataGrowthRates!at139</v>
      </c>
      <c r="CM50" s="43" t="str">
        <f>CM$4&amp;CJ53&amp;CK50</f>
        <v>DataGrowthRates!au139</v>
      </c>
      <c r="CN50" s="43" t="str">
        <f>CN$4&amp;CJ56&amp;CK50</f>
        <v>DataGrowthRates!ax139</v>
      </c>
      <c r="CO50" s="3"/>
      <c r="CP50" s="47" t="s">
        <v>135</v>
      </c>
      <c r="CQ50" s="130">
        <f t="shared" ca="1" si="6"/>
        <v>-1.9613331138246983</v>
      </c>
      <c r="CR50" s="130">
        <f t="shared" ca="1" si="6"/>
        <v>-1.7854118734872149</v>
      </c>
      <c r="CS50" s="130">
        <f t="shared" ca="1" si="6"/>
        <v>-2.6151663835659313</v>
      </c>
      <c r="CT50" s="131">
        <f t="shared" ca="1" si="24"/>
        <v>0.17592124033748346</v>
      </c>
      <c r="CU50" s="131">
        <f t="shared" ca="1" si="25"/>
        <v>-0.65383326974123301</v>
      </c>
      <c r="CX50" s="3">
        <f t="shared" si="29"/>
        <v>50</v>
      </c>
      <c r="CY50" s="43" t="str">
        <f t="shared" si="7"/>
        <v>DataGrowthRates!ar50</v>
      </c>
      <c r="CZ50" s="43" t="str">
        <f t="shared" si="0"/>
        <v>DataGrowthRates!av50</v>
      </c>
      <c r="DA50" s="43" t="str">
        <f t="shared" si="8"/>
        <v>DataGrowthRates!as50</v>
      </c>
      <c r="DB50" s="43" t="str">
        <f t="shared" si="9"/>
        <v>DataGrowthRates!av50</v>
      </c>
      <c r="DD50" s="47" t="s">
        <v>135</v>
      </c>
      <c r="DE50" s="179">
        <f t="shared" ca="1" si="33"/>
        <v>193.26240568532015</v>
      </c>
      <c r="DF50" s="179">
        <f t="shared" ca="1" si="10"/>
        <v>197.12875727869837</v>
      </c>
      <c r="DG50" s="179">
        <f t="shared" ca="1" si="11"/>
        <v>-1.9613331138246983</v>
      </c>
      <c r="DH50" s="179">
        <f t="shared" ca="1" si="30"/>
        <v>193.6091970401867</v>
      </c>
      <c r="DI50" s="179">
        <f t="shared" ca="1" si="30"/>
        <v>194.40576097655006</v>
      </c>
      <c r="DJ50" s="179">
        <f t="shared" ca="1" si="21"/>
        <v>0.34679135486655355</v>
      </c>
      <c r="DK50" s="179">
        <f t="shared" ca="1" si="22"/>
        <v>1.1433552912299092</v>
      </c>
      <c r="DL50" s="180">
        <f t="shared" si="31"/>
        <v>197.81</v>
      </c>
    </row>
    <row r="51" spans="1:116" x14ac:dyDescent="0.3">
      <c r="A51" s="47" t="s">
        <v>136</v>
      </c>
      <c r="B51" s="5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86"/>
      <c r="AH51" s="86"/>
      <c r="AI51" s="86"/>
      <c r="AJ51" s="86"/>
      <c r="AK51" s="86"/>
      <c r="AL51" s="86"/>
      <c r="AM51" s="86"/>
      <c r="AN51" s="86"/>
      <c r="AO51" s="86"/>
      <c r="AP51" s="86"/>
      <c r="AQ51" s="86"/>
      <c r="AR51" s="86"/>
      <c r="AS51" s="89">
        <v>196.67092869135101</v>
      </c>
      <c r="AT51" s="90">
        <v>196.63749480019166</v>
      </c>
      <c r="AU51" s="86">
        <v>195.93643161155603</v>
      </c>
      <c r="AV51" s="86">
        <v>195.93643161155603</v>
      </c>
      <c r="AW51" s="91">
        <v>195.93643161155603</v>
      </c>
      <c r="AX51" s="86">
        <v>195.97222743093457</v>
      </c>
      <c r="AY51" s="85">
        <v>197.16738300113801</v>
      </c>
      <c r="AZ51" s="85">
        <v>197.17849677671111</v>
      </c>
      <c r="BA51" s="85">
        <v>197.17849677671111</v>
      </c>
      <c r="BB51" s="85">
        <v>197.17849677671111</v>
      </c>
      <c r="BC51" s="85">
        <v>200.60907500338953</v>
      </c>
      <c r="BD51" s="85">
        <v>200.60907500338953</v>
      </c>
      <c r="BE51" s="85">
        <v>200.60907500338953</v>
      </c>
      <c r="BF51" s="85">
        <v>200.60907500338953</v>
      </c>
      <c r="BG51" s="85">
        <v>200.53248961584458</v>
      </c>
      <c r="BH51" s="85">
        <v>200.53248961584458</v>
      </c>
      <c r="BI51" s="85">
        <v>200.53248961584458</v>
      </c>
      <c r="BJ51" s="85">
        <v>200.53248961584455</v>
      </c>
      <c r="BK51" s="85">
        <v>200.53248961584455</v>
      </c>
      <c r="BL51" s="85">
        <v>199.43441479500103</v>
      </c>
      <c r="BM51" s="85">
        <v>199.43441479500103</v>
      </c>
      <c r="BN51" s="85">
        <v>201.39999999999998</v>
      </c>
      <c r="BO51" s="85">
        <v>200.53</v>
      </c>
      <c r="BP51" s="85">
        <v>200.20000000000002</v>
      </c>
      <c r="BQ51" s="85">
        <v>200.20000000000002</v>
      </c>
      <c r="BR51" s="85">
        <v>200.47</v>
      </c>
      <c r="BS51" s="85">
        <v>200.47</v>
      </c>
      <c r="BT51" s="85">
        <v>198.63</v>
      </c>
      <c r="BU51" s="85">
        <v>198.63</v>
      </c>
      <c r="BV51" s="85">
        <v>198.63</v>
      </c>
      <c r="BW51" s="85">
        <v>198.63000000000002</v>
      </c>
      <c r="BX51" s="85">
        <v>198.21</v>
      </c>
      <c r="BY51" s="85">
        <v>198.21</v>
      </c>
      <c r="BZ51" s="85">
        <v>198.28</v>
      </c>
      <c r="CA51" s="85">
        <v>198.28</v>
      </c>
      <c r="CB51" s="85">
        <v>197.85</v>
      </c>
      <c r="CC51" s="85">
        <v>0</v>
      </c>
      <c r="CD51" s="85">
        <v>0</v>
      </c>
      <c r="CI51" s="42"/>
      <c r="CJ51" s="43" t="str">
        <f t="shared" si="23"/>
        <v>as</v>
      </c>
      <c r="CK51" s="44">
        <f>CK50+1</f>
        <v>140</v>
      </c>
      <c r="CL51" s="43" t="str">
        <f t="shared" ref="CL51:CL74" si="34">CL$4&amp;CJ53&amp;CK51</f>
        <v>DataGrowthRates!au140</v>
      </c>
      <c r="CM51" s="43" t="str">
        <f t="shared" ref="CM51:CM73" si="35">CM$4&amp;CJ54&amp;CK51</f>
        <v>DataGrowthRates!av140</v>
      </c>
      <c r="CN51" s="43" t="str">
        <f t="shared" ref="CN51:CN70" si="36">CN$4&amp;CJ57&amp;CK51</f>
        <v>DataGrowthRates!ay140</v>
      </c>
      <c r="CO51" s="3"/>
      <c r="CP51" s="47" t="s">
        <v>136</v>
      </c>
      <c r="CQ51" s="130">
        <f t="shared" ca="1" si="6"/>
        <v>-0.62409796729829192</v>
      </c>
      <c r="CR51" s="130">
        <f t="shared" ca="1" si="6"/>
        <v>-0.60325579006370289</v>
      </c>
      <c r="CS51" s="130">
        <f t="shared" ca="1" si="6"/>
        <v>-0.97341527676606576</v>
      </c>
      <c r="CT51" s="131">
        <f t="shared" ca="1" si="24"/>
        <v>2.0842177234589032E-2</v>
      </c>
      <c r="CU51" s="131">
        <f t="shared" ca="1" si="25"/>
        <v>-0.34931730946777384</v>
      </c>
      <c r="CX51" s="3">
        <f t="shared" si="29"/>
        <v>51</v>
      </c>
      <c r="CY51" s="43" t="str">
        <f t="shared" si="7"/>
        <v>DataGrowthRates!as51</v>
      </c>
      <c r="CZ51" s="43" t="str">
        <f t="shared" si="0"/>
        <v>DataGrowthRates!aw51</v>
      </c>
      <c r="DA51" s="43" t="str">
        <f t="shared" si="8"/>
        <v>DataGrowthRates!at51</v>
      </c>
      <c r="DB51" s="43" t="str">
        <f t="shared" si="9"/>
        <v>DataGrowthRates!aw51</v>
      </c>
      <c r="DD51" s="47" t="s">
        <v>136</v>
      </c>
      <c r="DE51" s="179">
        <f t="shared" ca="1" si="33"/>
        <v>196.67092869135101</v>
      </c>
      <c r="DF51" s="179">
        <f t="shared" ca="1" si="10"/>
        <v>197.90605636629326</v>
      </c>
      <c r="DG51" s="179">
        <f t="shared" ca="1" si="11"/>
        <v>-0.62409796729829192</v>
      </c>
      <c r="DH51" s="179">
        <f t="shared" ca="1" si="30"/>
        <v>196.63749480019166</v>
      </c>
      <c r="DI51" s="179">
        <f t="shared" ca="1" si="30"/>
        <v>195.93643161155603</v>
      </c>
      <c r="DJ51" s="179">
        <f t="shared" ca="1" si="21"/>
        <v>-3.3433891159347695E-2</v>
      </c>
      <c r="DK51" s="179">
        <f t="shared" ca="1" si="22"/>
        <v>-0.73449707979497703</v>
      </c>
      <c r="DL51" s="180">
        <f t="shared" si="31"/>
        <v>197.85</v>
      </c>
    </row>
    <row r="52" spans="1:116" x14ac:dyDescent="0.3">
      <c r="A52" s="48" t="s">
        <v>137</v>
      </c>
      <c r="B52" s="57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8"/>
      <c r="AO52" s="88"/>
      <c r="AP52" s="88"/>
      <c r="AQ52" s="88"/>
      <c r="AR52" s="88"/>
      <c r="AS52" s="88"/>
      <c r="AT52" s="93">
        <v>197.67567742129637</v>
      </c>
      <c r="AU52" s="94">
        <v>197.4031311839156</v>
      </c>
      <c r="AV52" s="88">
        <v>197.4031311839156</v>
      </c>
      <c r="AW52" s="88">
        <v>197.4031311839156</v>
      </c>
      <c r="AX52" s="95">
        <v>198.25414921599986</v>
      </c>
      <c r="AY52" s="87">
        <v>198.62929245725087</v>
      </c>
      <c r="AZ52" s="87">
        <v>198.61984481831092</v>
      </c>
      <c r="BA52" s="87">
        <v>198.61984481831092</v>
      </c>
      <c r="BB52" s="87">
        <v>198.61984481831092</v>
      </c>
      <c r="BC52" s="87">
        <v>198.34103778224394</v>
      </c>
      <c r="BD52" s="87">
        <v>198.34103778224394</v>
      </c>
      <c r="BE52" s="87">
        <v>198.34103778224394</v>
      </c>
      <c r="BF52" s="87">
        <v>198.34103778224394</v>
      </c>
      <c r="BG52" s="87">
        <v>197.69298403788687</v>
      </c>
      <c r="BH52" s="87">
        <v>197.69298403788687</v>
      </c>
      <c r="BI52" s="87">
        <v>197.69298403788687</v>
      </c>
      <c r="BJ52" s="87">
        <v>197.69298403788687</v>
      </c>
      <c r="BK52" s="87">
        <v>197.69298403788687</v>
      </c>
      <c r="BL52" s="87">
        <v>197.43855367459412</v>
      </c>
      <c r="BM52" s="87">
        <v>197.43855367459412</v>
      </c>
      <c r="BN52" s="87">
        <v>197.10999999999996</v>
      </c>
      <c r="BO52" s="87">
        <v>195.94</v>
      </c>
      <c r="BP52" s="87">
        <v>195.60999999999999</v>
      </c>
      <c r="BQ52" s="87">
        <v>195.60999999999999</v>
      </c>
      <c r="BR52" s="87">
        <v>195.57</v>
      </c>
      <c r="BS52" s="87">
        <v>195.76999999999998</v>
      </c>
      <c r="BT52" s="87">
        <v>194.16000000000003</v>
      </c>
      <c r="BU52" s="87">
        <v>194.16000000000003</v>
      </c>
      <c r="BV52" s="87">
        <v>194.16000000000003</v>
      </c>
      <c r="BW52" s="87">
        <v>194.58</v>
      </c>
      <c r="BX52" s="87">
        <v>194.56000000000003</v>
      </c>
      <c r="BY52" s="87">
        <v>194.56000000000003</v>
      </c>
      <c r="BZ52" s="87">
        <v>194.17000000000002</v>
      </c>
      <c r="CA52" s="87">
        <v>194.17000000000002</v>
      </c>
      <c r="CB52" s="87">
        <v>191.74</v>
      </c>
      <c r="CC52" s="87">
        <v>0</v>
      </c>
      <c r="CD52" s="87">
        <v>0</v>
      </c>
      <c r="CI52" s="42"/>
      <c r="CJ52" s="43" t="str">
        <f t="shared" si="23"/>
        <v>at</v>
      </c>
      <c r="CK52" s="44">
        <f t="shared" si="5"/>
        <v>141</v>
      </c>
      <c r="CL52" s="43" t="str">
        <f t="shared" si="34"/>
        <v>DataGrowthRates!av141</v>
      </c>
      <c r="CM52" s="43" t="str">
        <f t="shared" si="35"/>
        <v>DataGrowthRates!aw141</v>
      </c>
      <c r="CN52" s="43" t="str">
        <f t="shared" si="36"/>
        <v>DataGrowthRates!az141</v>
      </c>
      <c r="CO52" s="3"/>
      <c r="CP52" s="48" t="s">
        <v>137</v>
      </c>
      <c r="CQ52" s="134">
        <f t="shared" ca="1" si="6"/>
        <v>-1.0386829525093264</v>
      </c>
      <c r="CR52" s="134">
        <f t="shared" ca="1" si="6"/>
        <v>-1.186607709496335</v>
      </c>
      <c r="CS52" s="134">
        <f t="shared" ca="1" si="6"/>
        <v>-0.76061660111676455</v>
      </c>
      <c r="CT52" s="135">
        <f t="shared" ca="1" si="24"/>
        <v>-0.14792475698700858</v>
      </c>
      <c r="CU52" s="135">
        <f t="shared" ca="1" si="25"/>
        <v>0.27806635139256186</v>
      </c>
      <c r="CX52" s="3">
        <f t="shared" si="29"/>
        <v>52</v>
      </c>
      <c r="CY52" s="43" t="str">
        <f t="shared" si="7"/>
        <v>DataGrowthRates!at52</v>
      </c>
      <c r="CZ52" s="43" t="str">
        <f t="shared" si="0"/>
        <v>DataGrowthRates!ax52</v>
      </c>
      <c r="DA52" s="43" t="str">
        <f t="shared" si="8"/>
        <v>DataGrowthRates!au52</v>
      </c>
      <c r="DB52" s="43" t="str">
        <f t="shared" si="9"/>
        <v>DataGrowthRates!ax52</v>
      </c>
      <c r="DD52" s="48" t="s">
        <v>137</v>
      </c>
      <c r="DE52" s="181">
        <f t="shared" ca="1" si="33"/>
        <v>197.67567742129637</v>
      </c>
      <c r="DF52" s="181">
        <f t="shared" ca="1" si="10"/>
        <v>199.75045130657824</v>
      </c>
      <c r="DG52" s="181">
        <f t="shared" ca="1" si="11"/>
        <v>-1.0386829525093264</v>
      </c>
      <c r="DH52" s="181">
        <f t="shared" ca="1" si="30"/>
        <v>197.4031311839156</v>
      </c>
      <c r="DI52" s="181">
        <f t="shared" ca="1" si="30"/>
        <v>198.25414921599986</v>
      </c>
      <c r="DJ52" s="181">
        <f t="shared" ca="1" si="21"/>
        <v>-0.27254623738076589</v>
      </c>
      <c r="DK52" s="181">
        <f t="shared" ca="1" si="22"/>
        <v>0.57847179470348919</v>
      </c>
      <c r="DL52" s="180">
        <f t="shared" si="31"/>
        <v>191.74</v>
      </c>
    </row>
    <row r="53" spans="1:116" x14ac:dyDescent="0.3">
      <c r="A53" s="49" t="s">
        <v>138</v>
      </c>
      <c r="B53" s="5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96"/>
      <c r="AN53" s="96"/>
      <c r="AO53" s="96"/>
      <c r="AP53" s="96"/>
      <c r="AQ53" s="96"/>
      <c r="AR53" s="96"/>
      <c r="AS53" s="96"/>
      <c r="AT53" s="96"/>
      <c r="AU53" s="89">
        <v>197.43866959875393</v>
      </c>
      <c r="AV53" s="90">
        <v>198.27586314768413</v>
      </c>
      <c r="AW53" s="86">
        <v>198.0446233995535</v>
      </c>
      <c r="AX53" s="86">
        <v>197.85030652406272</v>
      </c>
      <c r="AY53" s="97">
        <v>196.84900278847022</v>
      </c>
      <c r="AZ53" s="96">
        <v>196.90815276114418</v>
      </c>
      <c r="BA53" s="96">
        <v>196.90815276114418</v>
      </c>
      <c r="BB53" s="86">
        <v>196.91774325294296</v>
      </c>
      <c r="BC53" s="92">
        <v>195.79348326850373</v>
      </c>
      <c r="BD53" s="92">
        <v>195.79348326850373</v>
      </c>
      <c r="BE53" s="92">
        <v>195.79348326850373</v>
      </c>
      <c r="BF53" s="92">
        <v>195.79348326850373</v>
      </c>
      <c r="BG53" s="92">
        <v>194.32874832038294</v>
      </c>
      <c r="BH53" s="92">
        <v>194.32874832038294</v>
      </c>
      <c r="BI53" s="92">
        <v>194.32874832038294</v>
      </c>
      <c r="BJ53" s="92">
        <v>194.32874832038297</v>
      </c>
      <c r="BK53" s="92">
        <v>194.52261932341574</v>
      </c>
      <c r="BL53" s="92">
        <v>196.54666784417884</v>
      </c>
      <c r="BM53" s="92">
        <v>196.54666784417884</v>
      </c>
      <c r="BN53" s="92">
        <v>194.51999999999998</v>
      </c>
      <c r="BO53" s="92">
        <v>193.35000000000002</v>
      </c>
      <c r="BP53" s="92">
        <v>192.99</v>
      </c>
      <c r="BQ53" s="92">
        <v>192.99</v>
      </c>
      <c r="BR53" s="92">
        <v>193.29000000000002</v>
      </c>
      <c r="BS53" s="92">
        <v>193.56</v>
      </c>
      <c r="BT53" s="92">
        <v>191.84</v>
      </c>
      <c r="BU53" s="92">
        <v>191.84</v>
      </c>
      <c r="BV53" s="92">
        <v>191.84</v>
      </c>
      <c r="BW53" s="92">
        <v>191.93</v>
      </c>
      <c r="BX53" s="92">
        <v>190.18</v>
      </c>
      <c r="BY53" s="92">
        <v>190.18</v>
      </c>
      <c r="BZ53" s="92">
        <v>190.25</v>
      </c>
      <c r="CA53" s="92">
        <v>190.25</v>
      </c>
      <c r="CB53" s="92">
        <v>189.32000000000005</v>
      </c>
      <c r="CC53" s="92">
        <v>0</v>
      </c>
      <c r="CD53" s="92">
        <v>0</v>
      </c>
      <c r="CI53" s="42"/>
      <c r="CJ53" s="43" t="str">
        <f t="shared" si="23"/>
        <v>au</v>
      </c>
      <c r="CK53" s="44">
        <f t="shared" si="5"/>
        <v>142</v>
      </c>
      <c r="CL53" s="43" t="str">
        <f t="shared" si="34"/>
        <v>DataGrowthRates!aw142</v>
      </c>
      <c r="CM53" s="43" t="str">
        <f t="shared" si="35"/>
        <v>DataGrowthRates!ax142</v>
      </c>
      <c r="CN53" s="43" t="str">
        <f t="shared" si="36"/>
        <v>DataGrowthRates!ba142</v>
      </c>
      <c r="CO53" s="3"/>
      <c r="CP53" s="49" t="s">
        <v>138</v>
      </c>
      <c r="CQ53" s="130">
        <f t="shared" ref="CQ53:CR56" ca="1" si="37">INDIRECT(CL51)</f>
        <v>-2.5117658511447867</v>
      </c>
      <c r="CR53" s="130">
        <f t="shared" ca="1" si="37"/>
        <v>-2.0983892775896456</v>
      </c>
      <c r="CS53" s="130">
        <f t="shared" ca="1" si="6"/>
        <v>-2.0511464349981217</v>
      </c>
      <c r="CT53" s="131">
        <f t="shared" ca="1" si="24"/>
        <v>0.41337657355514112</v>
      </c>
      <c r="CU53" s="131">
        <f t="shared" ca="1" si="25"/>
        <v>0.46061941614666502</v>
      </c>
      <c r="CX53" s="3">
        <f t="shared" si="29"/>
        <v>53</v>
      </c>
      <c r="CY53" s="43" t="str">
        <f t="shared" si="7"/>
        <v>DataGrowthRates!au53</v>
      </c>
      <c r="CZ53" s="43" t="str">
        <f t="shared" si="0"/>
        <v>DataGrowthRates!ay53</v>
      </c>
      <c r="DA53" s="43" t="str">
        <f t="shared" si="8"/>
        <v>DataGrowthRates!av53</v>
      </c>
      <c r="DB53" s="43" t="str">
        <f t="shared" si="9"/>
        <v>DataGrowthRates!ay53</v>
      </c>
      <c r="DD53" s="49" t="s">
        <v>138</v>
      </c>
      <c r="DE53" s="179">
        <f t="shared" ca="1" si="33"/>
        <v>197.43866959875393</v>
      </c>
      <c r="DF53" s="179">
        <f t="shared" ca="1" si="10"/>
        <v>202.52563945027865</v>
      </c>
      <c r="DG53" s="179">
        <f t="shared" ca="1" si="11"/>
        <v>-2.5117658511447867</v>
      </c>
      <c r="DH53" s="179">
        <f t="shared" ca="1" si="30"/>
        <v>198.27586314768413</v>
      </c>
      <c r="DI53" s="179">
        <f t="shared" ca="1" si="30"/>
        <v>196.84900278847022</v>
      </c>
      <c r="DJ53" s="179">
        <f t="shared" ca="1" si="21"/>
        <v>0.83719354893020181</v>
      </c>
      <c r="DK53" s="179">
        <f t="shared" ca="1" si="22"/>
        <v>-0.58966681028371681</v>
      </c>
      <c r="DL53" s="180">
        <f t="shared" si="31"/>
        <v>189.32000000000005</v>
      </c>
    </row>
    <row r="54" spans="1:116" x14ac:dyDescent="0.3">
      <c r="A54" s="47" t="s">
        <v>139</v>
      </c>
      <c r="B54" s="5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6"/>
      <c r="AL54" s="86"/>
      <c r="AM54" s="86"/>
      <c r="AN54" s="86"/>
      <c r="AO54" s="86"/>
      <c r="AP54" s="86"/>
      <c r="AQ54" s="86"/>
      <c r="AR54" s="86"/>
      <c r="AS54" s="86"/>
      <c r="AT54" s="86"/>
      <c r="AU54" s="86"/>
      <c r="AV54" s="89">
        <v>190.24017754786905</v>
      </c>
      <c r="AW54" s="90">
        <v>189.89736851448197</v>
      </c>
      <c r="AX54" s="86">
        <v>190.26827680602534</v>
      </c>
      <c r="AY54" s="86">
        <v>190.82918372730015</v>
      </c>
      <c r="AZ54" s="91">
        <v>190.81426896691053</v>
      </c>
      <c r="BA54" s="86">
        <v>190.81426896691053</v>
      </c>
      <c r="BB54" s="86">
        <v>191.31839081979641</v>
      </c>
      <c r="BC54" s="85">
        <v>195.45926102621129</v>
      </c>
      <c r="BD54" s="85">
        <v>195.45926102621129</v>
      </c>
      <c r="BE54" s="85">
        <v>195.45926102621129</v>
      </c>
      <c r="BF54" s="85">
        <v>195.45926102621129</v>
      </c>
      <c r="BG54" s="85">
        <v>195.86311827310533</v>
      </c>
      <c r="BH54" s="85">
        <v>195.86311827310533</v>
      </c>
      <c r="BI54" s="85">
        <v>195.86311827310533</v>
      </c>
      <c r="BJ54" s="85">
        <v>195.86311827310536</v>
      </c>
      <c r="BK54" s="85">
        <v>196.25091028409193</v>
      </c>
      <c r="BL54" s="85">
        <v>196.33999215657823</v>
      </c>
      <c r="BM54" s="85">
        <v>196.33999215657823</v>
      </c>
      <c r="BN54" s="85">
        <v>197.07</v>
      </c>
      <c r="BO54" s="85">
        <v>195.9</v>
      </c>
      <c r="BP54" s="85">
        <v>195.54</v>
      </c>
      <c r="BQ54" s="85">
        <v>195.54</v>
      </c>
      <c r="BR54" s="85">
        <v>195.68</v>
      </c>
      <c r="BS54" s="85">
        <v>195.85999999999999</v>
      </c>
      <c r="BT54" s="85">
        <v>194.14000000000001</v>
      </c>
      <c r="BU54" s="85">
        <v>194.14000000000001</v>
      </c>
      <c r="BV54" s="85">
        <v>194.14000000000001</v>
      </c>
      <c r="BW54" s="85">
        <v>194.45999999999998</v>
      </c>
      <c r="BX54" s="85">
        <v>193.24</v>
      </c>
      <c r="BY54" s="85">
        <v>193.24</v>
      </c>
      <c r="BZ54" s="85">
        <v>193.32</v>
      </c>
      <c r="CA54" s="85">
        <v>193.32</v>
      </c>
      <c r="CB54" s="85">
        <v>194.26</v>
      </c>
      <c r="CC54" s="85">
        <v>0</v>
      </c>
      <c r="CD54" s="85">
        <v>0</v>
      </c>
      <c r="CI54" s="42"/>
      <c r="CJ54" s="43" t="str">
        <f t="shared" si="23"/>
        <v>av</v>
      </c>
      <c r="CK54" s="44">
        <f t="shared" si="5"/>
        <v>143</v>
      </c>
      <c r="CL54" s="43" t="str">
        <f t="shared" si="34"/>
        <v>DataGrowthRates!ax143</v>
      </c>
      <c r="CM54" s="43" t="str">
        <f t="shared" si="35"/>
        <v>DataGrowthRates!ay143</v>
      </c>
      <c r="CN54" s="43" t="str">
        <f t="shared" si="36"/>
        <v>DataGrowthRates!bb143</v>
      </c>
      <c r="CO54" s="3"/>
      <c r="CP54" s="47" t="s">
        <v>139</v>
      </c>
      <c r="CQ54" s="130">
        <f t="shared" ca="1" si="37"/>
        <v>-2.1427263306170601</v>
      </c>
      <c r="CR54" s="130">
        <f t="shared" ca="1" si="37"/>
        <v>-2.3190632002988361</v>
      </c>
      <c r="CS54" s="130">
        <f t="shared" ca="1" si="6"/>
        <v>-2.9487598124145551</v>
      </c>
      <c r="CT54" s="131">
        <f t="shared" ca="1" si="24"/>
        <v>-0.17633686968177598</v>
      </c>
      <c r="CU54" s="131">
        <f t="shared" ca="1" si="25"/>
        <v>-0.80603348179749501</v>
      </c>
      <c r="CX54" s="3">
        <f t="shared" si="29"/>
        <v>54</v>
      </c>
      <c r="CY54" s="43" t="str">
        <f t="shared" si="7"/>
        <v>DataGrowthRates!av54</v>
      </c>
      <c r="CZ54" s="43" t="str">
        <f t="shared" si="0"/>
        <v>DataGrowthRates!az54</v>
      </c>
      <c r="DA54" s="43" t="str">
        <f t="shared" si="8"/>
        <v>DataGrowthRates!aw54</v>
      </c>
      <c r="DB54" s="43" t="str">
        <f t="shared" si="9"/>
        <v>DataGrowthRates!az54</v>
      </c>
      <c r="DD54" s="47" t="s">
        <v>139</v>
      </c>
      <c r="DE54" s="179">
        <f t="shared" ca="1" si="33"/>
        <v>190.24017754786905</v>
      </c>
      <c r="DF54" s="179">
        <f t="shared" ca="1" si="10"/>
        <v>194.40576097655006</v>
      </c>
      <c r="DG54" s="179">
        <f t="shared" ca="1" si="11"/>
        <v>-2.1427263306170601</v>
      </c>
      <c r="DH54" s="179">
        <f t="shared" ca="1" si="30"/>
        <v>189.89736851448197</v>
      </c>
      <c r="DI54" s="179">
        <f t="shared" ca="1" si="30"/>
        <v>190.81426896691053</v>
      </c>
      <c r="DJ54" s="179">
        <f t="shared" ca="1" si="21"/>
        <v>-0.34280903338708413</v>
      </c>
      <c r="DK54" s="179">
        <f t="shared" ca="1" si="22"/>
        <v>0.57409141904147987</v>
      </c>
      <c r="DL54" s="180">
        <f t="shared" si="31"/>
        <v>194.26</v>
      </c>
    </row>
    <row r="55" spans="1:116" x14ac:dyDescent="0.3">
      <c r="A55" s="47" t="s">
        <v>140</v>
      </c>
      <c r="B55" s="56"/>
      <c r="C55" s="86"/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6"/>
      <c r="AC55" s="86"/>
      <c r="AD55" s="86"/>
      <c r="AE55" s="86"/>
      <c r="AF55" s="86"/>
      <c r="AG55" s="86"/>
      <c r="AH55" s="86"/>
      <c r="AI55" s="86"/>
      <c r="AJ55" s="86"/>
      <c r="AK55" s="86"/>
      <c r="AL55" s="86"/>
      <c r="AM55" s="86"/>
      <c r="AN55" s="86"/>
      <c r="AO55" s="86"/>
      <c r="AP55" s="86"/>
      <c r="AQ55" s="86"/>
      <c r="AR55" s="86"/>
      <c r="AS55" s="86"/>
      <c r="AT55" s="86"/>
      <c r="AU55" s="86"/>
      <c r="AV55" s="86"/>
      <c r="AW55" s="89">
        <v>186.14643441040593</v>
      </c>
      <c r="AX55" s="90">
        <v>188.46618139902424</v>
      </c>
      <c r="AY55" s="86">
        <v>188.52407099224371</v>
      </c>
      <c r="AZ55" s="86">
        <v>188.52607656535235</v>
      </c>
      <c r="BA55" s="91">
        <v>188.52607656535235</v>
      </c>
      <c r="BB55" s="86">
        <v>188.77582763904527</v>
      </c>
      <c r="BC55" s="85">
        <v>193.31900279925867</v>
      </c>
      <c r="BD55" s="85">
        <v>193.31900279925867</v>
      </c>
      <c r="BE55" s="85">
        <v>193.31900279925867</v>
      </c>
      <c r="BF55" s="85">
        <v>193.31900279925867</v>
      </c>
      <c r="BG55" s="85">
        <v>192.05303944849032</v>
      </c>
      <c r="BH55" s="85">
        <v>192.05303944849032</v>
      </c>
      <c r="BI55" s="85">
        <v>192.05303944849032</v>
      </c>
      <c r="BJ55" s="85">
        <v>192.05303944849032</v>
      </c>
      <c r="BK55" s="85">
        <v>192.58534898058156</v>
      </c>
      <c r="BL55" s="85">
        <v>192.91314634729517</v>
      </c>
      <c r="BM55" s="85">
        <v>192.91314634729517</v>
      </c>
      <c r="BN55" s="85">
        <v>194.56</v>
      </c>
      <c r="BO55" s="85">
        <v>193.82</v>
      </c>
      <c r="BP55" s="85">
        <v>193.45999999999998</v>
      </c>
      <c r="BQ55" s="85">
        <v>193.45999999999998</v>
      </c>
      <c r="BR55" s="85">
        <v>193.23999999999998</v>
      </c>
      <c r="BS55" s="85">
        <v>193.23999999999998</v>
      </c>
      <c r="BT55" s="85">
        <v>191.59</v>
      </c>
      <c r="BU55" s="85">
        <v>191.59</v>
      </c>
      <c r="BV55" s="85">
        <v>191.59</v>
      </c>
      <c r="BW55" s="85">
        <v>191.51</v>
      </c>
      <c r="BX55" s="85">
        <v>190.07</v>
      </c>
      <c r="BY55" s="85">
        <v>190.07</v>
      </c>
      <c r="BZ55" s="85">
        <v>189.75</v>
      </c>
      <c r="CA55" s="85">
        <v>189.75</v>
      </c>
      <c r="CB55" s="85">
        <v>190.64999999999998</v>
      </c>
      <c r="CC55" s="85">
        <v>0</v>
      </c>
      <c r="CD55" s="85">
        <v>0</v>
      </c>
      <c r="CI55" s="42"/>
      <c r="CJ55" s="43" t="str">
        <f t="shared" si="23"/>
        <v>aw</v>
      </c>
      <c r="CK55" s="44">
        <f t="shared" si="5"/>
        <v>144</v>
      </c>
      <c r="CL55" s="43" t="str">
        <f t="shared" si="34"/>
        <v>DataGrowthRates!ay144</v>
      </c>
      <c r="CM55" s="43" t="str">
        <f t="shared" si="35"/>
        <v>DataGrowthRates!az144</v>
      </c>
      <c r="CN55" s="43" t="str">
        <f t="shared" si="36"/>
        <v>DataGrowthRates!bc144</v>
      </c>
      <c r="CO55" s="3"/>
      <c r="CP55" s="47" t="s">
        <v>140</v>
      </c>
      <c r="CQ55" s="130">
        <f t="shared" ca="1" si="37"/>
        <v>-4.9965170441394839</v>
      </c>
      <c r="CR55" s="130">
        <f t="shared" ca="1" si="37"/>
        <v>-3.8301580434685039</v>
      </c>
      <c r="CS55" s="130">
        <f t="shared" ca="1" si="6"/>
        <v>-4.3881155160427729</v>
      </c>
      <c r="CT55" s="131">
        <f t="shared" ca="1" si="24"/>
        <v>1.1663590006709801</v>
      </c>
      <c r="CU55" s="131">
        <f t="shared" ca="1" si="25"/>
        <v>0.608401528096711</v>
      </c>
      <c r="CX55" s="3">
        <f t="shared" si="29"/>
        <v>55</v>
      </c>
      <c r="CY55" s="43" t="str">
        <f t="shared" si="7"/>
        <v>DataGrowthRates!aw55</v>
      </c>
      <c r="CZ55" s="43" t="str">
        <f t="shared" si="0"/>
        <v>DataGrowthRates!ba55</v>
      </c>
      <c r="DA55" s="43" t="str">
        <f t="shared" si="8"/>
        <v>DataGrowthRates!ax55</v>
      </c>
      <c r="DB55" s="43" t="str">
        <f t="shared" si="9"/>
        <v>DataGrowthRates!ba55</v>
      </c>
      <c r="DD55" s="47" t="s">
        <v>140</v>
      </c>
      <c r="DE55" s="179">
        <f t="shared" ca="1" si="33"/>
        <v>186.14643441040593</v>
      </c>
      <c r="DF55" s="179">
        <f t="shared" ca="1" si="10"/>
        <v>195.93643161155603</v>
      </c>
      <c r="DG55" s="179">
        <f t="shared" ca="1" si="11"/>
        <v>-4.9965170441394839</v>
      </c>
      <c r="DH55" s="179">
        <f t="shared" ca="1" si="30"/>
        <v>188.46618139902424</v>
      </c>
      <c r="DI55" s="179">
        <f t="shared" ca="1" si="30"/>
        <v>188.52607656535235</v>
      </c>
      <c r="DJ55" s="179">
        <f t="shared" ca="1" si="21"/>
        <v>2.3197469886183057</v>
      </c>
      <c r="DK55" s="179">
        <f t="shared" ca="1" si="22"/>
        <v>2.3796421549464242</v>
      </c>
      <c r="DL55" s="180">
        <f t="shared" si="31"/>
        <v>190.64999999999998</v>
      </c>
    </row>
    <row r="56" spans="1:116" x14ac:dyDescent="0.3">
      <c r="A56" s="48" t="s">
        <v>141</v>
      </c>
      <c r="B56" s="57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93">
        <v>197.10386732364324</v>
      </c>
      <c r="AY56" s="94">
        <v>198.71802516152565</v>
      </c>
      <c r="AZ56" s="88">
        <v>198.67178437613268</v>
      </c>
      <c r="BA56" s="88">
        <v>198.67178437613268</v>
      </c>
      <c r="BB56" s="95">
        <v>198.66314373768316</v>
      </c>
      <c r="BC56" s="87">
        <v>198.35429415195344</v>
      </c>
      <c r="BD56" s="87">
        <v>198.35429415195344</v>
      </c>
      <c r="BE56" s="87">
        <v>198.35429415195344</v>
      </c>
      <c r="BF56" s="87">
        <v>198.35429415195344</v>
      </c>
      <c r="BG56" s="87">
        <v>196.80482423462337</v>
      </c>
      <c r="BH56" s="87">
        <v>196.80482423462337</v>
      </c>
      <c r="BI56" s="87">
        <v>196.80482423462337</v>
      </c>
      <c r="BJ56" s="87">
        <v>196.8048242346234</v>
      </c>
      <c r="BK56" s="87">
        <v>197.15460504594162</v>
      </c>
      <c r="BL56" s="87">
        <v>196.50718446276395</v>
      </c>
      <c r="BM56" s="87">
        <v>196.50718446276395</v>
      </c>
      <c r="BN56" s="87">
        <v>196.06</v>
      </c>
      <c r="BO56" s="87">
        <v>194.73</v>
      </c>
      <c r="BP56" s="87">
        <v>194.37</v>
      </c>
      <c r="BQ56" s="87">
        <v>194.37</v>
      </c>
      <c r="BR56" s="87">
        <v>194.34000000000003</v>
      </c>
      <c r="BS56" s="87">
        <v>194.64000000000004</v>
      </c>
      <c r="BT56" s="87">
        <v>193.15</v>
      </c>
      <c r="BU56" s="87">
        <v>193.15</v>
      </c>
      <c r="BV56" s="87">
        <v>193.15</v>
      </c>
      <c r="BW56" s="87">
        <v>192.97000000000003</v>
      </c>
      <c r="BX56" s="87">
        <v>192.60000000000002</v>
      </c>
      <c r="BY56" s="87">
        <v>192.60000000000002</v>
      </c>
      <c r="BZ56" s="87">
        <v>192.97000000000003</v>
      </c>
      <c r="CA56" s="87">
        <v>192.97000000000003</v>
      </c>
      <c r="CB56" s="87">
        <v>192.87000000000003</v>
      </c>
      <c r="CC56" s="87">
        <v>0</v>
      </c>
      <c r="CD56" s="87">
        <v>0</v>
      </c>
      <c r="CI56" s="42"/>
      <c r="CJ56" s="43" t="str">
        <f t="shared" si="23"/>
        <v>ax</v>
      </c>
      <c r="CK56" s="44">
        <f t="shared" si="5"/>
        <v>145</v>
      </c>
      <c r="CL56" s="43" t="str">
        <f t="shared" si="34"/>
        <v>DataGrowthRates!az145</v>
      </c>
      <c r="CM56" s="43" t="str">
        <f t="shared" si="35"/>
        <v>DataGrowthRates!ba145</v>
      </c>
      <c r="CN56" s="43" t="str">
        <f t="shared" si="36"/>
        <v>DataGrowthRates!bd145</v>
      </c>
      <c r="CO56" s="3"/>
      <c r="CP56" s="48" t="s">
        <v>141</v>
      </c>
      <c r="CQ56" s="134">
        <f ca="1">INDIRECT(CL54)</f>
        <v>-0.58020570913921865</v>
      </c>
      <c r="CR56" s="134">
        <f t="shared" ca="1" si="37"/>
        <v>4.4672516916845359E-2</v>
      </c>
      <c r="CS56" s="134">
        <f t="shared" ca="1" si="6"/>
        <v>2.1799895882428838E-2</v>
      </c>
      <c r="CT56" s="135">
        <f t="shared" ca="1" si="24"/>
        <v>0.62487822605606402</v>
      </c>
      <c r="CU56" s="135">
        <f t="shared" ca="1" si="25"/>
        <v>0.60200560502164746</v>
      </c>
      <c r="CX56" s="3">
        <f t="shared" si="29"/>
        <v>56</v>
      </c>
      <c r="CY56" s="43" t="str">
        <f t="shared" si="7"/>
        <v>DataGrowthRates!ax56</v>
      </c>
      <c r="CZ56" s="43" t="str">
        <f t="shared" si="0"/>
        <v>DataGrowthRates!bb56</v>
      </c>
      <c r="DA56" s="43" t="str">
        <f t="shared" si="8"/>
        <v>DataGrowthRates!ay56</v>
      </c>
      <c r="DB56" s="43" t="str">
        <f t="shared" si="9"/>
        <v>DataGrowthRates!bb56</v>
      </c>
      <c r="DD56" s="48" t="s">
        <v>141</v>
      </c>
      <c r="DE56" s="181">
        <f t="shared" ca="1" si="33"/>
        <v>197.10386732364324</v>
      </c>
      <c r="DF56" s="181">
        <f t="shared" ca="1" si="10"/>
        <v>198.25414921599986</v>
      </c>
      <c r="DG56" s="181">
        <f t="shared" ca="1" si="11"/>
        <v>-0.58020570913921865</v>
      </c>
      <c r="DH56" s="181">
        <f t="shared" ca="1" si="30"/>
        <v>198.71802516152565</v>
      </c>
      <c r="DI56" s="181">
        <f t="shared" ca="1" si="30"/>
        <v>198.66314373768316</v>
      </c>
      <c r="DJ56" s="181">
        <f t="shared" ca="1" si="21"/>
        <v>1.6141578378824022</v>
      </c>
      <c r="DK56" s="181">
        <f t="shared" ca="1" si="22"/>
        <v>1.559276414039914</v>
      </c>
      <c r="DL56" s="180">
        <f t="shared" si="31"/>
        <v>192.87000000000003</v>
      </c>
    </row>
    <row r="57" spans="1:116" x14ac:dyDescent="0.3">
      <c r="A57" s="49" t="s">
        <v>143</v>
      </c>
      <c r="B57" s="56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6"/>
      <c r="AC57" s="86"/>
      <c r="AD57" s="86"/>
      <c r="AE57" s="86"/>
      <c r="AF57" s="86"/>
      <c r="AG57" s="86"/>
      <c r="AH57" s="86"/>
      <c r="AI57" s="86"/>
      <c r="AJ57" s="86"/>
      <c r="AK57" s="86"/>
      <c r="AL57" s="86"/>
      <c r="AM57" s="86"/>
      <c r="AN57" s="86"/>
      <c r="AO57" s="86"/>
      <c r="AP57" s="86"/>
      <c r="AQ57" s="86"/>
      <c r="AR57" s="86"/>
      <c r="AS57" s="86"/>
      <c r="AT57" s="86"/>
      <c r="AU57" s="86"/>
      <c r="AV57" s="86"/>
      <c r="AW57" s="86"/>
      <c r="AX57" s="86"/>
      <c r="AY57" s="89">
        <v>195.45712430791764</v>
      </c>
      <c r="AZ57" s="90">
        <v>196.17147002333826</v>
      </c>
      <c r="BA57" s="86">
        <v>196.2312929186219</v>
      </c>
      <c r="BB57" s="86">
        <v>196.17578744930816</v>
      </c>
      <c r="BC57" s="97">
        <v>195.35696668915028</v>
      </c>
      <c r="BD57" s="96">
        <v>195.33174897954962</v>
      </c>
      <c r="BE57" s="96">
        <v>195.33174897954962</v>
      </c>
      <c r="BF57" s="86">
        <v>196.67655023811108</v>
      </c>
      <c r="BG57" s="92">
        <v>194.71605148438715</v>
      </c>
      <c r="BH57" s="92">
        <v>194.58086315869889</v>
      </c>
      <c r="BI57" s="92">
        <v>194.58086315869889</v>
      </c>
      <c r="BJ57" s="92">
        <v>194.58086315869889</v>
      </c>
      <c r="BK57" s="92">
        <v>195.0731074100778</v>
      </c>
      <c r="BL57" s="92">
        <v>196.07797792688072</v>
      </c>
      <c r="BM57" s="92">
        <v>196.07797792688072</v>
      </c>
      <c r="BN57" s="92">
        <v>193.88</v>
      </c>
      <c r="BO57" s="92">
        <v>193.14000000000001</v>
      </c>
      <c r="BP57" s="92">
        <v>192.78</v>
      </c>
      <c r="BQ57" s="92">
        <v>192.78</v>
      </c>
      <c r="BR57" s="92">
        <v>192.98</v>
      </c>
      <c r="BS57" s="92">
        <v>193.28</v>
      </c>
      <c r="BT57" s="92">
        <v>191.51999999999998</v>
      </c>
      <c r="BU57" s="92">
        <v>191.51999999999998</v>
      </c>
      <c r="BV57" s="92">
        <v>191.51999999999998</v>
      </c>
      <c r="BW57" s="92">
        <v>191.63</v>
      </c>
      <c r="BX57" s="92">
        <v>192.36</v>
      </c>
      <c r="BY57" s="92">
        <v>192.36</v>
      </c>
      <c r="BZ57" s="92">
        <v>193</v>
      </c>
      <c r="CA57" s="92">
        <v>193</v>
      </c>
      <c r="CB57" s="92">
        <v>191.48000000000002</v>
      </c>
      <c r="CC57" s="92">
        <v>0</v>
      </c>
      <c r="CD57" s="92">
        <v>0</v>
      </c>
      <c r="CI57" s="41"/>
      <c r="CJ57" s="43" t="str">
        <f t="shared" si="23"/>
        <v>ay</v>
      </c>
      <c r="CK57" s="44">
        <f t="shared" si="5"/>
        <v>146</v>
      </c>
      <c r="CL57" s="43" t="str">
        <f>CL$4&amp;CJ59&amp;CK57</f>
        <v>DataGrowthRates!ba146</v>
      </c>
      <c r="CM57" s="43" t="str">
        <f t="shared" si="35"/>
        <v>DataGrowthRates!bb146</v>
      </c>
      <c r="CN57" s="43" t="str">
        <f t="shared" si="36"/>
        <v>DataGrowthRates!be146</v>
      </c>
      <c r="CO57" s="3"/>
      <c r="CP57" s="49" t="s">
        <v>143</v>
      </c>
      <c r="CQ57" s="130">
        <f t="shared" ref="CQ57:CQ62" ca="1" si="38">INDIRECT(CL55)</f>
        <v>-0.70707926422581913</v>
      </c>
      <c r="CR57" s="130">
        <f t="shared" ref="CR57:CR61" ca="1" si="39">INDIRECT(CM55)</f>
        <v>-0.37412505651786837</v>
      </c>
      <c r="CS57" s="130">
        <f t="shared" ca="1" si="6"/>
        <v>-0.22294745058232063</v>
      </c>
      <c r="CT57" s="131">
        <f t="shared" ca="1" si="24"/>
        <v>0.33295420770795076</v>
      </c>
      <c r="CU57" s="131">
        <f t="shared" ca="1" si="25"/>
        <v>0.4841318136434985</v>
      </c>
      <c r="CX57" s="3">
        <f t="shared" si="29"/>
        <v>57</v>
      </c>
      <c r="CY57" s="43" t="str">
        <f t="shared" si="7"/>
        <v>DataGrowthRates!ay57</v>
      </c>
      <c r="CZ57" s="43" t="str">
        <f t="shared" si="0"/>
        <v>DataGrowthRates!bc57</v>
      </c>
      <c r="DA57" s="43" t="str">
        <f t="shared" si="8"/>
        <v>DataGrowthRates!az57</v>
      </c>
      <c r="DB57" s="43" t="str">
        <f t="shared" si="9"/>
        <v>DataGrowthRates!bc57</v>
      </c>
      <c r="DD57" s="49" t="s">
        <v>143</v>
      </c>
      <c r="DE57" s="179">
        <f t="shared" ca="1" si="33"/>
        <v>195.45712430791764</v>
      </c>
      <c r="DF57" s="179">
        <f t="shared" ca="1" si="10"/>
        <v>196.84900278847022</v>
      </c>
      <c r="DG57" s="179">
        <f t="shared" ca="1" si="11"/>
        <v>-0.70707926422581913</v>
      </c>
      <c r="DH57" s="179">
        <f t="shared" ca="1" si="30"/>
        <v>196.17147002333826</v>
      </c>
      <c r="DI57" s="179">
        <f t="shared" ca="1" si="30"/>
        <v>195.35696668915028</v>
      </c>
      <c r="DJ57" s="179">
        <f t="shared" ca="1" si="21"/>
        <v>0.71434571542062031</v>
      </c>
      <c r="DK57" s="179">
        <f t="shared" ca="1" si="22"/>
        <v>-0.10015761876735496</v>
      </c>
      <c r="DL57" s="180">
        <f t="shared" si="31"/>
        <v>191.48000000000002</v>
      </c>
    </row>
    <row r="58" spans="1:116" x14ac:dyDescent="0.3">
      <c r="A58" s="47" t="s">
        <v>144</v>
      </c>
      <c r="B58" s="56"/>
      <c r="C58" s="86"/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6"/>
      <c r="AC58" s="86"/>
      <c r="AD58" s="86"/>
      <c r="AE58" s="86"/>
      <c r="AF58" s="86"/>
      <c r="AG58" s="86"/>
      <c r="AH58" s="86"/>
      <c r="AI58" s="86"/>
      <c r="AJ58" s="86"/>
      <c r="AK58" s="86"/>
      <c r="AL58" s="86"/>
      <c r="AM58" s="86"/>
      <c r="AN58" s="86"/>
      <c r="AO58" s="86"/>
      <c r="AP58" s="86"/>
      <c r="AQ58" s="86"/>
      <c r="AR58" s="86"/>
      <c r="AS58" s="86"/>
      <c r="AT58" s="86"/>
      <c r="AU58" s="86"/>
      <c r="AV58" s="86"/>
      <c r="AW58" s="86"/>
      <c r="AX58" s="86"/>
      <c r="AY58" s="86"/>
      <c r="AZ58" s="89">
        <v>187.15719232834496</v>
      </c>
      <c r="BA58" s="90">
        <v>188.7735542813092</v>
      </c>
      <c r="BB58" s="86">
        <v>189.90237351029347</v>
      </c>
      <c r="BC58" s="86">
        <v>193.35243189165445</v>
      </c>
      <c r="BD58" s="91">
        <v>193.3458325355567</v>
      </c>
      <c r="BE58" s="86">
        <v>193.3458325355567</v>
      </c>
      <c r="BF58" s="86">
        <v>194.9291175954491</v>
      </c>
      <c r="BG58" s="85">
        <v>193.52708699785111</v>
      </c>
      <c r="BH58" s="85">
        <v>193.78945122590008</v>
      </c>
      <c r="BI58" s="85">
        <v>193.78945122590008</v>
      </c>
      <c r="BJ58" s="85">
        <v>193.78945122590008</v>
      </c>
      <c r="BK58" s="85">
        <v>194.36110448791021</v>
      </c>
      <c r="BL58" s="85">
        <v>194.50906330027507</v>
      </c>
      <c r="BM58" s="85">
        <v>194.50906330027507</v>
      </c>
      <c r="BN58" s="85">
        <v>195.42999999999998</v>
      </c>
      <c r="BO58" s="85">
        <v>194.62</v>
      </c>
      <c r="BP58" s="85">
        <v>194.27</v>
      </c>
      <c r="BQ58" s="85">
        <v>194.27</v>
      </c>
      <c r="BR58" s="85">
        <v>194.04000000000002</v>
      </c>
      <c r="BS58" s="85">
        <v>194.21</v>
      </c>
      <c r="BT58" s="85">
        <v>192.6</v>
      </c>
      <c r="BU58" s="85">
        <v>192.6</v>
      </c>
      <c r="BV58" s="85">
        <v>192.6</v>
      </c>
      <c r="BW58" s="85">
        <v>193.09999999999997</v>
      </c>
      <c r="BX58" s="85">
        <v>192.52</v>
      </c>
      <c r="BY58" s="85">
        <v>192.52</v>
      </c>
      <c r="BZ58" s="85">
        <v>192.03000000000003</v>
      </c>
      <c r="CA58" s="85">
        <v>192.03000000000003</v>
      </c>
      <c r="CB58" s="85">
        <v>193.46000000000004</v>
      </c>
      <c r="CC58" s="85">
        <v>0</v>
      </c>
      <c r="CD58" s="85">
        <v>0</v>
      </c>
      <c r="CI58" s="42"/>
      <c r="CJ58" s="43" t="str">
        <f t="shared" si="23"/>
        <v>az</v>
      </c>
      <c r="CK58" s="44">
        <f t="shared" si="5"/>
        <v>147</v>
      </c>
      <c r="CL58" s="43" t="str">
        <f t="shared" si="34"/>
        <v>DataGrowthRates!bb147</v>
      </c>
      <c r="CM58" s="43" t="str">
        <f t="shared" si="35"/>
        <v>DataGrowthRates!bc147</v>
      </c>
      <c r="CN58" s="43" t="str">
        <f t="shared" si="36"/>
        <v>DataGrowthRates!bf147</v>
      </c>
      <c r="CO58" s="3"/>
      <c r="CP58" s="47" t="s">
        <v>144</v>
      </c>
      <c r="CQ58" s="130">
        <f t="shared" ca="1" si="38"/>
        <v>-1.9165635035395339</v>
      </c>
      <c r="CR58" s="130">
        <f t="shared" ca="1" si="39"/>
        <v>-1.0694769823294579</v>
      </c>
      <c r="CS58" s="130">
        <f t="shared" ca="1" si="6"/>
        <v>-1.0812629084744088</v>
      </c>
      <c r="CT58" s="131">
        <f t="shared" ca="1" si="24"/>
        <v>0.84708652121007599</v>
      </c>
      <c r="CU58" s="131">
        <f t="shared" ca="1" si="25"/>
        <v>0.83530059506512511</v>
      </c>
      <c r="CX58" s="3">
        <f t="shared" si="29"/>
        <v>58</v>
      </c>
      <c r="CY58" s="43" t="str">
        <f t="shared" si="7"/>
        <v>DataGrowthRates!az58</v>
      </c>
      <c r="CZ58" s="43" t="str">
        <f t="shared" si="0"/>
        <v>DataGrowthRates!bd58</v>
      </c>
      <c r="DA58" s="43" t="str">
        <f t="shared" si="8"/>
        <v>DataGrowthRates!ba58</v>
      </c>
      <c r="DB58" s="43" t="str">
        <f t="shared" si="9"/>
        <v>DataGrowthRates!bd58</v>
      </c>
      <c r="DD58" s="47" t="s">
        <v>144</v>
      </c>
      <c r="DE58" s="179">
        <f t="shared" ref="DE58" ca="1" si="40">INDIRECT(CY58)</f>
        <v>187.15719232834496</v>
      </c>
      <c r="DF58" s="179">
        <f t="shared" ref="DF58" ca="1" si="41">INDIRECT(CZ54)</f>
        <v>190.81426896691053</v>
      </c>
      <c r="DG58" s="179">
        <f t="shared" ref="DG58" ca="1" si="42">(DE58-DF58)*100/DF58</f>
        <v>-1.9165635035395339</v>
      </c>
      <c r="DH58" s="179">
        <f t="shared" ca="1" si="30"/>
        <v>188.7735542813092</v>
      </c>
      <c r="DI58" s="179">
        <f t="shared" ca="1" si="30"/>
        <v>193.3458325355567</v>
      </c>
      <c r="DJ58" s="179">
        <f t="shared" ca="1" si="21"/>
        <v>1.6163619529642403</v>
      </c>
      <c r="DK58" s="179">
        <f t="shared" ca="1" si="22"/>
        <v>6.1886402072117335</v>
      </c>
      <c r="DL58" s="180">
        <f t="shared" si="31"/>
        <v>193.46000000000004</v>
      </c>
    </row>
    <row r="59" spans="1:116" x14ac:dyDescent="0.3">
      <c r="A59" s="47" t="s">
        <v>145</v>
      </c>
      <c r="B59" s="56"/>
      <c r="C59" s="86"/>
      <c r="D59" s="86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6"/>
      <c r="AC59" s="86"/>
      <c r="AD59" s="86"/>
      <c r="AE59" s="86"/>
      <c r="AF59" s="86"/>
      <c r="AG59" s="86"/>
      <c r="AH59" s="86"/>
      <c r="AI59" s="86"/>
      <c r="AJ59" s="86"/>
      <c r="AK59" s="86"/>
      <c r="AL59" s="86"/>
      <c r="AM59" s="86"/>
      <c r="AN59" s="86"/>
      <c r="AO59" s="86"/>
      <c r="AP59" s="86"/>
      <c r="AQ59" s="86"/>
      <c r="AR59" s="86"/>
      <c r="AS59" s="86"/>
      <c r="AT59" s="86"/>
      <c r="AU59" s="86"/>
      <c r="AV59" s="86"/>
      <c r="AW59" s="86"/>
      <c r="AX59" s="86"/>
      <c r="AY59" s="86"/>
      <c r="AZ59" s="86"/>
      <c r="BA59" s="89">
        <v>189.91828642240796</v>
      </c>
      <c r="BB59" s="90">
        <v>190.98188141437419</v>
      </c>
      <c r="BC59" s="86">
        <v>195.05134970791099</v>
      </c>
      <c r="BD59" s="86">
        <v>195.0417123592139</v>
      </c>
      <c r="BE59" s="91">
        <v>195.0417123592139</v>
      </c>
      <c r="BF59" s="86">
        <v>196.08706966386805</v>
      </c>
      <c r="BG59" s="85">
        <v>195.2299348545001</v>
      </c>
      <c r="BH59" s="85">
        <v>195.38654229251364</v>
      </c>
      <c r="BI59" s="85">
        <v>195.38654229251364</v>
      </c>
      <c r="BJ59" s="85">
        <v>195.38654229251367</v>
      </c>
      <c r="BK59" s="85">
        <v>195.78255935658879</v>
      </c>
      <c r="BL59" s="85">
        <v>195.56903889887761</v>
      </c>
      <c r="BM59" s="85">
        <v>195.56903889887761</v>
      </c>
      <c r="BN59" s="85">
        <v>197.23</v>
      </c>
      <c r="BO59" s="85">
        <v>195.53000000000003</v>
      </c>
      <c r="BP59" s="85">
        <v>195.18000000000004</v>
      </c>
      <c r="BQ59" s="85">
        <v>195.18000000000004</v>
      </c>
      <c r="BR59" s="85">
        <v>195.58999999999997</v>
      </c>
      <c r="BS59" s="85">
        <v>195.58999999999997</v>
      </c>
      <c r="BT59" s="85">
        <v>193.88</v>
      </c>
      <c r="BU59" s="85">
        <v>193.88</v>
      </c>
      <c r="BV59" s="85">
        <v>193.88</v>
      </c>
      <c r="BW59" s="85">
        <v>193.60999999999999</v>
      </c>
      <c r="BX59" s="85">
        <v>193.17999999999998</v>
      </c>
      <c r="BY59" s="85">
        <v>193.17999999999998</v>
      </c>
      <c r="BZ59" s="85">
        <v>193.13</v>
      </c>
      <c r="CA59" s="85">
        <v>193.13</v>
      </c>
      <c r="CB59" s="85">
        <v>194.61999999999998</v>
      </c>
      <c r="CC59" s="85">
        <v>0</v>
      </c>
      <c r="CD59" s="85">
        <v>0</v>
      </c>
      <c r="CI59" s="166" t="s">
        <v>77</v>
      </c>
      <c r="CJ59" s="43" t="str">
        <f>$CI$59&amp;CJ7</f>
        <v>ba</v>
      </c>
      <c r="CK59" s="44">
        <f t="shared" si="5"/>
        <v>148</v>
      </c>
      <c r="CL59" s="43" t="str">
        <f t="shared" si="34"/>
        <v>DataGrowthRates!bc148</v>
      </c>
      <c r="CM59" s="43" t="str">
        <f t="shared" si="35"/>
        <v>DataGrowthRates!bd148</v>
      </c>
      <c r="CN59" s="43" t="str">
        <f t="shared" si="36"/>
        <v>DataGrowthRates!bg148</v>
      </c>
      <c r="CO59" s="3"/>
      <c r="CP59" s="47" t="s">
        <v>145</v>
      </c>
      <c r="CQ59" s="130">
        <f t="shared" ca="1" si="38"/>
        <v>0.73847071048179191</v>
      </c>
      <c r="CR59" s="130">
        <f t="shared" ca="1" si="39"/>
        <v>1.1686103051006431</v>
      </c>
      <c r="CS59" s="130">
        <f t="shared" ca="1" si="6"/>
        <v>0.89112272203477372</v>
      </c>
      <c r="CT59" s="131">
        <f t="shared" ca="1" si="24"/>
        <v>0.43013959461885121</v>
      </c>
      <c r="CU59" s="131">
        <f t="shared" ca="1" si="25"/>
        <v>0.1526520115529818</v>
      </c>
      <c r="CX59" s="3">
        <f t="shared" si="29"/>
        <v>59</v>
      </c>
      <c r="CY59" s="43" t="str">
        <f t="shared" si="7"/>
        <v>DataGrowthRates!ba59</v>
      </c>
      <c r="CZ59" s="43" t="str">
        <f t="shared" si="0"/>
        <v>DataGrowthRates!be59</v>
      </c>
      <c r="DA59" s="43" t="str">
        <f t="shared" si="8"/>
        <v>DataGrowthRates!bb59</v>
      </c>
      <c r="DB59" s="43" t="str">
        <f t="shared" si="9"/>
        <v>DataGrowthRates!be59</v>
      </c>
      <c r="DD59" s="47" t="s">
        <v>145</v>
      </c>
      <c r="DE59" s="179">
        <f t="shared" ref="DE59" ca="1" si="43">INDIRECT(CY59)</f>
        <v>189.91828642240796</v>
      </c>
      <c r="DF59" s="179">
        <f t="shared" ref="DF59" ca="1" si="44">INDIRECT(CZ55)</f>
        <v>188.52607656535235</v>
      </c>
      <c r="DG59" s="179">
        <f t="shared" ref="DG59" ca="1" si="45">(DE59-DF59)*100/DF59</f>
        <v>0.73847071048179191</v>
      </c>
      <c r="DH59" s="179">
        <f t="shared" ca="1" si="30"/>
        <v>190.98188141437419</v>
      </c>
      <c r="DI59" s="179">
        <f t="shared" ca="1" si="30"/>
        <v>195.0417123592139</v>
      </c>
      <c r="DJ59" s="179">
        <f t="shared" ca="1" si="21"/>
        <v>1.0635949919662266</v>
      </c>
      <c r="DK59" s="179">
        <f t="shared" ca="1" si="22"/>
        <v>5.123425936805944</v>
      </c>
      <c r="DL59" s="180">
        <f t="shared" si="31"/>
        <v>194.61999999999998</v>
      </c>
    </row>
    <row r="60" spans="1:116" x14ac:dyDescent="0.3">
      <c r="A60" s="48" t="s">
        <v>146</v>
      </c>
      <c r="B60" s="57"/>
      <c r="C60" s="88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88"/>
      <c r="AH60" s="88"/>
      <c r="AI60" s="88"/>
      <c r="AJ60" s="88"/>
      <c r="AK60" s="88"/>
      <c r="AL60" s="88"/>
      <c r="AM60" s="88"/>
      <c r="AN60" s="88"/>
      <c r="AO60" s="88"/>
      <c r="AP60" s="88"/>
      <c r="AQ60" s="88"/>
      <c r="AR60" s="88"/>
      <c r="AS60" s="88"/>
      <c r="AT60" s="88"/>
      <c r="AU60" s="88"/>
      <c r="AV60" s="88"/>
      <c r="AW60" s="88"/>
      <c r="AX60" s="88"/>
      <c r="AY60" s="88"/>
      <c r="AZ60" s="88"/>
      <c r="BA60" s="88"/>
      <c r="BB60" s="93">
        <v>196.97573807340962</v>
      </c>
      <c r="BC60" s="94">
        <v>197.04795896582939</v>
      </c>
      <c r="BD60" s="88">
        <v>197.08580906932173</v>
      </c>
      <c r="BE60" s="88">
        <v>197.08580906932173</v>
      </c>
      <c r="BF60" s="95">
        <v>197.51436618392802</v>
      </c>
      <c r="BG60" s="87">
        <v>194.9568412185468</v>
      </c>
      <c r="BH60" s="87">
        <v>194.97362351514656</v>
      </c>
      <c r="BI60" s="87">
        <v>194.97362351514656</v>
      </c>
      <c r="BJ60" s="87">
        <v>194.97362351514656</v>
      </c>
      <c r="BK60" s="87">
        <v>195.43490099157646</v>
      </c>
      <c r="BL60" s="87">
        <v>195.36552443943458</v>
      </c>
      <c r="BM60" s="87">
        <v>195.36552443943458</v>
      </c>
      <c r="BN60" s="87">
        <v>194.93</v>
      </c>
      <c r="BO60" s="87">
        <v>194.10999999999999</v>
      </c>
      <c r="BP60" s="87">
        <v>193.76</v>
      </c>
      <c r="BQ60" s="87">
        <v>193.76</v>
      </c>
      <c r="BR60" s="87">
        <v>193.97000000000003</v>
      </c>
      <c r="BS60" s="87">
        <v>194.24</v>
      </c>
      <c r="BT60" s="87">
        <v>192.81999999999996</v>
      </c>
      <c r="BU60" s="87">
        <v>192.81999999999996</v>
      </c>
      <c r="BV60" s="87">
        <v>192.81999999999996</v>
      </c>
      <c r="BW60" s="87">
        <v>192.84000000000003</v>
      </c>
      <c r="BX60" s="87">
        <v>192.69000000000005</v>
      </c>
      <c r="BY60" s="87">
        <v>192.69000000000005</v>
      </c>
      <c r="BZ60" s="87">
        <v>192.5</v>
      </c>
      <c r="CA60" s="87">
        <v>192.5</v>
      </c>
      <c r="CB60" s="87">
        <v>192.18</v>
      </c>
      <c r="CC60" s="87">
        <v>0</v>
      </c>
      <c r="CD60" s="87">
        <v>0</v>
      </c>
      <c r="CI60" s="42"/>
      <c r="CJ60" s="43" t="str">
        <f t="shared" ref="CJ60:CJ76" si="46">$CI$59&amp;CJ8</f>
        <v>bb</v>
      </c>
      <c r="CK60" s="44">
        <f t="shared" si="5"/>
        <v>149</v>
      </c>
      <c r="CL60" s="43" t="str">
        <f t="shared" si="34"/>
        <v>DataGrowthRates!bd149</v>
      </c>
      <c r="CM60" s="43" t="str">
        <f t="shared" si="35"/>
        <v>DataGrowthRates!be149</v>
      </c>
      <c r="CN60" s="43" t="str">
        <f t="shared" si="36"/>
        <v>DataGrowthRates!bh149</v>
      </c>
      <c r="CO60" s="3"/>
      <c r="CP60" s="48" t="s">
        <v>146</v>
      </c>
      <c r="CQ60" s="134">
        <f t="shared" ca="1" si="38"/>
        <v>-0.84938032919765372</v>
      </c>
      <c r="CR60" s="134">
        <f t="shared" ca="1" si="39"/>
        <v>-0.65858679375163898</v>
      </c>
      <c r="CS60" s="134">
        <f t="shared" ca="1" si="6"/>
        <v>-0.42344834106892421</v>
      </c>
      <c r="CT60" s="135">
        <f t="shared" ca="1" si="24"/>
        <v>0.19079353544601474</v>
      </c>
      <c r="CU60" s="135">
        <f t="shared" ca="1" si="25"/>
        <v>0.42593198812872951</v>
      </c>
      <c r="CX60" s="3">
        <f t="shared" si="29"/>
        <v>60</v>
      </c>
      <c r="CY60" s="43" t="str">
        <f t="shared" si="7"/>
        <v>DataGrowthRates!bb60</v>
      </c>
      <c r="CZ60" s="43" t="str">
        <f t="shared" si="0"/>
        <v>DataGrowthRates!bf60</v>
      </c>
      <c r="DA60" s="43" t="str">
        <f t="shared" si="8"/>
        <v>DataGrowthRates!bc60</v>
      </c>
      <c r="DB60" s="43" t="str">
        <f t="shared" si="9"/>
        <v>DataGrowthRates!bf60</v>
      </c>
      <c r="DD60" s="48" t="s">
        <v>146</v>
      </c>
      <c r="DE60" s="181">
        <f t="shared" ref="DE60:DE61" ca="1" si="47">INDIRECT(CY60)</f>
        <v>196.97573807340962</v>
      </c>
      <c r="DF60" s="181">
        <f t="shared" ref="DF60:DF61" ca="1" si="48">INDIRECT(CZ56)</f>
        <v>198.66314373768316</v>
      </c>
      <c r="DG60" s="181">
        <f t="shared" ref="DG60:DG61" ca="1" si="49">(DE60-DF60)*100/DF60</f>
        <v>-0.84938032919765372</v>
      </c>
      <c r="DH60" s="181">
        <f t="shared" ca="1" si="30"/>
        <v>197.04795896582939</v>
      </c>
      <c r="DI60" s="181">
        <f t="shared" ca="1" si="30"/>
        <v>197.51436618392802</v>
      </c>
      <c r="DJ60" s="181">
        <f t="shared" ca="1" si="21"/>
        <v>7.2220892419778693E-2</v>
      </c>
      <c r="DK60" s="181">
        <f t="shared" ca="1" si="22"/>
        <v>0.53862811051840254</v>
      </c>
      <c r="DL60" s="180">
        <f t="shared" si="31"/>
        <v>192.18</v>
      </c>
    </row>
    <row r="61" spans="1:116" x14ac:dyDescent="0.3">
      <c r="A61" s="47" t="s">
        <v>147</v>
      </c>
      <c r="B61" s="56"/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6"/>
      <c r="AC61" s="86"/>
      <c r="AD61" s="86"/>
      <c r="AE61" s="86"/>
      <c r="AF61" s="86"/>
      <c r="AG61" s="86"/>
      <c r="AH61" s="86"/>
      <c r="AI61" s="86"/>
      <c r="AJ61" s="86"/>
      <c r="AK61" s="86"/>
      <c r="AL61" s="86"/>
      <c r="AM61" s="86"/>
      <c r="AN61" s="86"/>
      <c r="AO61" s="86"/>
      <c r="AP61" s="86"/>
      <c r="AQ61" s="86"/>
      <c r="AR61" s="86"/>
      <c r="AS61" s="86"/>
      <c r="AT61" s="86"/>
      <c r="AU61" s="86"/>
      <c r="AV61" s="86"/>
      <c r="AW61" s="86"/>
      <c r="AX61" s="86"/>
      <c r="AY61" s="86"/>
      <c r="AZ61" s="86"/>
      <c r="BA61" s="86"/>
      <c r="BB61" s="86"/>
      <c r="BC61" s="89">
        <v>192.20258292086189</v>
      </c>
      <c r="BD61" s="90">
        <v>191.49598298532445</v>
      </c>
      <c r="BE61" s="86">
        <v>191.41215780578548</v>
      </c>
      <c r="BF61" s="86">
        <v>193.21441278934643</v>
      </c>
      <c r="BG61" s="91">
        <v>192.55683102076253</v>
      </c>
      <c r="BH61" s="86">
        <v>192.55683102076253</v>
      </c>
      <c r="BI61" s="86">
        <v>192.55683102076253</v>
      </c>
      <c r="BJ61" s="86">
        <v>193.12906561706043</v>
      </c>
      <c r="BK61" s="85">
        <v>193.48836961711146</v>
      </c>
      <c r="BL61" s="92">
        <v>196.93279718125549</v>
      </c>
      <c r="BM61" s="92">
        <v>196.93279718125549</v>
      </c>
      <c r="BN61" s="92">
        <v>194.59999999999997</v>
      </c>
      <c r="BO61" s="92">
        <v>193.34</v>
      </c>
      <c r="BP61" s="92">
        <v>192.95000000000002</v>
      </c>
      <c r="BQ61" s="92">
        <v>192.95000000000002</v>
      </c>
      <c r="BR61" s="92">
        <v>192.95999999999998</v>
      </c>
      <c r="BS61" s="85">
        <v>193.24999999999994</v>
      </c>
      <c r="BT61" s="92">
        <v>191.39999999999995</v>
      </c>
      <c r="BU61" s="92">
        <v>191.39999999999995</v>
      </c>
      <c r="BV61" s="92">
        <v>191.39999999999995</v>
      </c>
      <c r="BW61" s="92">
        <v>191.47</v>
      </c>
      <c r="BX61" s="92">
        <v>192.13000000000002</v>
      </c>
      <c r="BY61" s="92">
        <v>192.13000000000002</v>
      </c>
      <c r="BZ61" s="92">
        <v>192.56000000000003</v>
      </c>
      <c r="CA61" s="92">
        <v>192.56000000000003</v>
      </c>
      <c r="CB61" s="92">
        <v>190.99</v>
      </c>
      <c r="CC61" s="92">
        <v>0</v>
      </c>
      <c r="CD61" s="92">
        <v>0</v>
      </c>
      <c r="CI61" s="42"/>
      <c r="CJ61" s="43" t="str">
        <f t="shared" si="46"/>
        <v>bc</v>
      </c>
      <c r="CK61" s="44">
        <f t="shared" si="5"/>
        <v>150</v>
      </c>
      <c r="CL61" s="43" t="str">
        <f t="shared" si="34"/>
        <v>DataGrowthRates!be150</v>
      </c>
      <c r="CM61" s="43" t="str">
        <f t="shared" si="35"/>
        <v>DataGrowthRates!bf150</v>
      </c>
      <c r="CN61" s="43" t="str">
        <f t="shared" si="36"/>
        <v>DataGrowthRates!bi150</v>
      </c>
      <c r="CO61" s="3"/>
      <c r="CP61" s="49" t="s">
        <v>147</v>
      </c>
      <c r="CQ61" s="130">
        <f t="shared" ca="1" si="38"/>
        <v>-1.6146768767697013</v>
      </c>
      <c r="CR61" s="130">
        <f t="shared" ca="1" si="39"/>
        <v>-1.9637186551924839</v>
      </c>
      <c r="CS61" s="130">
        <f t="shared" ca="1" si="6"/>
        <v>-1.1089072766031067</v>
      </c>
      <c r="CT61" s="131">
        <f t="shared" ca="1" si="24"/>
        <v>-0.34904177842278261</v>
      </c>
      <c r="CU61" s="131">
        <f t="shared" ca="1" si="25"/>
        <v>0.50576960016659456</v>
      </c>
      <c r="CX61" s="3">
        <f t="shared" si="29"/>
        <v>61</v>
      </c>
      <c r="CY61" s="43" t="str">
        <f t="shared" si="7"/>
        <v>DataGrowthRates!bc61</v>
      </c>
      <c r="CZ61" s="43" t="str">
        <f t="shared" si="0"/>
        <v>DataGrowthRates!bg61</v>
      </c>
      <c r="DA61" s="43" t="str">
        <f t="shared" si="8"/>
        <v>DataGrowthRates!bd61</v>
      </c>
      <c r="DB61" s="43" t="str">
        <f t="shared" si="9"/>
        <v>DataGrowthRates!bg61</v>
      </c>
      <c r="DD61" s="49" t="s">
        <v>147</v>
      </c>
      <c r="DE61" s="179">
        <f t="shared" ca="1" si="47"/>
        <v>192.20258292086189</v>
      </c>
      <c r="DF61" s="179">
        <f t="shared" ca="1" si="48"/>
        <v>195.35696668915028</v>
      </c>
      <c r="DG61" s="179">
        <f t="shared" ca="1" si="49"/>
        <v>-1.6146768767697013</v>
      </c>
      <c r="DH61" s="179">
        <f t="shared" ca="1" si="30"/>
        <v>191.49598298532445</v>
      </c>
      <c r="DI61" s="179">
        <f t="shared" ca="1" si="30"/>
        <v>192.55683102076253</v>
      </c>
      <c r="DJ61" s="179">
        <f t="shared" ca="1" si="21"/>
        <v>-0.70659993553744016</v>
      </c>
      <c r="DK61" s="179">
        <f t="shared" ca="1" si="22"/>
        <v>0.35424809990064432</v>
      </c>
      <c r="DL61" s="180">
        <f t="shared" si="31"/>
        <v>190.99</v>
      </c>
    </row>
    <row r="62" spans="1:116" x14ac:dyDescent="0.3">
      <c r="A62" s="47" t="s">
        <v>148</v>
      </c>
      <c r="B62" s="56"/>
      <c r="C62" s="86"/>
      <c r="D62" s="86"/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6"/>
      <c r="AB62" s="86"/>
      <c r="AC62" s="86"/>
      <c r="AD62" s="86"/>
      <c r="AE62" s="86"/>
      <c r="AF62" s="86"/>
      <c r="AG62" s="86"/>
      <c r="AH62" s="86"/>
      <c r="AI62" s="86"/>
      <c r="AJ62" s="86"/>
      <c r="AK62" s="86"/>
      <c r="AL62" s="86"/>
      <c r="AM62" s="86"/>
      <c r="AN62" s="86"/>
      <c r="AO62" s="86"/>
      <c r="AP62" s="86"/>
      <c r="AQ62" s="86"/>
      <c r="AR62" s="86"/>
      <c r="AS62" s="86"/>
      <c r="AT62" s="86"/>
      <c r="AU62" s="86"/>
      <c r="AV62" s="86"/>
      <c r="AW62" s="86"/>
      <c r="AX62" s="86"/>
      <c r="AY62" s="86"/>
      <c r="AZ62" s="86"/>
      <c r="BA62" s="86"/>
      <c r="BB62" s="86"/>
      <c r="BC62" s="86"/>
      <c r="BD62" s="89">
        <v>191.1812807264817</v>
      </c>
      <c r="BE62" s="90">
        <v>191.52948778655232</v>
      </c>
      <c r="BF62" s="86">
        <v>194.43860307162251</v>
      </c>
      <c r="BG62" s="86">
        <v>194.11033225421107</v>
      </c>
      <c r="BH62" s="91">
        <v>194.11033225421107</v>
      </c>
      <c r="BI62" s="86">
        <v>194.11033225421107</v>
      </c>
      <c r="BJ62" s="86">
        <v>193.83374851171595</v>
      </c>
      <c r="BK62" s="85">
        <v>194.28849175550141</v>
      </c>
      <c r="BL62" s="85">
        <v>194.94022249791371</v>
      </c>
      <c r="BM62" s="85">
        <v>194.94022249791371</v>
      </c>
      <c r="BN62" s="85">
        <v>195.95000000000002</v>
      </c>
      <c r="BO62" s="85">
        <v>192.75000000000003</v>
      </c>
      <c r="BP62" s="85">
        <v>192.36</v>
      </c>
      <c r="BQ62" s="85">
        <v>192.36</v>
      </c>
      <c r="BR62" s="85">
        <v>192.08</v>
      </c>
      <c r="BS62" s="85">
        <v>192.25</v>
      </c>
      <c r="BT62" s="85">
        <v>190.77</v>
      </c>
      <c r="BU62" s="85">
        <v>190.77</v>
      </c>
      <c r="BV62" s="85">
        <v>190.77</v>
      </c>
      <c r="BW62" s="85">
        <v>191.02000000000004</v>
      </c>
      <c r="BX62" s="85">
        <v>192.24000000000004</v>
      </c>
      <c r="BY62" s="85">
        <v>192.24000000000004</v>
      </c>
      <c r="BZ62" s="85">
        <v>191.8</v>
      </c>
      <c r="CA62" s="85">
        <v>191.8</v>
      </c>
      <c r="CB62" s="85">
        <v>192.57</v>
      </c>
      <c r="CC62" s="85">
        <v>0</v>
      </c>
      <c r="CD62" s="85">
        <v>0</v>
      </c>
      <c r="CI62" s="42"/>
      <c r="CJ62" s="43" t="str">
        <f t="shared" si="46"/>
        <v>bd</v>
      </c>
      <c r="CK62" s="44">
        <f t="shared" si="5"/>
        <v>151</v>
      </c>
      <c r="CL62" s="43" t="str">
        <f t="shared" si="34"/>
        <v>DataGrowthRates!bf151</v>
      </c>
      <c r="CM62" s="43" t="str">
        <f t="shared" si="35"/>
        <v>DataGrowthRates!bg151</v>
      </c>
      <c r="CN62" s="43" t="str">
        <f t="shared" si="36"/>
        <v>DataGrowthRates!bj151</v>
      </c>
      <c r="CO62" s="3"/>
      <c r="CP62" s="47" t="s">
        <v>148</v>
      </c>
      <c r="CQ62" s="130">
        <f t="shared" ca="1" si="38"/>
        <v>-1.1195233849568118</v>
      </c>
      <c r="CR62" s="130">
        <f t="shared" ref="CR62:CR85" ca="1" si="50">INDIRECT(CM60)</f>
        <v>-0.93942792827993471</v>
      </c>
      <c r="CS62" s="130">
        <f t="shared" ca="1" si="6"/>
        <v>0.16558229887185247</v>
      </c>
      <c r="CT62" s="131">
        <f t="shared" ca="1" si="24"/>
        <v>0.1800954566768771</v>
      </c>
      <c r="CU62" s="131">
        <f t="shared" ca="1" si="25"/>
        <v>1.2851056838286643</v>
      </c>
      <c r="CX62" s="3">
        <f t="shared" si="29"/>
        <v>62</v>
      </c>
      <c r="CY62" s="43" t="str">
        <f t="shared" si="7"/>
        <v>DataGrowthRates!bd62</v>
      </c>
      <c r="CZ62" s="43" t="str">
        <f t="shared" si="0"/>
        <v>DataGrowthRates!bh62</v>
      </c>
      <c r="DA62" s="43" t="str">
        <f t="shared" si="8"/>
        <v>DataGrowthRates!be62</v>
      </c>
      <c r="DB62" s="43" t="str">
        <f t="shared" si="9"/>
        <v>DataGrowthRates!bh62</v>
      </c>
      <c r="DD62" s="47" t="s">
        <v>148</v>
      </c>
      <c r="DE62" s="179">
        <f t="shared" ref="DE62" ca="1" si="51">INDIRECT(CY62)</f>
        <v>191.1812807264817</v>
      </c>
      <c r="DF62" s="179">
        <f t="shared" ref="DF62" ca="1" si="52">INDIRECT(CZ58)</f>
        <v>193.3458325355567</v>
      </c>
      <c r="DG62" s="179">
        <f t="shared" ref="DG62" ca="1" si="53">(DE62-DF62)*100/DF62</f>
        <v>-1.1195233849568118</v>
      </c>
      <c r="DH62" s="179">
        <f t="shared" ca="1" si="30"/>
        <v>191.52948778655232</v>
      </c>
      <c r="DI62" s="179">
        <f t="shared" ca="1" si="30"/>
        <v>194.11033225421107</v>
      </c>
      <c r="DJ62" s="179">
        <f t="shared" ca="1" si="21"/>
        <v>0.34820706007062086</v>
      </c>
      <c r="DK62" s="179">
        <f t="shared" ca="1" si="22"/>
        <v>2.9290515277293707</v>
      </c>
      <c r="DL62" s="180">
        <f t="shared" si="31"/>
        <v>192.57</v>
      </c>
    </row>
    <row r="63" spans="1:116" x14ac:dyDescent="0.3">
      <c r="A63" s="47" t="s">
        <v>149</v>
      </c>
      <c r="B63" s="56"/>
      <c r="C63" s="86"/>
      <c r="D63" s="86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6"/>
      <c r="AB63" s="86"/>
      <c r="AC63" s="86"/>
      <c r="AD63" s="86"/>
      <c r="AE63" s="86"/>
      <c r="AF63" s="86"/>
      <c r="AG63" s="86"/>
      <c r="AH63" s="86"/>
      <c r="AI63" s="86"/>
      <c r="AJ63" s="86"/>
      <c r="AK63" s="86"/>
      <c r="AL63" s="86"/>
      <c r="AM63" s="86"/>
      <c r="AN63" s="86"/>
      <c r="AO63" s="86"/>
      <c r="AP63" s="86"/>
      <c r="AQ63" s="86"/>
      <c r="AR63" s="86"/>
      <c r="AS63" s="86"/>
      <c r="AT63" s="86"/>
      <c r="AU63" s="86"/>
      <c r="AV63" s="86"/>
      <c r="AW63" s="86"/>
      <c r="AX63" s="86"/>
      <c r="AY63" s="86"/>
      <c r="AZ63" s="86"/>
      <c r="BA63" s="86"/>
      <c r="BB63" s="86"/>
      <c r="BC63" s="86"/>
      <c r="BD63" s="86"/>
      <c r="BE63" s="89">
        <v>192.82794672189723</v>
      </c>
      <c r="BF63" s="90">
        <v>194.87747408534651</v>
      </c>
      <c r="BG63" s="86">
        <v>192.88871965050106</v>
      </c>
      <c r="BH63" s="86">
        <v>192.88871965050106</v>
      </c>
      <c r="BI63" s="91">
        <v>192.88871965050106</v>
      </c>
      <c r="BJ63" s="86">
        <v>193.27845280358224</v>
      </c>
      <c r="BK63" s="85">
        <v>194.76287288472403</v>
      </c>
      <c r="BL63" s="85">
        <v>193.52201558132251</v>
      </c>
      <c r="BM63" s="85">
        <v>193.52201558132251</v>
      </c>
      <c r="BN63" s="85">
        <v>195.11</v>
      </c>
      <c r="BO63" s="85">
        <v>190.45999999999998</v>
      </c>
      <c r="BP63" s="85">
        <v>190.07999999999998</v>
      </c>
      <c r="BQ63" s="85">
        <v>190.07999999999998</v>
      </c>
      <c r="BR63" s="85">
        <v>190.4</v>
      </c>
      <c r="BS63" s="85">
        <v>190.4</v>
      </c>
      <c r="BT63" s="85">
        <v>188.79</v>
      </c>
      <c r="BU63" s="85">
        <v>188.79</v>
      </c>
      <c r="BV63" s="85">
        <v>188.79</v>
      </c>
      <c r="BW63" s="85">
        <v>188.59999999999997</v>
      </c>
      <c r="BX63" s="85">
        <v>190.51</v>
      </c>
      <c r="BY63" s="85">
        <v>190.51</v>
      </c>
      <c r="BZ63" s="85">
        <v>190.77</v>
      </c>
      <c r="CA63" s="85">
        <v>190.77</v>
      </c>
      <c r="CB63" s="85">
        <v>191.60999999999999</v>
      </c>
      <c r="CC63" s="85">
        <v>0</v>
      </c>
      <c r="CD63" s="85">
        <v>0</v>
      </c>
      <c r="CI63" s="42"/>
      <c r="CJ63" s="43" t="str">
        <f t="shared" si="46"/>
        <v>be</v>
      </c>
      <c r="CK63" s="44">
        <f t="shared" si="5"/>
        <v>152</v>
      </c>
      <c r="CL63" s="43" t="str">
        <f t="shared" si="34"/>
        <v>DataGrowthRates!bg152</v>
      </c>
      <c r="CM63" s="43" t="str">
        <f t="shared" si="35"/>
        <v>DataGrowthRates!bh152</v>
      </c>
      <c r="CN63" s="43" t="str">
        <f t="shared" si="36"/>
        <v>DataGrowthRates!bk152</v>
      </c>
      <c r="CO63" s="3"/>
      <c r="CP63" s="47" t="s">
        <v>149</v>
      </c>
      <c r="CQ63" s="130">
        <f t="shared" ref="CQ63:CQ69" ca="1" si="54">INDIRECT(CL61)</f>
        <v>-1.1350216374431299</v>
      </c>
      <c r="CR63" s="130">
        <f t="shared" ca="1" si="50"/>
        <v>-0.6168665688130428</v>
      </c>
      <c r="CS63" s="130">
        <f t="shared" ca="1" si="6"/>
        <v>-1.2784005554861007</v>
      </c>
      <c r="CT63" s="131">
        <f t="shared" ca="1" si="24"/>
        <v>0.51815506863008709</v>
      </c>
      <c r="CU63" s="131">
        <f t="shared" ca="1" si="25"/>
        <v>-0.14337891804297076</v>
      </c>
      <c r="CX63" s="3">
        <f t="shared" si="29"/>
        <v>63</v>
      </c>
      <c r="CY63" s="43" t="str">
        <f t="shared" si="7"/>
        <v>DataGrowthRates!be63</v>
      </c>
      <c r="CZ63" s="43" t="str">
        <f t="shared" si="0"/>
        <v>DataGrowthRates!bi63</v>
      </c>
      <c r="DA63" s="43" t="str">
        <f t="shared" si="8"/>
        <v>DataGrowthRates!bf63</v>
      </c>
      <c r="DB63" s="43" t="str">
        <f t="shared" si="9"/>
        <v>DataGrowthRates!bi63</v>
      </c>
      <c r="DD63" s="47" t="s">
        <v>149</v>
      </c>
      <c r="DE63" s="179">
        <f t="shared" ref="DE63" ca="1" si="55">INDIRECT(CY63)</f>
        <v>192.82794672189723</v>
      </c>
      <c r="DF63" s="179">
        <f t="shared" ref="DF63" ca="1" si="56">INDIRECT(CZ59)</f>
        <v>195.0417123592139</v>
      </c>
      <c r="DG63" s="179">
        <f t="shared" ref="DG63" ca="1" si="57">(DE63-DF63)*100/DF63</f>
        <v>-1.1350216374431299</v>
      </c>
      <c r="DH63" s="179">
        <f t="shared" ca="1" si="30"/>
        <v>194.87747408534651</v>
      </c>
      <c r="DI63" s="179">
        <f t="shared" ca="1" si="30"/>
        <v>192.88871965050106</v>
      </c>
      <c r="DJ63" s="179">
        <f t="shared" ca="1" si="21"/>
        <v>2.0495273634492719</v>
      </c>
      <c r="DK63" s="179">
        <f t="shared" ca="1" si="22"/>
        <v>6.0772928603824994E-2</v>
      </c>
      <c r="DL63" s="180">
        <f t="shared" si="31"/>
        <v>191.60999999999999</v>
      </c>
    </row>
    <row r="64" spans="1:116" x14ac:dyDescent="0.3">
      <c r="A64" s="48" t="s">
        <v>150</v>
      </c>
      <c r="B64" s="57"/>
      <c r="C64" s="88"/>
      <c r="D64" s="88"/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8"/>
      <c r="Z64" s="88"/>
      <c r="AA64" s="88"/>
      <c r="AB64" s="88"/>
      <c r="AC64" s="88"/>
      <c r="AD64" s="88"/>
      <c r="AE64" s="88"/>
      <c r="AF64" s="88"/>
      <c r="AG64" s="88"/>
      <c r="AH64" s="88"/>
      <c r="AI64" s="88"/>
      <c r="AJ64" s="88"/>
      <c r="AK64" s="88"/>
      <c r="AL64" s="88"/>
      <c r="AM64" s="88"/>
      <c r="AN64" s="88"/>
      <c r="AO64" s="88"/>
      <c r="AP64" s="88"/>
      <c r="AQ64" s="88"/>
      <c r="AR64" s="88"/>
      <c r="AS64" s="88"/>
      <c r="AT64" s="88"/>
      <c r="AU64" s="88"/>
      <c r="AV64" s="88"/>
      <c r="AW64" s="88"/>
      <c r="AX64" s="88"/>
      <c r="AY64" s="88"/>
      <c r="AZ64" s="88"/>
      <c r="BA64" s="88"/>
      <c r="BB64" s="88"/>
      <c r="BC64" s="88"/>
      <c r="BD64" s="88"/>
      <c r="BE64" s="88"/>
      <c r="BF64" s="93">
        <v>192.14847855091756</v>
      </c>
      <c r="BG64" s="94">
        <v>190.67484318602828</v>
      </c>
      <c r="BH64" s="88">
        <v>190.67484318602828</v>
      </c>
      <c r="BI64" s="88">
        <v>190.67484318602828</v>
      </c>
      <c r="BJ64" s="95">
        <v>191.22432727827584</v>
      </c>
      <c r="BK64" s="87">
        <v>192.09391415564355</v>
      </c>
      <c r="BL64" s="87">
        <v>190.45001823300206</v>
      </c>
      <c r="BM64" s="87">
        <v>190.45001823300206</v>
      </c>
      <c r="BN64" s="87">
        <v>190.28</v>
      </c>
      <c r="BO64" s="87">
        <v>189.12999999999997</v>
      </c>
      <c r="BP64" s="87">
        <v>188.73999999999998</v>
      </c>
      <c r="BQ64" s="87">
        <v>188.73999999999998</v>
      </c>
      <c r="BR64" s="87">
        <v>188.92</v>
      </c>
      <c r="BS64" s="87">
        <v>189.15999999999997</v>
      </c>
      <c r="BT64" s="87">
        <v>187.87999999999997</v>
      </c>
      <c r="BU64" s="87">
        <v>187.87999999999997</v>
      </c>
      <c r="BV64" s="87">
        <v>187.87999999999997</v>
      </c>
      <c r="BW64" s="87">
        <v>188.09999999999994</v>
      </c>
      <c r="BX64" s="87">
        <v>188.30999999999997</v>
      </c>
      <c r="BY64" s="87">
        <v>188.30999999999997</v>
      </c>
      <c r="BZ64" s="87">
        <v>187.98999999999998</v>
      </c>
      <c r="CA64" s="87">
        <v>187.98999999999998</v>
      </c>
      <c r="CB64" s="87">
        <v>187.89000000000001</v>
      </c>
      <c r="CC64" s="87">
        <v>0</v>
      </c>
      <c r="CD64" s="87">
        <v>0</v>
      </c>
      <c r="CI64" s="42"/>
      <c r="CJ64" s="43" t="str">
        <f t="shared" si="46"/>
        <v>bf</v>
      </c>
      <c r="CK64" s="44">
        <f t="shared" si="5"/>
        <v>153</v>
      </c>
      <c r="CL64" s="43" t="str">
        <f t="shared" si="34"/>
        <v>DataGrowthRates!bh153</v>
      </c>
      <c r="CM64" s="43" t="str">
        <f t="shared" si="35"/>
        <v>DataGrowthRates!bi153</v>
      </c>
      <c r="CN64" s="43" t="str">
        <f t="shared" si="36"/>
        <v>DataGrowthRates!bl153</v>
      </c>
      <c r="CO64" s="3"/>
      <c r="CP64" s="48" t="s">
        <v>150</v>
      </c>
      <c r="CQ64" s="134">
        <f t="shared" ca="1" si="54"/>
        <v>-2.7167075168667338</v>
      </c>
      <c r="CR64" s="134">
        <f t="shared" ca="1" si="50"/>
        <v>-2.1963825458776243</v>
      </c>
      <c r="CS64" s="134">
        <f t="shared" ca="1" si="6"/>
        <v>-1.922976128398955</v>
      </c>
      <c r="CT64" s="135">
        <f t="shared" ca="1" si="24"/>
        <v>0.52032497098910957</v>
      </c>
      <c r="CU64" s="135">
        <f t="shared" ca="1" si="25"/>
        <v>0.7937313884677788</v>
      </c>
      <c r="CX64" s="3">
        <f t="shared" si="29"/>
        <v>64</v>
      </c>
      <c r="CY64" s="43" t="str">
        <f t="shared" si="7"/>
        <v>DataGrowthRates!bf64</v>
      </c>
      <c r="CZ64" s="43" t="str">
        <f t="shared" si="0"/>
        <v>DataGrowthRates!bj64</v>
      </c>
      <c r="DA64" s="43" t="str">
        <f t="shared" si="8"/>
        <v>DataGrowthRates!bg64</v>
      </c>
      <c r="DB64" s="43" t="str">
        <f t="shared" si="9"/>
        <v>DataGrowthRates!bj64</v>
      </c>
      <c r="DD64" s="48" t="s">
        <v>150</v>
      </c>
      <c r="DE64" s="181">
        <f t="shared" ref="DE64:DE65" ca="1" si="58">INDIRECT(CY64)</f>
        <v>192.14847855091756</v>
      </c>
      <c r="DF64" s="181">
        <f t="shared" ref="DF64:DF65" ca="1" si="59">INDIRECT(CZ60)</f>
        <v>197.51436618392802</v>
      </c>
      <c r="DG64" s="181">
        <f t="shared" ref="DG64:DG65" ca="1" si="60">(DE64-DF64)*100/DF64</f>
        <v>-2.7167075168667338</v>
      </c>
      <c r="DH64" s="181">
        <f t="shared" ca="1" si="30"/>
        <v>190.67484318602828</v>
      </c>
      <c r="DI64" s="181">
        <f t="shared" ca="1" si="30"/>
        <v>191.22432727827584</v>
      </c>
      <c r="DJ64" s="181">
        <f t="shared" ca="1" si="21"/>
        <v>-1.4736353648892759</v>
      </c>
      <c r="DK64" s="181">
        <f t="shared" ca="1" si="22"/>
        <v>-0.9241512726417227</v>
      </c>
      <c r="DL64" s="180">
        <f t="shared" si="31"/>
        <v>187.89000000000001</v>
      </c>
    </row>
    <row r="65" spans="1:116" x14ac:dyDescent="0.3">
      <c r="A65" s="47" t="s">
        <v>151</v>
      </c>
      <c r="B65" s="56"/>
      <c r="C65" s="86"/>
      <c r="D65" s="86"/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6"/>
      <c r="AB65" s="86"/>
      <c r="AC65" s="86"/>
      <c r="AD65" s="86"/>
      <c r="AE65" s="86"/>
      <c r="AF65" s="86"/>
      <c r="AG65" s="86"/>
      <c r="AH65" s="86"/>
      <c r="AI65" s="86"/>
      <c r="AJ65" s="86"/>
      <c r="AK65" s="86"/>
      <c r="AL65" s="86"/>
      <c r="AM65" s="86"/>
      <c r="AN65" s="86"/>
      <c r="AO65" s="86"/>
      <c r="AP65" s="86"/>
      <c r="AQ65" s="86"/>
      <c r="AR65" s="86"/>
      <c r="AS65" s="86"/>
      <c r="AT65" s="86"/>
      <c r="AU65" s="86"/>
      <c r="AV65" s="86"/>
      <c r="AW65" s="86"/>
      <c r="AX65" s="86"/>
      <c r="AY65" s="86"/>
      <c r="AZ65" s="86"/>
      <c r="BA65" s="86"/>
      <c r="BB65" s="86"/>
      <c r="BC65" s="86"/>
      <c r="BD65" s="86"/>
      <c r="BE65" s="86"/>
      <c r="BF65" s="86"/>
      <c r="BG65" s="89">
        <v>186.34576832130639</v>
      </c>
      <c r="BH65" s="90">
        <v>185.45330813773006</v>
      </c>
      <c r="BI65" s="86">
        <v>185.61534247462689</v>
      </c>
      <c r="BJ65" s="86">
        <v>185.12664647255357</v>
      </c>
      <c r="BK65" s="97">
        <v>187.63959601703442</v>
      </c>
      <c r="BL65" s="96">
        <v>189.83072719438005</v>
      </c>
      <c r="BM65" s="96">
        <v>189.83072719438005</v>
      </c>
      <c r="BN65" s="86">
        <v>188.42</v>
      </c>
      <c r="BO65" s="92">
        <v>184.82999999999998</v>
      </c>
      <c r="BP65" s="92">
        <v>184.44</v>
      </c>
      <c r="BQ65" s="92">
        <v>184.44</v>
      </c>
      <c r="BR65" s="92">
        <v>184.45000000000002</v>
      </c>
      <c r="BS65" s="92">
        <v>185.50000000000003</v>
      </c>
      <c r="BT65" s="92">
        <v>183.75000000000006</v>
      </c>
      <c r="BU65" s="92">
        <v>183.75000000000006</v>
      </c>
      <c r="BV65" s="92">
        <v>183.75000000000006</v>
      </c>
      <c r="BW65" s="92">
        <v>184.14000000000001</v>
      </c>
      <c r="BX65" s="92">
        <v>184.39000000000001</v>
      </c>
      <c r="BY65" s="92">
        <v>184.39000000000001</v>
      </c>
      <c r="BZ65" s="92">
        <v>183.98999999999998</v>
      </c>
      <c r="CA65" s="92">
        <v>183.98999999999998</v>
      </c>
      <c r="CB65" s="92">
        <v>182.97</v>
      </c>
      <c r="CC65" s="92">
        <v>0</v>
      </c>
      <c r="CD65" s="92">
        <v>0</v>
      </c>
      <c r="CI65" s="42"/>
      <c r="CJ65" s="43" t="str">
        <f t="shared" si="46"/>
        <v>bg</v>
      </c>
      <c r="CK65" s="44">
        <f t="shared" si="5"/>
        <v>154</v>
      </c>
      <c r="CL65" s="43" t="str">
        <f t="shared" si="34"/>
        <v>DataGrowthRates!bi154</v>
      </c>
      <c r="CM65" s="43" t="str">
        <f t="shared" si="35"/>
        <v>DataGrowthRates!bj154</v>
      </c>
      <c r="CN65" s="43" t="str">
        <f t="shared" si="36"/>
        <v>DataGrowthRates!bm154</v>
      </c>
      <c r="CO65" s="3"/>
      <c r="CP65" s="49" t="s">
        <v>151</v>
      </c>
      <c r="CQ65" s="130">
        <f t="shared" ca="1" si="54"/>
        <v>-3.2255738041235342</v>
      </c>
      <c r="CR65" s="130">
        <f t="shared" ca="1" si="50"/>
        <v>-3.6890526528588996</v>
      </c>
      <c r="CS65" s="130">
        <f t="shared" ca="1" si="6"/>
        <v>-3.0228037021816903</v>
      </c>
      <c r="CT65" s="131">
        <f t="shared" ca="1" si="24"/>
        <v>-0.46347884873536538</v>
      </c>
      <c r="CU65" s="131">
        <f t="shared" ca="1" si="25"/>
        <v>0.20277010194184397</v>
      </c>
      <c r="CX65" s="3">
        <f t="shared" si="29"/>
        <v>65</v>
      </c>
      <c r="CY65" s="43" t="str">
        <f t="shared" si="7"/>
        <v>DataGrowthRates!bg65</v>
      </c>
      <c r="CZ65" s="43" t="str">
        <f t="shared" si="0"/>
        <v>DataGrowthRates!bk65</v>
      </c>
      <c r="DA65" s="43" t="str">
        <f t="shared" si="8"/>
        <v>DataGrowthRates!bh65</v>
      </c>
      <c r="DB65" s="43" t="str">
        <f t="shared" si="9"/>
        <v>DataGrowthRates!bk65</v>
      </c>
      <c r="DD65" s="49" t="str">
        <f>CP65</f>
        <v>Q1-2019</v>
      </c>
      <c r="DE65" s="179">
        <f t="shared" ca="1" si="58"/>
        <v>186.34576832130639</v>
      </c>
      <c r="DF65" s="179">
        <f t="shared" ca="1" si="59"/>
        <v>192.55683102076253</v>
      </c>
      <c r="DG65" s="179">
        <f t="shared" ca="1" si="60"/>
        <v>-3.2255738041235342</v>
      </c>
      <c r="DH65" s="179">
        <f t="shared" ca="1" si="30"/>
        <v>185.45330813773006</v>
      </c>
      <c r="DI65" s="179">
        <f t="shared" ca="1" si="30"/>
        <v>187.63959601703442</v>
      </c>
      <c r="DJ65" s="179">
        <f t="shared" ca="1" si="21"/>
        <v>-0.89246018357633261</v>
      </c>
      <c r="DK65" s="179">
        <f t="shared" ca="1" si="22"/>
        <v>1.2938276957280266</v>
      </c>
      <c r="DL65" s="180">
        <f t="shared" si="31"/>
        <v>182.97</v>
      </c>
    </row>
    <row r="66" spans="1:116" x14ac:dyDescent="0.3">
      <c r="A66" s="47" t="s">
        <v>152</v>
      </c>
      <c r="B66" s="56"/>
      <c r="C66" s="86"/>
      <c r="D66" s="86"/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6"/>
      <c r="AB66" s="86"/>
      <c r="AC66" s="86"/>
      <c r="AD66" s="86"/>
      <c r="AE66" s="86"/>
      <c r="AF66" s="86"/>
      <c r="AG66" s="86"/>
      <c r="AH66" s="86"/>
      <c r="AI66" s="86"/>
      <c r="AJ66" s="86"/>
      <c r="AK66" s="86"/>
      <c r="AL66" s="86"/>
      <c r="AM66" s="86"/>
      <c r="AN66" s="86"/>
      <c r="AO66" s="86"/>
      <c r="AP66" s="86"/>
      <c r="AQ66" s="86"/>
      <c r="AR66" s="86"/>
      <c r="AS66" s="86"/>
      <c r="AT66" s="86"/>
      <c r="AU66" s="86"/>
      <c r="AV66" s="86"/>
      <c r="AW66" s="86"/>
      <c r="AX66" s="86"/>
      <c r="AY66" s="86"/>
      <c r="AZ66" s="86"/>
      <c r="BA66" s="86"/>
      <c r="BB66" s="86"/>
      <c r="BC66" s="86"/>
      <c r="BD66" s="86"/>
      <c r="BE66" s="86"/>
      <c r="BF66" s="86"/>
      <c r="BG66" s="86"/>
      <c r="BH66" s="89">
        <v>190.70892017422199</v>
      </c>
      <c r="BI66" s="90">
        <v>192.77870980225885</v>
      </c>
      <c r="BJ66" s="86">
        <v>192.44431170427029</v>
      </c>
      <c r="BK66" s="86">
        <v>193.21139203300703</v>
      </c>
      <c r="BL66" s="91">
        <v>192.29298759990942</v>
      </c>
      <c r="BM66" s="86">
        <v>192.29298759990942</v>
      </c>
      <c r="BN66" s="86">
        <v>189.86</v>
      </c>
      <c r="BO66" s="85">
        <v>189.28</v>
      </c>
      <c r="BP66" s="85">
        <v>188.79999999999998</v>
      </c>
      <c r="BQ66" s="85">
        <v>188.79999999999998</v>
      </c>
      <c r="BR66" s="85">
        <v>188.15</v>
      </c>
      <c r="BS66" s="85">
        <v>189.07000000000002</v>
      </c>
      <c r="BT66" s="85">
        <v>186.32999999999998</v>
      </c>
      <c r="BU66" s="85">
        <v>186.32999999999998</v>
      </c>
      <c r="BV66" s="85">
        <v>186.32999999999998</v>
      </c>
      <c r="BW66" s="85">
        <v>186.29</v>
      </c>
      <c r="BX66" s="85">
        <v>187.43</v>
      </c>
      <c r="BY66" s="85">
        <v>187.43</v>
      </c>
      <c r="BZ66" s="85">
        <v>187.47000000000003</v>
      </c>
      <c r="CA66" s="85">
        <v>187.47000000000003</v>
      </c>
      <c r="CB66" s="85">
        <v>187.86</v>
      </c>
      <c r="CC66" s="85">
        <v>0</v>
      </c>
      <c r="CD66" s="85">
        <v>0</v>
      </c>
      <c r="CI66" s="42"/>
      <c r="CJ66" s="43" t="str">
        <f t="shared" si="46"/>
        <v>bh</v>
      </c>
      <c r="CK66" s="44">
        <f t="shared" si="5"/>
        <v>155</v>
      </c>
      <c r="CL66" s="43" t="str">
        <f t="shared" si="34"/>
        <v>DataGrowthRates!bj155</v>
      </c>
      <c r="CM66" s="43" t="str">
        <f t="shared" si="35"/>
        <v>DataGrowthRates!bk155</v>
      </c>
      <c r="CN66" s="43" t="str">
        <f t="shared" si="36"/>
        <v>DataGrowthRates!bn155</v>
      </c>
      <c r="CO66" s="3"/>
      <c r="CP66" s="47" t="s">
        <v>152</v>
      </c>
      <c r="CQ66" s="130">
        <f t="shared" ca="1" si="54"/>
        <v>-1.7523086177270171</v>
      </c>
      <c r="CR66" s="130">
        <f t="shared" ca="1" si="50"/>
        <v>-0.68601317430558328</v>
      </c>
      <c r="CS66" s="130">
        <f t="shared" ca="1" si="6"/>
        <v>-1.3579726462211341</v>
      </c>
      <c r="CT66" s="131">
        <f t="shared" ca="1" si="24"/>
        <v>1.0662954434214338</v>
      </c>
      <c r="CU66" s="131">
        <f t="shared" ca="1" si="25"/>
        <v>0.39433597150588295</v>
      </c>
      <c r="CX66" s="3">
        <f t="shared" si="29"/>
        <v>66</v>
      </c>
      <c r="CY66" s="43" t="str">
        <f t="shared" si="7"/>
        <v>DataGrowthRates!bh66</v>
      </c>
      <c r="CZ66" s="43" t="str">
        <f t="shared" si="0"/>
        <v>DataGrowthRates!bl66</v>
      </c>
      <c r="DA66" s="43" t="str">
        <f t="shared" si="8"/>
        <v>DataGrowthRates!bi66</v>
      </c>
      <c r="DB66" s="43" t="str">
        <f t="shared" si="9"/>
        <v>DataGrowthRates!bl66</v>
      </c>
      <c r="DD66" s="47" t="str">
        <f t="shared" ref="DD66:DD68" si="61">CP66</f>
        <v>Q2-2019</v>
      </c>
      <c r="DE66" s="179">
        <f t="shared" ref="DE66" ca="1" si="62">INDIRECT(CY66)</f>
        <v>190.70892017422199</v>
      </c>
      <c r="DF66" s="179">
        <f t="shared" ref="DF66" ca="1" si="63">INDIRECT(CZ62)</f>
        <v>194.11033225421107</v>
      </c>
      <c r="DG66" s="179">
        <f t="shared" ref="DG66" ca="1" si="64">(DE66-DF66)*100/DF66</f>
        <v>-1.7523086177270171</v>
      </c>
      <c r="DH66" s="179">
        <f t="shared" ca="1" si="30"/>
        <v>192.77870980225885</v>
      </c>
      <c r="DI66" s="179">
        <f t="shared" ca="1" si="30"/>
        <v>192.29298759990942</v>
      </c>
      <c r="DJ66" s="179">
        <f t="shared" ca="1" si="21"/>
        <v>2.0697896280368582</v>
      </c>
      <c r="DK66" s="179">
        <f t="shared" ca="1" si="22"/>
        <v>1.5840674256874365</v>
      </c>
      <c r="DL66" s="180">
        <f t="shared" si="31"/>
        <v>187.86</v>
      </c>
    </row>
    <row r="67" spans="1:116" x14ac:dyDescent="0.3">
      <c r="A67" s="47" t="s">
        <v>153</v>
      </c>
      <c r="B67" s="56"/>
      <c r="C67" s="86"/>
      <c r="D67" s="86"/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6"/>
      <c r="AB67" s="86"/>
      <c r="AC67" s="86"/>
      <c r="AD67" s="86"/>
      <c r="AE67" s="86"/>
      <c r="AF67" s="86"/>
      <c r="AG67" s="86"/>
      <c r="AH67" s="86"/>
      <c r="AI67" s="86"/>
      <c r="AJ67" s="86"/>
      <c r="AK67" s="86"/>
      <c r="AL67" s="86"/>
      <c r="AM67" s="86"/>
      <c r="AN67" s="86"/>
      <c r="AO67" s="86"/>
      <c r="AP67" s="86"/>
      <c r="AQ67" s="86"/>
      <c r="AR67" s="86"/>
      <c r="AS67" s="86"/>
      <c r="AT67" s="86"/>
      <c r="AU67" s="86"/>
      <c r="AV67" s="86"/>
      <c r="AW67" s="86"/>
      <c r="AX67" s="86"/>
      <c r="AY67" s="86"/>
      <c r="AZ67" s="86"/>
      <c r="BA67" s="86"/>
      <c r="BB67" s="86"/>
      <c r="BC67" s="86"/>
      <c r="BD67" s="86"/>
      <c r="BE67" s="86"/>
      <c r="BF67" s="86"/>
      <c r="BG67" s="86"/>
      <c r="BH67" s="86"/>
      <c r="BI67" s="89">
        <v>190.6992369440475</v>
      </c>
      <c r="BJ67" s="90">
        <v>190.7218118679634</v>
      </c>
      <c r="BK67" s="86">
        <v>191.55295254883214</v>
      </c>
      <c r="BL67" s="86">
        <v>189.88760314994056</v>
      </c>
      <c r="BM67" s="91">
        <v>189.88760314994056</v>
      </c>
      <c r="BN67" s="86">
        <v>188.77</v>
      </c>
      <c r="BO67" s="85">
        <v>185.51000000000002</v>
      </c>
      <c r="BP67" s="85">
        <v>185.12000000000003</v>
      </c>
      <c r="BQ67" s="85">
        <v>185.12000000000003</v>
      </c>
      <c r="BR67" s="85">
        <v>185.26</v>
      </c>
      <c r="BS67" s="85">
        <v>185.13</v>
      </c>
      <c r="BT67" s="85">
        <v>183.42</v>
      </c>
      <c r="BU67" s="85">
        <v>183.42</v>
      </c>
      <c r="BV67" s="85">
        <v>183.42</v>
      </c>
      <c r="BW67" s="85">
        <v>183.24</v>
      </c>
      <c r="BX67" s="85">
        <v>182.39999999999998</v>
      </c>
      <c r="BY67" s="85">
        <v>182.39999999999998</v>
      </c>
      <c r="BZ67" s="85">
        <v>182.33999999999997</v>
      </c>
      <c r="CA67" s="85">
        <v>182.33999999999997</v>
      </c>
      <c r="CB67" s="85">
        <v>181.64</v>
      </c>
      <c r="CC67" s="85">
        <v>0</v>
      </c>
      <c r="CD67" s="85">
        <v>0</v>
      </c>
      <c r="CI67" s="42"/>
      <c r="CJ67" s="43" t="str">
        <f t="shared" si="46"/>
        <v>bi</v>
      </c>
      <c r="CK67" s="44">
        <f t="shared" si="5"/>
        <v>156</v>
      </c>
      <c r="CL67" s="43" t="str">
        <f t="shared" si="34"/>
        <v>DataGrowthRates!bk156</v>
      </c>
      <c r="CM67" s="43" t="str">
        <f t="shared" si="35"/>
        <v>DataGrowthRates!bl156</v>
      </c>
      <c r="CN67" s="43" t="str">
        <f t="shared" si="36"/>
        <v>DataGrowthRates!bo156</v>
      </c>
      <c r="CP67" s="47" t="s">
        <v>153</v>
      </c>
      <c r="CQ67" s="130">
        <f t="shared" ca="1" si="54"/>
        <v>-1.1351014773807033</v>
      </c>
      <c r="CR67" s="130">
        <f t="shared" ca="1" si="50"/>
        <v>-1.322775973489922</v>
      </c>
      <c r="CS67" s="130">
        <f t="shared" ca="1" si="6"/>
        <v>-1.8780356438850137</v>
      </c>
      <c r="CT67" s="131">
        <f t="shared" ca="1" si="24"/>
        <v>-0.18767449610921871</v>
      </c>
      <c r="CU67" s="131">
        <f t="shared" ca="1" si="25"/>
        <v>-0.74293416650431032</v>
      </c>
      <c r="CX67" s="3">
        <f t="shared" si="29"/>
        <v>67</v>
      </c>
      <c r="CY67" s="43" t="str">
        <f t="shared" si="7"/>
        <v>DataGrowthRates!bi67</v>
      </c>
      <c r="CZ67" s="43" t="str">
        <f t="shared" si="0"/>
        <v>DataGrowthRates!bm67</v>
      </c>
      <c r="DA67" s="43" t="str">
        <f t="shared" si="8"/>
        <v>DataGrowthRates!bj67</v>
      </c>
      <c r="DB67" s="43" t="str">
        <f t="shared" si="9"/>
        <v>DataGrowthRates!bm67</v>
      </c>
      <c r="DD67" s="47" t="str">
        <f t="shared" si="61"/>
        <v>Q3-2019</v>
      </c>
      <c r="DE67" s="179">
        <f t="shared" ref="DE67" ca="1" si="65">INDIRECT(CY67)</f>
        <v>190.6992369440475</v>
      </c>
      <c r="DF67" s="179">
        <f t="shared" ref="DF67" ca="1" si="66">INDIRECT(CZ63)</f>
        <v>192.88871965050106</v>
      </c>
      <c r="DG67" s="179">
        <f t="shared" ref="DG67" ca="1" si="67">(DE67-DF67)*100/DF67</f>
        <v>-1.1351014773807033</v>
      </c>
      <c r="DH67" s="179">
        <f t="shared" ca="1" si="30"/>
        <v>190.7218118679634</v>
      </c>
      <c r="DI67" s="179">
        <f t="shared" ca="1" si="30"/>
        <v>189.88760314994056</v>
      </c>
      <c r="DJ67" s="179">
        <f t="shared" ca="1" si="21"/>
        <v>2.2574923915897216E-2</v>
      </c>
      <c r="DK67" s="179">
        <f t="shared" ca="1" si="22"/>
        <v>-0.81163379410693892</v>
      </c>
      <c r="DL67" s="180">
        <f t="shared" si="31"/>
        <v>181.64</v>
      </c>
    </row>
    <row r="68" spans="1:116" x14ac:dyDescent="0.3">
      <c r="A68" s="48" t="s">
        <v>154</v>
      </c>
      <c r="B68" s="57"/>
      <c r="C68" s="88"/>
      <c r="D68" s="88"/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88"/>
      <c r="X68" s="88"/>
      <c r="Y68" s="88"/>
      <c r="Z68" s="88"/>
      <c r="AA68" s="88"/>
      <c r="AB68" s="88"/>
      <c r="AC68" s="88"/>
      <c r="AD68" s="88"/>
      <c r="AE68" s="88"/>
      <c r="AF68" s="88"/>
      <c r="AG68" s="88"/>
      <c r="AH68" s="88"/>
      <c r="AI68" s="88"/>
      <c r="AJ68" s="88"/>
      <c r="AK68" s="88"/>
      <c r="AL68" s="88"/>
      <c r="AM68" s="88"/>
      <c r="AN68" s="88"/>
      <c r="AO68" s="88"/>
      <c r="AP68" s="88"/>
      <c r="AQ68" s="88"/>
      <c r="AR68" s="88"/>
      <c r="AS68" s="88"/>
      <c r="AT68" s="88"/>
      <c r="AU68" s="88"/>
      <c r="AV68" s="88"/>
      <c r="AW68" s="88"/>
      <c r="AX68" s="88"/>
      <c r="AY68" s="88"/>
      <c r="AZ68" s="88"/>
      <c r="BA68" s="88"/>
      <c r="BB68" s="88"/>
      <c r="BC68" s="88"/>
      <c r="BD68" s="88"/>
      <c r="BE68" s="88"/>
      <c r="BF68" s="88"/>
      <c r="BG68" s="88"/>
      <c r="BH68" s="88"/>
      <c r="BI68" s="88"/>
      <c r="BJ68" s="93">
        <v>193.49521410762102</v>
      </c>
      <c r="BK68" s="94">
        <v>194.98237150753118</v>
      </c>
      <c r="BL68" s="88">
        <v>194.37851342066992</v>
      </c>
      <c r="BM68" s="88">
        <v>194.37851342066992</v>
      </c>
      <c r="BN68" s="95">
        <v>191.45000000000002</v>
      </c>
      <c r="BO68" s="87">
        <v>188.17999999999998</v>
      </c>
      <c r="BP68" s="87">
        <v>187.82</v>
      </c>
      <c r="BQ68" s="87">
        <v>187.82</v>
      </c>
      <c r="BR68" s="87">
        <v>188.17</v>
      </c>
      <c r="BS68" s="87">
        <v>189.37999999999997</v>
      </c>
      <c r="BT68" s="87">
        <v>187.39</v>
      </c>
      <c r="BU68" s="87">
        <v>187.39</v>
      </c>
      <c r="BV68" s="87">
        <v>187.39</v>
      </c>
      <c r="BW68" s="87">
        <v>187.70000000000002</v>
      </c>
      <c r="BX68" s="87">
        <v>188.05</v>
      </c>
      <c r="BY68" s="87">
        <v>188.05</v>
      </c>
      <c r="BZ68" s="87">
        <v>188.63</v>
      </c>
      <c r="CA68" s="87">
        <v>188.63</v>
      </c>
      <c r="CB68" s="87">
        <v>186.2</v>
      </c>
      <c r="CC68" s="87">
        <v>0</v>
      </c>
      <c r="CD68" s="87">
        <v>0</v>
      </c>
      <c r="CI68" s="42"/>
      <c r="CJ68" s="43" t="str">
        <f t="shared" si="46"/>
        <v>bj</v>
      </c>
      <c r="CK68" s="44">
        <f t="shared" si="5"/>
        <v>157</v>
      </c>
      <c r="CL68" s="43" t="str">
        <f t="shared" si="34"/>
        <v>DataGrowthRates!bl157</v>
      </c>
      <c r="CM68" s="43" t="str">
        <f t="shared" si="35"/>
        <v>DataGrowthRates!bm157</v>
      </c>
      <c r="CN68" s="43" t="str">
        <f t="shared" si="36"/>
        <v>DataGrowthRates!bp157</v>
      </c>
      <c r="CP68" s="48" t="s">
        <v>154</v>
      </c>
      <c r="CQ68" s="134">
        <f t="shared" ca="1" si="54"/>
        <v>1.187551218857483</v>
      </c>
      <c r="CR68" s="134">
        <f t="shared" ca="1" si="50"/>
        <v>1.5036693716112597</v>
      </c>
      <c r="CS68" s="134">
        <f t="shared" ca="1" si="6"/>
        <v>0.61488332982973293</v>
      </c>
      <c r="CT68" s="135">
        <f t="shared" ca="1" si="24"/>
        <v>0.31611815275377664</v>
      </c>
      <c r="CU68" s="135">
        <f t="shared" ca="1" si="25"/>
        <v>-0.57266788902775012</v>
      </c>
      <c r="CX68" s="3">
        <f t="shared" si="29"/>
        <v>68</v>
      </c>
      <c r="CY68" s="43" t="str">
        <f t="shared" si="7"/>
        <v>DataGrowthRates!bj68</v>
      </c>
      <c r="CZ68" s="43" t="str">
        <f t="shared" si="0"/>
        <v>DataGrowthRates!bn68</v>
      </c>
      <c r="DA68" s="43" t="str">
        <f t="shared" si="8"/>
        <v>DataGrowthRates!bk68</v>
      </c>
      <c r="DB68" s="43" t="str">
        <f t="shared" si="9"/>
        <v>DataGrowthRates!bn68</v>
      </c>
      <c r="DD68" s="48" t="str">
        <f t="shared" si="61"/>
        <v>Q4-2019</v>
      </c>
      <c r="DE68" s="181">
        <f t="shared" ref="DE68:DE69" ca="1" si="68">INDIRECT(CY68)</f>
        <v>193.49521410762102</v>
      </c>
      <c r="DF68" s="181">
        <f t="shared" ref="DF68:DF69" ca="1" si="69">INDIRECT(CZ64)</f>
        <v>191.22432727827584</v>
      </c>
      <c r="DG68" s="181">
        <f t="shared" ref="DG68:DG69" ca="1" si="70">(DE68-DF68)*100/DF68</f>
        <v>1.187551218857483</v>
      </c>
      <c r="DH68" s="181">
        <f t="shared" ca="1" si="30"/>
        <v>194.98237150753118</v>
      </c>
      <c r="DI68" s="181">
        <f t="shared" ca="1" si="30"/>
        <v>191.45000000000002</v>
      </c>
      <c r="DJ68" s="181">
        <f t="shared" ca="1" si="21"/>
        <v>1.4871573999101599</v>
      </c>
      <c r="DK68" s="181">
        <f t="shared" ca="1" si="22"/>
        <v>-2.0452141076210069</v>
      </c>
      <c r="DL68" s="180">
        <f t="shared" si="31"/>
        <v>186.2</v>
      </c>
    </row>
    <row r="69" spans="1:116" x14ac:dyDescent="0.3">
      <c r="A69" s="47" t="s">
        <v>155</v>
      </c>
      <c r="B69" s="56"/>
      <c r="C69" s="86"/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6"/>
      <c r="AB69" s="86"/>
      <c r="AC69" s="86"/>
      <c r="AD69" s="86"/>
      <c r="AE69" s="86"/>
      <c r="AF69" s="86"/>
      <c r="AG69" s="86"/>
      <c r="AH69" s="86"/>
      <c r="AI69" s="86"/>
      <c r="AJ69" s="86"/>
      <c r="AK69" s="86"/>
      <c r="AL69" s="86"/>
      <c r="AM69" s="86"/>
      <c r="AN69" s="86"/>
      <c r="AO69" s="86"/>
      <c r="AP69" s="86"/>
      <c r="AQ69" s="86"/>
      <c r="AR69" s="86"/>
      <c r="AS69" s="86"/>
      <c r="AT69" s="86"/>
      <c r="AU69" s="86"/>
      <c r="AV69" s="86"/>
      <c r="AW69" s="86"/>
      <c r="AX69" s="86"/>
      <c r="AY69" s="86"/>
      <c r="AZ69" s="86"/>
      <c r="BA69" s="86"/>
      <c r="BB69" s="86"/>
      <c r="BC69" s="86"/>
      <c r="BD69" s="86"/>
      <c r="BE69" s="86"/>
      <c r="BF69" s="86"/>
      <c r="BG69" s="86"/>
      <c r="BH69" s="86"/>
      <c r="BI69" s="86"/>
      <c r="BJ69" s="86"/>
      <c r="BK69" s="89">
        <v>185.70564906558496</v>
      </c>
      <c r="BL69" s="90">
        <v>186.77426159362614</v>
      </c>
      <c r="BM69" s="86">
        <v>187.207724563271</v>
      </c>
      <c r="BN69" s="86">
        <v>184.89000000000001</v>
      </c>
      <c r="BO69" s="97">
        <v>183.76000000000002</v>
      </c>
      <c r="BP69" s="96">
        <v>183.96</v>
      </c>
      <c r="BQ69" s="96">
        <v>183.96</v>
      </c>
      <c r="BR69" s="86">
        <v>183.4</v>
      </c>
      <c r="BS69" s="92">
        <v>183.34000000000003</v>
      </c>
      <c r="BT69" s="92">
        <v>181.62</v>
      </c>
      <c r="BU69" s="92">
        <v>181.62</v>
      </c>
      <c r="BV69" s="92">
        <v>181.62</v>
      </c>
      <c r="BW69" s="92">
        <v>182.05</v>
      </c>
      <c r="BX69" s="92">
        <v>181.57</v>
      </c>
      <c r="BY69" s="92">
        <v>181.57</v>
      </c>
      <c r="BZ69" s="92">
        <v>180.78</v>
      </c>
      <c r="CA69" s="92">
        <v>180.78</v>
      </c>
      <c r="CB69" s="92">
        <v>181.95000000000002</v>
      </c>
      <c r="CC69" s="92">
        <v>0</v>
      </c>
      <c r="CD69" s="92">
        <v>0</v>
      </c>
      <c r="CI69" s="42"/>
      <c r="CJ69" s="43" t="str">
        <f t="shared" si="46"/>
        <v>bk</v>
      </c>
      <c r="CK69" s="44">
        <f t="shared" si="5"/>
        <v>158</v>
      </c>
      <c r="CL69" s="43" t="str">
        <f t="shared" si="34"/>
        <v>DataGrowthRates!bm158</v>
      </c>
      <c r="CM69" s="43" t="str">
        <f t="shared" si="35"/>
        <v>DataGrowthRates!bn158</v>
      </c>
      <c r="CN69" s="43" t="str">
        <f t="shared" si="36"/>
        <v>DataGrowthRates!bq158</v>
      </c>
      <c r="CP69" s="49" t="s">
        <v>155</v>
      </c>
      <c r="CQ69" s="130">
        <f t="shared" ca="1" si="54"/>
        <v>-1.0306710270650379</v>
      </c>
      <c r="CR69" s="130">
        <f t="shared" ca="1" si="50"/>
        <v>-1.6101005595496642</v>
      </c>
      <c r="CS69" s="130">
        <f t="shared" ca="1" si="6"/>
        <v>-0.57891035005137959</v>
      </c>
      <c r="CT69" s="131">
        <f t="shared" ca="1" si="24"/>
        <v>-0.57942953248462636</v>
      </c>
      <c r="CU69" s="131">
        <f t="shared" ca="1" si="25"/>
        <v>0.4517606770136583</v>
      </c>
      <c r="CX69" s="3">
        <f t="shared" si="29"/>
        <v>69</v>
      </c>
      <c r="CY69" s="43" t="str">
        <f t="shared" si="7"/>
        <v>DataGrowthRates!bk69</v>
      </c>
      <c r="CZ69" s="43" t="str">
        <f t="shared" ref="CZ69:CZ72" si="71">CL$4&amp;CJ73&amp;CX69</f>
        <v>DataGrowthRates!bo69</v>
      </c>
      <c r="DA69" s="43" t="str">
        <f t="shared" si="8"/>
        <v>DataGrowthRates!bl69</v>
      </c>
      <c r="DB69" s="43" t="str">
        <f t="shared" si="9"/>
        <v>DataGrowthRates!bo69</v>
      </c>
      <c r="DD69" s="49" t="str">
        <f>CP69</f>
        <v>Q1-2020</v>
      </c>
      <c r="DE69" s="179">
        <f t="shared" ca="1" si="68"/>
        <v>185.70564906558496</v>
      </c>
      <c r="DF69" s="179">
        <f t="shared" ca="1" si="69"/>
        <v>187.63959601703442</v>
      </c>
      <c r="DG69" s="179">
        <f t="shared" ca="1" si="70"/>
        <v>-1.0306710270650379</v>
      </c>
      <c r="DH69" s="179">
        <f t="shared" ca="1" si="30"/>
        <v>186.77426159362614</v>
      </c>
      <c r="DI69" s="179">
        <f t="shared" ca="1" si="30"/>
        <v>183.76000000000002</v>
      </c>
      <c r="DJ69" s="179">
        <f t="shared" ca="1" si="21"/>
        <v>1.0686125280411716</v>
      </c>
      <c r="DK69" s="179">
        <f t="shared" ca="1" si="22"/>
        <v>-1.945649065584945</v>
      </c>
      <c r="DL69" s="180">
        <f t="shared" si="31"/>
        <v>181.95000000000002</v>
      </c>
    </row>
    <row r="70" spans="1:116" x14ac:dyDescent="0.3">
      <c r="A70" s="47" t="s">
        <v>156</v>
      </c>
      <c r="B70" s="56"/>
      <c r="C70" s="86"/>
      <c r="D70" s="86"/>
      <c r="E70" s="86"/>
      <c r="F70" s="86"/>
      <c r="G70" s="86"/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86"/>
      <c r="V70" s="86"/>
      <c r="W70" s="86"/>
      <c r="X70" s="86"/>
      <c r="Y70" s="86"/>
      <c r="Z70" s="86"/>
      <c r="AA70" s="86"/>
      <c r="AB70" s="86"/>
      <c r="AC70" s="86"/>
      <c r="AD70" s="86"/>
      <c r="AE70" s="86"/>
      <c r="AF70" s="86"/>
      <c r="AG70" s="86"/>
      <c r="AH70" s="86"/>
      <c r="AI70" s="86"/>
      <c r="AJ70" s="86"/>
      <c r="AK70" s="86"/>
      <c r="AL70" s="86"/>
      <c r="AM70" s="86"/>
      <c r="AN70" s="86"/>
      <c r="AO70" s="86"/>
      <c r="AP70" s="86"/>
      <c r="AQ70" s="86"/>
      <c r="AR70" s="86"/>
      <c r="AS70" s="86"/>
      <c r="AT70" s="86"/>
      <c r="AU70" s="86"/>
      <c r="AV70" s="86"/>
      <c r="AW70" s="86"/>
      <c r="AX70" s="86"/>
      <c r="AY70" s="86"/>
      <c r="AZ70" s="86"/>
      <c r="BA70" s="86"/>
      <c r="BB70" s="86"/>
      <c r="BC70" s="86"/>
      <c r="BD70" s="86"/>
      <c r="BE70" s="86"/>
      <c r="BF70" s="86"/>
      <c r="BG70" s="86"/>
      <c r="BH70" s="86"/>
      <c r="BI70" s="86"/>
      <c r="BJ70" s="86"/>
      <c r="BK70" s="86"/>
      <c r="BL70" s="89">
        <v>155.40371156907864</v>
      </c>
      <c r="BM70" s="90">
        <v>147.01858622762518</v>
      </c>
      <c r="BN70" s="86">
        <v>150.74999999999997</v>
      </c>
      <c r="BO70" s="86">
        <v>150.81</v>
      </c>
      <c r="BP70" s="91">
        <v>151.19999999999999</v>
      </c>
      <c r="BQ70" s="86">
        <v>151.19999999999999</v>
      </c>
      <c r="BR70" s="86">
        <v>150.21</v>
      </c>
      <c r="BS70" s="85">
        <v>150.26</v>
      </c>
      <c r="BT70" s="85">
        <v>147.78</v>
      </c>
      <c r="BU70" s="85">
        <v>147.78</v>
      </c>
      <c r="BV70" s="85">
        <v>147.78</v>
      </c>
      <c r="BW70" s="85">
        <v>147.95999999999998</v>
      </c>
      <c r="BX70" s="85">
        <v>147.64999999999998</v>
      </c>
      <c r="BY70" s="85">
        <v>147.64999999999998</v>
      </c>
      <c r="BZ70" s="85">
        <v>147.76</v>
      </c>
      <c r="CA70" s="85">
        <v>147.76</v>
      </c>
      <c r="CB70" s="85">
        <v>147.94999999999999</v>
      </c>
      <c r="CC70" s="85">
        <v>0</v>
      </c>
      <c r="CD70" s="85">
        <v>0</v>
      </c>
      <c r="CI70" s="42"/>
      <c r="CJ70" s="43" t="str">
        <f t="shared" si="46"/>
        <v>bl</v>
      </c>
      <c r="CK70" s="44">
        <f t="shared" si="5"/>
        <v>159</v>
      </c>
      <c r="CL70" s="43" t="str">
        <f t="shared" si="34"/>
        <v>DataGrowthRates!bn159</v>
      </c>
      <c r="CM70" s="43" t="str">
        <f t="shared" si="35"/>
        <v>DataGrowthRates!bo159</v>
      </c>
      <c r="CN70" s="43" t="str">
        <f t="shared" si="36"/>
        <v>DataGrowthRates!br159</v>
      </c>
      <c r="CP70" s="47" t="s">
        <v>156</v>
      </c>
      <c r="CQ70" s="130">
        <f t="shared" ref="CQ70:CQ86" ca="1" si="72">INDIRECT(CL68)</f>
        <v>-19.183890422246559</v>
      </c>
      <c r="CR70" s="130">
        <f t="shared" ca="1" si="50"/>
        <v>-23.544489030709496</v>
      </c>
      <c r="CS70" s="130">
        <f t="shared" ca="1" si="6"/>
        <v>-19.915254237288135</v>
      </c>
      <c r="CT70" s="131">
        <f t="shared" ca="1" si="24"/>
        <v>-4.3605986084629365</v>
      </c>
      <c r="CU70" s="131">
        <f t="shared" ca="1" si="25"/>
        <v>-0.73136381504157555</v>
      </c>
      <c r="CX70" s="3">
        <f t="shared" si="29"/>
        <v>70</v>
      </c>
      <c r="CY70" s="43" t="str">
        <f t="shared" si="7"/>
        <v>DataGrowthRates!bl70</v>
      </c>
      <c r="CZ70" s="43" t="str">
        <f t="shared" si="71"/>
        <v>DataGrowthRates!bp70</v>
      </c>
      <c r="DA70" s="43" t="str">
        <f t="shared" si="8"/>
        <v>DataGrowthRates!bm70</v>
      </c>
      <c r="DB70" s="43" t="str">
        <f t="shared" si="9"/>
        <v>DataGrowthRates!bp70</v>
      </c>
      <c r="DD70" s="47" t="str">
        <f t="shared" ref="DD70:DD72" si="73">CP70</f>
        <v>Q2-2020</v>
      </c>
      <c r="DE70" s="179">
        <f t="shared" ref="DE70" ca="1" si="74">INDIRECT(CY70)</f>
        <v>155.40371156907864</v>
      </c>
      <c r="DF70" s="179">
        <f t="shared" ref="DF70" ca="1" si="75">INDIRECT(CZ66)</f>
        <v>192.29298759990942</v>
      </c>
      <c r="DG70" s="179">
        <f t="shared" ref="DG70" ca="1" si="76">(DE70-DF70)*100/DF70</f>
        <v>-19.183890422246559</v>
      </c>
      <c r="DH70" s="179">
        <f t="shared" ca="1" si="30"/>
        <v>147.01858622762518</v>
      </c>
      <c r="DI70" s="179">
        <f t="shared" ca="1" si="30"/>
        <v>151.19999999999999</v>
      </c>
      <c r="DJ70" s="179">
        <f t="shared" ca="1" si="21"/>
        <v>-8.3851253414534597</v>
      </c>
      <c r="DK70" s="179">
        <f t="shared" ca="1" si="22"/>
        <v>-4.2037115690786493</v>
      </c>
      <c r="DL70" s="180">
        <f t="shared" si="31"/>
        <v>147.94999999999999</v>
      </c>
    </row>
    <row r="71" spans="1:116" x14ac:dyDescent="0.3">
      <c r="A71" s="47" t="s">
        <v>157</v>
      </c>
      <c r="B71" s="56"/>
      <c r="C71" s="86"/>
      <c r="D71" s="86"/>
      <c r="E71" s="86"/>
      <c r="F71" s="86"/>
      <c r="G71" s="86"/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86"/>
      <c r="S71" s="86"/>
      <c r="T71" s="86"/>
      <c r="U71" s="86"/>
      <c r="V71" s="86"/>
      <c r="W71" s="86"/>
      <c r="X71" s="86"/>
      <c r="Y71" s="86"/>
      <c r="Z71" s="86"/>
      <c r="AA71" s="86"/>
      <c r="AB71" s="86"/>
      <c r="AC71" s="86"/>
      <c r="AD71" s="86"/>
      <c r="AE71" s="86"/>
      <c r="AF71" s="86"/>
      <c r="AG71" s="86"/>
      <c r="AH71" s="86"/>
      <c r="AI71" s="86"/>
      <c r="AJ71" s="86"/>
      <c r="AK71" s="86"/>
      <c r="AL71" s="86"/>
      <c r="AM71" s="86"/>
      <c r="AN71" s="86"/>
      <c r="AO71" s="86"/>
      <c r="AP71" s="86"/>
      <c r="AQ71" s="86"/>
      <c r="AR71" s="86"/>
      <c r="AS71" s="86"/>
      <c r="AT71" s="86"/>
      <c r="AU71" s="86"/>
      <c r="AV71" s="86"/>
      <c r="AW71" s="86"/>
      <c r="AX71" s="86"/>
      <c r="AY71" s="86"/>
      <c r="AZ71" s="86"/>
      <c r="BA71" s="86"/>
      <c r="BB71" s="86"/>
      <c r="BC71" s="86"/>
      <c r="BD71" s="86"/>
      <c r="BE71" s="86"/>
      <c r="BF71" s="86"/>
      <c r="BG71" s="86"/>
      <c r="BH71" s="86"/>
      <c r="BI71" s="86"/>
      <c r="BJ71" s="86"/>
      <c r="BK71" s="86"/>
      <c r="BL71" s="86"/>
      <c r="BM71" s="89">
        <v>164.75695257071459</v>
      </c>
      <c r="BN71" s="90">
        <v>168.4</v>
      </c>
      <c r="BO71" s="86">
        <v>163.88000000000002</v>
      </c>
      <c r="BP71" s="86">
        <v>163.73000000000002</v>
      </c>
      <c r="BQ71" s="91">
        <v>163.73000000000002</v>
      </c>
      <c r="BR71" s="86">
        <v>163.38</v>
      </c>
      <c r="BS71" s="85">
        <v>163.59000000000003</v>
      </c>
      <c r="BT71" s="85">
        <v>161.58000000000001</v>
      </c>
      <c r="BU71" s="85">
        <v>161.58000000000001</v>
      </c>
      <c r="BV71" s="85">
        <v>161.58000000000001</v>
      </c>
      <c r="BW71" s="85">
        <v>162.04000000000002</v>
      </c>
      <c r="BX71" s="85">
        <v>165.20000000000002</v>
      </c>
      <c r="BY71" s="85">
        <v>165.20000000000002</v>
      </c>
      <c r="BZ71" s="85">
        <v>165.32999999999998</v>
      </c>
      <c r="CA71" s="85">
        <v>165.32999999999998</v>
      </c>
      <c r="CB71" s="85">
        <v>167.48</v>
      </c>
      <c r="CC71" s="85">
        <v>0</v>
      </c>
      <c r="CD71" s="85">
        <v>0</v>
      </c>
      <c r="CI71" s="42"/>
      <c r="CJ71" s="43" t="str">
        <f t="shared" si="46"/>
        <v>bm</v>
      </c>
      <c r="CK71" s="44">
        <f t="shared" si="5"/>
        <v>160</v>
      </c>
      <c r="CL71" s="43" t="str">
        <f t="shared" si="34"/>
        <v>DataGrowthRates!bo160</v>
      </c>
      <c r="CM71" s="43" t="str">
        <f t="shared" si="35"/>
        <v>DataGrowthRates!bp160</v>
      </c>
      <c r="CN71" s="43" t="str">
        <f t="shared" ref="CN71:CN76" si="77">CN$4&amp;CJ77&amp;CK71</f>
        <v>DataGrowthRates!bs160</v>
      </c>
      <c r="CP71" s="47" t="s">
        <v>157</v>
      </c>
      <c r="CQ71" s="130">
        <f t="shared" ca="1" si="72"/>
        <v>-13.234487224203946</v>
      </c>
      <c r="CR71" s="130">
        <f t="shared" ca="1" si="50"/>
        <v>-10.790909572495631</v>
      </c>
      <c r="CS71" s="130">
        <f t="shared" ca="1" si="6"/>
        <v>-11.554667242869495</v>
      </c>
      <c r="CT71" s="131">
        <f t="shared" ca="1" si="24"/>
        <v>2.4435776517083152</v>
      </c>
      <c r="CU71" s="131">
        <f t="shared" ca="1" si="25"/>
        <v>1.6798199813344503</v>
      </c>
      <c r="CX71" s="3">
        <f t="shared" si="29"/>
        <v>71</v>
      </c>
      <c r="CY71" s="43" t="str">
        <f t="shared" si="7"/>
        <v>DataGrowthRates!bm71</v>
      </c>
      <c r="CZ71" s="43" t="str">
        <f t="shared" si="71"/>
        <v>DataGrowthRates!bq71</v>
      </c>
      <c r="DA71" s="43" t="str">
        <f t="shared" si="8"/>
        <v>DataGrowthRates!bn71</v>
      </c>
      <c r="DB71" s="43" t="str">
        <f t="shared" si="9"/>
        <v>DataGrowthRates!bq71</v>
      </c>
      <c r="DD71" s="47" t="str">
        <f t="shared" si="73"/>
        <v>Q3-2020</v>
      </c>
      <c r="DE71" s="179">
        <f t="shared" ref="DE71" ca="1" si="78">INDIRECT(CY71)</f>
        <v>164.75695257071459</v>
      </c>
      <c r="DF71" s="179">
        <f t="shared" ref="DF71" ca="1" si="79">INDIRECT(CZ67)</f>
        <v>189.88760314994056</v>
      </c>
      <c r="DG71" s="179">
        <f t="shared" ref="DG71" ca="1" si="80">(DE71-DF71)*100/DF71</f>
        <v>-13.234487224203946</v>
      </c>
      <c r="DH71" s="179">
        <f t="shared" ca="1" si="30"/>
        <v>168.4</v>
      </c>
      <c r="DI71" s="179">
        <f t="shared" ca="1" si="30"/>
        <v>163.73000000000002</v>
      </c>
      <c r="DJ71" s="179">
        <f t="shared" ca="1" si="21"/>
        <v>3.6430474292854171</v>
      </c>
      <c r="DK71" s="179">
        <f t="shared" ca="1" si="22"/>
        <v>-1.0269525707145704</v>
      </c>
      <c r="DL71" s="180">
        <f t="shared" si="31"/>
        <v>167.48</v>
      </c>
    </row>
    <row r="72" spans="1:116" x14ac:dyDescent="0.3">
      <c r="A72" s="48" t="s">
        <v>158</v>
      </c>
      <c r="B72" s="57"/>
      <c r="C72" s="88"/>
      <c r="D72" s="88"/>
      <c r="E72" s="88"/>
      <c r="F72" s="88"/>
      <c r="G72" s="88"/>
      <c r="H72" s="88"/>
      <c r="I72" s="88"/>
      <c r="J72" s="88"/>
      <c r="K72" s="88"/>
      <c r="L72" s="88"/>
      <c r="M72" s="88"/>
      <c r="N72" s="88"/>
      <c r="O72" s="88"/>
      <c r="P72" s="88"/>
      <c r="Q72" s="88"/>
      <c r="R72" s="88"/>
      <c r="S72" s="88"/>
      <c r="T72" s="88"/>
      <c r="U72" s="88"/>
      <c r="V72" s="88"/>
      <c r="W72" s="88"/>
      <c r="X72" s="88"/>
      <c r="Y72" s="88"/>
      <c r="Z72" s="88"/>
      <c r="AA72" s="88"/>
      <c r="AB72" s="88"/>
      <c r="AC72" s="88"/>
      <c r="AD72" s="88"/>
      <c r="AE72" s="88"/>
      <c r="AF72" s="88"/>
      <c r="AG72" s="88"/>
      <c r="AH72" s="88"/>
      <c r="AI72" s="88"/>
      <c r="AJ72" s="88"/>
      <c r="AK72" s="88"/>
      <c r="AL72" s="88"/>
      <c r="AM72" s="88"/>
      <c r="AN72" s="88"/>
      <c r="AO72" s="88"/>
      <c r="AP72" s="88"/>
      <c r="AQ72" s="88"/>
      <c r="AR72" s="88"/>
      <c r="AS72" s="88"/>
      <c r="AT72" s="88"/>
      <c r="AU72" s="88"/>
      <c r="AV72" s="88"/>
      <c r="AW72" s="88"/>
      <c r="AX72" s="88"/>
      <c r="AY72" s="88"/>
      <c r="AZ72" s="88"/>
      <c r="BA72" s="88"/>
      <c r="BB72" s="88"/>
      <c r="BC72" s="88"/>
      <c r="BD72" s="88"/>
      <c r="BE72" s="88"/>
      <c r="BF72" s="88"/>
      <c r="BG72" s="88"/>
      <c r="BH72" s="88"/>
      <c r="BI72" s="88"/>
      <c r="BJ72" s="88"/>
      <c r="BK72" s="88"/>
      <c r="BL72" s="88"/>
      <c r="BM72" s="88"/>
      <c r="BN72" s="93">
        <v>173.32</v>
      </c>
      <c r="BO72" s="94">
        <v>170.59</v>
      </c>
      <c r="BP72" s="88">
        <v>170.26000000000002</v>
      </c>
      <c r="BQ72" s="88">
        <v>170.26000000000002</v>
      </c>
      <c r="BR72" s="95">
        <v>170.93</v>
      </c>
      <c r="BS72" s="87">
        <v>171.21</v>
      </c>
      <c r="BT72" s="87">
        <v>169.18</v>
      </c>
      <c r="BU72" s="87">
        <v>169.18</v>
      </c>
      <c r="BV72" s="87">
        <v>169.18</v>
      </c>
      <c r="BW72" s="87">
        <v>170.53</v>
      </c>
      <c r="BX72" s="87">
        <v>171.89</v>
      </c>
      <c r="BY72" s="87">
        <v>171.89</v>
      </c>
      <c r="BZ72" s="87">
        <v>172.42000000000004</v>
      </c>
      <c r="CA72" s="87">
        <v>172.42000000000004</v>
      </c>
      <c r="CB72" s="87">
        <v>171.85000000000005</v>
      </c>
      <c r="CC72" s="87">
        <v>0</v>
      </c>
      <c r="CD72" s="87">
        <v>0</v>
      </c>
      <c r="CI72" s="42"/>
      <c r="CJ72" s="43" t="str">
        <f t="shared" si="46"/>
        <v>bn</v>
      </c>
      <c r="CK72" s="44">
        <f t="shared" si="5"/>
        <v>161</v>
      </c>
      <c r="CL72" s="43" t="str">
        <f t="shared" si="34"/>
        <v>DataGrowthRates!bp161</v>
      </c>
      <c r="CM72" s="43" t="str">
        <f t="shared" si="35"/>
        <v>DataGrowthRates!bq161</v>
      </c>
      <c r="CN72" s="43" t="str">
        <f t="shared" si="77"/>
        <v>DataGrowthRates!bt161</v>
      </c>
      <c r="CP72" s="48" t="s">
        <v>158</v>
      </c>
      <c r="CQ72" s="134">
        <f t="shared" ca="1" si="72"/>
        <v>-9.4698354661791697</v>
      </c>
      <c r="CR72" s="134">
        <f t="shared" ca="1" si="50"/>
        <v>-9.3474333085343702</v>
      </c>
      <c r="CS72" s="134">
        <f t="shared" ca="1" si="6"/>
        <v>-9.16192804379018</v>
      </c>
      <c r="CT72" s="135">
        <f t="shared" ca="1" si="24"/>
        <v>0.12240215764479956</v>
      </c>
      <c r="CU72" s="135">
        <f t="shared" ca="1" si="25"/>
        <v>0.30790742238898972</v>
      </c>
      <c r="CX72" s="3">
        <f t="shared" si="29"/>
        <v>72</v>
      </c>
      <c r="CY72" s="43" t="str">
        <f t="shared" si="7"/>
        <v>DataGrowthRates!bn72</v>
      </c>
      <c r="CZ72" s="43" t="str">
        <f t="shared" si="71"/>
        <v>DataGrowthRates!br72</v>
      </c>
      <c r="DA72" s="43" t="str">
        <f t="shared" si="8"/>
        <v>DataGrowthRates!bo72</v>
      </c>
      <c r="DB72" s="43" t="str">
        <f t="shared" si="9"/>
        <v>DataGrowthRates!br72</v>
      </c>
      <c r="DD72" s="48" t="str">
        <f t="shared" si="73"/>
        <v>Q4-2020</v>
      </c>
      <c r="DE72" s="181">
        <f t="shared" ref="DE72" ca="1" si="81">INDIRECT(CY72)</f>
        <v>173.32</v>
      </c>
      <c r="DF72" s="181">
        <f t="shared" ref="DF72" ca="1" si="82">INDIRECT(CZ68)</f>
        <v>191.45000000000002</v>
      </c>
      <c r="DG72" s="181">
        <f t="shared" ref="DG72" ca="1" si="83">(DE72-DF72)*100/DF72</f>
        <v>-9.4698354661791697</v>
      </c>
      <c r="DH72" s="181">
        <f t="shared" ca="1" si="30"/>
        <v>170.59</v>
      </c>
      <c r="DI72" s="181">
        <f t="shared" ca="1" si="30"/>
        <v>170.93</v>
      </c>
      <c r="DJ72" s="181">
        <f t="shared" ca="1" si="21"/>
        <v>-2.7299999999999898</v>
      </c>
      <c r="DK72" s="181">
        <f t="shared" ca="1" si="22"/>
        <v>-2.3899999999999864</v>
      </c>
      <c r="DL72" s="180">
        <f t="shared" si="31"/>
        <v>171.85000000000005</v>
      </c>
    </row>
    <row r="73" spans="1:116" x14ac:dyDescent="0.3">
      <c r="A73" s="47" t="s">
        <v>159</v>
      </c>
      <c r="B73" s="56"/>
      <c r="C73" s="86"/>
      <c r="D73" s="86"/>
      <c r="E73" s="86"/>
      <c r="F73" s="86"/>
      <c r="G73" s="86"/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6"/>
      <c r="Z73" s="86"/>
      <c r="AA73" s="86"/>
      <c r="AB73" s="86"/>
      <c r="AC73" s="86"/>
      <c r="AD73" s="86"/>
      <c r="AE73" s="86"/>
      <c r="AF73" s="86"/>
      <c r="AG73" s="86"/>
      <c r="AH73" s="86"/>
      <c r="AI73" s="86"/>
      <c r="AJ73" s="86"/>
      <c r="AK73" s="86"/>
      <c r="AL73" s="86"/>
      <c r="AM73" s="86"/>
      <c r="AN73" s="86"/>
      <c r="AO73" s="86"/>
      <c r="AP73" s="86"/>
      <c r="AQ73" s="86"/>
      <c r="AR73" s="86"/>
      <c r="AS73" s="86"/>
      <c r="AT73" s="86"/>
      <c r="AU73" s="86"/>
      <c r="AV73" s="86"/>
      <c r="AW73" s="86"/>
      <c r="AX73" s="86"/>
      <c r="AY73" s="86"/>
      <c r="AZ73" s="86"/>
      <c r="BA73" s="86"/>
      <c r="BB73" s="86"/>
      <c r="BC73" s="86"/>
      <c r="BD73" s="86"/>
      <c r="BE73" s="86"/>
      <c r="BF73" s="86"/>
      <c r="BG73" s="86"/>
      <c r="BH73" s="86"/>
      <c r="BI73" s="86"/>
      <c r="BJ73" s="86"/>
      <c r="BK73" s="86"/>
      <c r="BL73" s="86"/>
      <c r="BM73" s="86"/>
      <c r="BN73" s="86"/>
      <c r="BO73" s="89">
        <v>164.46000000000004</v>
      </c>
      <c r="BP73" s="90">
        <v>163.02999999999997</v>
      </c>
      <c r="BQ73" s="86">
        <v>162.80000000000001</v>
      </c>
      <c r="BR73" s="86">
        <v>162.97</v>
      </c>
      <c r="BS73" s="97">
        <v>163.27000000000001</v>
      </c>
      <c r="BT73" s="96">
        <v>162.59999999999997</v>
      </c>
      <c r="BU73" s="96">
        <v>162.59999999999997</v>
      </c>
      <c r="BV73" s="86">
        <v>163.39999999999998</v>
      </c>
      <c r="BW73" s="92">
        <v>163.40999999999997</v>
      </c>
      <c r="BX73" s="92">
        <v>164.76999999999998</v>
      </c>
      <c r="BY73" s="92">
        <v>164.76999999999998</v>
      </c>
      <c r="BZ73" s="92">
        <v>164.13</v>
      </c>
      <c r="CA73" s="92">
        <v>164.13</v>
      </c>
      <c r="CB73" s="92">
        <v>163.68</v>
      </c>
      <c r="CC73" s="92">
        <v>0</v>
      </c>
      <c r="CD73" s="92">
        <v>0</v>
      </c>
      <c r="CI73" s="42"/>
      <c r="CJ73" s="43" t="str">
        <f t="shared" si="46"/>
        <v>bo</v>
      </c>
      <c r="CK73" s="44">
        <f t="shared" ref="CK73:CK86" si="84">CK72+1</f>
        <v>162</v>
      </c>
      <c r="CL73" s="43" t="str">
        <f t="shared" si="34"/>
        <v>DataGrowthRates!bq162</v>
      </c>
      <c r="CM73" s="43" t="str">
        <f t="shared" si="35"/>
        <v>DataGrowthRates!br162</v>
      </c>
      <c r="CN73" s="43" t="str">
        <f t="shared" si="77"/>
        <v>DataGrowthRates!bu162</v>
      </c>
      <c r="CP73" s="47" t="s">
        <v>159</v>
      </c>
      <c r="CQ73" s="130">
        <f t="shared" ca="1" si="72"/>
        <v>-10.502829777971256</v>
      </c>
      <c r="CR73" s="130">
        <f t="shared" ca="1" si="50"/>
        <v>-11.377473363774753</v>
      </c>
      <c r="CS73" s="130">
        <f t="shared" ca="1" si="6"/>
        <v>-10.946874659103315</v>
      </c>
      <c r="CT73" s="131">
        <f t="shared" ca="1" si="24"/>
        <v>-0.8746435858034971</v>
      </c>
      <c r="CU73" s="131">
        <f t="shared" ca="1" si="25"/>
        <v>-0.44404488113205964</v>
      </c>
      <c r="CX73" s="3">
        <f t="shared" si="29"/>
        <v>73</v>
      </c>
      <c r="CY73" s="43" t="str">
        <f t="shared" ref="CY73:CY76" si="85">CL$4&amp;CJ73&amp;CX73</f>
        <v>DataGrowthRates!bo73</v>
      </c>
      <c r="CZ73" s="43" t="str">
        <f>CL$4&amp;CJ77&amp;CX73</f>
        <v>DataGrowthRates!bs73</v>
      </c>
      <c r="DA73" s="43" t="str">
        <f t="shared" ref="DA73:DA75" si="86">CM$4&amp;CJ74&amp;CX73</f>
        <v>DataGrowthRates!bp73</v>
      </c>
      <c r="DB73" s="43" t="str">
        <f>CN$4&amp;CJ77&amp;CX73</f>
        <v>DataGrowthRates!bs73</v>
      </c>
      <c r="DD73" s="47" t="s">
        <v>159</v>
      </c>
      <c r="DE73" s="179">
        <f t="shared" ref="DE73" ca="1" si="87">INDIRECT(CY73)</f>
        <v>164.46000000000004</v>
      </c>
      <c r="DF73" s="179">
        <f t="shared" ref="DF73" ca="1" si="88">INDIRECT(CZ69)</f>
        <v>183.76000000000002</v>
      </c>
      <c r="DG73" s="179">
        <f t="shared" ref="DG73" ca="1" si="89">(DE73-DF73)*100/DF73</f>
        <v>-10.502829777971256</v>
      </c>
      <c r="DH73" s="179">
        <f t="shared" ca="1" si="30"/>
        <v>163.02999999999997</v>
      </c>
      <c r="DI73" s="179">
        <f t="shared" ca="1" si="30"/>
        <v>163.27000000000001</v>
      </c>
      <c r="DJ73" s="179">
        <f t="shared" ca="1" si="21"/>
        <v>-1.4300000000000637</v>
      </c>
      <c r="DK73" s="179">
        <f t="shared" ca="1" si="22"/>
        <v>-1.1900000000000261</v>
      </c>
      <c r="DL73" s="180">
        <f t="shared" ref="DL73:DL86" si="90">CB73</f>
        <v>163.68</v>
      </c>
    </row>
    <row r="74" spans="1:116" x14ac:dyDescent="0.3">
      <c r="A74" s="47" t="s">
        <v>160</v>
      </c>
      <c r="B74" s="56"/>
      <c r="C74" s="86"/>
      <c r="D74" s="86"/>
      <c r="E74" s="86"/>
      <c r="F74" s="86"/>
      <c r="G74" s="86"/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6"/>
      <c r="V74" s="86"/>
      <c r="W74" s="86"/>
      <c r="X74" s="86"/>
      <c r="Y74" s="86"/>
      <c r="Z74" s="86"/>
      <c r="AA74" s="86"/>
      <c r="AB74" s="86"/>
      <c r="AC74" s="86"/>
      <c r="AD74" s="86"/>
      <c r="AE74" s="86"/>
      <c r="AF74" s="86"/>
      <c r="AG74" s="86"/>
      <c r="AH74" s="86"/>
      <c r="AI74" s="86"/>
      <c r="AJ74" s="86"/>
      <c r="AK74" s="86"/>
      <c r="AL74" s="86"/>
      <c r="AM74" s="86"/>
      <c r="AN74" s="86"/>
      <c r="AO74" s="86"/>
      <c r="AP74" s="86"/>
      <c r="AQ74" s="86"/>
      <c r="AR74" s="86"/>
      <c r="AS74" s="86"/>
      <c r="AT74" s="86"/>
      <c r="AU74" s="86"/>
      <c r="AV74" s="86"/>
      <c r="AW74" s="86"/>
      <c r="AX74" s="86"/>
      <c r="AY74" s="86"/>
      <c r="AZ74" s="86"/>
      <c r="BA74" s="86"/>
      <c r="BB74" s="86"/>
      <c r="BC74" s="86"/>
      <c r="BD74" s="86"/>
      <c r="BE74" s="86"/>
      <c r="BF74" s="86"/>
      <c r="BG74" s="86"/>
      <c r="BH74" s="86"/>
      <c r="BI74" s="86"/>
      <c r="BJ74" s="86"/>
      <c r="BK74" s="86"/>
      <c r="BL74" s="86"/>
      <c r="BM74" s="86"/>
      <c r="BN74" s="86"/>
      <c r="BO74" s="86"/>
      <c r="BP74" s="89">
        <v>173.06</v>
      </c>
      <c r="BQ74" s="90">
        <v>171.87</v>
      </c>
      <c r="BR74" s="86">
        <v>171.29</v>
      </c>
      <c r="BS74" s="86">
        <v>171.23</v>
      </c>
      <c r="BT74" s="91">
        <v>169.53</v>
      </c>
      <c r="BU74" s="86">
        <v>169.53</v>
      </c>
      <c r="BV74" s="86">
        <v>169.05999999999997</v>
      </c>
      <c r="BW74" s="85">
        <v>169.10999999999999</v>
      </c>
      <c r="BX74" s="85">
        <v>169.64</v>
      </c>
      <c r="BY74" s="85">
        <v>169.64</v>
      </c>
      <c r="BZ74" s="85">
        <v>169.08</v>
      </c>
      <c r="CA74" s="85">
        <v>169.08</v>
      </c>
      <c r="CB74" s="85">
        <v>169.38</v>
      </c>
      <c r="CC74" s="85">
        <v>0</v>
      </c>
      <c r="CD74" s="85">
        <v>0</v>
      </c>
      <c r="CI74" s="42"/>
      <c r="CJ74" s="43" t="str">
        <f t="shared" si="46"/>
        <v>bp</v>
      </c>
      <c r="CK74" s="44">
        <f t="shared" si="84"/>
        <v>163</v>
      </c>
      <c r="CL74" s="43" t="str">
        <f t="shared" si="34"/>
        <v>DataGrowthRates!br163</v>
      </c>
      <c r="CM74" s="43" t="str">
        <f>CM$4&amp;CJ77&amp;CK74</f>
        <v>DataGrowthRates!bs163</v>
      </c>
      <c r="CN74" s="43" t="str">
        <f t="shared" si="77"/>
        <v>DataGrowthRates!bv163</v>
      </c>
      <c r="CP74" s="47" t="s">
        <v>160</v>
      </c>
      <c r="CQ74" s="130">
        <f t="shared" ca="1" si="72"/>
        <v>14.457671957671968</v>
      </c>
      <c r="CR74" s="130">
        <f t="shared" ca="1" si="50"/>
        <v>13.670634920634933</v>
      </c>
      <c r="CS74" s="130">
        <f t="shared" ca="1" si="6"/>
        <v>14.717823792123427</v>
      </c>
      <c r="CT74" s="131">
        <f t="shared" ca="1" si="24"/>
        <v>-0.78703703703703454</v>
      </c>
      <c r="CU74" s="131">
        <f t="shared" ca="1" si="25"/>
        <v>0.26015183445145951</v>
      </c>
      <c r="CX74" s="3">
        <f t="shared" si="29"/>
        <v>74</v>
      </c>
      <c r="CY74" s="43" t="str">
        <f t="shared" si="85"/>
        <v>DataGrowthRates!bp74</v>
      </c>
      <c r="CZ74" s="43" t="str">
        <f>CL$4&amp;CJ78&amp;CX74</f>
        <v>DataGrowthRates!bt74</v>
      </c>
      <c r="DA74" s="43" t="str">
        <f t="shared" si="86"/>
        <v>DataGrowthRates!bq74</v>
      </c>
      <c r="DB74" s="43" t="str">
        <f>CN$4&amp;CJ78&amp;CX74</f>
        <v>DataGrowthRates!bt74</v>
      </c>
      <c r="DD74" s="47" t="s">
        <v>160</v>
      </c>
      <c r="DE74" s="179">
        <f t="shared" ref="DE74" ca="1" si="91">INDIRECT(CY74)</f>
        <v>173.06</v>
      </c>
      <c r="DF74" s="179">
        <f t="shared" ref="DF74" ca="1" si="92">INDIRECT(CZ70)</f>
        <v>151.19999999999999</v>
      </c>
      <c r="DG74" s="179">
        <f t="shared" ref="DG74" ca="1" si="93">(DE74-DF74)*100/DF74</f>
        <v>14.457671957671968</v>
      </c>
      <c r="DH74" s="179">
        <f t="shared" ca="1" si="30"/>
        <v>171.87</v>
      </c>
      <c r="DI74" s="179">
        <f t="shared" ca="1" si="30"/>
        <v>169.53</v>
      </c>
      <c r="DJ74" s="179">
        <f t="shared" ca="1" si="21"/>
        <v>-1.1899999999999977</v>
      </c>
      <c r="DK74" s="179">
        <f t="shared" ca="1" si="22"/>
        <v>-3.5300000000000011</v>
      </c>
      <c r="DL74" s="180">
        <f t="shared" si="90"/>
        <v>169.38</v>
      </c>
    </row>
    <row r="75" spans="1:116" x14ac:dyDescent="0.3">
      <c r="A75" s="47" t="s">
        <v>161</v>
      </c>
      <c r="B75" s="56"/>
      <c r="C75" s="86"/>
      <c r="D75" s="86"/>
      <c r="E75" s="86"/>
      <c r="F75" s="86"/>
      <c r="G75" s="86"/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86"/>
      <c r="S75" s="86"/>
      <c r="T75" s="86"/>
      <c r="U75" s="86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86"/>
      <c r="AL75" s="86"/>
      <c r="AM75" s="86"/>
      <c r="AN75" s="86"/>
      <c r="AO75" s="86"/>
      <c r="AP75" s="86"/>
      <c r="AQ75" s="86"/>
      <c r="AR75" s="86"/>
      <c r="AS75" s="86"/>
      <c r="AT75" s="86"/>
      <c r="AU75" s="86"/>
      <c r="AV75" s="86"/>
      <c r="AW75" s="86"/>
      <c r="AX75" s="86"/>
      <c r="AY75" s="86"/>
      <c r="AZ75" s="86"/>
      <c r="BA75" s="86"/>
      <c r="BB75" s="86"/>
      <c r="BC75" s="86"/>
      <c r="BD75" s="86"/>
      <c r="BE75" s="86"/>
      <c r="BF75" s="86"/>
      <c r="BG75" s="86"/>
      <c r="BH75" s="86"/>
      <c r="BI75" s="86"/>
      <c r="BJ75" s="86"/>
      <c r="BK75" s="86"/>
      <c r="BL75" s="86"/>
      <c r="BM75" s="86"/>
      <c r="BN75" s="86"/>
      <c r="BO75" s="86"/>
      <c r="BP75" s="86"/>
      <c r="BQ75" s="89">
        <v>174.51999999999998</v>
      </c>
      <c r="BR75" s="90">
        <v>172.98999999999998</v>
      </c>
      <c r="BS75" s="86">
        <v>172.83999999999997</v>
      </c>
      <c r="BT75" s="86">
        <v>172.98999999999998</v>
      </c>
      <c r="BU75" s="91">
        <v>172.98999999999998</v>
      </c>
      <c r="BV75" s="86">
        <v>172.75</v>
      </c>
      <c r="BW75" s="85">
        <v>172.82999999999998</v>
      </c>
      <c r="BX75" s="85">
        <v>171.72</v>
      </c>
      <c r="BY75" s="85">
        <v>171.72</v>
      </c>
      <c r="BZ75" s="85">
        <v>171.80000000000004</v>
      </c>
      <c r="CA75" s="85">
        <v>171.80000000000004</v>
      </c>
      <c r="CB75" s="85">
        <v>171.95000000000005</v>
      </c>
      <c r="CC75" s="85">
        <v>0</v>
      </c>
      <c r="CD75" s="85">
        <v>0</v>
      </c>
      <c r="CI75" s="42"/>
      <c r="CJ75" s="43" t="str">
        <f t="shared" si="46"/>
        <v>bq</v>
      </c>
      <c r="CK75" s="44">
        <f t="shared" si="84"/>
        <v>164</v>
      </c>
      <c r="CL75" s="43" t="str">
        <f>CL$4&amp;CJ77&amp;CK75</f>
        <v>DataGrowthRates!bs164</v>
      </c>
      <c r="CM75" s="43" t="str">
        <f>CM$4&amp;CJ78&amp;CK75</f>
        <v>DataGrowthRates!bt164</v>
      </c>
      <c r="CN75" s="43" t="str">
        <f t="shared" si="77"/>
        <v>DataGrowthRates!bw164</v>
      </c>
      <c r="CP75" s="47" t="s">
        <v>161</v>
      </c>
      <c r="CQ75" s="130">
        <f t="shared" ca="1" si="72"/>
        <v>6.5901178769925872</v>
      </c>
      <c r="CR75" s="130">
        <f t="shared" ca="1" si="50"/>
        <v>5.8819928999877495</v>
      </c>
      <c r="CS75" s="130">
        <f t="shared" ca="1" si="6"/>
        <v>7.0615175145438593</v>
      </c>
      <c r="CT75" s="131">
        <f t="shared" ca="1" si="24"/>
        <v>-0.70812497700483767</v>
      </c>
      <c r="CU75" s="131">
        <f t="shared" ca="1" si="25"/>
        <v>0.47139963755127212</v>
      </c>
      <c r="CX75" s="3">
        <f t="shared" si="29"/>
        <v>75</v>
      </c>
      <c r="CY75" s="43" t="str">
        <f t="shared" si="85"/>
        <v>DataGrowthRates!bq75</v>
      </c>
      <c r="CZ75" s="43" t="str">
        <f>CL$4&amp;CJ79&amp;CX75</f>
        <v>DataGrowthRates!bu75</v>
      </c>
      <c r="DA75" s="43" t="str">
        <f t="shared" si="86"/>
        <v>DataGrowthRates!br75</v>
      </c>
      <c r="DB75" s="43" t="str">
        <f>CN$4&amp;CJ79&amp;CX75</f>
        <v>DataGrowthRates!bu75</v>
      </c>
      <c r="DD75" s="47" t="s">
        <v>161</v>
      </c>
      <c r="DE75" s="179">
        <f t="shared" ref="DE75:DE76" ca="1" si="94">INDIRECT(CY75)</f>
        <v>174.51999999999998</v>
      </c>
      <c r="DF75" s="179">
        <f t="shared" ref="DF75" ca="1" si="95">INDIRECT(CZ71)</f>
        <v>163.73000000000002</v>
      </c>
      <c r="DG75" s="179">
        <f t="shared" ref="DG75" ca="1" si="96">(DE75-DF75)*100/DF75</f>
        <v>6.5901178769925872</v>
      </c>
      <c r="DH75" s="179">
        <f t="shared" ca="1" si="30"/>
        <v>172.98999999999998</v>
      </c>
      <c r="DI75" s="179">
        <f t="shared" ca="1" si="30"/>
        <v>172.98999999999998</v>
      </c>
      <c r="DJ75" s="179">
        <f t="shared" ca="1" si="21"/>
        <v>-1.5300000000000011</v>
      </c>
      <c r="DK75" s="179">
        <f t="shared" ca="1" si="22"/>
        <v>-1.5300000000000011</v>
      </c>
      <c r="DL75" s="180">
        <f t="shared" si="90"/>
        <v>171.95000000000005</v>
      </c>
    </row>
    <row r="76" spans="1:116" x14ac:dyDescent="0.3">
      <c r="A76" s="48" t="s">
        <v>162</v>
      </c>
      <c r="B76" s="57"/>
      <c r="C76" s="88"/>
      <c r="D76" s="88"/>
      <c r="E76" s="88"/>
      <c r="F76" s="88"/>
      <c r="G76" s="88"/>
      <c r="H76" s="88"/>
      <c r="I76" s="88"/>
      <c r="J76" s="88"/>
      <c r="K76" s="88"/>
      <c r="L76" s="88"/>
      <c r="M76" s="88"/>
      <c r="N76" s="88"/>
      <c r="O76" s="88"/>
      <c r="P76" s="88"/>
      <c r="Q76" s="88"/>
      <c r="R76" s="88"/>
      <c r="S76" s="88"/>
      <c r="T76" s="88"/>
      <c r="U76" s="8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88"/>
      <c r="AL76" s="88"/>
      <c r="AM76" s="88"/>
      <c r="AN76" s="88"/>
      <c r="AO76" s="88"/>
      <c r="AP76" s="88"/>
      <c r="AQ76" s="88"/>
      <c r="AR76" s="88"/>
      <c r="AS76" s="88"/>
      <c r="AT76" s="88"/>
      <c r="AU76" s="88"/>
      <c r="AV76" s="88"/>
      <c r="AW76" s="88"/>
      <c r="AX76" s="88"/>
      <c r="AY76" s="88"/>
      <c r="AZ76" s="88"/>
      <c r="BA76" s="88"/>
      <c r="BB76" s="88"/>
      <c r="BC76" s="88"/>
      <c r="BD76" s="88"/>
      <c r="BE76" s="88"/>
      <c r="BF76" s="88"/>
      <c r="BG76" s="88"/>
      <c r="BH76" s="88"/>
      <c r="BI76" s="88"/>
      <c r="BJ76" s="88"/>
      <c r="BK76" s="88"/>
      <c r="BL76" s="88"/>
      <c r="BM76" s="88"/>
      <c r="BN76" s="88"/>
      <c r="BO76" s="88"/>
      <c r="BP76" s="88"/>
      <c r="BQ76" s="88"/>
      <c r="BR76" s="93">
        <v>175.04</v>
      </c>
      <c r="BS76" s="94">
        <v>175.26</v>
      </c>
      <c r="BT76" s="88">
        <v>175.04</v>
      </c>
      <c r="BU76" s="88">
        <v>175.04</v>
      </c>
      <c r="BV76" s="95">
        <v>175.56000000000003</v>
      </c>
      <c r="BW76" s="87">
        <v>176.01000000000002</v>
      </c>
      <c r="BX76" s="87">
        <v>176.91</v>
      </c>
      <c r="BY76" s="87">
        <v>176.91</v>
      </c>
      <c r="BZ76" s="87">
        <v>177.42000000000002</v>
      </c>
      <c r="CA76" s="87">
        <v>177.42000000000002</v>
      </c>
      <c r="CB76" s="87">
        <v>177.51000000000002</v>
      </c>
      <c r="CC76" s="87">
        <v>0</v>
      </c>
      <c r="CD76" s="87">
        <v>0</v>
      </c>
      <c r="CI76" s="42"/>
      <c r="CJ76" s="43" t="str">
        <f t="shared" si="46"/>
        <v>br</v>
      </c>
      <c r="CK76" s="44">
        <f t="shared" si="84"/>
        <v>165</v>
      </c>
      <c r="CL76" s="43" t="str">
        <f>CL$4&amp;CJ78&amp;CK76</f>
        <v>DataGrowthRates!bt165</v>
      </c>
      <c r="CM76" s="43" t="str">
        <f>CM$4&amp;CJ79&amp;CK76</f>
        <v>DataGrowthRates!bu165</v>
      </c>
      <c r="CN76" s="43" t="str">
        <f t="shared" si="77"/>
        <v>DataGrowthRates!bx165</v>
      </c>
      <c r="CP76" s="48" t="s">
        <v>162</v>
      </c>
      <c r="CQ76" s="134">
        <f t="shared" ca="1" si="72"/>
        <v>2.4044930673374978</v>
      </c>
      <c r="CR76" s="134">
        <f t="shared" ca="1" si="50"/>
        <v>2.3655160329419909</v>
      </c>
      <c r="CS76" s="134">
        <f t="shared" ca="1" si="6"/>
        <v>3.7711313394018346</v>
      </c>
      <c r="CT76" s="135">
        <f t="shared" ca="1" si="24"/>
        <v>-3.8977034395506927E-2</v>
      </c>
      <c r="CU76" s="135">
        <f t="shared" ca="1" si="25"/>
        <v>1.3666382720643369</v>
      </c>
      <c r="CX76" s="3">
        <f t="shared" si="29"/>
        <v>76</v>
      </c>
      <c r="CY76" s="43" t="str">
        <f t="shared" si="85"/>
        <v>DataGrowthRates!br76</v>
      </c>
      <c r="CZ76" s="43" t="str">
        <f>CL$4&amp;CJ80&amp;CX76</f>
        <v>DataGrowthRates!bv76</v>
      </c>
      <c r="DA76" s="43" t="str">
        <f>CM$4&amp;CJ77&amp;CX76</f>
        <v>DataGrowthRates!bs76</v>
      </c>
      <c r="DB76" s="43" t="str">
        <f>CN$4&amp;CJ80&amp;CX76</f>
        <v>DataGrowthRates!bv76</v>
      </c>
      <c r="DD76" s="48" t="s">
        <v>162</v>
      </c>
      <c r="DE76" s="181">
        <f t="shared" ca="1" si="94"/>
        <v>175.04</v>
      </c>
      <c r="DF76" s="181">
        <f t="shared" ref="DF76" ca="1" si="97">INDIRECT(CZ72)</f>
        <v>170.93</v>
      </c>
      <c r="DG76" s="181">
        <f t="shared" ref="DG76" ca="1" si="98">(DE76-DF76)*100/DF76</f>
        <v>2.4044930673374978</v>
      </c>
      <c r="DH76" s="181">
        <f t="shared" ca="1" si="30"/>
        <v>175.26</v>
      </c>
      <c r="DI76" s="181">
        <f t="shared" ca="1" si="30"/>
        <v>175.56000000000003</v>
      </c>
      <c r="DJ76" s="181">
        <f t="shared" ca="1" si="21"/>
        <v>0.21999999999999886</v>
      </c>
      <c r="DK76" s="181">
        <f t="shared" ca="1" si="22"/>
        <v>0.52000000000003865</v>
      </c>
      <c r="DL76" s="180">
        <f t="shared" si="90"/>
        <v>177.51000000000002</v>
      </c>
    </row>
    <row r="77" spans="1:116" x14ac:dyDescent="0.3">
      <c r="A77" s="47" t="s">
        <v>165</v>
      </c>
      <c r="B77" s="56"/>
      <c r="C77" s="86"/>
      <c r="D77" s="86"/>
      <c r="E77" s="86"/>
      <c r="F77" s="86"/>
      <c r="G77" s="86"/>
      <c r="H77" s="86"/>
      <c r="I77" s="86"/>
      <c r="J77" s="86"/>
      <c r="K77" s="86"/>
      <c r="L77" s="86"/>
      <c r="M77" s="86"/>
      <c r="N77" s="86"/>
      <c r="O77" s="86"/>
      <c r="P77" s="86"/>
      <c r="Q77" s="86"/>
      <c r="R77" s="86"/>
      <c r="S77" s="86"/>
      <c r="T77" s="86"/>
      <c r="U77" s="86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86"/>
      <c r="AL77" s="86"/>
      <c r="AM77" s="86"/>
      <c r="AN77" s="86"/>
      <c r="AO77" s="86"/>
      <c r="AP77" s="86"/>
      <c r="AQ77" s="86"/>
      <c r="AR77" s="86"/>
      <c r="AS77" s="86"/>
      <c r="AT77" s="86"/>
      <c r="AU77" s="86"/>
      <c r="AV77" s="86"/>
      <c r="AW77" s="86"/>
      <c r="AX77" s="86"/>
      <c r="AY77" s="86"/>
      <c r="AZ77" s="86"/>
      <c r="BA77" s="86"/>
      <c r="BB77" s="86"/>
      <c r="BC77" s="86"/>
      <c r="BD77" s="86"/>
      <c r="BE77" s="86"/>
      <c r="BF77" s="86"/>
      <c r="BG77" s="86"/>
      <c r="BH77" s="86"/>
      <c r="BI77" s="86"/>
      <c r="BJ77" s="86"/>
      <c r="BK77" s="86"/>
      <c r="BL77" s="86"/>
      <c r="BM77" s="86"/>
      <c r="BN77" s="86"/>
      <c r="BO77" s="86"/>
      <c r="BP77" s="86"/>
      <c r="BQ77" s="86"/>
      <c r="BR77" s="86"/>
      <c r="BS77" s="89">
        <v>169.56</v>
      </c>
      <c r="BT77" s="90">
        <v>168.54</v>
      </c>
      <c r="BU77" s="86">
        <v>168.46</v>
      </c>
      <c r="BV77" s="86">
        <v>169.12</v>
      </c>
      <c r="BW77" s="97">
        <v>170.47</v>
      </c>
      <c r="BX77" s="96">
        <v>170.75999999999996</v>
      </c>
      <c r="BY77" s="96">
        <v>170.75999999999996</v>
      </c>
      <c r="BZ77" s="86">
        <v>171.1</v>
      </c>
      <c r="CA77" s="92">
        <v>171.1</v>
      </c>
      <c r="CB77" s="92">
        <v>170.40000000000003</v>
      </c>
      <c r="CC77" s="92">
        <v>0</v>
      </c>
      <c r="CD77" s="92">
        <v>0</v>
      </c>
      <c r="CI77" s="42"/>
      <c r="CJ77" s="43" t="str">
        <f t="shared" ref="CJ77:CJ84" si="99">$CI$59&amp;CJ25</f>
        <v>bs</v>
      </c>
      <c r="CK77" s="44">
        <f t="shared" si="84"/>
        <v>166</v>
      </c>
      <c r="CL77" s="43" t="str">
        <f t="shared" ref="CL77:CL82" si="100">CL$4&amp;CJ79&amp;CK77</f>
        <v>DataGrowthRates!bu166</v>
      </c>
      <c r="CM77" s="43" t="str">
        <f t="shared" ref="CM77:CM81" si="101">CM$4&amp;CJ80&amp;CK77</f>
        <v>DataGrowthRates!bv166</v>
      </c>
      <c r="CN77" s="43" t="str">
        <f t="shared" ref="CN77:CN78" si="102">CN$4&amp;CJ83&amp;CK77</f>
        <v>DataGrowthRates!by166</v>
      </c>
      <c r="CP77" s="47" t="str">
        <f>A77</f>
        <v>Q1-2022</v>
      </c>
      <c r="CQ77" s="130">
        <f t="shared" ca="1" si="72"/>
        <v>3.8525142402155885</v>
      </c>
      <c r="CR77" s="130">
        <f t="shared" ca="1" si="50"/>
        <v>3.6531365313653303</v>
      </c>
      <c r="CS77" s="130">
        <f t="shared" ca="1" si="6"/>
        <v>4.3204210268649605</v>
      </c>
      <c r="CT77" s="131">
        <f t="shared" ca="1" si="24"/>
        <v>-0.19937770885025818</v>
      </c>
      <c r="CU77" s="131">
        <f t="shared" ca="1" si="25"/>
        <v>0.46790678664937202</v>
      </c>
      <c r="CX77" s="3">
        <f>CX76+1</f>
        <v>77</v>
      </c>
      <c r="CY77" s="43" t="str">
        <f t="shared" ref="CY77:CY84" si="103">CL$4&amp;CJ77&amp;CX77</f>
        <v>DataGrowthRates!bs77</v>
      </c>
      <c r="CZ77" s="43" t="str">
        <f t="shared" ref="CZ77:CZ80" si="104">CL$4&amp;CJ81&amp;CX77</f>
        <v>DataGrowthRates!bw77</v>
      </c>
      <c r="DA77" s="43" t="str">
        <f t="shared" ref="DA77:DA83" si="105">CM$4&amp;CJ78&amp;CX77</f>
        <v>DataGrowthRates!bt77</v>
      </c>
      <c r="DB77" s="43" t="str">
        <f t="shared" ref="DB77:DB80" si="106">CN$4&amp;CJ81&amp;CX77</f>
        <v>DataGrowthRates!bw77</v>
      </c>
      <c r="DD77" s="47" t="str">
        <f>A77</f>
        <v>Q1-2022</v>
      </c>
      <c r="DE77" s="179">
        <f t="shared" ref="DE77" ca="1" si="107">INDIRECT(CY77)</f>
        <v>169.56</v>
      </c>
      <c r="DF77" s="179">
        <f t="shared" ref="DF77" ca="1" si="108">INDIRECT(CZ73)</f>
        <v>163.27000000000001</v>
      </c>
      <c r="DG77" s="179">
        <f t="shared" ref="DG77" ca="1" si="109">(DE77-DF77)*100/DF77</f>
        <v>3.8525142402155885</v>
      </c>
      <c r="DH77" s="179">
        <f t="shared" ca="1" si="30"/>
        <v>168.54</v>
      </c>
      <c r="DI77" s="179">
        <f t="shared" ca="1" si="30"/>
        <v>170.47</v>
      </c>
      <c r="DJ77" s="179">
        <f t="shared" ca="1" si="21"/>
        <v>-1.0200000000000102</v>
      </c>
      <c r="DK77" s="179">
        <f t="shared" ca="1" si="22"/>
        <v>0.90999999999999659</v>
      </c>
      <c r="DL77" s="180">
        <f t="shared" si="90"/>
        <v>170.40000000000003</v>
      </c>
    </row>
    <row r="78" spans="1:116" x14ac:dyDescent="0.3">
      <c r="A78" s="47" t="s">
        <v>166</v>
      </c>
      <c r="B78" s="56"/>
      <c r="C78" s="86"/>
      <c r="D78" s="86"/>
      <c r="E78" s="86"/>
      <c r="F78" s="86"/>
      <c r="G78" s="86"/>
      <c r="H78" s="86"/>
      <c r="I78" s="86"/>
      <c r="J78" s="86"/>
      <c r="K78" s="86"/>
      <c r="L78" s="86"/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6"/>
      <c r="AL78" s="86"/>
      <c r="AM78" s="86"/>
      <c r="AN78" s="86"/>
      <c r="AO78" s="86"/>
      <c r="AP78" s="86"/>
      <c r="AQ78" s="86"/>
      <c r="AR78" s="86"/>
      <c r="AS78" s="86"/>
      <c r="AT78" s="86"/>
      <c r="AU78" s="86"/>
      <c r="AV78" s="86"/>
      <c r="AW78" s="86"/>
      <c r="AX78" s="86"/>
      <c r="AY78" s="86"/>
      <c r="AZ78" s="86"/>
      <c r="BA78" s="86"/>
      <c r="BB78" s="86"/>
      <c r="BC78" s="86"/>
      <c r="BD78" s="86"/>
      <c r="BE78" s="86"/>
      <c r="BF78" s="86"/>
      <c r="BG78" s="86"/>
      <c r="BH78" s="86"/>
      <c r="BI78" s="86"/>
      <c r="BJ78" s="86"/>
      <c r="BK78" s="86"/>
      <c r="BL78" s="86"/>
      <c r="BM78" s="86"/>
      <c r="BN78" s="86"/>
      <c r="BO78" s="86"/>
      <c r="BP78" s="86"/>
      <c r="BQ78" s="86"/>
      <c r="BR78" s="86"/>
      <c r="BS78" s="86"/>
      <c r="BT78" s="89">
        <v>176.93999999999997</v>
      </c>
      <c r="BU78" s="90">
        <v>176.75999999999996</v>
      </c>
      <c r="BV78" s="86">
        <v>176.92</v>
      </c>
      <c r="BW78" s="86">
        <v>178.38000000000002</v>
      </c>
      <c r="BX78" s="91">
        <v>176.62999999999997</v>
      </c>
      <c r="BY78" s="86">
        <v>176.62999999999997</v>
      </c>
      <c r="BZ78" s="86">
        <v>177.05</v>
      </c>
      <c r="CA78" s="85">
        <v>177.05</v>
      </c>
      <c r="CB78" s="85">
        <v>176.04000000000002</v>
      </c>
      <c r="CC78" s="85">
        <v>0</v>
      </c>
      <c r="CD78" s="85">
        <v>0</v>
      </c>
      <c r="CI78" s="42"/>
      <c r="CJ78" s="43" t="str">
        <f t="shared" si="99"/>
        <v>bt</v>
      </c>
      <c r="CK78" s="44">
        <f t="shared" si="84"/>
        <v>167</v>
      </c>
      <c r="CL78" s="43" t="str">
        <f t="shared" si="100"/>
        <v>DataGrowthRates!bv167</v>
      </c>
      <c r="CM78" s="43" t="str">
        <f t="shared" si="101"/>
        <v>DataGrowthRates!bw167</v>
      </c>
      <c r="CN78" s="43" t="str">
        <f t="shared" si="102"/>
        <v>DataGrowthRates!bz167</v>
      </c>
      <c r="CP78" s="47" t="str">
        <f t="shared" ref="CP78:CP88" si="110">A78</f>
        <v>Q2-2022</v>
      </c>
      <c r="CQ78" s="130">
        <f t="shared" ca="1" si="72"/>
        <v>4.370907803928489</v>
      </c>
      <c r="CR78" s="130">
        <f t="shared" ca="1" si="50"/>
        <v>4.2647319058573476</v>
      </c>
      <c r="CS78" s="130">
        <f t="shared" ca="1" si="6"/>
        <v>4.1204904503654687</v>
      </c>
      <c r="CT78" s="131">
        <f t="shared" ca="1" si="24"/>
        <v>-0.10617589807114136</v>
      </c>
      <c r="CU78" s="131">
        <f t="shared" ca="1" si="25"/>
        <v>-0.25041735356302031</v>
      </c>
      <c r="CX78" s="3">
        <f t="shared" si="29"/>
        <v>78</v>
      </c>
      <c r="CY78" s="43" t="str">
        <f t="shared" si="103"/>
        <v>DataGrowthRates!bt78</v>
      </c>
      <c r="CZ78" s="43" t="str">
        <f t="shared" si="104"/>
        <v>DataGrowthRates!bx78</v>
      </c>
      <c r="DA78" s="43" t="str">
        <f t="shared" si="105"/>
        <v>DataGrowthRates!bu78</v>
      </c>
      <c r="DB78" s="43" t="str">
        <f t="shared" si="106"/>
        <v>DataGrowthRates!bx78</v>
      </c>
      <c r="DD78" s="47" t="str">
        <f t="shared" ref="DD78:DD88" si="111">A78</f>
        <v>Q2-2022</v>
      </c>
      <c r="DE78" s="179">
        <f t="shared" ref="DE78" ca="1" si="112">INDIRECT(CY78)</f>
        <v>176.93999999999997</v>
      </c>
      <c r="DF78" s="179">
        <f t="shared" ref="DF78" ca="1" si="113">INDIRECT(CZ74)</f>
        <v>169.53</v>
      </c>
      <c r="DG78" s="179">
        <f t="shared" ref="DG78" ca="1" si="114">(DE78-DF78)*100/DF78</f>
        <v>4.370907803928489</v>
      </c>
      <c r="DH78" s="179">
        <f t="shared" ca="1" si="30"/>
        <v>176.75999999999996</v>
      </c>
      <c r="DI78" s="179">
        <f t="shared" ca="1" si="30"/>
        <v>176.62999999999997</v>
      </c>
      <c r="DJ78" s="179">
        <f t="shared" ca="1" si="21"/>
        <v>-0.18000000000000682</v>
      </c>
      <c r="DK78" s="179">
        <f t="shared" ca="1" si="22"/>
        <v>-0.31000000000000227</v>
      </c>
      <c r="DL78" s="180">
        <f t="shared" si="90"/>
        <v>176.04000000000002</v>
      </c>
    </row>
    <row r="79" spans="1:116" x14ac:dyDescent="0.3">
      <c r="A79" s="47" t="s">
        <v>167</v>
      </c>
      <c r="B79" s="56"/>
      <c r="C79" s="86"/>
      <c r="D79" s="86"/>
      <c r="E79" s="86"/>
      <c r="F79" s="86"/>
      <c r="G79" s="86"/>
      <c r="H79" s="86"/>
      <c r="I79" s="86"/>
      <c r="J79" s="86"/>
      <c r="K79" s="86"/>
      <c r="L79" s="86"/>
      <c r="M79" s="86"/>
      <c r="N79" s="86"/>
      <c r="O79" s="86"/>
      <c r="P79" s="86"/>
      <c r="Q79" s="86"/>
      <c r="R79" s="86"/>
      <c r="S79" s="86"/>
      <c r="T79" s="86"/>
      <c r="U79" s="86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86"/>
      <c r="AL79" s="86"/>
      <c r="AM79" s="86"/>
      <c r="AN79" s="86"/>
      <c r="AO79" s="86"/>
      <c r="AP79" s="86"/>
      <c r="AQ79" s="86"/>
      <c r="AR79" s="86"/>
      <c r="AS79" s="86"/>
      <c r="AT79" s="86"/>
      <c r="AU79" s="86"/>
      <c r="AV79" s="86"/>
      <c r="AW79" s="86"/>
      <c r="AX79" s="86"/>
      <c r="AY79" s="86"/>
      <c r="AZ79" s="86"/>
      <c r="BA79" s="86"/>
      <c r="BB79" s="86"/>
      <c r="BC79" s="86"/>
      <c r="BD79" s="86"/>
      <c r="BE79" s="86"/>
      <c r="BF79" s="86"/>
      <c r="BG79" s="86"/>
      <c r="BH79" s="86"/>
      <c r="BI79" s="86"/>
      <c r="BJ79" s="86"/>
      <c r="BK79" s="86"/>
      <c r="BL79" s="86"/>
      <c r="BM79" s="86"/>
      <c r="BN79" s="86"/>
      <c r="BO79" s="86"/>
      <c r="BP79" s="86"/>
      <c r="BQ79" s="86"/>
      <c r="BR79" s="86"/>
      <c r="BS79" s="86"/>
      <c r="BT79" s="86"/>
      <c r="BU79" s="89">
        <v>175.54999999999998</v>
      </c>
      <c r="BV79" s="90">
        <v>173.82000000000005</v>
      </c>
      <c r="BW79" s="86">
        <v>175.17000000000002</v>
      </c>
      <c r="BX79" s="86">
        <v>171.98</v>
      </c>
      <c r="BY79" s="91">
        <v>171.98</v>
      </c>
      <c r="BZ79" s="86">
        <v>172.68</v>
      </c>
      <c r="CA79" s="85">
        <v>172.68</v>
      </c>
      <c r="CB79" s="85">
        <v>173.43</v>
      </c>
      <c r="CC79" s="85">
        <v>0</v>
      </c>
      <c r="CD79" s="85">
        <v>0</v>
      </c>
      <c r="CI79" s="42"/>
      <c r="CJ79" s="43" t="str">
        <f t="shared" si="99"/>
        <v>bu</v>
      </c>
      <c r="CK79" s="44">
        <f t="shared" si="84"/>
        <v>168</v>
      </c>
      <c r="CL79" s="43" t="str">
        <f t="shared" si="100"/>
        <v>DataGrowthRates!bw168</v>
      </c>
      <c r="CM79" s="43" t="str">
        <f t="shared" si="101"/>
        <v>DataGrowthRates!bx168</v>
      </c>
      <c r="CN79" s="43" t="str">
        <f>CN$4&amp;CJ85&amp;CK79</f>
        <v>DataGrowthRates!ca168</v>
      </c>
      <c r="CP79" s="47" t="str">
        <f t="shared" si="110"/>
        <v>Q3-2022</v>
      </c>
      <c r="CQ79" s="130">
        <f t="shared" ca="1" si="72"/>
        <v>1.4798543268397033</v>
      </c>
      <c r="CR79" s="130">
        <f t="shared" ca="1" si="50"/>
        <v>0.61939218523881334</v>
      </c>
      <c r="CS79" s="130">
        <f t="shared" ca="1" si="6"/>
        <v>0.15140927090612097</v>
      </c>
      <c r="CT79" s="131">
        <f t="shared" ca="1" si="24"/>
        <v>-0.86046214160088996</v>
      </c>
      <c r="CU79" s="131">
        <f t="shared" ca="1" si="25"/>
        <v>-1.3284450559335823</v>
      </c>
      <c r="CX79" s="3">
        <f t="shared" si="29"/>
        <v>79</v>
      </c>
      <c r="CY79" s="43" t="str">
        <f t="shared" si="103"/>
        <v>DataGrowthRates!bu79</v>
      </c>
      <c r="CZ79" s="43" t="str">
        <f t="shared" si="104"/>
        <v>DataGrowthRates!by79</v>
      </c>
      <c r="DA79" s="43" t="str">
        <f t="shared" si="105"/>
        <v>DataGrowthRates!bv79</v>
      </c>
      <c r="DB79" s="43" t="str">
        <f t="shared" si="106"/>
        <v>DataGrowthRates!by79</v>
      </c>
      <c r="DD79" s="47" t="str">
        <f t="shared" si="111"/>
        <v>Q3-2022</v>
      </c>
      <c r="DE79" s="179">
        <f t="shared" ref="DE79" ca="1" si="115">INDIRECT(CY79)</f>
        <v>175.54999999999998</v>
      </c>
      <c r="DF79" s="179">
        <f t="shared" ref="DF79" ca="1" si="116">INDIRECT(CZ75)</f>
        <v>172.98999999999998</v>
      </c>
      <c r="DG79" s="179">
        <f t="shared" ref="DG79" ca="1" si="117">(DE79-DF79)*100/DF79</f>
        <v>1.4798543268397033</v>
      </c>
      <c r="DH79" s="179">
        <f t="shared" ca="1" si="30"/>
        <v>173.82000000000005</v>
      </c>
      <c r="DI79" s="179">
        <f t="shared" ca="1" si="30"/>
        <v>171.98</v>
      </c>
      <c r="DJ79" s="179">
        <f t="shared" ca="1" si="21"/>
        <v>-1.7299999999999329</v>
      </c>
      <c r="DK79" s="179">
        <f t="shared" ca="1" si="22"/>
        <v>-3.5699999999999932</v>
      </c>
      <c r="DL79" s="180">
        <f t="shared" si="90"/>
        <v>173.43</v>
      </c>
    </row>
    <row r="80" spans="1:116" x14ac:dyDescent="0.3">
      <c r="A80" s="48" t="s">
        <v>168</v>
      </c>
      <c r="B80" s="57"/>
      <c r="C80" s="88"/>
      <c r="D80" s="88"/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88"/>
      <c r="S80" s="88"/>
      <c r="T80" s="88"/>
      <c r="U80" s="8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88"/>
      <c r="AL80" s="88"/>
      <c r="AM80" s="88"/>
      <c r="AN80" s="88"/>
      <c r="AO80" s="88"/>
      <c r="AP80" s="88"/>
      <c r="AQ80" s="88"/>
      <c r="AR80" s="88"/>
      <c r="AS80" s="88"/>
      <c r="AT80" s="88"/>
      <c r="AU80" s="88"/>
      <c r="AV80" s="88"/>
      <c r="AW80" s="88"/>
      <c r="AX80" s="88"/>
      <c r="AY80" s="88"/>
      <c r="AZ80" s="88"/>
      <c r="BA80" s="88"/>
      <c r="BB80" s="88"/>
      <c r="BC80" s="88"/>
      <c r="BD80" s="88"/>
      <c r="BE80" s="88"/>
      <c r="BF80" s="88"/>
      <c r="BG80" s="88"/>
      <c r="BH80" s="88"/>
      <c r="BI80" s="88"/>
      <c r="BJ80" s="88"/>
      <c r="BK80" s="88"/>
      <c r="BL80" s="88"/>
      <c r="BM80" s="88"/>
      <c r="BN80" s="88"/>
      <c r="BO80" s="88"/>
      <c r="BP80" s="88"/>
      <c r="BQ80" s="88"/>
      <c r="BR80" s="88"/>
      <c r="BS80" s="88"/>
      <c r="BT80" s="88"/>
      <c r="BU80" s="88"/>
      <c r="BV80" s="93">
        <v>163.86</v>
      </c>
      <c r="BW80" s="94">
        <v>167.31</v>
      </c>
      <c r="BX80" s="88">
        <v>169.75</v>
      </c>
      <c r="BY80" s="88">
        <v>169.75</v>
      </c>
      <c r="BZ80" s="95">
        <v>166.85</v>
      </c>
      <c r="CA80" s="87">
        <v>166.85</v>
      </c>
      <c r="CB80" s="87">
        <v>166.38000000000002</v>
      </c>
      <c r="CC80" s="87">
        <v>0</v>
      </c>
      <c r="CD80" s="87">
        <v>0</v>
      </c>
      <c r="CI80" s="42"/>
      <c r="CJ80" s="43" t="str">
        <f t="shared" si="99"/>
        <v>bv</v>
      </c>
      <c r="CK80" s="44">
        <f t="shared" si="84"/>
        <v>169</v>
      </c>
      <c r="CL80" s="43" t="str">
        <f t="shared" si="100"/>
        <v>DataGrowthRates!bx169</v>
      </c>
      <c r="CM80" s="43" t="str">
        <f t="shared" si="101"/>
        <v>DataGrowthRates!by169</v>
      </c>
      <c r="CN80" s="43" t="str">
        <f>CN$4&amp;CJ86&amp;CK80</f>
        <v>DataGrowthRates!cb169</v>
      </c>
      <c r="CP80" s="48" t="str">
        <f t="shared" si="110"/>
        <v>Q4-2022</v>
      </c>
      <c r="CQ80" s="134">
        <f t="shared" ca="1" si="72"/>
        <v>-6.6643882433356207</v>
      </c>
      <c r="CR80" s="134">
        <f t="shared" ca="1" si="50"/>
        <v>-4.9429009715357175</v>
      </c>
      <c r="CS80" s="134">
        <f t="shared" ca="1" si="6"/>
        <v>-5.9576146995829227</v>
      </c>
      <c r="CT80" s="135">
        <f t="shared" ca="1" si="24"/>
        <v>1.7214872717999032</v>
      </c>
      <c r="CU80" s="135">
        <f t="shared" ca="1" si="25"/>
        <v>0.70677354375269807</v>
      </c>
      <c r="CX80" s="3">
        <f t="shared" si="29"/>
        <v>80</v>
      </c>
      <c r="CY80" s="43" t="str">
        <f t="shared" si="103"/>
        <v>DataGrowthRates!bv80</v>
      </c>
      <c r="CZ80" s="43" t="str">
        <f t="shared" si="104"/>
        <v>DataGrowthRates!bz80</v>
      </c>
      <c r="DA80" s="43" t="str">
        <f t="shared" si="105"/>
        <v>DataGrowthRates!bw80</v>
      </c>
      <c r="DB80" s="43" t="str">
        <f t="shared" si="106"/>
        <v>DataGrowthRates!bz80</v>
      </c>
      <c r="DD80" s="48" t="str">
        <f t="shared" si="111"/>
        <v>Q4-2022</v>
      </c>
      <c r="DE80" s="181">
        <f t="shared" ref="DE80" ca="1" si="118">INDIRECT(CY80)</f>
        <v>163.86</v>
      </c>
      <c r="DF80" s="181">
        <f t="shared" ref="DF80" ca="1" si="119">INDIRECT(CZ76)</f>
        <v>175.56000000000003</v>
      </c>
      <c r="DG80" s="181">
        <f t="shared" ref="DG80" ca="1" si="120">(DE80-DF80)*100/DF80</f>
        <v>-6.6643882433356207</v>
      </c>
      <c r="DH80" s="181">
        <f t="shared" ca="1" si="30"/>
        <v>167.31</v>
      </c>
      <c r="DI80" s="181">
        <f t="shared" ca="1" si="30"/>
        <v>166.85</v>
      </c>
      <c r="DJ80" s="181">
        <f t="shared" ca="1" si="21"/>
        <v>3.4499999999999886</v>
      </c>
      <c r="DK80" s="181">
        <f t="shared" ca="1" si="22"/>
        <v>2.9899999999999807</v>
      </c>
      <c r="DL80" s="180">
        <f t="shared" si="90"/>
        <v>166.38000000000002</v>
      </c>
    </row>
    <row r="81" spans="1:116" x14ac:dyDescent="0.3">
      <c r="A81" s="47" t="s">
        <v>169</v>
      </c>
      <c r="B81" s="56"/>
      <c r="C81" s="86"/>
      <c r="D81" s="86"/>
      <c r="E81" s="86"/>
      <c r="F81" s="86"/>
      <c r="G81" s="86"/>
      <c r="H81" s="86"/>
      <c r="I81" s="86"/>
      <c r="J81" s="86"/>
      <c r="K81" s="86"/>
      <c r="L81" s="86"/>
      <c r="M81" s="86"/>
      <c r="N81" s="86"/>
      <c r="O81" s="86"/>
      <c r="P81" s="86"/>
      <c r="Q81" s="86"/>
      <c r="R81" s="86"/>
      <c r="S81" s="86"/>
      <c r="T81" s="86"/>
      <c r="U81" s="86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86"/>
      <c r="AL81" s="86"/>
      <c r="AM81" s="86"/>
      <c r="AN81" s="86"/>
      <c r="AO81" s="86"/>
      <c r="AP81" s="86"/>
      <c r="AQ81" s="86"/>
      <c r="AR81" s="86"/>
      <c r="AS81" s="86"/>
      <c r="AT81" s="86"/>
      <c r="AU81" s="86"/>
      <c r="AV81" s="86"/>
      <c r="AW81" s="86"/>
      <c r="AX81" s="86"/>
      <c r="AY81" s="86"/>
      <c r="AZ81" s="86"/>
      <c r="BA81" s="86"/>
      <c r="BB81" s="86"/>
      <c r="BC81" s="86"/>
      <c r="BD81" s="86"/>
      <c r="BE81" s="86"/>
      <c r="BF81" s="86"/>
      <c r="BG81" s="86"/>
      <c r="BH81" s="86"/>
      <c r="BI81" s="86"/>
      <c r="BJ81" s="86"/>
      <c r="BK81" s="86"/>
      <c r="BL81" s="86"/>
      <c r="BM81" s="86"/>
      <c r="BN81" s="86"/>
      <c r="BO81" s="86"/>
      <c r="BP81" s="86"/>
      <c r="BQ81" s="86"/>
      <c r="BR81" s="86"/>
      <c r="BS81" s="86"/>
      <c r="BT81" s="86"/>
      <c r="BU81" s="86"/>
      <c r="BV81" s="86"/>
      <c r="BW81" s="89">
        <v>166.35999999999996</v>
      </c>
      <c r="BX81" s="90">
        <v>166</v>
      </c>
      <c r="BY81" s="86">
        <v>166.84</v>
      </c>
      <c r="BZ81" s="86">
        <v>166.86999999999998</v>
      </c>
      <c r="CA81" s="97">
        <v>167.10999999999999</v>
      </c>
      <c r="CB81" s="96">
        <v>166.75999999999996</v>
      </c>
      <c r="CC81" s="96">
        <v>0</v>
      </c>
      <c r="CD81" s="86">
        <v>0</v>
      </c>
      <c r="CI81" s="42"/>
      <c r="CJ81" s="43" t="str">
        <f t="shared" si="99"/>
        <v>bw</v>
      </c>
      <c r="CK81" s="44">
        <f t="shared" si="84"/>
        <v>170</v>
      </c>
      <c r="CL81" s="43" t="str">
        <f t="shared" si="100"/>
        <v>DataGrowthRates!by170</v>
      </c>
      <c r="CM81" s="43" t="str">
        <f t="shared" si="101"/>
        <v>DataGrowthRates!bz170</v>
      </c>
      <c r="CN81" s="43" t="str">
        <f>CN$4&amp;CJ87&amp;CK81</f>
        <v>DataGrowthRates!cc170</v>
      </c>
      <c r="CP81" s="47" t="str">
        <f t="shared" si="110"/>
        <v>Q1-2023</v>
      </c>
      <c r="CQ81" s="130">
        <f t="shared" ca="1" si="72"/>
        <v>-2.4109814043526967</v>
      </c>
      <c r="CR81" s="130">
        <f t="shared" ca="1" si="50"/>
        <v>-2.7875380651206156</v>
      </c>
      <c r="CS81" s="130">
        <f t="shared" ca="1" si="6"/>
        <v>-2.3319696084161361</v>
      </c>
      <c r="CT81" s="131">
        <f t="shared" ca="1" si="24"/>
        <v>-0.37655666076791894</v>
      </c>
      <c r="CU81" s="131">
        <f t="shared" ca="1" si="25"/>
        <v>7.9011795936560603E-2</v>
      </c>
      <c r="CX81" s="3">
        <f t="shared" si="29"/>
        <v>81</v>
      </c>
      <c r="CY81" s="43" t="str">
        <f t="shared" si="103"/>
        <v>DataGrowthRates!bw81</v>
      </c>
      <c r="CZ81" s="43" t="str">
        <f>CL$4&amp;CJ85&amp;CX81</f>
        <v>DataGrowthRates!ca81</v>
      </c>
      <c r="DA81" s="43" t="str">
        <f t="shared" si="105"/>
        <v>DataGrowthRates!bx81</v>
      </c>
      <c r="DB81" s="43" t="str">
        <f>CN$4&amp;CJ85&amp;CX81</f>
        <v>DataGrowthRates!ca81</v>
      </c>
      <c r="DD81" s="47" t="str">
        <f t="shared" si="111"/>
        <v>Q1-2023</v>
      </c>
      <c r="DE81" s="179">
        <f t="shared" ref="DE81" ca="1" si="121">INDIRECT(CY81)</f>
        <v>166.35999999999996</v>
      </c>
      <c r="DF81" s="179">
        <f t="shared" ref="DF81" ca="1" si="122">INDIRECT(CZ77)</f>
        <v>170.47</v>
      </c>
      <c r="DG81" s="179">
        <f t="shared" ref="DG81" ca="1" si="123">(DE81-DF81)*100/DF81</f>
        <v>-2.4109814043526967</v>
      </c>
      <c r="DH81" s="179">
        <f t="shared" ca="1" si="30"/>
        <v>166</v>
      </c>
      <c r="DI81" s="179">
        <f t="shared" ca="1" si="30"/>
        <v>167.10999999999999</v>
      </c>
      <c r="DJ81" s="179">
        <f t="shared" ca="1" si="21"/>
        <v>-0.3599999999999568</v>
      </c>
      <c r="DK81" s="179">
        <f t="shared" ca="1" si="22"/>
        <v>0.75000000000002842</v>
      </c>
      <c r="DL81" s="180">
        <f t="shared" si="90"/>
        <v>166.75999999999996</v>
      </c>
    </row>
    <row r="82" spans="1:116" x14ac:dyDescent="0.3">
      <c r="A82" s="47" t="s">
        <v>170</v>
      </c>
      <c r="B82" s="56"/>
      <c r="C82" s="86"/>
      <c r="D82" s="86"/>
      <c r="E82" s="86"/>
      <c r="F82" s="86"/>
      <c r="G82" s="86"/>
      <c r="H82" s="86"/>
      <c r="I82" s="86"/>
      <c r="J82" s="86"/>
      <c r="K82" s="86"/>
      <c r="L82" s="86"/>
      <c r="M82" s="86"/>
      <c r="N82" s="86"/>
      <c r="O82" s="86"/>
      <c r="P82" s="86"/>
      <c r="Q82" s="86"/>
      <c r="R82" s="86"/>
      <c r="S82" s="86"/>
      <c r="T82" s="86"/>
      <c r="U82" s="86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86"/>
      <c r="AL82" s="86"/>
      <c r="AM82" s="86"/>
      <c r="AN82" s="86"/>
      <c r="AO82" s="86"/>
      <c r="AP82" s="86"/>
      <c r="AQ82" s="86"/>
      <c r="AR82" s="86"/>
      <c r="AS82" s="86"/>
      <c r="AT82" s="86"/>
      <c r="AU82" s="86"/>
      <c r="AV82" s="86"/>
      <c r="AW82" s="86"/>
      <c r="AX82" s="86"/>
      <c r="AY82" s="86"/>
      <c r="AZ82" s="86"/>
      <c r="BA82" s="86"/>
      <c r="BB82" s="86"/>
      <c r="BC82" s="86"/>
      <c r="BD82" s="86"/>
      <c r="BE82" s="86"/>
      <c r="BF82" s="86"/>
      <c r="BG82" s="86"/>
      <c r="BH82" s="86"/>
      <c r="BI82" s="86"/>
      <c r="BJ82" s="86"/>
      <c r="BK82" s="86"/>
      <c r="BL82" s="86"/>
      <c r="BM82" s="86"/>
      <c r="BN82" s="86"/>
      <c r="BO82" s="86"/>
      <c r="BP82" s="86"/>
      <c r="BQ82" s="86"/>
      <c r="BR82" s="86"/>
      <c r="BS82" s="86"/>
      <c r="BT82" s="86"/>
      <c r="BU82" s="86"/>
      <c r="BV82" s="86"/>
      <c r="BW82" s="86"/>
      <c r="BX82" s="89">
        <v>166.26999999999998</v>
      </c>
      <c r="BY82" s="90">
        <v>166.87000000000003</v>
      </c>
      <c r="BZ82" s="86">
        <v>166.86</v>
      </c>
      <c r="CA82" s="86">
        <v>166.92000000000002</v>
      </c>
      <c r="CB82" s="91">
        <v>166.61</v>
      </c>
      <c r="CC82" s="86">
        <v>0</v>
      </c>
      <c r="CD82" s="86">
        <v>0</v>
      </c>
      <c r="CI82" s="42"/>
      <c r="CJ82" s="43" t="str">
        <f t="shared" si="99"/>
        <v>bx</v>
      </c>
      <c r="CK82" s="44">
        <f t="shared" si="84"/>
        <v>171</v>
      </c>
      <c r="CL82" s="43" t="str">
        <f t="shared" si="100"/>
        <v>DataGrowthRates!bz171</v>
      </c>
      <c r="CM82" s="43" t="str">
        <f>CM$4&amp;CJ85&amp;CK82</f>
        <v>DataGrowthRates!ca171</v>
      </c>
      <c r="CN82" s="43" t="str">
        <f>CN$4&amp;CJ88&amp;CK82</f>
        <v>DataGrowthRates!cd171</v>
      </c>
      <c r="CP82" s="47" t="str">
        <f t="shared" si="110"/>
        <v>Q2-2023</v>
      </c>
      <c r="CQ82" s="130">
        <f t="shared" ca="1" si="72"/>
        <v>-5.8653682839834618</v>
      </c>
      <c r="CR82" s="130">
        <f t="shared" ca="1" si="50"/>
        <v>-5.5256751401233855</v>
      </c>
      <c r="CS82" s="130">
        <f t="shared" ca="1" si="6"/>
        <v>-5.3567371052033659</v>
      </c>
      <c r="CT82" s="131">
        <f t="shared" ca="1" si="24"/>
        <v>0.33969314386007632</v>
      </c>
      <c r="CU82" s="131">
        <f t="shared" ca="1" si="25"/>
        <v>0.50863117878009589</v>
      </c>
      <c r="CX82" s="3">
        <f t="shared" si="29"/>
        <v>82</v>
      </c>
      <c r="CY82" s="43" t="str">
        <f t="shared" si="103"/>
        <v>DataGrowthRates!bx82</v>
      </c>
      <c r="CZ82" s="43" t="str">
        <f>CL$4&amp;CJ86&amp;CX82</f>
        <v>DataGrowthRates!cb82</v>
      </c>
      <c r="DA82" s="43" t="str">
        <f t="shared" si="105"/>
        <v>DataGrowthRates!by82</v>
      </c>
      <c r="DB82" s="43" t="str">
        <f>CN$4&amp;CJ86&amp;CX82</f>
        <v>DataGrowthRates!cb82</v>
      </c>
      <c r="DD82" s="47" t="str">
        <f t="shared" si="111"/>
        <v>Q2-2023</v>
      </c>
      <c r="DE82" s="179">
        <f t="shared" ref="DE82" ca="1" si="124">INDIRECT(CY82)</f>
        <v>166.26999999999998</v>
      </c>
      <c r="DF82" s="179">
        <f t="shared" ref="DF82" ca="1" si="125">INDIRECT(CZ78)</f>
        <v>176.62999999999997</v>
      </c>
      <c r="DG82" s="179">
        <f t="shared" ref="DG82" ca="1" si="126">(DE82-DF82)*100/DF82</f>
        <v>-5.8653682839834618</v>
      </c>
      <c r="DH82" s="179">
        <f t="shared" ca="1" si="30"/>
        <v>166.87000000000003</v>
      </c>
      <c r="DI82" s="179">
        <f t="shared" ca="1" si="30"/>
        <v>166.61</v>
      </c>
      <c r="DJ82" s="179">
        <f t="shared" ca="1" si="21"/>
        <v>0.60000000000005116</v>
      </c>
      <c r="DK82" s="179">
        <f t="shared" ca="1" si="22"/>
        <v>0.34000000000003183</v>
      </c>
      <c r="DL82" s="180">
        <f t="shared" si="90"/>
        <v>166.61</v>
      </c>
    </row>
    <row r="83" spans="1:116" x14ac:dyDescent="0.3">
      <c r="A83" s="47" t="s">
        <v>171</v>
      </c>
      <c r="B83" s="56"/>
      <c r="C83" s="86"/>
      <c r="D83" s="86"/>
      <c r="E83" s="86"/>
      <c r="F83" s="86"/>
      <c r="G83" s="86"/>
      <c r="H83" s="86"/>
      <c r="I83" s="86"/>
      <c r="J83" s="86"/>
      <c r="K83" s="86"/>
      <c r="L83" s="86"/>
      <c r="M83" s="86"/>
      <c r="N83" s="86"/>
      <c r="O83" s="86"/>
      <c r="P83" s="86"/>
      <c r="Q83" s="86"/>
      <c r="R83" s="86"/>
      <c r="S83" s="86"/>
      <c r="T83" s="86"/>
      <c r="U83" s="86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86"/>
      <c r="AL83" s="86"/>
      <c r="AM83" s="86"/>
      <c r="AN83" s="86"/>
      <c r="AO83" s="86"/>
      <c r="AP83" s="86"/>
      <c r="AQ83" s="86"/>
      <c r="AR83" s="86"/>
      <c r="AS83" s="86"/>
      <c r="AT83" s="86"/>
      <c r="AU83" s="86"/>
      <c r="AV83" s="86"/>
      <c r="AW83" s="86"/>
      <c r="AX83" s="86"/>
      <c r="AY83" s="86"/>
      <c r="AZ83" s="86"/>
      <c r="BA83" s="86"/>
      <c r="BB83" s="86"/>
      <c r="BC83" s="86"/>
      <c r="BD83" s="86"/>
      <c r="BE83" s="86"/>
      <c r="BF83" s="86"/>
      <c r="BG83" s="86"/>
      <c r="BH83" s="86"/>
      <c r="BI83" s="86"/>
      <c r="BJ83" s="86"/>
      <c r="BK83" s="86"/>
      <c r="BL83" s="86"/>
      <c r="BM83" s="86"/>
      <c r="BN83" s="86"/>
      <c r="BO83" s="86"/>
      <c r="BP83" s="86"/>
      <c r="BQ83" s="86"/>
      <c r="BR83" s="86"/>
      <c r="BS83" s="86"/>
      <c r="BT83" s="86"/>
      <c r="BU83" s="86"/>
      <c r="BV83" s="86"/>
      <c r="BW83" s="86"/>
      <c r="BX83" s="86"/>
      <c r="BY83" s="89">
        <v>163.72999999999999</v>
      </c>
      <c r="BZ83" s="90">
        <v>164.39000000000001</v>
      </c>
      <c r="CA83" s="86">
        <v>164.44000000000003</v>
      </c>
      <c r="CB83" s="86">
        <v>164.48</v>
      </c>
      <c r="CC83" s="91">
        <v>0</v>
      </c>
      <c r="CD83" s="86">
        <v>0</v>
      </c>
      <c r="CI83" s="42"/>
      <c r="CJ83" s="43" t="str">
        <f t="shared" si="99"/>
        <v>by</v>
      </c>
      <c r="CK83" s="44">
        <f t="shared" si="84"/>
        <v>172</v>
      </c>
      <c r="CL83" s="43" t="str">
        <f>CL$4&amp;CJ85&amp;CK83</f>
        <v>DataGrowthRates!ca172</v>
      </c>
      <c r="CM83" s="43" t="str">
        <f>CM$4&amp;CJ86&amp;CK83</f>
        <v>DataGrowthRates!cb172</v>
      </c>
      <c r="CN83" s="43"/>
      <c r="CP83" s="47" t="str">
        <f t="shared" si="110"/>
        <v>Q3-2023</v>
      </c>
      <c r="CQ83" s="130">
        <f t="shared" ca="1" si="72"/>
        <v>-4.7970694266775213</v>
      </c>
      <c r="CR83" s="130">
        <f t="shared" ca="1" si="50"/>
        <v>-4.8007875839703447</v>
      </c>
      <c r="CS83" s="130"/>
      <c r="CT83" s="131">
        <f t="shared" ca="1" si="24"/>
        <v>-3.7181572928233209E-3</v>
      </c>
      <c r="CU83" s="131"/>
      <c r="CX83" s="3">
        <f t="shared" si="29"/>
        <v>83</v>
      </c>
      <c r="CY83" s="43" t="str">
        <f t="shared" si="103"/>
        <v>DataGrowthRates!by83</v>
      </c>
      <c r="CZ83" s="43" t="str">
        <f>CL$4&amp;CJ87&amp;CX83</f>
        <v>DataGrowthRates!cc83</v>
      </c>
      <c r="DA83" s="43" t="str">
        <f t="shared" si="105"/>
        <v>DataGrowthRates!bz83</v>
      </c>
      <c r="DB83" s="43" t="str">
        <f>CN$4&amp;CJ87&amp;CX83</f>
        <v>DataGrowthRates!cc83</v>
      </c>
      <c r="DD83" s="47" t="str">
        <f t="shared" si="111"/>
        <v>Q3-2023</v>
      </c>
      <c r="DE83" s="179">
        <f t="shared" ref="DE83" ca="1" si="127">INDIRECT(CY83)</f>
        <v>163.72999999999999</v>
      </c>
      <c r="DF83" s="179">
        <f t="shared" ref="DF83" ca="1" si="128">INDIRECT(CZ79)</f>
        <v>171.98</v>
      </c>
      <c r="DG83" s="179">
        <f t="shared" ref="DG83" ca="1" si="129">(DE83-DF83)*100/DF83</f>
        <v>-4.7970694266775213</v>
      </c>
      <c r="DH83" s="179">
        <f t="shared" ca="1" si="30"/>
        <v>164.39000000000001</v>
      </c>
      <c r="DI83" s="179"/>
      <c r="DJ83" s="179">
        <f t="shared" ca="1" si="21"/>
        <v>0.66000000000002501</v>
      </c>
      <c r="DK83" s="179"/>
      <c r="DL83" s="180">
        <f t="shared" si="90"/>
        <v>164.48</v>
      </c>
    </row>
    <row r="84" spans="1:116" x14ac:dyDescent="0.3">
      <c r="A84" s="48" t="s">
        <v>172</v>
      </c>
      <c r="B84" s="57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8"/>
      <c r="P84" s="88"/>
      <c r="Q84" s="88"/>
      <c r="R84" s="88"/>
      <c r="S84" s="88"/>
      <c r="T84" s="88"/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88"/>
      <c r="BB84" s="88"/>
      <c r="BC84" s="88"/>
      <c r="BD84" s="88"/>
      <c r="BE84" s="88"/>
      <c r="BF84" s="88"/>
      <c r="BG84" s="88"/>
      <c r="BH84" s="88"/>
      <c r="BI84" s="88"/>
      <c r="BJ84" s="88"/>
      <c r="BK84" s="88"/>
      <c r="BL84" s="88"/>
      <c r="BM84" s="88"/>
      <c r="BN84" s="88"/>
      <c r="BO84" s="88"/>
      <c r="BP84" s="88"/>
      <c r="BQ84" s="88"/>
      <c r="BR84" s="88"/>
      <c r="BS84" s="88"/>
      <c r="BT84" s="88"/>
      <c r="BU84" s="88"/>
      <c r="BV84" s="88"/>
      <c r="BW84" s="88"/>
      <c r="BX84" s="88"/>
      <c r="BY84" s="88"/>
      <c r="BZ84" s="93">
        <v>165.15</v>
      </c>
      <c r="CA84" s="94">
        <v>165.25000000000003</v>
      </c>
      <c r="CB84" s="88">
        <v>165.54999999999998</v>
      </c>
      <c r="CC84" s="88">
        <v>0</v>
      </c>
      <c r="CD84" s="95">
        <v>0</v>
      </c>
      <c r="CI84" s="42"/>
      <c r="CJ84" s="43" t="str">
        <f t="shared" si="99"/>
        <v>bz</v>
      </c>
      <c r="CK84" s="44">
        <f t="shared" si="84"/>
        <v>173</v>
      </c>
      <c r="CL84" s="43" t="str">
        <f>CL$4&amp;CJ86&amp;CK84</f>
        <v>DataGrowthRates!cb173</v>
      </c>
      <c r="CM84" s="43" t="str">
        <f>CM$4&amp;CJ87&amp;CK84</f>
        <v>DataGrowthRates!cc173</v>
      </c>
      <c r="CN84" s="43"/>
      <c r="CP84" s="47" t="str">
        <f t="shared" si="110"/>
        <v>Q4-2023</v>
      </c>
      <c r="CQ84" s="134">
        <f t="shared" ca="1" si="72"/>
        <v>-1.0188792328438649</v>
      </c>
      <c r="CR84" s="134">
        <f t="shared" ca="1" si="50"/>
        <v>-0.95894516032362354</v>
      </c>
      <c r="CS84" s="134"/>
      <c r="CT84" s="135">
        <f t="shared" ca="1" si="24"/>
        <v>5.993407252024141E-2</v>
      </c>
      <c r="CU84" s="135"/>
      <c r="CX84" s="3">
        <f t="shared" si="29"/>
        <v>84</v>
      </c>
      <c r="CY84" s="43" t="str">
        <f t="shared" si="103"/>
        <v>DataGrowthRates!bz84</v>
      </c>
      <c r="CZ84" s="43" t="str">
        <f>CL$4&amp;CJ88&amp;CX84</f>
        <v>DataGrowthRates!cd84</v>
      </c>
      <c r="DA84" s="43" t="str">
        <f>CM$4&amp;CJ85&amp;CX84</f>
        <v>DataGrowthRates!ca84</v>
      </c>
      <c r="DB84" s="43" t="str">
        <f>CN$4&amp;CJ88&amp;CX84</f>
        <v>DataGrowthRates!cd84</v>
      </c>
      <c r="DD84" s="48" t="str">
        <f t="shared" si="111"/>
        <v>Q4-2023</v>
      </c>
      <c r="DE84" s="181">
        <f t="shared" ref="DE84" ca="1" si="130">INDIRECT(CY84)</f>
        <v>165.15</v>
      </c>
      <c r="DF84" s="181">
        <f t="shared" ref="DF84" ca="1" si="131">INDIRECT(CZ80)</f>
        <v>166.85</v>
      </c>
      <c r="DG84" s="181">
        <f t="shared" ref="DG84" ca="1" si="132">(DE84-DF84)*100/DF84</f>
        <v>-1.0188792328438649</v>
      </c>
      <c r="DH84" s="181">
        <f t="shared" ca="1" si="30"/>
        <v>165.25000000000003</v>
      </c>
      <c r="DI84" s="181"/>
      <c r="DJ84" s="181">
        <f t="shared" ca="1" si="21"/>
        <v>0.10000000000002274</v>
      </c>
      <c r="DK84" s="181"/>
      <c r="DL84" s="180">
        <f t="shared" si="90"/>
        <v>165.54999999999998</v>
      </c>
    </row>
    <row r="85" spans="1:116" x14ac:dyDescent="0.3">
      <c r="A85" s="47" t="s">
        <v>176</v>
      </c>
      <c r="B85" s="5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  <c r="T85" s="86"/>
      <c r="U85" s="86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86"/>
      <c r="AL85" s="86"/>
      <c r="AM85" s="86"/>
      <c r="AN85" s="86"/>
      <c r="AO85" s="86"/>
      <c r="AP85" s="86"/>
      <c r="AQ85" s="86"/>
      <c r="AR85" s="86"/>
      <c r="AS85" s="86"/>
      <c r="AT85" s="86"/>
      <c r="AU85" s="86"/>
      <c r="AV85" s="86"/>
      <c r="AW85" s="86"/>
      <c r="AX85" s="86"/>
      <c r="AY85" s="86"/>
      <c r="AZ85" s="86"/>
      <c r="BA85" s="86"/>
      <c r="BB85" s="86"/>
      <c r="BC85" s="86"/>
      <c r="BD85" s="86"/>
      <c r="BE85" s="86"/>
      <c r="BF85" s="86"/>
      <c r="BG85" s="86"/>
      <c r="BH85" s="86"/>
      <c r="BI85" s="86"/>
      <c r="BJ85" s="86"/>
      <c r="BK85" s="86"/>
      <c r="BL85" s="86"/>
      <c r="BM85" s="86"/>
      <c r="BN85" s="86"/>
      <c r="BO85" s="86"/>
      <c r="BP85" s="86"/>
      <c r="BQ85" s="86"/>
      <c r="BR85" s="86"/>
      <c r="BS85" s="86"/>
      <c r="BT85" s="86"/>
      <c r="BU85" s="86"/>
      <c r="BV85" s="86"/>
      <c r="BW85" s="86"/>
      <c r="BX85" s="86"/>
      <c r="BY85" s="86"/>
      <c r="BZ85" s="86"/>
      <c r="CA85" s="89">
        <v>165.42999999999998</v>
      </c>
      <c r="CB85" s="90">
        <v>166.78</v>
      </c>
      <c r="CC85" s="86">
        <v>0</v>
      </c>
      <c r="CD85" s="86">
        <v>0</v>
      </c>
      <c r="CI85" s="166" t="s">
        <v>53</v>
      </c>
      <c r="CJ85" s="43" t="str">
        <f>$CI$85&amp;CJ7</f>
        <v>ca</v>
      </c>
      <c r="CK85" s="44">
        <f t="shared" si="84"/>
        <v>174</v>
      </c>
      <c r="CL85" s="43" t="str">
        <f t="shared" ref="CL85:CL86" si="133">CL$4&amp;CJ87&amp;CK85</f>
        <v>DataGrowthRates!cc174</v>
      </c>
      <c r="CM85" s="43" t="str">
        <f>CM$4&amp;CJ88&amp;CK85</f>
        <v>DataGrowthRates!cd174</v>
      </c>
      <c r="CN85" s="43"/>
      <c r="CP85" s="47" t="str">
        <f t="shared" si="110"/>
        <v>Q1-2024</v>
      </c>
      <c r="CQ85" s="130">
        <f t="shared" ca="1" si="72"/>
        <v>-1.0053258332834702</v>
      </c>
      <c r="CR85" s="130">
        <f t="shared" ca="1" si="50"/>
        <v>1.1993283761116968E-2</v>
      </c>
      <c r="CS85" s="130"/>
      <c r="CT85" s="131">
        <f t="shared" ca="1" si="24"/>
        <v>1.0173191170445872</v>
      </c>
      <c r="CU85" s="131"/>
      <c r="CX85" s="3">
        <f t="shared" si="29"/>
        <v>85</v>
      </c>
      <c r="CY85" s="43" t="str">
        <f t="shared" ref="CY85:CY88" si="134">CL$4&amp;CJ85&amp;CX85</f>
        <v>DataGrowthRates!ca85</v>
      </c>
      <c r="CZ85" s="43"/>
      <c r="DA85" s="43" t="str">
        <f t="shared" ref="DA85:DA87" si="135">CM$4&amp;CJ86&amp;CX85</f>
        <v>DataGrowthRates!cb85</v>
      </c>
      <c r="DB85" s="43"/>
      <c r="DD85" s="47" t="str">
        <f t="shared" si="111"/>
        <v>Q1-2024</v>
      </c>
      <c r="DE85" s="179">
        <f t="shared" ref="DE85" ca="1" si="136">INDIRECT(CY85)</f>
        <v>165.42999999999998</v>
      </c>
      <c r="DF85" s="179">
        <f t="shared" ref="DF85" ca="1" si="137">INDIRECT(CZ81)</f>
        <v>167.10999999999999</v>
      </c>
      <c r="DG85" s="179">
        <f t="shared" ref="DG85" ca="1" si="138">(DE85-DF85)*100/DF85</f>
        <v>-1.0053258332834702</v>
      </c>
      <c r="DH85" s="179">
        <f t="shared" ca="1" si="30"/>
        <v>166.78</v>
      </c>
      <c r="DI85" s="179"/>
      <c r="DJ85" s="179">
        <f t="shared" ca="1" si="21"/>
        <v>1.3500000000000227</v>
      </c>
      <c r="DK85" s="179"/>
      <c r="DL85" s="180">
        <f t="shared" si="90"/>
        <v>166.78</v>
      </c>
    </row>
    <row r="86" spans="1:116" x14ac:dyDescent="0.3">
      <c r="A86" s="47" t="s">
        <v>177</v>
      </c>
      <c r="B86" s="56"/>
      <c r="C86" s="86"/>
      <c r="D86" s="86"/>
      <c r="E86" s="86"/>
      <c r="F86" s="86"/>
      <c r="G86" s="86"/>
      <c r="H86" s="86"/>
      <c r="I86" s="86"/>
      <c r="J86" s="86"/>
      <c r="K86" s="86"/>
      <c r="L86" s="86"/>
      <c r="M86" s="86"/>
      <c r="N86" s="86"/>
      <c r="O86" s="86"/>
      <c r="P86" s="86"/>
      <c r="Q86" s="86"/>
      <c r="R86" s="86"/>
      <c r="S86" s="86"/>
      <c r="T86" s="86"/>
      <c r="U86" s="86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86"/>
      <c r="AL86" s="86"/>
      <c r="AM86" s="86"/>
      <c r="AN86" s="86"/>
      <c r="AO86" s="86"/>
      <c r="AP86" s="86"/>
      <c r="AQ86" s="86"/>
      <c r="AR86" s="86"/>
      <c r="AS86" s="86"/>
      <c r="AT86" s="86"/>
      <c r="AU86" s="86"/>
      <c r="AV86" s="86"/>
      <c r="AW86" s="86"/>
      <c r="AX86" s="86"/>
      <c r="AY86" s="86"/>
      <c r="AZ86" s="86"/>
      <c r="BA86" s="86"/>
      <c r="BB86" s="86"/>
      <c r="BC86" s="86"/>
      <c r="BD86" s="86"/>
      <c r="BE86" s="86"/>
      <c r="BF86" s="86"/>
      <c r="BG86" s="86"/>
      <c r="BH86" s="86"/>
      <c r="BI86" s="86"/>
      <c r="BJ86" s="86"/>
      <c r="BK86" s="86"/>
      <c r="BL86" s="86"/>
      <c r="BM86" s="86"/>
      <c r="BN86" s="86"/>
      <c r="BO86" s="86"/>
      <c r="BP86" s="86"/>
      <c r="BQ86" s="86"/>
      <c r="BR86" s="86"/>
      <c r="BS86" s="86"/>
      <c r="BT86" s="86"/>
      <c r="BU86" s="86"/>
      <c r="BV86" s="86"/>
      <c r="BW86" s="86"/>
      <c r="BX86" s="86"/>
      <c r="BY86" s="86"/>
      <c r="BZ86" s="86"/>
      <c r="CA86" s="86"/>
      <c r="CB86" s="89">
        <v>166.51999999999998</v>
      </c>
      <c r="CC86" s="90">
        <v>0</v>
      </c>
      <c r="CD86" s="86">
        <v>0</v>
      </c>
      <c r="CI86" s="42"/>
      <c r="CJ86" s="43" t="str">
        <f>$CI$85&amp;CJ8</f>
        <v>cb</v>
      </c>
      <c r="CK86" s="44">
        <f t="shared" si="84"/>
        <v>175</v>
      </c>
      <c r="CL86" s="43" t="str">
        <f t="shared" si="133"/>
        <v>DataGrowthRates!cd175</v>
      </c>
      <c r="CM86" s="43"/>
      <c r="CN86" s="43"/>
      <c r="CP86" s="47" t="str">
        <f t="shared" si="110"/>
        <v>Q2-2024</v>
      </c>
      <c r="CQ86" s="130">
        <f t="shared" ca="1" si="72"/>
        <v>-5.4018366244542239E-2</v>
      </c>
      <c r="CR86" s="130"/>
      <c r="CS86" s="130"/>
      <c r="CT86" s="131"/>
      <c r="CU86" s="131"/>
      <c r="CX86" s="3">
        <f t="shared" si="29"/>
        <v>86</v>
      </c>
      <c r="CY86" s="43" t="str">
        <f t="shared" si="134"/>
        <v>DataGrowthRates!cb86</v>
      </c>
      <c r="CZ86" s="43"/>
      <c r="DA86" s="43" t="str">
        <f t="shared" si="135"/>
        <v>DataGrowthRates!cc86</v>
      </c>
      <c r="DB86" s="43"/>
      <c r="DD86" s="47" t="str">
        <f t="shared" si="111"/>
        <v>Q2-2024</v>
      </c>
      <c r="DE86" s="179">
        <f t="shared" ref="DE86" ca="1" si="139">INDIRECT(CY86)</f>
        <v>166.51999999999998</v>
      </c>
      <c r="DF86" s="179">
        <f t="shared" ref="DF86" ca="1" si="140">INDIRECT(CZ82)</f>
        <v>166.61</v>
      </c>
      <c r="DG86" s="179">
        <f t="shared" ref="DG86" ca="1" si="141">(DE86-DF86)*100/DF86</f>
        <v>-5.4018366244542239E-2</v>
      </c>
      <c r="DH86" s="179"/>
      <c r="DI86" s="179"/>
      <c r="DJ86" s="179"/>
      <c r="DK86" s="179"/>
      <c r="DL86" s="180">
        <f t="shared" si="90"/>
        <v>166.51999999999998</v>
      </c>
    </row>
    <row r="87" spans="1:116" x14ac:dyDescent="0.3">
      <c r="A87" s="47" t="s">
        <v>178</v>
      </c>
      <c r="B87" s="56"/>
      <c r="C87" s="86"/>
      <c r="D87" s="86"/>
      <c r="E87" s="86"/>
      <c r="F87" s="86"/>
      <c r="G87" s="86"/>
      <c r="H87" s="86"/>
      <c r="I87" s="86"/>
      <c r="J87" s="86"/>
      <c r="K87" s="86"/>
      <c r="L87" s="86"/>
      <c r="M87" s="86"/>
      <c r="N87" s="86"/>
      <c r="O87" s="86"/>
      <c r="P87" s="86"/>
      <c r="Q87" s="86"/>
      <c r="R87" s="86"/>
      <c r="S87" s="86"/>
      <c r="T87" s="86"/>
      <c r="U87" s="86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86"/>
      <c r="AL87" s="86"/>
      <c r="AM87" s="86"/>
      <c r="AN87" s="86"/>
      <c r="AO87" s="86"/>
      <c r="AP87" s="86"/>
      <c r="AQ87" s="86"/>
      <c r="AR87" s="86"/>
      <c r="AS87" s="86"/>
      <c r="AT87" s="86"/>
      <c r="AU87" s="86"/>
      <c r="AV87" s="86"/>
      <c r="AW87" s="86"/>
      <c r="AX87" s="86"/>
      <c r="AY87" s="86"/>
      <c r="AZ87" s="86"/>
      <c r="BA87" s="86"/>
      <c r="BB87" s="86"/>
      <c r="BC87" s="86"/>
      <c r="BD87" s="86"/>
      <c r="BE87" s="86"/>
      <c r="BF87" s="86"/>
      <c r="BG87" s="86"/>
      <c r="BH87" s="86"/>
      <c r="BI87" s="86"/>
      <c r="BJ87" s="86"/>
      <c r="BK87" s="86"/>
      <c r="BL87" s="86"/>
      <c r="BM87" s="86"/>
      <c r="BN87" s="86"/>
      <c r="BO87" s="86"/>
      <c r="BP87" s="86"/>
      <c r="BQ87" s="86"/>
      <c r="BR87" s="86"/>
      <c r="BS87" s="86"/>
      <c r="BT87" s="86"/>
      <c r="BU87" s="86"/>
      <c r="BV87" s="86"/>
      <c r="BW87" s="86"/>
      <c r="BX87" s="86"/>
      <c r="BY87" s="86"/>
      <c r="BZ87" s="86"/>
      <c r="CA87" s="86"/>
      <c r="CB87" s="86"/>
      <c r="CC87" s="89">
        <v>0</v>
      </c>
      <c r="CD87" s="90">
        <v>0</v>
      </c>
      <c r="CI87" s="42"/>
      <c r="CJ87" s="43" t="str">
        <f>$CI$85&amp;CJ9</f>
        <v>cc</v>
      </c>
      <c r="CK87" s="44"/>
      <c r="CL87" s="43"/>
      <c r="CM87" s="43"/>
      <c r="CN87" s="43"/>
      <c r="CP87" s="47" t="str">
        <f t="shared" si="110"/>
        <v>Q3-2024</v>
      </c>
      <c r="CQ87" s="130"/>
      <c r="CR87" s="130"/>
      <c r="CS87" s="130"/>
      <c r="CT87" s="131"/>
      <c r="CU87" s="131"/>
      <c r="CX87" s="3">
        <f t="shared" si="29"/>
        <v>87</v>
      </c>
      <c r="CY87" s="43" t="str">
        <f t="shared" si="134"/>
        <v>DataGrowthRates!cc87</v>
      </c>
      <c r="CZ87" s="43"/>
      <c r="DA87" s="43" t="str">
        <f t="shared" si="135"/>
        <v>DataGrowthRates!cd87</v>
      </c>
      <c r="DB87" s="43"/>
      <c r="DD87" s="47" t="str">
        <f t="shared" si="111"/>
        <v>Q3-2024</v>
      </c>
      <c r="DE87" s="179"/>
      <c r="DF87" s="179"/>
      <c r="DG87" s="179"/>
      <c r="DH87" s="179"/>
      <c r="DI87" s="179"/>
      <c r="DJ87" s="179"/>
      <c r="DK87" s="179"/>
      <c r="DL87" s="180"/>
    </row>
    <row r="88" spans="1:116" x14ac:dyDescent="0.3">
      <c r="A88" s="48" t="s">
        <v>179</v>
      </c>
      <c r="B88" s="57"/>
      <c r="C88" s="88"/>
      <c r="D88" s="88"/>
      <c r="E88" s="88"/>
      <c r="F88" s="88"/>
      <c r="G88" s="88"/>
      <c r="H88" s="88"/>
      <c r="I88" s="88"/>
      <c r="J88" s="88"/>
      <c r="K88" s="88"/>
      <c r="L88" s="88"/>
      <c r="M88" s="88"/>
      <c r="N88" s="88"/>
      <c r="O88" s="88"/>
      <c r="P88" s="88"/>
      <c r="Q88" s="88"/>
      <c r="R88" s="88"/>
      <c r="S88" s="88"/>
      <c r="T88" s="88"/>
      <c r="U88" s="8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/>
      <c r="AK88" s="88"/>
      <c r="AL88" s="88"/>
      <c r="AM88" s="88"/>
      <c r="AN88" s="88"/>
      <c r="AO88" s="88"/>
      <c r="AP88" s="88"/>
      <c r="AQ88" s="88"/>
      <c r="AR88" s="88"/>
      <c r="AS88" s="88"/>
      <c r="AT88" s="88"/>
      <c r="AU88" s="88"/>
      <c r="AV88" s="88"/>
      <c r="AW88" s="88"/>
      <c r="AX88" s="88"/>
      <c r="AY88" s="88"/>
      <c r="AZ88" s="88"/>
      <c r="BA88" s="88"/>
      <c r="BB88" s="88"/>
      <c r="BC88" s="88"/>
      <c r="BD88" s="88"/>
      <c r="BE88" s="88"/>
      <c r="BF88" s="88"/>
      <c r="BG88" s="88"/>
      <c r="BH88" s="88"/>
      <c r="BI88" s="88"/>
      <c r="BJ88" s="88"/>
      <c r="BK88" s="88"/>
      <c r="BL88" s="88"/>
      <c r="BM88" s="88"/>
      <c r="BN88" s="88"/>
      <c r="BO88" s="88"/>
      <c r="BP88" s="88"/>
      <c r="BQ88" s="88"/>
      <c r="BR88" s="88"/>
      <c r="BS88" s="88"/>
      <c r="BT88" s="88"/>
      <c r="BU88" s="88"/>
      <c r="BV88" s="88"/>
      <c r="BW88" s="88"/>
      <c r="BX88" s="88"/>
      <c r="BY88" s="88"/>
      <c r="BZ88" s="88"/>
      <c r="CA88" s="88"/>
      <c r="CB88" s="88"/>
      <c r="CC88" s="88"/>
      <c r="CD88" s="93">
        <v>0</v>
      </c>
      <c r="CI88" s="42"/>
      <c r="CJ88" s="43" t="str">
        <f>$CI$85&amp;CJ10</f>
        <v>cd</v>
      </c>
      <c r="CK88" s="44"/>
      <c r="CL88" s="43"/>
      <c r="CM88" s="43"/>
      <c r="CN88" s="43"/>
      <c r="CP88" s="47" t="str">
        <f t="shared" si="110"/>
        <v>Q4-2024</v>
      </c>
      <c r="CQ88" s="134"/>
      <c r="CR88" s="134"/>
      <c r="CS88" s="134"/>
      <c r="CT88" s="135"/>
      <c r="CU88" s="135"/>
      <c r="CX88" s="3">
        <f t="shared" si="29"/>
        <v>88</v>
      </c>
      <c r="CY88" s="43" t="str">
        <f t="shared" si="134"/>
        <v>DataGrowthRates!cd88</v>
      </c>
      <c r="CZ88" s="43"/>
      <c r="DA88" s="43"/>
      <c r="DB88" s="43"/>
      <c r="DD88" s="47" t="str">
        <f t="shared" si="111"/>
        <v>Q4-2024</v>
      </c>
      <c r="DE88" s="181"/>
      <c r="DF88" s="181"/>
      <c r="DG88" s="181"/>
      <c r="DH88" s="181"/>
      <c r="DI88" s="181"/>
      <c r="DJ88" s="181"/>
      <c r="DK88" s="181"/>
      <c r="DL88" s="180"/>
    </row>
    <row r="89" spans="1:116" s="3" customFormat="1" x14ac:dyDescent="0.3">
      <c r="X89"/>
      <c r="Y89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4"/>
      <c r="CF89" s="4"/>
      <c r="CG89" s="4"/>
      <c r="CH89" s="4"/>
      <c r="CI89" s="4"/>
      <c r="CJ89" s="4"/>
      <c r="CK89" s="4"/>
      <c r="CL89" s="4"/>
      <c r="CM89" s="4"/>
      <c r="CN89" s="4"/>
      <c r="CO89" s="4"/>
      <c r="CP89" s="4"/>
      <c r="CQ89" s="8"/>
      <c r="CR89" s="8"/>
      <c r="CS89" s="8"/>
      <c r="CT89" s="8"/>
      <c r="CU89" s="8"/>
      <c r="DC89"/>
      <c r="DD89"/>
      <c r="DI89"/>
      <c r="DJ89"/>
      <c r="DK89"/>
    </row>
    <row r="90" spans="1:116" x14ac:dyDescent="0.3"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H90" s="4"/>
      <c r="CI90" s="4"/>
      <c r="CJ90" s="4"/>
      <c r="CK90" s="4"/>
      <c r="CL90" s="4"/>
      <c r="CM90" s="4"/>
      <c r="CN90" s="4"/>
      <c r="CO90" s="4"/>
      <c r="CP90" s="4"/>
      <c r="CQ90" s="8"/>
      <c r="CR90" s="8"/>
      <c r="CS90" s="8"/>
      <c r="CT90" s="8"/>
      <c r="CU90" s="8"/>
      <c r="CX90" s="3"/>
      <c r="CY90" s="3"/>
      <c r="CZ90" s="3"/>
      <c r="DA90" s="3"/>
      <c r="DB90" s="3"/>
    </row>
    <row r="91" spans="1:116" x14ac:dyDescent="0.3">
      <c r="X91" s="3"/>
      <c r="Y91" s="3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H91" s="4"/>
      <c r="CI91" s="4"/>
      <c r="CJ91" s="4"/>
      <c r="CK91" s="4"/>
      <c r="CL91" s="4"/>
      <c r="CM91" s="4"/>
      <c r="CN91" s="4"/>
      <c r="CO91" s="4"/>
      <c r="CP91" s="4"/>
      <c r="CQ91" s="8"/>
      <c r="CR91" s="8"/>
      <c r="CS91" s="8"/>
      <c r="CT91" s="8"/>
      <c r="CU91" s="8"/>
      <c r="CX91" s="3"/>
      <c r="CY91" s="3"/>
      <c r="CZ91" s="3"/>
      <c r="DA91" s="3"/>
      <c r="DB91" s="3"/>
    </row>
    <row r="92" spans="1:116" x14ac:dyDescent="0.3">
      <c r="X92" s="3"/>
      <c r="Y92" s="3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H92" s="4"/>
      <c r="CI92" s="4"/>
      <c r="CJ92" s="4"/>
      <c r="CK92" s="4"/>
      <c r="CL92" s="4"/>
      <c r="CM92" s="4"/>
      <c r="CN92" s="4"/>
      <c r="CO92" s="4"/>
      <c r="CP92" s="4"/>
      <c r="CQ92" s="8"/>
      <c r="CR92" s="8"/>
      <c r="CS92" s="8"/>
      <c r="CT92" s="8"/>
      <c r="CU92" s="8"/>
      <c r="CX92" s="3"/>
      <c r="CY92" s="3"/>
      <c r="CZ92" s="3"/>
      <c r="DA92" s="3"/>
      <c r="DB92" s="3"/>
    </row>
    <row r="93" spans="1:116" x14ac:dyDescent="0.3">
      <c r="A93" s="59"/>
      <c r="B93" s="59"/>
      <c r="C93" s="59" t="s">
        <v>49</v>
      </c>
      <c r="D93" s="59" t="s">
        <v>50</v>
      </c>
      <c r="E93" s="59" t="s">
        <v>51</v>
      </c>
      <c r="F93" s="59" t="s">
        <v>52</v>
      </c>
      <c r="G93" s="59" t="s">
        <v>49</v>
      </c>
      <c r="H93" s="59" t="s">
        <v>50</v>
      </c>
      <c r="I93" s="59" t="s">
        <v>51</v>
      </c>
      <c r="J93" s="59" t="s">
        <v>52</v>
      </c>
      <c r="K93" s="59" t="s">
        <v>49</v>
      </c>
      <c r="L93" s="59" t="s">
        <v>50</v>
      </c>
      <c r="M93" s="59" t="s">
        <v>51</v>
      </c>
      <c r="N93" s="59" t="s">
        <v>52</v>
      </c>
      <c r="O93" s="59" t="s">
        <v>49</v>
      </c>
      <c r="P93" s="59" t="s">
        <v>50</v>
      </c>
      <c r="Q93" s="59" t="s">
        <v>51</v>
      </c>
      <c r="R93" s="59" t="s">
        <v>52</v>
      </c>
      <c r="S93" s="59" t="s">
        <v>49</v>
      </c>
      <c r="T93" s="59" t="s">
        <v>50</v>
      </c>
      <c r="U93" s="59" t="s">
        <v>51</v>
      </c>
      <c r="V93" s="59" t="s">
        <v>52</v>
      </c>
      <c r="W93" s="59" t="s">
        <v>49</v>
      </c>
      <c r="X93" s="59" t="s">
        <v>50</v>
      </c>
      <c r="Y93" s="59" t="s">
        <v>51</v>
      </c>
      <c r="Z93" s="59" t="s">
        <v>52</v>
      </c>
      <c r="AA93" s="59" t="s">
        <v>49</v>
      </c>
      <c r="AB93" s="59" t="s">
        <v>50</v>
      </c>
      <c r="AC93" s="59" t="s">
        <v>51</v>
      </c>
      <c r="AD93" s="59" t="s">
        <v>52</v>
      </c>
      <c r="AE93" s="117" t="s">
        <v>49</v>
      </c>
      <c r="AF93" s="117" t="s">
        <v>50</v>
      </c>
      <c r="AG93" s="117" t="s">
        <v>51</v>
      </c>
      <c r="AH93" s="117" t="s">
        <v>52</v>
      </c>
      <c r="AI93" s="117" t="s">
        <v>49</v>
      </c>
      <c r="AJ93" s="117" t="s">
        <v>50</v>
      </c>
      <c r="AK93" s="117" t="s">
        <v>51</v>
      </c>
      <c r="AL93" s="117" t="s">
        <v>52</v>
      </c>
      <c r="AM93" s="117" t="s">
        <v>49</v>
      </c>
      <c r="AN93" s="117" t="s">
        <v>50</v>
      </c>
      <c r="AO93" s="117" t="s">
        <v>51</v>
      </c>
      <c r="AP93" s="117" t="s">
        <v>52</v>
      </c>
      <c r="AQ93" s="117" t="s">
        <v>49</v>
      </c>
      <c r="AR93" s="117" t="s">
        <v>50</v>
      </c>
      <c r="AS93" s="117" t="s">
        <v>51</v>
      </c>
      <c r="AT93" s="117" t="s">
        <v>52</v>
      </c>
      <c r="AU93" s="117" t="s">
        <v>49</v>
      </c>
      <c r="AV93" s="117" t="s">
        <v>50</v>
      </c>
      <c r="AW93" s="117" t="s">
        <v>51</v>
      </c>
      <c r="AX93" s="117" t="s">
        <v>52</v>
      </c>
      <c r="AY93" s="117" t="s">
        <v>49</v>
      </c>
      <c r="AZ93" s="117" t="s">
        <v>50</v>
      </c>
      <c r="BA93" s="117" t="s">
        <v>51</v>
      </c>
      <c r="BB93" s="117" t="s">
        <v>52</v>
      </c>
      <c r="BC93" s="117" t="s">
        <v>49</v>
      </c>
      <c r="BD93" s="117" t="s">
        <v>50</v>
      </c>
      <c r="BE93" s="117" t="s">
        <v>51</v>
      </c>
      <c r="BF93" s="117" t="s">
        <v>52</v>
      </c>
      <c r="BG93" s="117" t="s">
        <v>49</v>
      </c>
      <c r="BH93" s="117" t="s">
        <v>50</v>
      </c>
      <c r="BI93" s="117" t="s">
        <v>51</v>
      </c>
      <c r="BJ93" s="117" t="s">
        <v>52</v>
      </c>
      <c r="BK93" s="117" t="s">
        <v>49</v>
      </c>
      <c r="BL93" s="117" t="s">
        <v>50</v>
      </c>
      <c r="BM93" s="117" t="s">
        <v>51</v>
      </c>
      <c r="BN93" s="117" t="s">
        <v>52</v>
      </c>
      <c r="BO93" s="117" t="s">
        <v>49</v>
      </c>
      <c r="BP93" s="117" t="s">
        <v>50</v>
      </c>
      <c r="BQ93" s="117" t="s">
        <v>51</v>
      </c>
      <c r="BR93" s="117" t="s">
        <v>52</v>
      </c>
      <c r="BS93" s="117" t="str">
        <f>BS2</f>
        <v>Q1</v>
      </c>
      <c r="BT93" s="117" t="str">
        <f t="shared" ref="BT93:BZ93" si="142">BT2</f>
        <v>Q2</v>
      </c>
      <c r="BU93" s="117" t="str">
        <f t="shared" si="142"/>
        <v>Q3</v>
      </c>
      <c r="BV93" s="117" t="str">
        <f t="shared" si="142"/>
        <v>Q4</v>
      </c>
      <c r="BW93" s="117" t="str">
        <f t="shared" si="142"/>
        <v>Q1</v>
      </c>
      <c r="BX93" s="117" t="str">
        <f t="shared" si="142"/>
        <v>Q2</v>
      </c>
      <c r="BY93" s="117" t="str">
        <f t="shared" si="142"/>
        <v>Q3</v>
      </c>
      <c r="BZ93" s="117" t="str">
        <f t="shared" si="142"/>
        <v>Q4</v>
      </c>
      <c r="CA93" s="117" t="str">
        <f t="shared" ref="CA93:CD93" si="143">CA2</f>
        <v>Q1</v>
      </c>
      <c r="CB93" s="117" t="str">
        <f t="shared" si="143"/>
        <v>Q2</v>
      </c>
      <c r="CC93" s="117" t="str">
        <f t="shared" si="143"/>
        <v>Q3</v>
      </c>
      <c r="CD93" s="117" t="str">
        <f t="shared" si="143"/>
        <v>Q4</v>
      </c>
      <c r="CH93" s="4"/>
      <c r="CI93" s="4"/>
      <c r="CJ93" s="4"/>
      <c r="CK93" s="4"/>
      <c r="CL93" s="4"/>
      <c r="CM93" s="4"/>
      <c r="CN93" s="4"/>
      <c r="CO93" s="4"/>
      <c r="CP93" s="4"/>
      <c r="CQ93" s="8"/>
      <c r="CR93" s="8"/>
      <c r="CS93" s="8"/>
      <c r="CT93" s="8"/>
      <c r="CU93" s="8"/>
      <c r="CX93" s="3"/>
      <c r="CY93" s="3"/>
      <c r="CZ93" s="3"/>
      <c r="DA93" s="3"/>
      <c r="DB93" s="3"/>
    </row>
    <row r="94" spans="1:116" ht="13.5" thickBot="1" x14ac:dyDescent="0.35">
      <c r="A94" s="41" t="s">
        <v>20</v>
      </c>
      <c r="B94" s="41"/>
      <c r="C94" s="50">
        <f>C3</f>
        <v>38504</v>
      </c>
      <c r="D94" s="50">
        <f t="shared" ref="D94:BO94" si="144">D3</f>
        <v>38596</v>
      </c>
      <c r="E94" s="50">
        <f t="shared" si="144"/>
        <v>38687</v>
      </c>
      <c r="F94" s="50">
        <f t="shared" si="144"/>
        <v>38777</v>
      </c>
      <c r="G94" s="50">
        <f t="shared" si="144"/>
        <v>38869</v>
      </c>
      <c r="H94" s="50">
        <f t="shared" si="144"/>
        <v>38961</v>
      </c>
      <c r="I94" s="50">
        <f t="shared" si="144"/>
        <v>39052</v>
      </c>
      <c r="J94" s="50">
        <f t="shared" si="144"/>
        <v>39142</v>
      </c>
      <c r="K94" s="50">
        <f t="shared" si="144"/>
        <v>39234</v>
      </c>
      <c r="L94" s="50">
        <f t="shared" si="144"/>
        <v>39326</v>
      </c>
      <c r="M94" s="50">
        <f t="shared" si="144"/>
        <v>39417</v>
      </c>
      <c r="N94" s="50">
        <f t="shared" si="144"/>
        <v>39508</v>
      </c>
      <c r="O94" s="50">
        <f t="shared" si="144"/>
        <v>39600</v>
      </c>
      <c r="P94" s="50">
        <f t="shared" si="144"/>
        <v>39692</v>
      </c>
      <c r="Q94" s="50">
        <f t="shared" si="144"/>
        <v>39783</v>
      </c>
      <c r="R94" s="50">
        <f t="shared" si="144"/>
        <v>39873</v>
      </c>
      <c r="S94" s="50">
        <f t="shared" si="144"/>
        <v>39965</v>
      </c>
      <c r="T94" s="50">
        <f t="shared" si="144"/>
        <v>40057</v>
      </c>
      <c r="U94" s="50">
        <f t="shared" si="144"/>
        <v>40148</v>
      </c>
      <c r="V94" s="50">
        <f t="shared" si="144"/>
        <v>40238</v>
      </c>
      <c r="W94" s="50">
        <f t="shared" si="144"/>
        <v>40330</v>
      </c>
      <c r="X94" s="50">
        <f t="shared" si="144"/>
        <v>40422</v>
      </c>
      <c r="Y94" s="50">
        <f t="shared" si="144"/>
        <v>40513</v>
      </c>
      <c r="Z94" s="50">
        <f t="shared" si="144"/>
        <v>40603</v>
      </c>
      <c r="AA94" s="50">
        <f t="shared" si="144"/>
        <v>40695</v>
      </c>
      <c r="AB94" s="50">
        <f t="shared" si="144"/>
        <v>40787</v>
      </c>
      <c r="AC94" s="50">
        <f t="shared" si="144"/>
        <v>40878</v>
      </c>
      <c r="AD94" s="50">
        <f t="shared" si="144"/>
        <v>40969</v>
      </c>
      <c r="AE94" s="50">
        <f t="shared" si="144"/>
        <v>41061</v>
      </c>
      <c r="AF94" s="50">
        <f t="shared" si="144"/>
        <v>41153</v>
      </c>
      <c r="AG94" s="50">
        <f t="shared" si="144"/>
        <v>41244</v>
      </c>
      <c r="AH94" s="50">
        <f t="shared" si="144"/>
        <v>41334</v>
      </c>
      <c r="AI94" s="50">
        <f t="shared" si="144"/>
        <v>41426</v>
      </c>
      <c r="AJ94" s="50">
        <f t="shared" si="144"/>
        <v>41518</v>
      </c>
      <c r="AK94" s="50">
        <f t="shared" si="144"/>
        <v>41609</v>
      </c>
      <c r="AL94" s="50">
        <f t="shared" si="144"/>
        <v>41699</v>
      </c>
      <c r="AM94" s="50">
        <f t="shared" si="144"/>
        <v>41791</v>
      </c>
      <c r="AN94" s="50">
        <f t="shared" si="144"/>
        <v>41883</v>
      </c>
      <c r="AO94" s="50">
        <f t="shared" si="144"/>
        <v>41974</v>
      </c>
      <c r="AP94" s="50">
        <f t="shared" si="144"/>
        <v>42064</v>
      </c>
      <c r="AQ94" s="50">
        <f t="shared" si="144"/>
        <v>42156</v>
      </c>
      <c r="AR94" s="50">
        <f t="shared" si="144"/>
        <v>42248</v>
      </c>
      <c r="AS94" s="50">
        <f t="shared" si="144"/>
        <v>42339</v>
      </c>
      <c r="AT94" s="50">
        <f t="shared" si="144"/>
        <v>42430</v>
      </c>
      <c r="AU94" s="50">
        <f t="shared" si="144"/>
        <v>42522</v>
      </c>
      <c r="AV94" s="50">
        <f t="shared" si="144"/>
        <v>42614</v>
      </c>
      <c r="AW94" s="50">
        <f t="shared" si="144"/>
        <v>42705</v>
      </c>
      <c r="AX94" s="50">
        <f t="shared" si="144"/>
        <v>42795</v>
      </c>
      <c r="AY94" s="50">
        <f t="shared" si="144"/>
        <v>42887</v>
      </c>
      <c r="AZ94" s="50">
        <f t="shared" si="144"/>
        <v>42979</v>
      </c>
      <c r="BA94" s="50">
        <f t="shared" si="144"/>
        <v>43070</v>
      </c>
      <c r="BB94" s="50">
        <f t="shared" si="144"/>
        <v>43160</v>
      </c>
      <c r="BC94" s="50">
        <f t="shared" si="144"/>
        <v>43252</v>
      </c>
      <c r="BD94" s="50">
        <f t="shared" si="144"/>
        <v>43344</v>
      </c>
      <c r="BE94" s="50">
        <f t="shared" si="144"/>
        <v>43435</v>
      </c>
      <c r="BF94" s="50">
        <f t="shared" si="144"/>
        <v>43525</v>
      </c>
      <c r="BG94" s="50">
        <f t="shared" si="144"/>
        <v>43617</v>
      </c>
      <c r="BH94" s="50">
        <f t="shared" si="144"/>
        <v>43709</v>
      </c>
      <c r="BI94" s="50">
        <f t="shared" si="144"/>
        <v>43800</v>
      </c>
      <c r="BJ94" s="50">
        <f t="shared" si="144"/>
        <v>43891</v>
      </c>
      <c r="BK94" s="50">
        <f t="shared" si="144"/>
        <v>43983</v>
      </c>
      <c r="BL94" s="50">
        <f t="shared" si="144"/>
        <v>44075</v>
      </c>
      <c r="BM94" s="50">
        <f t="shared" si="144"/>
        <v>44166</v>
      </c>
      <c r="BN94" s="50">
        <f t="shared" si="144"/>
        <v>44256</v>
      </c>
      <c r="BO94" s="50">
        <f t="shared" si="144"/>
        <v>44348</v>
      </c>
      <c r="BP94" s="50">
        <f t="shared" ref="BP94:BR94" si="145">BP3</f>
        <v>44440</v>
      </c>
      <c r="BQ94" s="50">
        <f t="shared" si="145"/>
        <v>44531</v>
      </c>
      <c r="BR94" s="50">
        <f t="shared" si="145"/>
        <v>44621</v>
      </c>
      <c r="BS94" s="50">
        <f>BS3</f>
        <v>44713</v>
      </c>
      <c r="BT94" s="50">
        <f t="shared" ref="BT94:BZ94" si="146">BT3</f>
        <v>44805</v>
      </c>
      <c r="BU94" s="50">
        <f t="shared" si="146"/>
        <v>44896</v>
      </c>
      <c r="BV94" s="50">
        <f t="shared" si="146"/>
        <v>44986</v>
      </c>
      <c r="BW94" s="50">
        <f t="shared" si="146"/>
        <v>45078</v>
      </c>
      <c r="BX94" s="50">
        <f t="shared" si="146"/>
        <v>45170</v>
      </c>
      <c r="BY94" s="50">
        <f t="shared" si="146"/>
        <v>45261</v>
      </c>
      <c r="BZ94" s="50">
        <f t="shared" si="146"/>
        <v>45352</v>
      </c>
      <c r="CA94" s="50">
        <f t="shared" ref="CA94:CD94" si="147">CA3</f>
        <v>45444</v>
      </c>
      <c r="CB94" s="50">
        <f t="shared" si="147"/>
        <v>45536</v>
      </c>
      <c r="CC94" s="50">
        <f t="shared" si="147"/>
        <v>45627</v>
      </c>
      <c r="CD94" s="50">
        <f t="shared" si="147"/>
        <v>45717</v>
      </c>
      <c r="CH94" s="4"/>
      <c r="CI94" s="4"/>
      <c r="CJ94" s="4"/>
      <c r="CK94" s="4"/>
      <c r="CL94" s="4"/>
      <c r="CM94" s="4"/>
      <c r="CN94" s="4"/>
      <c r="CO94" s="4"/>
      <c r="CP94" s="4"/>
      <c r="CQ94" s="8"/>
      <c r="CR94" s="8"/>
      <c r="CS94" s="8"/>
      <c r="CT94" s="8"/>
      <c r="CU94" s="8"/>
      <c r="CX94" s="3"/>
      <c r="CY94" s="3"/>
      <c r="CZ94" s="3"/>
      <c r="DA94" s="3"/>
      <c r="DB94" s="3"/>
    </row>
    <row r="95" spans="1:116" ht="13.5" thickBot="1" x14ac:dyDescent="0.35">
      <c r="A95" s="60" t="s">
        <v>180</v>
      </c>
      <c r="B95" s="60"/>
      <c r="C95" s="60"/>
      <c r="D95" s="60"/>
      <c r="E95" s="60"/>
      <c r="F95" s="60"/>
      <c r="G95" s="60"/>
      <c r="H95" s="60"/>
      <c r="I95" s="60"/>
      <c r="J95" s="60"/>
      <c r="K95" s="60"/>
      <c r="L95" s="60"/>
      <c r="M95" s="60"/>
      <c r="N95" s="60"/>
      <c r="O95" s="60"/>
      <c r="P95" s="60"/>
      <c r="Q95" s="60"/>
      <c r="R95" s="60"/>
      <c r="S95" s="60"/>
      <c r="T95" s="60"/>
      <c r="U95" s="60"/>
      <c r="V95" s="60"/>
      <c r="W95" s="60"/>
      <c r="X95" s="60"/>
      <c r="Y95" s="60"/>
      <c r="Z95" s="60"/>
      <c r="AA95" s="165"/>
      <c r="AB95" s="165"/>
      <c r="AC95" s="165"/>
      <c r="AD95" s="165"/>
      <c r="AE95" s="165"/>
      <c r="AF95" s="165"/>
      <c r="AG95" s="165"/>
      <c r="AH95" s="165"/>
      <c r="AI95" s="165"/>
      <c r="AJ95" s="165"/>
      <c r="AK95" s="165"/>
      <c r="AL95" s="165"/>
      <c r="AM95" s="165"/>
      <c r="AN95" s="165"/>
      <c r="AO95" s="165"/>
      <c r="AP95" s="165"/>
      <c r="AQ95" s="165"/>
      <c r="AR95" s="165"/>
      <c r="AS95" s="165"/>
      <c r="AT95" s="165"/>
      <c r="AU95" s="165"/>
      <c r="AV95" s="165"/>
      <c r="AW95" s="165"/>
      <c r="AX95" s="165"/>
      <c r="AY95" s="165"/>
      <c r="AZ95" s="165"/>
      <c r="BA95" s="165"/>
      <c r="BB95" s="165"/>
      <c r="BC95" s="165"/>
      <c r="BD95" s="165"/>
      <c r="BE95" s="165"/>
      <c r="BF95" s="165"/>
      <c r="BG95" s="165"/>
      <c r="BH95" s="165"/>
      <c r="BI95" s="165"/>
      <c r="BJ95" s="165"/>
      <c r="BK95" s="165"/>
      <c r="BL95" s="165"/>
      <c r="BM95" s="165"/>
      <c r="BN95" s="165"/>
      <c r="BO95" s="165"/>
      <c r="BP95" s="165"/>
      <c r="BQ95" s="165"/>
      <c r="BR95" s="165"/>
      <c r="BS95" s="165"/>
      <c r="BT95" s="165"/>
      <c r="BU95" s="165"/>
      <c r="BV95" s="165"/>
      <c r="BW95" s="165"/>
      <c r="BX95" s="165"/>
      <c r="BY95" s="165"/>
      <c r="BZ95" s="165"/>
      <c r="CA95" s="165"/>
      <c r="CB95" s="165"/>
      <c r="CC95" s="165"/>
      <c r="CD95" s="165"/>
      <c r="CH95" s="4"/>
      <c r="CI95" s="4"/>
      <c r="CJ95" s="4"/>
      <c r="CK95" s="4"/>
      <c r="CL95" s="4"/>
      <c r="CM95" s="4"/>
      <c r="CN95" s="4"/>
      <c r="CO95" s="4"/>
      <c r="CP95" s="4"/>
      <c r="CQ95" s="8"/>
      <c r="CR95" s="8"/>
      <c r="CS95" s="8"/>
      <c r="CT95" s="8"/>
      <c r="CU95" s="8"/>
      <c r="CX95" s="3"/>
      <c r="CY95" s="3"/>
      <c r="CZ95" s="3"/>
      <c r="DA95" s="3"/>
      <c r="DB95" s="3"/>
    </row>
    <row r="96" spans="1:116" x14ac:dyDescent="0.3">
      <c r="A96" s="47" t="s">
        <v>12</v>
      </c>
      <c r="B96" s="42"/>
      <c r="C96" s="89">
        <f t="shared" ref="C96:AH96" si="148">IF(OR(C5=0,C9=0),"",(C9-C5)*100/C5)</f>
        <v>1.6868050972786965</v>
      </c>
      <c r="D96" s="90">
        <f t="shared" si="148"/>
        <v>2.5613657779288133</v>
      </c>
      <c r="E96" s="86">
        <f t="shared" si="148"/>
        <v>2.7456110958709816</v>
      </c>
      <c r="F96" s="86">
        <f t="shared" si="148"/>
        <v>2.6472356359669447</v>
      </c>
      <c r="G96" s="91">
        <f t="shared" si="148"/>
        <v>2.6054090336941442</v>
      </c>
      <c r="H96" s="86">
        <f t="shared" si="148"/>
        <v>1.8614850812233954</v>
      </c>
      <c r="I96" s="86">
        <f t="shared" si="148"/>
        <v>1.8614850812233954</v>
      </c>
      <c r="J96" s="86">
        <f t="shared" si="148"/>
        <v>1.765687019638593</v>
      </c>
      <c r="K96" s="86">
        <f t="shared" si="148"/>
        <v>1.765687019638593</v>
      </c>
      <c r="L96" s="86">
        <f t="shared" si="148"/>
        <v>2.0314450738608527</v>
      </c>
      <c r="M96" s="86">
        <f t="shared" si="148"/>
        <v>1.2810490986283547</v>
      </c>
      <c r="N96" s="86">
        <f t="shared" si="148"/>
        <v>1.2810490986283547</v>
      </c>
      <c r="O96" s="86">
        <f t="shared" si="148"/>
        <v>1.2810490986283547</v>
      </c>
      <c r="P96" s="86">
        <f t="shared" si="148"/>
        <v>1.5614013638017039</v>
      </c>
      <c r="Q96" s="86">
        <f t="shared" si="148"/>
        <v>1.5614013638017039</v>
      </c>
      <c r="R96" s="86">
        <f t="shared" si="148"/>
        <v>1.5614013638017039</v>
      </c>
      <c r="S96" s="86">
        <f t="shared" si="148"/>
        <v>1.5614013638017039</v>
      </c>
      <c r="T96" s="86">
        <f t="shared" si="148"/>
        <v>1.5606496682154558</v>
      </c>
      <c r="U96" s="86">
        <f t="shared" si="148"/>
        <v>1.5606496682154558</v>
      </c>
      <c r="V96" s="86">
        <f t="shared" si="148"/>
        <v>1.5606496682154558</v>
      </c>
      <c r="W96" s="86">
        <f t="shared" si="148"/>
        <v>1.6310860617925238</v>
      </c>
      <c r="X96" s="86">
        <f t="shared" si="148"/>
        <v>1.762259795408202</v>
      </c>
      <c r="Y96" s="86">
        <f t="shared" si="148"/>
        <v>1.762259795408202</v>
      </c>
      <c r="Z96" s="86">
        <f t="shared" si="148"/>
        <v>1.762259795408202</v>
      </c>
      <c r="AA96" s="86">
        <f t="shared" si="148"/>
        <v>1.7626402735032745</v>
      </c>
      <c r="AB96" s="86">
        <f t="shared" si="148"/>
        <v>2.0564685767762083</v>
      </c>
      <c r="AC96" s="86">
        <f t="shared" si="148"/>
        <v>1.865932353883565</v>
      </c>
      <c r="AD96" s="86">
        <f t="shared" si="148"/>
        <v>1.865932353883565</v>
      </c>
      <c r="AE96" s="86">
        <f t="shared" si="148"/>
        <v>3.575326778368539</v>
      </c>
      <c r="AF96" s="86">
        <f t="shared" si="148"/>
        <v>3.575326778368539</v>
      </c>
      <c r="AG96" s="86">
        <f t="shared" si="148"/>
        <v>3.575326778368539</v>
      </c>
      <c r="AH96" s="86">
        <f t="shared" si="148"/>
        <v>3.575326778368539</v>
      </c>
      <c r="AI96" s="86">
        <f t="shared" ref="AI96:BR96" si="149">IF(OR(AI5=0,AI9=0),"",(AI9-AI5)*100/AI5)</f>
        <v>3.5204263652060344</v>
      </c>
      <c r="AJ96" s="86">
        <f t="shared" si="149"/>
        <v>3.5204263652060344</v>
      </c>
      <c r="AK96" s="86">
        <f t="shared" si="149"/>
        <v>3.5204263652060344</v>
      </c>
      <c r="AL96" s="86">
        <f t="shared" si="149"/>
        <v>3.5242878157640911</v>
      </c>
      <c r="AM96" s="86">
        <f t="shared" si="149"/>
        <v>3.8031927936799614</v>
      </c>
      <c r="AN96" s="86">
        <f t="shared" si="149"/>
        <v>3.8031927936799614</v>
      </c>
      <c r="AO96" s="86">
        <f t="shared" si="149"/>
        <v>3.8026165499829396</v>
      </c>
      <c r="AP96" s="86">
        <f t="shared" si="149"/>
        <v>3.8026165499829396</v>
      </c>
      <c r="AQ96" s="86">
        <f t="shared" si="149"/>
        <v>3.8026165499829396</v>
      </c>
      <c r="AR96" s="86">
        <f t="shared" si="149"/>
        <v>3.8026165499829396</v>
      </c>
      <c r="AS96" s="86">
        <f t="shared" si="149"/>
        <v>3.8026165499829396</v>
      </c>
      <c r="AT96" s="86">
        <f t="shared" si="149"/>
        <v>3.8026165499829396</v>
      </c>
      <c r="AU96" s="86">
        <f t="shared" si="149"/>
        <v>3.8026165499829396</v>
      </c>
      <c r="AV96" s="86">
        <f t="shared" si="149"/>
        <v>3.8026165499829396</v>
      </c>
      <c r="AW96" s="86">
        <f t="shared" si="149"/>
        <v>3.8026165499829396</v>
      </c>
      <c r="AX96" s="86">
        <f t="shared" si="149"/>
        <v>3.8026165499829396</v>
      </c>
      <c r="AY96" s="86">
        <f t="shared" si="149"/>
        <v>3.8026165499829396</v>
      </c>
      <c r="AZ96" s="86">
        <f t="shared" si="149"/>
        <v>3.8026165499829396</v>
      </c>
      <c r="BA96" s="86">
        <f t="shared" si="149"/>
        <v>3.8026165499829396</v>
      </c>
      <c r="BB96" s="86">
        <f t="shared" si="149"/>
        <v>3.8026165499829396</v>
      </c>
      <c r="BC96" s="86">
        <f t="shared" si="149"/>
        <v>3.8026165499829396</v>
      </c>
      <c r="BD96" s="86">
        <f t="shared" si="149"/>
        <v>3.8026165499829396</v>
      </c>
      <c r="BE96" s="86">
        <f t="shared" si="149"/>
        <v>3.8026165499829396</v>
      </c>
      <c r="BF96" s="86">
        <f t="shared" si="149"/>
        <v>3.8026165499829396</v>
      </c>
      <c r="BG96" s="86">
        <f t="shared" si="149"/>
        <v>3.8026165499829396</v>
      </c>
      <c r="BH96" s="86">
        <f t="shared" si="149"/>
        <v>3.8026165499829396</v>
      </c>
      <c r="BI96" s="86">
        <f t="shared" si="149"/>
        <v>3.8026165499829396</v>
      </c>
      <c r="BJ96" s="86">
        <f t="shared" si="149"/>
        <v>3.802462297550532</v>
      </c>
      <c r="BK96" s="86">
        <f t="shared" si="149"/>
        <v>3.802462297550532</v>
      </c>
      <c r="BL96" s="86">
        <f t="shared" si="149"/>
        <v>3.802462297550532</v>
      </c>
      <c r="BM96" s="86">
        <f t="shared" si="149"/>
        <v>3.802462297550532</v>
      </c>
      <c r="BN96" s="86">
        <f t="shared" si="149"/>
        <v>3.8012443535327654</v>
      </c>
      <c r="BO96" s="86">
        <f t="shared" si="149"/>
        <v>3.8012443535327654</v>
      </c>
      <c r="BP96" s="86">
        <f t="shared" si="149"/>
        <v>3.8012443535327654</v>
      </c>
      <c r="BQ96" s="86">
        <f t="shared" si="149"/>
        <v>3.8012443535327654</v>
      </c>
      <c r="BR96" s="86">
        <f t="shared" si="149"/>
        <v>3.8012443535327654</v>
      </c>
      <c r="BS96" s="86">
        <f t="shared" ref="BS96:BZ96" si="150">IF(OR(BS5=0,BS9=0),"",(BS9-BS5)*100/BS5)</f>
        <v>3.8388950844985921</v>
      </c>
      <c r="BT96" s="86">
        <f t="shared" si="150"/>
        <v>3.8388950844985921</v>
      </c>
      <c r="BU96" s="86">
        <f t="shared" si="150"/>
        <v>3.8388950844985921</v>
      </c>
      <c r="BV96" s="86">
        <f t="shared" si="150"/>
        <v>3.8388950844985921</v>
      </c>
      <c r="BW96" s="86">
        <f t="shared" si="150"/>
        <v>3.8388950844985921</v>
      </c>
      <c r="BX96" s="86">
        <f t="shared" si="150"/>
        <v>3.8388950844985921</v>
      </c>
      <c r="BY96" s="86">
        <f t="shared" si="150"/>
        <v>3.8388950844985921</v>
      </c>
      <c r="BZ96" s="86">
        <f t="shared" si="150"/>
        <v>3.8388950844985921</v>
      </c>
      <c r="CA96" s="86">
        <f t="shared" ref="CA96:CD96" si="151">IF(OR(CA5=0,CA9=0),"",(CA9-CA5)*100/CA5)</f>
        <v>3.8388950844985921</v>
      </c>
      <c r="CB96" s="86">
        <f t="shared" si="151"/>
        <v>3.8388950844985921</v>
      </c>
      <c r="CC96" s="86" t="str">
        <f t="shared" si="151"/>
        <v/>
      </c>
      <c r="CD96" s="86" t="str">
        <f t="shared" si="151"/>
        <v/>
      </c>
      <c r="CH96" s="4"/>
      <c r="CI96" s="4"/>
      <c r="CJ96" s="4"/>
      <c r="CK96" s="4"/>
      <c r="CL96" s="4"/>
      <c r="CM96" s="4"/>
      <c r="CN96" s="4"/>
      <c r="CO96" s="4"/>
      <c r="CP96" s="4"/>
      <c r="CQ96" s="8"/>
      <c r="CR96" s="8"/>
      <c r="CS96" s="8"/>
      <c r="CT96" s="8"/>
      <c r="CU96" s="8"/>
      <c r="CX96" s="3"/>
      <c r="CY96" s="3"/>
      <c r="CZ96" s="3"/>
      <c r="DA96" s="3"/>
      <c r="DB96" s="3"/>
    </row>
    <row r="97" spans="1:106" x14ac:dyDescent="0.3">
      <c r="A97" s="47" t="s">
        <v>13</v>
      </c>
      <c r="B97" s="42"/>
      <c r="C97" s="86" t="str">
        <f t="shared" ref="C97:AH97" si="152">IF(OR(C6=0,C10=0),"",(C10-C6)*100/C6)</f>
        <v/>
      </c>
      <c r="D97" s="89">
        <f t="shared" si="152"/>
        <v>-3.431013416858212</v>
      </c>
      <c r="E97" s="90">
        <f t="shared" si="152"/>
        <v>-3.2280389322671947</v>
      </c>
      <c r="F97" s="86">
        <f t="shared" si="152"/>
        <v>-0.82567164321749065</v>
      </c>
      <c r="G97" s="86">
        <f t="shared" si="152"/>
        <v>-0.90940072046476783</v>
      </c>
      <c r="H97" s="91">
        <f t="shared" si="152"/>
        <v>0.1990096628995795</v>
      </c>
      <c r="I97" s="86">
        <f t="shared" si="152"/>
        <v>0.1990096628995795</v>
      </c>
      <c r="J97" s="86">
        <f t="shared" si="152"/>
        <v>-1.6589898630580521E-2</v>
      </c>
      <c r="K97" s="86">
        <f t="shared" si="152"/>
        <v>-1.6589898630580521E-2</v>
      </c>
      <c r="L97" s="86">
        <f t="shared" si="152"/>
        <v>0.21792245038958424</v>
      </c>
      <c r="M97" s="86">
        <f t="shared" si="152"/>
        <v>1.5002832431461133</v>
      </c>
      <c r="N97" s="86">
        <f t="shared" si="152"/>
        <v>1.5002832431461133</v>
      </c>
      <c r="O97" s="86">
        <f t="shared" si="152"/>
        <v>1.5002832431461133</v>
      </c>
      <c r="P97" s="86">
        <f t="shared" si="152"/>
        <v>1.4660185951505857</v>
      </c>
      <c r="Q97" s="86">
        <f t="shared" si="152"/>
        <v>1.4660185951505857</v>
      </c>
      <c r="R97" s="86">
        <f t="shared" si="152"/>
        <v>1.4660185951505857</v>
      </c>
      <c r="S97" s="86">
        <f t="shared" si="152"/>
        <v>1.4660185951505857</v>
      </c>
      <c r="T97" s="86">
        <f t="shared" si="152"/>
        <v>1.465247521176519</v>
      </c>
      <c r="U97" s="86">
        <f t="shared" si="152"/>
        <v>1.465247521176519</v>
      </c>
      <c r="V97" s="86">
        <f t="shared" si="152"/>
        <v>1.465247521176519</v>
      </c>
      <c r="W97" s="86">
        <f t="shared" si="152"/>
        <v>1.5582044969880922</v>
      </c>
      <c r="X97" s="86">
        <f t="shared" si="152"/>
        <v>1.7058131790375508</v>
      </c>
      <c r="Y97" s="86">
        <f t="shared" si="152"/>
        <v>1.7058131790375508</v>
      </c>
      <c r="Z97" s="86">
        <f t="shared" si="152"/>
        <v>1.7058131790375508</v>
      </c>
      <c r="AA97" s="86">
        <f t="shared" si="152"/>
        <v>1.7059413619679948</v>
      </c>
      <c r="AB97" s="86">
        <f t="shared" si="152"/>
        <v>2.3933814303121612</v>
      </c>
      <c r="AC97" s="86">
        <f t="shared" si="152"/>
        <v>2.3933814303121612</v>
      </c>
      <c r="AD97" s="86">
        <f t="shared" si="152"/>
        <v>2.3933814303121612</v>
      </c>
      <c r="AE97" s="86">
        <f t="shared" si="152"/>
        <v>2.3884176935056884</v>
      </c>
      <c r="AF97" s="86">
        <f t="shared" si="152"/>
        <v>2.3884176935056884</v>
      </c>
      <c r="AG97" s="86">
        <f t="shared" si="152"/>
        <v>2.3884176935056884</v>
      </c>
      <c r="AH97" s="86">
        <f t="shared" si="152"/>
        <v>2.3884176935056884</v>
      </c>
      <c r="AI97" s="86">
        <f t="shared" ref="AI97:BQ97" si="153">IF(OR(AI6=0,AI10=0),"",(AI10-AI6)*100/AI6)</f>
        <v>2.4462910220882739</v>
      </c>
      <c r="AJ97" s="86">
        <f t="shared" si="153"/>
        <v>2.4462910220882739</v>
      </c>
      <c r="AK97" s="86">
        <f t="shared" si="153"/>
        <v>2.4462910220882739</v>
      </c>
      <c r="AL97" s="86">
        <f t="shared" si="153"/>
        <v>2.4969420014336641</v>
      </c>
      <c r="AM97" s="86">
        <f t="shared" si="153"/>
        <v>2.3530750320200808</v>
      </c>
      <c r="AN97" s="86">
        <f t="shared" si="153"/>
        <v>2.3530750320200808</v>
      </c>
      <c r="AO97" s="86">
        <f t="shared" si="153"/>
        <v>2.3523287458162732</v>
      </c>
      <c r="AP97" s="86">
        <f t="shared" si="153"/>
        <v>2.3523287458162732</v>
      </c>
      <c r="AQ97" s="86">
        <f t="shared" si="153"/>
        <v>2.3523287458162732</v>
      </c>
      <c r="AR97" s="86">
        <f t="shared" si="153"/>
        <v>2.3523287458162732</v>
      </c>
      <c r="AS97" s="86">
        <f t="shared" si="153"/>
        <v>2.3523287458162732</v>
      </c>
      <c r="AT97" s="86">
        <f t="shared" si="153"/>
        <v>2.3523287458162732</v>
      </c>
      <c r="AU97" s="86">
        <f t="shared" si="153"/>
        <v>2.3523287458162732</v>
      </c>
      <c r="AV97" s="86">
        <f t="shared" si="153"/>
        <v>2.3523287458162732</v>
      </c>
      <c r="AW97" s="86">
        <f t="shared" si="153"/>
        <v>2.3523287458162732</v>
      </c>
      <c r="AX97" s="86">
        <f t="shared" si="153"/>
        <v>2.3523287458162732</v>
      </c>
      <c r="AY97" s="86">
        <f t="shared" si="153"/>
        <v>2.3523287458162732</v>
      </c>
      <c r="AZ97" s="86">
        <f t="shared" si="153"/>
        <v>2.3523287458162732</v>
      </c>
      <c r="BA97" s="86">
        <f t="shared" si="153"/>
        <v>2.3523287458162732</v>
      </c>
      <c r="BB97" s="86">
        <f t="shared" si="153"/>
        <v>2.3523287458162732</v>
      </c>
      <c r="BC97" s="86">
        <f t="shared" si="153"/>
        <v>2.3523287458162732</v>
      </c>
      <c r="BD97" s="86">
        <f t="shared" si="153"/>
        <v>2.3523287458162732</v>
      </c>
      <c r="BE97" s="86">
        <f t="shared" si="153"/>
        <v>2.3523287458162732</v>
      </c>
      <c r="BF97" s="86">
        <f t="shared" si="153"/>
        <v>2.3523287458162732</v>
      </c>
      <c r="BG97" s="86">
        <f t="shared" si="153"/>
        <v>2.3523287458162732</v>
      </c>
      <c r="BH97" s="86">
        <f t="shared" si="153"/>
        <v>2.3523287458162732</v>
      </c>
      <c r="BI97" s="86">
        <f t="shared" si="153"/>
        <v>2.3523287458162732</v>
      </c>
      <c r="BJ97" s="86">
        <f t="shared" si="153"/>
        <v>2.3521499905070211</v>
      </c>
      <c r="BK97" s="86">
        <f t="shared" si="153"/>
        <v>2.3521499905070211</v>
      </c>
      <c r="BL97" s="86">
        <f t="shared" si="153"/>
        <v>2.3521499905070211</v>
      </c>
      <c r="BM97" s="86">
        <f t="shared" si="153"/>
        <v>2.3521499905070211</v>
      </c>
      <c r="BN97" s="86">
        <f t="shared" si="153"/>
        <v>2.3509905620270146</v>
      </c>
      <c r="BO97" s="86">
        <f t="shared" si="153"/>
        <v>2.3509905620270146</v>
      </c>
      <c r="BP97" s="86">
        <f t="shared" si="153"/>
        <v>2.3509905620270146</v>
      </c>
      <c r="BQ97" s="86">
        <f t="shared" si="153"/>
        <v>2.3509905620270146</v>
      </c>
      <c r="BR97" s="86">
        <f t="shared" ref="BR97:BZ97" si="154">IF(OR(BR6=0,BR10=0),"",(BR10-BR6)*100/BR6)</f>
        <v>2.3509905620270146</v>
      </c>
      <c r="BS97" s="86">
        <f t="shared" si="154"/>
        <v>2.4075186679254812</v>
      </c>
      <c r="BT97" s="86">
        <f t="shared" si="154"/>
        <v>2.4075186679254812</v>
      </c>
      <c r="BU97" s="86">
        <f t="shared" si="154"/>
        <v>2.4075186679254812</v>
      </c>
      <c r="BV97" s="86">
        <f t="shared" si="154"/>
        <v>2.4075186679254812</v>
      </c>
      <c r="BW97" s="86">
        <f t="shared" si="154"/>
        <v>2.4075186679254812</v>
      </c>
      <c r="BX97" s="86">
        <f t="shared" si="154"/>
        <v>2.4075186679254812</v>
      </c>
      <c r="BY97" s="86">
        <f t="shared" si="154"/>
        <v>2.4075186679254812</v>
      </c>
      <c r="BZ97" s="86">
        <f t="shared" si="154"/>
        <v>2.4075186679254812</v>
      </c>
      <c r="CA97" s="86">
        <f t="shared" ref="CA97:CD97" si="155">IF(OR(CA6=0,CA10=0),"",(CA10-CA6)*100/CA6)</f>
        <v>2.4075186679254812</v>
      </c>
      <c r="CB97" s="86">
        <f t="shared" si="155"/>
        <v>2.4075186679254812</v>
      </c>
      <c r="CC97" s="86" t="str">
        <f t="shared" si="155"/>
        <v/>
      </c>
      <c r="CD97" s="86" t="str">
        <f t="shared" si="155"/>
        <v/>
      </c>
      <c r="CH97" s="4"/>
      <c r="CI97" s="4"/>
      <c r="CJ97" s="4"/>
      <c r="CK97" s="4"/>
      <c r="CL97" s="4"/>
      <c r="CM97" s="4"/>
      <c r="CN97" s="4"/>
      <c r="CO97" s="4"/>
      <c r="CP97" s="4"/>
      <c r="CQ97" s="8"/>
      <c r="CR97" s="8"/>
      <c r="CS97" s="8"/>
      <c r="CT97" s="8"/>
      <c r="CU97" s="8"/>
      <c r="CX97" s="3"/>
      <c r="CY97" s="3"/>
      <c r="CZ97" s="3"/>
      <c r="DA97" s="3"/>
      <c r="DB97" s="3"/>
    </row>
    <row r="98" spans="1:106" x14ac:dyDescent="0.3">
      <c r="A98" s="47" t="s">
        <v>14</v>
      </c>
      <c r="B98" s="42"/>
      <c r="C98" s="86" t="str">
        <f t="shared" ref="C98:AH98" si="156">IF(OR(C7=0,C11=0),"",(C11-C7)*100/C7)</f>
        <v/>
      </c>
      <c r="D98" s="86" t="str">
        <f t="shared" si="156"/>
        <v/>
      </c>
      <c r="E98" s="89">
        <f t="shared" si="156"/>
        <v>-1.732734873503768</v>
      </c>
      <c r="F98" s="90">
        <f t="shared" si="156"/>
        <v>-1.6302999484410052</v>
      </c>
      <c r="G98" s="86">
        <f t="shared" si="156"/>
        <v>-1.9590623061566972</v>
      </c>
      <c r="H98" s="86">
        <f t="shared" si="156"/>
        <v>-2.1167168133974403</v>
      </c>
      <c r="I98" s="91">
        <f t="shared" si="156"/>
        <v>-2.1167168133974403</v>
      </c>
      <c r="J98" s="86">
        <f t="shared" si="156"/>
        <v>-2.1102097115544436</v>
      </c>
      <c r="K98" s="86">
        <f t="shared" si="156"/>
        <v>-2.1102097115544436</v>
      </c>
      <c r="L98" s="86">
        <f t="shared" si="156"/>
        <v>-1.6666470137242844</v>
      </c>
      <c r="M98" s="86">
        <f t="shared" si="156"/>
        <v>-1.3480281333140238</v>
      </c>
      <c r="N98" s="86">
        <f t="shared" si="156"/>
        <v>-1.3480281333140238</v>
      </c>
      <c r="O98" s="86">
        <f t="shared" si="156"/>
        <v>-1.3480281333140238</v>
      </c>
      <c r="P98" s="86">
        <f t="shared" si="156"/>
        <v>-1.1409896255651191</v>
      </c>
      <c r="Q98" s="86">
        <f t="shared" si="156"/>
        <v>-1.1409896255651191</v>
      </c>
      <c r="R98" s="86">
        <f t="shared" si="156"/>
        <v>-1.1409896255651191</v>
      </c>
      <c r="S98" s="86">
        <f t="shared" si="156"/>
        <v>-1.1409896255651191</v>
      </c>
      <c r="T98" s="86">
        <f t="shared" si="156"/>
        <v>-1.1417755284204769</v>
      </c>
      <c r="U98" s="86">
        <f t="shared" si="156"/>
        <v>-1.1417755284204769</v>
      </c>
      <c r="V98" s="86">
        <f t="shared" si="156"/>
        <v>-1.1417755284204769</v>
      </c>
      <c r="W98" s="86">
        <f t="shared" si="156"/>
        <v>-1.0891579466890144</v>
      </c>
      <c r="X98" s="86">
        <f t="shared" si="156"/>
        <v>-0.94733596448589885</v>
      </c>
      <c r="Y98" s="86">
        <f t="shared" si="156"/>
        <v>-0.94733596448589885</v>
      </c>
      <c r="Z98" s="86">
        <f t="shared" si="156"/>
        <v>-0.94733596448589885</v>
      </c>
      <c r="AA98" s="86">
        <f t="shared" si="156"/>
        <v>-0.94651474408671543</v>
      </c>
      <c r="AB98" s="86">
        <f t="shared" si="156"/>
        <v>-1.1588004150053099</v>
      </c>
      <c r="AC98" s="86">
        <f t="shared" si="156"/>
        <v>-1.1588004150053099</v>
      </c>
      <c r="AD98" s="86">
        <f t="shared" si="156"/>
        <v>-1.1588004150053099</v>
      </c>
      <c r="AE98" s="86">
        <f t="shared" si="156"/>
        <v>-1.2391726857644281</v>
      </c>
      <c r="AF98" s="86">
        <f t="shared" si="156"/>
        <v>-1.2391726857644281</v>
      </c>
      <c r="AG98" s="86">
        <f t="shared" si="156"/>
        <v>-1.2391726857644281</v>
      </c>
      <c r="AH98" s="86">
        <f t="shared" si="156"/>
        <v>-1.2391726857644281</v>
      </c>
      <c r="AI98" s="86">
        <f t="shared" ref="AI98:BQ98" si="157">IF(OR(AI7=0,AI11=0),"",(AI11-AI7)*100/AI7)</f>
        <v>-1.2164392965425588</v>
      </c>
      <c r="AJ98" s="86">
        <f t="shared" si="157"/>
        <v>-1.2164392965425588</v>
      </c>
      <c r="AK98" s="86">
        <f t="shared" si="157"/>
        <v>-1.2164392965425588</v>
      </c>
      <c r="AL98" s="86">
        <f t="shared" si="157"/>
        <v>-1.2212883757176443</v>
      </c>
      <c r="AM98" s="86">
        <f t="shared" si="157"/>
        <v>-1.6074925798104505</v>
      </c>
      <c r="AN98" s="86">
        <f t="shared" si="157"/>
        <v>-1.6074925798104505</v>
      </c>
      <c r="AO98" s="86">
        <f t="shared" si="157"/>
        <v>-1.564992543703609</v>
      </c>
      <c r="AP98" s="86">
        <f t="shared" si="157"/>
        <v>-1.564992543703609</v>
      </c>
      <c r="AQ98" s="86">
        <f t="shared" si="157"/>
        <v>-1.564992543703609</v>
      </c>
      <c r="AR98" s="86">
        <f t="shared" si="157"/>
        <v>-1.564992543703609</v>
      </c>
      <c r="AS98" s="86">
        <f t="shared" si="157"/>
        <v>-1.564992543703609</v>
      </c>
      <c r="AT98" s="86">
        <f t="shared" si="157"/>
        <v>-1.564992543703609</v>
      </c>
      <c r="AU98" s="86">
        <f t="shared" si="157"/>
        <v>-1.564992543703609</v>
      </c>
      <c r="AV98" s="86">
        <f t="shared" si="157"/>
        <v>-1.564992543703609</v>
      </c>
      <c r="AW98" s="86">
        <f t="shared" si="157"/>
        <v>-1.564992543703609</v>
      </c>
      <c r="AX98" s="86">
        <f t="shared" si="157"/>
        <v>-1.6064229987341723</v>
      </c>
      <c r="AY98" s="86">
        <f t="shared" si="157"/>
        <v>-1.6064229987341723</v>
      </c>
      <c r="AZ98" s="86">
        <f t="shared" si="157"/>
        <v>-1.6064229987341723</v>
      </c>
      <c r="BA98" s="86">
        <f t="shared" si="157"/>
        <v>-1.6064229987341723</v>
      </c>
      <c r="BB98" s="86">
        <f t="shared" si="157"/>
        <v>-1.6064229987341723</v>
      </c>
      <c r="BC98" s="86">
        <f t="shared" si="157"/>
        <v>-1.6064229987341723</v>
      </c>
      <c r="BD98" s="86">
        <f t="shared" si="157"/>
        <v>-1.6064229987341723</v>
      </c>
      <c r="BE98" s="86">
        <f t="shared" si="157"/>
        <v>-1.6064229987341723</v>
      </c>
      <c r="BF98" s="86">
        <f t="shared" si="157"/>
        <v>-1.6064229987341723</v>
      </c>
      <c r="BG98" s="86">
        <f t="shared" si="157"/>
        <v>-1.6064229987341723</v>
      </c>
      <c r="BH98" s="86">
        <f t="shared" si="157"/>
        <v>-1.6064229987341723</v>
      </c>
      <c r="BI98" s="86">
        <f t="shared" si="157"/>
        <v>-1.6064229987341723</v>
      </c>
      <c r="BJ98" s="86">
        <f t="shared" si="157"/>
        <v>-1.6066578397994025</v>
      </c>
      <c r="BK98" s="86">
        <f t="shared" si="157"/>
        <v>-1.6066578397994025</v>
      </c>
      <c r="BL98" s="86">
        <f t="shared" si="157"/>
        <v>-1.6066578397994025</v>
      </c>
      <c r="BM98" s="86">
        <f t="shared" si="157"/>
        <v>-1.6066578397994025</v>
      </c>
      <c r="BN98" s="86">
        <f t="shared" si="157"/>
        <v>-1.608612519743954</v>
      </c>
      <c r="BO98" s="86">
        <f t="shared" si="157"/>
        <v>-1.608612519743954</v>
      </c>
      <c r="BP98" s="86">
        <f t="shared" si="157"/>
        <v>-1.608612519743954</v>
      </c>
      <c r="BQ98" s="86">
        <f t="shared" si="157"/>
        <v>-1.608612519743954</v>
      </c>
      <c r="BR98" s="86">
        <f t="shared" ref="BR98:BZ98" si="158">IF(OR(BR7=0,BR11=0),"",(BR11-BR7)*100/BR7)</f>
        <v>-1.608612519743954</v>
      </c>
      <c r="BS98" s="86">
        <f t="shared" si="158"/>
        <v>-1.6034985422740502</v>
      </c>
      <c r="BT98" s="86">
        <f t="shared" si="158"/>
        <v>-1.6034985422740502</v>
      </c>
      <c r="BU98" s="86">
        <f t="shared" si="158"/>
        <v>-1.6034985422740502</v>
      </c>
      <c r="BV98" s="86">
        <f t="shared" si="158"/>
        <v>-1.6034985422740502</v>
      </c>
      <c r="BW98" s="86">
        <f t="shared" si="158"/>
        <v>-1.6034985422740502</v>
      </c>
      <c r="BX98" s="86">
        <f t="shared" si="158"/>
        <v>-1.6034985422740502</v>
      </c>
      <c r="BY98" s="86">
        <f t="shared" si="158"/>
        <v>-1.6034985422740502</v>
      </c>
      <c r="BZ98" s="86">
        <f t="shared" si="158"/>
        <v>-1.6034985422740502</v>
      </c>
      <c r="CA98" s="86">
        <f t="shared" ref="CA98:CD98" si="159">IF(OR(CA7=0,CA11=0),"",(CA11-CA7)*100/CA7)</f>
        <v>-1.6034985422740502</v>
      </c>
      <c r="CB98" s="86">
        <f t="shared" si="159"/>
        <v>-1.6034985422740502</v>
      </c>
      <c r="CC98" s="86" t="str">
        <f t="shared" si="159"/>
        <v/>
      </c>
      <c r="CD98" s="86" t="str">
        <f t="shared" si="159"/>
        <v/>
      </c>
      <c r="CH98" s="4"/>
      <c r="CI98" s="4"/>
      <c r="CJ98" s="4"/>
      <c r="CK98" s="4"/>
      <c r="CL98" s="4"/>
      <c r="CM98" s="4"/>
      <c r="CN98" s="4"/>
      <c r="CO98" s="4"/>
      <c r="CX98" s="3"/>
      <c r="CY98" s="3"/>
      <c r="CZ98" s="3"/>
      <c r="DA98" s="3"/>
      <c r="DB98" s="3"/>
    </row>
    <row r="99" spans="1:106" x14ac:dyDescent="0.3">
      <c r="A99" s="48" t="s">
        <v>15</v>
      </c>
      <c r="B99" s="46"/>
      <c r="C99" s="88" t="str">
        <f t="shared" ref="C99:AH99" si="160">IF(OR(C8=0,C12=0),"",(C12-C8)*100/C8)</f>
        <v/>
      </c>
      <c r="D99" s="88" t="str">
        <f t="shared" si="160"/>
        <v/>
      </c>
      <c r="E99" s="88" t="str">
        <f t="shared" si="160"/>
        <v/>
      </c>
      <c r="F99" s="93">
        <f t="shared" si="160"/>
        <v>-2.0369367144177506</v>
      </c>
      <c r="G99" s="94">
        <f t="shared" si="160"/>
        <v>-2.3061123167377446</v>
      </c>
      <c r="H99" s="88">
        <f t="shared" si="160"/>
        <v>-2.5114288051751394</v>
      </c>
      <c r="I99" s="88">
        <f t="shared" si="160"/>
        <v>-2.5114288051751394</v>
      </c>
      <c r="J99" s="95">
        <f t="shared" si="160"/>
        <v>-2.5758195458587059</v>
      </c>
      <c r="K99" s="88">
        <f t="shared" si="160"/>
        <v>-2.5758195458587059</v>
      </c>
      <c r="L99" s="88">
        <f t="shared" si="160"/>
        <v>-2.4540654362364407</v>
      </c>
      <c r="M99" s="88">
        <f t="shared" si="160"/>
        <v>-2.713977015292409</v>
      </c>
      <c r="N99" s="88">
        <f t="shared" si="160"/>
        <v>-2.713977015292409</v>
      </c>
      <c r="O99" s="88">
        <f t="shared" si="160"/>
        <v>-2.713977015292409</v>
      </c>
      <c r="P99" s="88">
        <f t="shared" si="160"/>
        <v>-2.9445502040524643</v>
      </c>
      <c r="Q99" s="88">
        <f t="shared" si="160"/>
        <v>-2.9445502040524643</v>
      </c>
      <c r="R99" s="88">
        <f t="shared" si="160"/>
        <v>-2.9445502040524643</v>
      </c>
      <c r="S99" s="88">
        <f t="shared" si="160"/>
        <v>-2.9445502040524643</v>
      </c>
      <c r="T99" s="88">
        <f t="shared" si="160"/>
        <v>-2.9452987341553576</v>
      </c>
      <c r="U99" s="88">
        <f t="shared" si="160"/>
        <v>-2.9452987341553576</v>
      </c>
      <c r="V99" s="88">
        <f t="shared" si="160"/>
        <v>-2.9452987341553576</v>
      </c>
      <c r="W99" s="88">
        <f t="shared" si="160"/>
        <v>-2.8414412579773001</v>
      </c>
      <c r="X99" s="88">
        <f t="shared" si="160"/>
        <v>-2.7233813686756152</v>
      </c>
      <c r="Y99" s="88">
        <f t="shared" si="160"/>
        <v>-2.7233813686756152</v>
      </c>
      <c r="Z99" s="88">
        <f t="shared" si="160"/>
        <v>-2.7233813686756152</v>
      </c>
      <c r="AA99" s="88">
        <f t="shared" si="160"/>
        <v>-2.7246108379733092</v>
      </c>
      <c r="AB99" s="88">
        <f t="shared" si="160"/>
        <v>-0.6060920929421727</v>
      </c>
      <c r="AC99" s="88">
        <f t="shared" si="160"/>
        <v>-0.6060920929421727</v>
      </c>
      <c r="AD99" s="88">
        <f t="shared" si="160"/>
        <v>-0.6060920929421727</v>
      </c>
      <c r="AE99" s="88">
        <f t="shared" si="160"/>
        <v>-0.51133800488623227</v>
      </c>
      <c r="AF99" s="88">
        <f t="shared" si="160"/>
        <v>-0.51133800488623227</v>
      </c>
      <c r="AG99" s="88">
        <f t="shared" si="160"/>
        <v>-0.51133800488623227</v>
      </c>
      <c r="AH99" s="88">
        <f t="shared" si="160"/>
        <v>-0.51133800488623227</v>
      </c>
      <c r="AI99" s="88">
        <f t="shared" ref="AI99:BQ99" si="161">IF(OR(AI8=0,AI12=0),"",(AI12-AI8)*100/AI8)</f>
        <v>-0.52747490824150889</v>
      </c>
      <c r="AJ99" s="88">
        <f t="shared" si="161"/>
        <v>-0.52747490824150889</v>
      </c>
      <c r="AK99" s="88">
        <f t="shared" si="161"/>
        <v>-0.52747490824150889</v>
      </c>
      <c r="AL99" s="88">
        <f t="shared" si="161"/>
        <v>-0.57072584173753638</v>
      </c>
      <c r="AM99" s="88">
        <f t="shared" si="161"/>
        <v>-0.40906092705888003</v>
      </c>
      <c r="AN99" s="88">
        <f t="shared" si="161"/>
        <v>-0.40906092705888003</v>
      </c>
      <c r="AO99" s="88">
        <f t="shared" si="161"/>
        <v>-0.52184225615327151</v>
      </c>
      <c r="AP99" s="88">
        <f t="shared" si="161"/>
        <v>-0.52184225615327151</v>
      </c>
      <c r="AQ99" s="88">
        <f t="shared" si="161"/>
        <v>-0.52184225615327151</v>
      </c>
      <c r="AR99" s="88">
        <f t="shared" si="161"/>
        <v>-0.52184225615327151</v>
      </c>
      <c r="AS99" s="88">
        <f t="shared" si="161"/>
        <v>-0.52184225615327151</v>
      </c>
      <c r="AT99" s="88">
        <f t="shared" si="161"/>
        <v>-0.52184225615327151</v>
      </c>
      <c r="AU99" s="88">
        <f t="shared" si="161"/>
        <v>-0.52184225615327151</v>
      </c>
      <c r="AV99" s="88">
        <f t="shared" si="161"/>
        <v>-0.52184225615327151</v>
      </c>
      <c r="AW99" s="88">
        <f t="shared" si="161"/>
        <v>-0.52184225615327151</v>
      </c>
      <c r="AX99" s="88">
        <f t="shared" si="161"/>
        <v>-0.74663706163343713</v>
      </c>
      <c r="AY99" s="88">
        <f t="shared" si="161"/>
        <v>-0.74663706163343713</v>
      </c>
      <c r="AZ99" s="88">
        <f t="shared" si="161"/>
        <v>-0.74663706163343713</v>
      </c>
      <c r="BA99" s="88">
        <f t="shared" si="161"/>
        <v>-0.74663706163343713</v>
      </c>
      <c r="BB99" s="88">
        <f t="shared" si="161"/>
        <v>-0.74663706163343713</v>
      </c>
      <c r="BC99" s="88">
        <f t="shared" si="161"/>
        <v>-0.74663706163343713</v>
      </c>
      <c r="BD99" s="88">
        <f t="shared" si="161"/>
        <v>-0.74663706163343713</v>
      </c>
      <c r="BE99" s="88">
        <f t="shared" si="161"/>
        <v>-0.74663706163343713</v>
      </c>
      <c r="BF99" s="88">
        <f t="shared" si="161"/>
        <v>-0.74663706163343713</v>
      </c>
      <c r="BG99" s="88">
        <f t="shared" si="161"/>
        <v>-0.74663706163343713</v>
      </c>
      <c r="BH99" s="88">
        <f t="shared" si="161"/>
        <v>-0.74663706163343713</v>
      </c>
      <c r="BI99" s="88">
        <f t="shared" si="161"/>
        <v>-0.74663706163343713</v>
      </c>
      <c r="BJ99" s="88">
        <f t="shared" si="161"/>
        <v>-0.74694803860149195</v>
      </c>
      <c r="BK99" s="88">
        <f t="shared" si="161"/>
        <v>-0.74694803860149195</v>
      </c>
      <c r="BL99" s="88">
        <f t="shared" si="161"/>
        <v>-0.74694803860149195</v>
      </c>
      <c r="BM99" s="88">
        <f t="shared" si="161"/>
        <v>-0.74694803860149195</v>
      </c>
      <c r="BN99" s="88">
        <f t="shared" si="161"/>
        <v>-0.75104196756489983</v>
      </c>
      <c r="BO99" s="88">
        <f t="shared" si="161"/>
        <v>-0.75104196756489983</v>
      </c>
      <c r="BP99" s="88">
        <f t="shared" si="161"/>
        <v>-0.75104196756489983</v>
      </c>
      <c r="BQ99" s="88">
        <f t="shared" si="161"/>
        <v>-0.75104196756489983</v>
      </c>
      <c r="BR99" s="88">
        <f t="shared" ref="BR99:BZ99" si="162">IF(OR(BR8=0,BR12=0),"",(BR12-BR8)*100/BR8)</f>
        <v>-0.75104196756489983</v>
      </c>
      <c r="BS99" s="88">
        <f t="shared" si="162"/>
        <v>-0.73083630927664633</v>
      </c>
      <c r="BT99" s="88">
        <f t="shared" si="162"/>
        <v>-0.73083630927664633</v>
      </c>
      <c r="BU99" s="88">
        <f t="shared" si="162"/>
        <v>-0.73083630927664633</v>
      </c>
      <c r="BV99" s="88">
        <f t="shared" si="162"/>
        <v>-0.73083630927664633</v>
      </c>
      <c r="BW99" s="88">
        <f t="shared" si="162"/>
        <v>-0.73083630927664633</v>
      </c>
      <c r="BX99" s="88">
        <f t="shared" si="162"/>
        <v>-0.73083630927664633</v>
      </c>
      <c r="BY99" s="88">
        <f t="shared" si="162"/>
        <v>-0.73083630927664633</v>
      </c>
      <c r="BZ99" s="88">
        <f t="shared" si="162"/>
        <v>-0.73083630927664633</v>
      </c>
      <c r="CA99" s="88">
        <f t="shared" ref="CA99:CD99" si="163">IF(OR(CA8=0,CA12=0),"",(CA12-CA8)*100/CA8)</f>
        <v>-0.73083630927664633</v>
      </c>
      <c r="CB99" s="88">
        <f t="shared" si="163"/>
        <v>-0.73083630927664633</v>
      </c>
      <c r="CC99" s="88" t="str">
        <f t="shared" si="163"/>
        <v/>
      </c>
      <c r="CD99" s="88" t="str">
        <f t="shared" si="163"/>
        <v/>
      </c>
      <c r="CH99" s="4"/>
      <c r="CI99" s="4"/>
      <c r="CJ99" s="4"/>
      <c r="CK99" s="4"/>
      <c r="CL99" s="4"/>
      <c r="CM99" s="4"/>
      <c r="CN99" s="4"/>
      <c r="CO99" s="4"/>
      <c r="CX99" s="3"/>
      <c r="CY99" s="3"/>
      <c r="CZ99" s="3"/>
      <c r="DA99" s="3"/>
      <c r="DB99" s="3"/>
    </row>
    <row r="100" spans="1:106" x14ac:dyDescent="0.3">
      <c r="A100" s="49" t="s">
        <v>16</v>
      </c>
      <c r="B100" s="52"/>
      <c r="C100" s="86" t="str">
        <f t="shared" ref="C100:AH100" si="164">IF(OR(C9=0,C13=0),"",(C13-C9)*100/C9)</f>
        <v/>
      </c>
      <c r="D100" s="86" t="str">
        <f t="shared" si="164"/>
        <v/>
      </c>
      <c r="E100" s="86" t="str">
        <f t="shared" si="164"/>
        <v/>
      </c>
      <c r="F100" s="86" t="str">
        <f t="shared" si="164"/>
        <v/>
      </c>
      <c r="G100" s="89">
        <f t="shared" si="164"/>
        <v>-3.0512651894357035</v>
      </c>
      <c r="H100" s="90">
        <f t="shared" si="164"/>
        <v>-2.9908408066693739</v>
      </c>
      <c r="I100" s="96">
        <f t="shared" si="164"/>
        <v>-2.9060574515767907</v>
      </c>
      <c r="J100" s="96">
        <f t="shared" si="164"/>
        <v>-2.5068723298554771</v>
      </c>
      <c r="K100" s="97">
        <f t="shared" si="164"/>
        <v>-2.7392928559053304</v>
      </c>
      <c r="L100" s="96">
        <f t="shared" si="164"/>
        <v>-2.7775961168063135</v>
      </c>
      <c r="M100" s="96">
        <f t="shared" si="164"/>
        <v>-1.1867275443542056</v>
      </c>
      <c r="N100" s="96">
        <f t="shared" si="164"/>
        <v>-1.1867275443542056</v>
      </c>
      <c r="O100" s="96">
        <f t="shared" si="164"/>
        <v>-1.1867275443542056</v>
      </c>
      <c r="P100" s="96">
        <f t="shared" si="164"/>
        <v>-1.3236470343269864</v>
      </c>
      <c r="Q100" s="96">
        <f t="shared" si="164"/>
        <v>-1.3236470343269864</v>
      </c>
      <c r="R100" s="96">
        <f t="shared" si="164"/>
        <v>-1.3467204443328249</v>
      </c>
      <c r="S100" s="96">
        <f t="shared" si="164"/>
        <v>-1.3467204443328249</v>
      </c>
      <c r="T100" s="96">
        <f t="shared" si="164"/>
        <v>-1.5047349412176738</v>
      </c>
      <c r="U100" s="96">
        <f t="shared" si="164"/>
        <v>-1.5047349412176738</v>
      </c>
      <c r="V100" s="96">
        <f t="shared" si="164"/>
        <v>-1.5047349412176738</v>
      </c>
      <c r="W100" s="96">
        <f t="shared" si="164"/>
        <v>-1.3955416621780954</v>
      </c>
      <c r="X100" s="96">
        <f t="shared" si="164"/>
        <v>-1.6821029082524073</v>
      </c>
      <c r="Y100" s="96">
        <f t="shared" si="164"/>
        <v>-1.6821029082524073</v>
      </c>
      <c r="Z100" s="86">
        <f t="shared" si="164"/>
        <v>-1.6821029082524073</v>
      </c>
      <c r="AA100" s="86">
        <f t="shared" si="164"/>
        <v>-1.6824705068730452</v>
      </c>
      <c r="AB100" s="86">
        <f t="shared" si="164"/>
        <v>-0.40066845821900571</v>
      </c>
      <c r="AC100" s="86">
        <f t="shared" si="164"/>
        <v>-0.5830318739824788</v>
      </c>
      <c r="AD100" s="86">
        <f t="shared" si="164"/>
        <v>-0.5830318739824788</v>
      </c>
      <c r="AE100" s="86">
        <f t="shared" si="164"/>
        <v>-1.7594227838022745</v>
      </c>
      <c r="AF100" s="86">
        <f t="shared" si="164"/>
        <v>-1.7594227838022745</v>
      </c>
      <c r="AG100" s="86">
        <f t="shared" si="164"/>
        <v>-1.7594227838022745</v>
      </c>
      <c r="AH100" s="86">
        <f t="shared" si="164"/>
        <v>-1.7594227838022745</v>
      </c>
      <c r="AI100" s="86">
        <f t="shared" ref="AI100:BQ100" si="165">IF(OR(AI9=0,AI13=0),"",(AI13-AI9)*100/AI9)</f>
        <v>-1.5798863873239788</v>
      </c>
      <c r="AJ100" s="86">
        <f t="shared" si="165"/>
        <v>-1.5798863873239788</v>
      </c>
      <c r="AK100" s="86">
        <f t="shared" si="165"/>
        <v>-1.5798863873239788</v>
      </c>
      <c r="AL100" s="86">
        <f t="shared" si="165"/>
        <v>-1.587107613477192</v>
      </c>
      <c r="AM100" s="86">
        <f t="shared" si="165"/>
        <v>-1.7527015939687929</v>
      </c>
      <c r="AN100" s="86">
        <f t="shared" si="165"/>
        <v>-1.7527015939687929</v>
      </c>
      <c r="AO100" s="86">
        <f t="shared" si="165"/>
        <v>-1.7527015939687929</v>
      </c>
      <c r="AP100" s="86">
        <f t="shared" si="165"/>
        <v>-1.7527015939687929</v>
      </c>
      <c r="AQ100" s="86">
        <f t="shared" si="165"/>
        <v>-1.7527015939687929</v>
      </c>
      <c r="AR100" s="86">
        <f t="shared" si="165"/>
        <v>-1.7527015939687929</v>
      </c>
      <c r="AS100" s="86">
        <f t="shared" si="165"/>
        <v>-1.7527015939687929</v>
      </c>
      <c r="AT100" s="86">
        <f t="shared" si="165"/>
        <v>-1.7527015939687929</v>
      </c>
      <c r="AU100" s="86">
        <f t="shared" si="165"/>
        <v>-1.7527015939687929</v>
      </c>
      <c r="AV100" s="86">
        <f t="shared" si="165"/>
        <v>-1.7527015939687929</v>
      </c>
      <c r="AW100" s="86">
        <f t="shared" si="165"/>
        <v>-1.7527015939687929</v>
      </c>
      <c r="AX100" s="86">
        <f t="shared" si="165"/>
        <v>-1.7527015939687929</v>
      </c>
      <c r="AY100" s="86">
        <f t="shared" si="165"/>
        <v>-1.7527015939687929</v>
      </c>
      <c r="AZ100" s="86">
        <f t="shared" si="165"/>
        <v>-1.7529496144466477</v>
      </c>
      <c r="BA100" s="86">
        <f t="shared" si="165"/>
        <v>-1.7529496144466477</v>
      </c>
      <c r="BB100" s="86">
        <f t="shared" si="165"/>
        <v>-1.7529496144466477</v>
      </c>
      <c r="BC100" s="86">
        <f t="shared" si="165"/>
        <v>-1.7529496144466477</v>
      </c>
      <c r="BD100" s="86">
        <f t="shared" si="165"/>
        <v>-1.7529496144466477</v>
      </c>
      <c r="BE100" s="86">
        <f t="shared" si="165"/>
        <v>-1.7529496144466477</v>
      </c>
      <c r="BF100" s="86">
        <f t="shared" si="165"/>
        <v>-1.7529496144466477</v>
      </c>
      <c r="BG100" s="86">
        <f t="shared" si="165"/>
        <v>-1.7529496144466477</v>
      </c>
      <c r="BH100" s="86">
        <f t="shared" si="165"/>
        <v>-1.7529496144466477</v>
      </c>
      <c r="BI100" s="86">
        <f t="shared" si="165"/>
        <v>-1.7529496144466477</v>
      </c>
      <c r="BJ100" s="86">
        <f t="shared" si="165"/>
        <v>-1.7529017131524933</v>
      </c>
      <c r="BK100" s="86">
        <f t="shared" si="165"/>
        <v>-1.7529017131524933</v>
      </c>
      <c r="BL100" s="86">
        <f t="shared" si="165"/>
        <v>-1.7529017131524933</v>
      </c>
      <c r="BM100" s="86">
        <f t="shared" si="165"/>
        <v>-1.7529017131524933</v>
      </c>
      <c r="BN100" s="86">
        <f t="shared" si="165"/>
        <v>-1.7530174891206101</v>
      </c>
      <c r="BO100" s="86">
        <f t="shared" si="165"/>
        <v>-1.7530174891206101</v>
      </c>
      <c r="BP100" s="86">
        <f t="shared" si="165"/>
        <v>-1.7530174891206101</v>
      </c>
      <c r="BQ100" s="86">
        <f t="shared" si="165"/>
        <v>-1.7530174891206101</v>
      </c>
      <c r="BR100" s="86">
        <f t="shared" ref="BR100:BZ100" si="166">IF(OR(BR9=0,BR13=0),"",(BR13-BR9)*100/BR9)</f>
        <v>-1.7530174891206101</v>
      </c>
      <c r="BS100" s="86">
        <f t="shared" si="166"/>
        <v>-1.7307612871246221</v>
      </c>
      <c r="BT100" s="86">
        <f t="shared" si="166"/>
        <v>-1.7307612871246221</v>
      </c>
      <c r="BU100" s="86">
        <f t="shared" si="166"/>
        <v>-1.7307612871246221</v>
      </c>
      <c r="BV100" s="86">
        <f t="shared" si="166"/>
        <v>-1.7307612871246221</v>
      </c>
      <c r="BW100" s="86">
        <f t="shared" si="166"/>
        <v>-1.7307612871246221</v>
      </c>
      <c r="BX100" s="86">
        <f t="shared" si="166"/>
        <v>-1.7307612871246221</v>
      </c>
      <c r="BY100" s="86">
        <f t="shared" si="166"/>
        <v>-1.7307612871246221</v>
      </c>
      <c r="BZ100" s="86">
        <f t="shared" si="166"/>
        <v>-1.7307612871246221</v>
      </c>
      <c r="CA100" s="86">
        <f t="shared" ref="CA100:CD100" si="167">IF(OR(CA9=0,CA13=0),"",(CA13-CA9)*100/CA9)</f>
        <v>-1.7307612871246221</v>
      </c>
      <c r="CB100" s="86">
        <f t="shared" si="167"/>
        <v>-1.7307612871246221</v>
      </c>
      <c r="CC100" s="86" t="str">
        <f t="shared" si="167"/>
        <v/>
      </c>
      <c r="CD100" s="86" t="str">
        <f t="shared" si="167"/>
        <v/>
      </c>
      <c r="CH100" s="4"/>
      <c r="CI100" s="4"/>
      <c r="CJ100" s="4"/>
      <c r="CK100" s="4"/>
      <c r="CL100" s="4"/>
      <c r="CM100" s="4"/>
      <c r="CN100" s="4"/>
      <c r="CO100" s="4"/>
      <c r="CX100" s="3"/>
      <c r="CY100" s="3"/>
      <c r="CZ100" s="3"/>
      <c r="DA100" s="3"/>
      <c r="DB100" s="3"/>
    </row>
    <row r="101" spans="1:106" x14ac:dyDescent="0.3">
      <c r="A101" s="47" t="s">
        <v>17</v>
      </c>
      <c r="B101" s="42"/>
      <c r="C101" s="86" t="str">
        <f t="shared" ref="C101:AH101" si="168">IF(OR(C10=0,C14=0),"",(C14-C10)*100/C10)</f>
        <v/>
      </c>
      <c r="D101" s="86" t="str">
        <f t="shared" si="168"/>
        <v/>
      </c>
      <c r="E101" s="86" t="str">
        <f t="shared" si="168"/>
        <v/>
      </c>
      <c r="F101" s="86" t="str">
        <f t="shared" si="168"/>
        <v/>
      </c>
      <c r="G101" s="86" t="str">
        <f t="shared" si="168"/>
        <v/>
      </c>
      <c r="H101" s="89">
        <f t="shared" si="168"/>
        <v>-1.1765936599896447</v>
      </c>
      <c r="I101" s="90">
        <f t="shared" si="168"/>
        <v>-1.5013055760184622</v>
      </c>
      <c r="J101" s="86">
        <f t="shared" si="168"/>
        <v>-0.64342424119135699</v>
      </c>
      <c r="K101" s="86">
        <f t="shared" si="168"/>
        <v>-0.56400777906043997</v>
      </c>
      <c r="L101" s="91">
        <f t="shared" si="168"/>
        <v>-1.4411002834629201</v>
      </c>
      <c r="M101" s="86">
        <f t="shared" si="168"/>
        <v>-2.3221516256605184</v>
      </c>
      <c r="N101" s="86">
        <f t="shared" si="168"/>
        <v>-2.3221516256605184</v>
      </c>
      <c r="O101" s="86">
        <f t="shared" si="168"/>
        <v>-2.3221516256605184</v>
      </c>
      <c r="P101" s="86">
        <f t="shared" si="168"/>
        <v>-2.1756013559836238</v>
      </c>
      <c r="Q101" s="86">
        <f t="shared" si="168"/>
        <v>-2.1756013559836238</v>
      </c>
      <c r="R101" s="86">
        <f t="shared" si="168"/>
        <v>-2.5034322924444008</v>
      </c>
      <c r="S101" s="86">
        <f t="shared" si="168"/>
        <v>-2.5034322924444008</v>
      </c>
      <c r="T101" s="86">
        <f t="shared" si="168"/>
        <v>-1.9190472016316997</v>
      </c>
      <c r="U101" s="86">
        <f t="shared" si="168"/>
        <v>-1.9190472016316997</v>
      </c>
      <c r="V101" s="86">
        <f t="shared" si="168"/>
        <v>-1.9190472016316997</v>
      </c>
      <c r="W101" s="86">
        <f t="shared" si="168"/>
        <v>-1.8433592533888454</v>
      </c>
      <c r="X101" s="86">
        <f t="shared" si="168"/>
        <v>-2.0210165374820224</v>
      </c>
      <c r="Y101" s="86">
        <f t="shared" si="168"/>
        <v>-2.0210165374820224</v>
      </c>
      <c r="Z101" s="86">
        <f t="shared" si="168"/>
        <v>-2.0210165374820224</v>
      </c>
      <c r="AA101" s="86">
        <f t="shared" si="168"/>
        <v>-2.0211400232199641</v>
      </c>
      <c r="AB101" s="86">
        <f t="shared" si="168"/>
        <v>-2.4686188079918341</v>
      </c>
      <c r="AC101" s="86">
        <f t="shared" si="168"/>
        <v>-2.4686188079918341</v>
      </c>
      <c r="AD101" s="86">
        <f t="shared" si="168"/>
        <v>-2.4686188079918341</v>
      </c>
      <c r="AE101" s="86">
        <f t="shared" si="168"/>
        <v>-2.4435384377049543</v>
      </c>
      <c r="AF101" s="86">
        <f t="shared" si="168"/>
        <v>-2.4435384377049543</v>
      </c>
      <c r="AG101" s="86">
        <f t="shared" si="168"/>
        <v>-2.4435384377049543</v>
      </c>
      <c r="AH101" s="86">
        <f t="shared" si="168"/>
        <v>-2.4435384377049543</v>
      </c>
      <c r="AI101" s="86">
        <f t="shared" ref="AI101:BQ101" si="169">IF(OR(AI10=0,AI14=0),"",(AI14-AI10)*100/AI10)</f>
        <v>-2.4167383639779261</v>
      </c>
      <c r="AJ101" s="86">
        <f t="shared" si="169"/>
        <v>-2.4167383639779261</v>
      </c>
      <c r="AK101" s="86">
        <f t="shared" si="169"/>
        <v>-2.4167383639779261</v>
      </c>
      <c r="AL101" s="86">
        <f t="shared" si="169"/>
        <v>-2.4531092008977051</v>
      </c>
      <c r="AM101" s="86">
        <f t="shared" si="169"/>
        <v>-2.4683496729171881</v>
      </c>
      <c r="AN101" s="86">
        <f t="shared" si="169"/>
        <v>-2.4683496729171881</v>
      </c>
      <c r="AO101" s="86">
        <f t="shared" si="169"/>
        <v>-2.4683496729171881</v>
      </c>
      <c r="AP101" s="86">
        <f t="shared" si="169"/>
        <v>-2.4683496729171881</v>
      </c>
      <c r="AQ101" s="86">
        <f t="shared" si="169"/>
        <v>-2.4683496729171881</v>
      </c>
      <c r="AR101" s="86">
        <f t="shared" si="169"/>
        <v>-2.4683496729171881</v>
      </c>
      <c r="AS101" s="86">
        <f t="shared" si="169"/>
        <v>-2.4683496729171881</v>
      </c>
      <c r="AT101" s="86">
        <f t="shared" si="169"/>
        <v>-2.4683496729171881</v>
      </c>
      <c r="AU101" s="86">
        <f t="shared" si="169"/>
        <v>-2.4683496729171881</v>
      </c>
      <c r="AV101" s="86">
        <f t="shared" si="169"/>
        <v>-2.4683496729171881</v>
      </c>
      <c r="AW101" s="86">
        <f t="shared" si="169"/>
        <v>-2.4683496729171881</v>
      </c>
      <c r="AX101" s="86">
        <f t="shared" si="169"/>
        <v>-2.4683496729171881</v>
      </c>
      <c r="AY101" s="86">
        <f t="shared" si="169"/>
        <v>-2.4683496729171881</v>
      </c>
      <c r="AZ101" s="86">
        <f t="shared" si="169"/>
        <v>-2.4686208336190449</v>
      </c>
      <c r="BA101" s="86">
        <f t="shared" si="169"/>
        <v>-2.4686208336190449</v>
      </c>
      <c r="BB101" s="86">
        <f t="shared" si="169"/>
        <v>-2.4686208336190449</v>
      </c>
      <c r="BC101" s="86">
        <f t="shared" si="169"/>
        <v>-2.4686208336190449</v>
      </c>
      <c r="BD101" s="86">
        <f t="shared" si="169"/>
        <v>-2.4686208336190449</v>
      </c>
      <c r="BE101" s="86">
        <f t="shared" si="169"/>
        <v>-2.4686208336190449</v>
      </c>
      <c r="BF101" s="86">
        <f t="shared" si="169"/>
        <v>-2.4686208336190449</v>
      </c>
      <c r="BG101" s="86">
        <f t="shared" si="169"/>
        <v>-2.4686208336190449</v>
      </c>
      <c r="BH101" s="86">
        <f t="shared" si="169"/>
        <v>-2.4686208336190449</v>
      </c>
      <c r="BI101" s="86">
        <f t="shared" si="169"/>
        <v>-2.4686208336190449</v>
      </c>
      <c r="BJ101" s="86">
        <f t="shared" si="169"/>
        <v>-2.4685760201245066</v>
      </c>
      <c r="BK101" s="86">
        <f t="shared" si="169"/>
        <v>-2.4685760201245066</v>
      </c>
      <c r="BL101" s="86">
        <f t="shared" si="169"/>
        <v>-2.4685760201245066</v>
      </c>
      <c r="BM101" s="86">
        <f t="shared" si="169"/>
        <v>-2.4685760201245066</v>
      </c>
      <c r="BN101" s="86">
        <f t="shared" si="169"/>
        <v>-2.471443406022841</v>
      </c>
      <c r="BO101" s="86">
        <f t="shared" si="169"/>
        <v>-2.471443406022841</v>
      </c>
      <c r="BP101" s="86">
        <f t="shared" si="169"/>
        <v>-2.471443406022841</v>
      </c>
      <c r="BQ101" s="86">
        <f t="shared" si="169"/>
        <v>-2.471443406022841</v>
      </c>
      <c r="BR101" s="86">
        <f t="shared" ref="BR101:BZ101" si="170">IF(OR(BR10=0,BR14=0),"",(BR14-BR10)*100/BR10)</f>
        <v>-2.471443406022841</v>
      </c>
      <c r="BS101" s="86">
        <f t="shared" si="170"/>
        <v>-2.4389221807819612</v>
      </c>
      <c r="BT101" s="86">
        <f t="shared" si="170"/>
        <v>-2.4389221807819612</v>
      </c>
      <c r="BU101" s="86">
        <f t="shared" si="170"/>
        <v>-2.4389221807819612</v>
      </c>
      <c r="BV101" s="86">
        <f t="shared" si="170"/>
        <v>-2.4389221807819612</v>
      </c>
      <c r="BW101" s="86">
        <f t="shared" si="170"/>
        <v>-2.4389221807819612</v>
      </c>
      <c r="BX101" s="86">
        <f t="shared" si="170"/>
        <v>-2.4389221807819612</v>
      </c>
      <c r="BY101" s="86">
        <f t="shared" si="170"/>
        <v>-2.4389221807819612</v>
      </c>
      <c r="BZ101" s="86">
        <f t="shared" si="170"/>
        <v>-2.4389221807819612</v>
      </c>
      <c r="CA101" s="86">
        <f t="shared" ref="CA101:CD101" si="171">IF(OR(CA10=0,CA14=0),"",(CA14-CA10)*100/CA10)</f>
        <v>-2.4389221807819612</v>
      </c>
      <c r="CB101" s="86">
        <f t="shared" si="171"/>
        <v>-2.4389221807819612</v>
      </c>
      <c r="CC101" s="86" t="str">
        <f t="shared" si="171"/>
        <v/>
      </c>
      <c r="CD101" s="86" t="str">
        <f t="shared" si="171"/>
        <v/>
      </c>
      <c r="CH101" s="4"/>
      <c r="CI101" s="4"/>
      <c r="CJ101" s="4"/>
      <c r="CK101" s="4"/>
      <c r="CL101" s="4"/>
      <c r="CM101" s="4"/>
      <c r="CN101" s="4"/>
      <c r="CO101" s="4"/>
      <c r="CX101" s="3"/>
      <c r="CY101" s="3"/>
      <c r="CZ101" s="3"/>
      <c r="DA101" s="3"/>
      <c r="DB101" s="3"/>
    </row>
    <row r="102" spans="1:106" x14ac:dyDescent="0.3">
      <c r="A102" s="47" t="s">
        <v>18</v>
      </c>
      <c r="B102" s="42"/>
      <c r="C102" s="86" t="str">
        <f t="shared" ref="C102:AH102" si="172">IF(OR(C11=0,C15=0),"",(C15-C11)*100/C11)</f>
        <v/>
      </c>
      <c r="D102" s="86" t="str">
        <f t="shared" si="172"/>
        <v/>
      </c>
      <c r="E102" s="86" t="str">
        <f t="shared" si="172"/>
        <v/>
      </c>
      <c r="F102" s="86" t="str">
        <f t="shared" si="172"/>
        <v/>
      </c>
      <c r="G102" s="86" t="str">
        <f t="shared" si="172"/>
        <v/>
      </c>
      <c r="H102" s="86" t="str">
        <f t="shared" si="172"/>
        <v/>
      </c>
      <c r="I102" s="89">
        <f t="shared" si="172"/>
        <v>0.44345833562651604</v>
      </c>
      <c r="J102" s="90">
        <f t="shared" si="172"/>
        <v>1.4393468157911806</v>
      </c>
      <c r="K102" s="86">
        <f t="shared" si="172"/>
        <v>1.2845467209296424</v>
      </c>
      <c r="L102" s="86">
        <f t="shared" si="172"/>
        <v>0.58546828328952771</v>
      </c>
      <c r="M102" s="91">
        <f t="shared" si="172"/>
        <v>-0.70647553615675152</v>
      </c>
      <c r="N102" s="86">
        <f t="shared" si="172"/>
        <v>-0.70647553615675152</v>
      </c>
      <c r="O102" s="86">
        <f t="shared" si="172"/>
        <v>-0.70647553615675152</v>
      </c>
      <c r="P102" s="86">
        <f t="shared" si="172"/>
        <v>-0.92030297812188544</v>
      </c>
      <c r="Q102" s="86">
        <f t="shared" si="172"/>
        <v>-0.92030297812188544</v>
      </c>
      <c r="R102" s="86">
        <f t="shared" si="172"/>
        <v>-0.57629576057667842</v>
      </c>
      <c r="S102" s="86">
        <f t="shared" si="172"/>
        <v>-0.57629576057667842</v>
      </c>
      <c r="T102" s="86">
        <f t="shared" si="172"/>
        <v>-0.1672411842868079</v>
      </c>
      <c r="U102" s="86">
        <f t="shared" si="172"/>
        <v>-0.1672411842868079</v>
      </c>
      <c r="V102" s="86">
        <f t="shared" si="172"/>
        <v>-0.1672411842868079</v>
      </c>
      <c r="W102" s="86">
        <f t="shared" si="172"/>
        <v>-9.5129083467150613E-2</v>
      </c>
      <c r="X102" s="86">
        <f t="shared" si="172"/>
        <v>-3.4024732972164552E-2</v>
      </c>
      <c r="Y102" s="86">
        <f t="shared" si="172"/>
        <v>-3.4024732972164552E-2</v>
      </c>
      <c r="Z102" s="86">
        <f t="shared" si="172"/>
        <v>-3.4024732972164552E-2</v>
      </c>
      <c r="AA102" s="86">
        <f t="shared" si="172"/>
        <v>-3.4853518530809376E-2</v>
      </c>
      <c r="AB102" s="86">
        <f t="shared" si="172"/>
        <v>-1.0499455405325038</v>
      </c>
      <c r="AC102" s="86">
        <f t="shared" si="172"/>
        <v>-1.0499455405325038</v>
      </c>
      <c r="AD102" s="86">
        <f t="shared" si="172"/>
        <v>-1.0499455405325038</v>
      </c>
      <c r="AE102" s="86">
        <f t="shared" si="172"/>
        <v>-1.0671350856786379</v>
      </c>
      <c r="AF102" s="86">
        <f t="shared" si="172"/>
        <v>-1.0671350856786379</v>
      </c>
      <c r="AG102" s="86">
        <f t="shared" si="172"/>
        <v>-1.0671350856786379</v>
      </c>
      <c r="AH102" s="86">
        <f t="shared" si="172"/>
        <v>-1.0671350856786379</v>
      </c>
      <c r="AI102" s="86">
        <f t="shared" ref="AI102:BQ102" si="173">IF(OR(AI11=0,AI15=0),"",(AI15-AI11)*100/AI11)</f>
        <v>-1.0183923964111323</v>
      </c>
      <c r="AJ102" s="86">
        <f t="shared" si="173"/>
        <v>-1.0183923964111323</v>
      </c>
      <c r="AK102" s="86">
        <f t="shared" si="173"/>
        <v>-1.0183923964111323</v>
      </c>
      <c r="AL102" s="86">
        <f t="shared" si="173"/>
        <v>-1.0065521826043646</v>
      </c>
      <c r="AM102" s="86">
        <f t="shared" si="173"/>
        <v>-0.72148214576337566</v>
      </c>
      <c r="AN102" s="86">
        <f t="shared" si="173"/>
        <v>-0.72148214576337566</v>
      </c>
      <c r="AO102" s="86">
        <f t="shared" si="173"/>
        <v>-0.72148214576337566</v>
      </c>
      <c r="AP102" s="86">
        <f t="shared" si="173"/>
        <v>-0.72148214576337566</v>
      </c>
      <c r="AQ102" s="86">
        <f t="shared" si="173"/>
        <v>-0.72148214576337566</v>
      </c>
      <c r="AR102" s="86">
        <f t="shared" si="173"/>
        <v>-0.72148214576337566</v>
      </c>
      <c r="AS102" s="86">
        <f t="shared" si="173"/>
        <v>-0.72148214576337566</v>
      </c>
      <c r="AT102" s="86">
        <f t="shared" si="173"/>
        <v>-0.72148214576337566</v>
      </c>
      <c r="AU102" s="86">
        <f t="shared" si="173"/>
        <v>-0.72148214576337566</v>
      </c>
      <c r="AV102" s="86">
        <f t="shared" si="173"/>
        <v>-0.72148214576337566</v>
      </c>
      <c r="AW102" s="86">
        <f t="shared" si="173"/>
        <v>-0.72148214576337566</v>
      </c>
      <c r="AX102" s="86">
        <f t="shared" si="173"/>
        <v>-0.6796790698430033</v>
      </c>
      <c r="AY102" s="86">
        <f t="shared" si="173"/>
        <v>-0.6796790698430033</v>
      </c>
      <c r="AZ102" s="86">
        <f t="shared" si="173"/>
        <v>-0.76199123226290266</v>
      </c>
      <c r="BA102" s="86">
        <f t="shared" si="173"/>
        <v>-0.76199123226290266</v>
      </c>
      <c r="BB102" s="86">
        <f t="shared" si="173"/>
        <v>-0.76199123226290266</v>
      </c>
      <c r="BC102" s="86">
        <f t="shared" si="173"/>
        <v>-0.76199123226290266</v>
      </c>
      <c r="BD102" s="86">
        <f t="shared" si="173"/>
        <v>-0.76199123226290266</v>
      </c>
      <c r="BE102" s="86">
        <f t="shared" si="173"/>
        <v>-0.76199123226290266</v>
      </c>
      <c r="BF102" s="86">
        <f t="shared" si="173"/>
        <v>-0.76199123226290266</v>
      </c>
      <c r="BG102" s="86">
        <f t="shared" si="173"/>
        <v>-0.76199123226290266</v>
      </c>
      <c r="BH102" s="86">
        <f t="shared" si="173"/>
        <v>-0.76199123226290266</v>
      </c>
      <c r="BI102" s="86">
        <f t="shared" si="173"/>
        <v>-0.76199123226290266</v>
      </c>
      <c r="BJ102" s="86">
        <f t="shared" si="173"/>
        <v>-0.7619519141815031</v>
      </c>
      <c r="BK102" s="86">
        <f t="shared" si="173"/>
        <v>-0.7619519141815031</v>
      </c>
      <c r="BL102" s="86">
        <f t="shared" si="173"/>
        <v>-0.7619519141815031</v>
      </c>
      <c r="BM102" s="86">
        <f t="shared" si="173"/>
        <v>-0.7619519141815031</v>
      </c>
      <c r="BN102" s="86">
        <f t="shared" si="173"/>
        <v>-0.76887330488782257</v>
      </c>
      <c r="BO102" s="86">
        <f t="shared" si="173"/>
        <v>-0.76887330488782257</v>
      </c>
      <c r="BP102" s="86">
        <f t="shared" si="173"/>
        <v>-0.76887330488782257</v>
      </c>
      <c r="BQ102" s="86">
        <f t="shared" si="173"/>
        <v>-0.76887330488782257</v>
      </c>
      <c r="BR102" s="86">
        <f t="shared" ref="BR102:BZ102" si="174">IF(OR(BR11=0,BR15=0),"",(BR15-BR11)*100/BR11)</f>
        <v>-0.76887330488782257</v>
      </c>
      <c r="BS102" s="86">
        <f t="shared" si="174"/>
        <v>-0.75343915343915391</v>
      </c>
      <c r="BT102" s="86">
        <f t="shared" si="174"/>
        <v>-0.75343915343915391</v>
      </c>
      <c r="BU102" s="86">
        <f t="shared" si="174"/>
        <v>-0.75343915343915391</v>
      </c>
      <c r="BV102" s="86">
        <f t="shared" si="174"/>
        <v>-0.75343915343915391</v>
      </c>
      <c r="BW102" s="86">
        <f t="shared" si="174"/>
        <v>-0.75343915343915391</v>
      </c>
      <c r="BX102" s="86">
        <f t="shared" si="174"/>
        <v>-0.75343915343915391</v>
      </c>
      <c r="BY102" s="86">
        <f t="shared" si="174"/>
        <v>-0.75343915343915391</v>
      </c>
      <c r="BZ102" s="86">
        <f t="shared" si="174"/>
        <v>-0.75343915343915391</v>
      </c>
      <c r="CA102" s="86">
        <f t="shared" ref="CA102:CD102" si="175">IF(OR(CA11=0,CA15=0),"",(CA15-CA11)*100/CA11)</f>
        <v>-0.75343915343915391</v>
      </c>
      <c r="CB102" s="86">
        <f t="shared" si="175"/>
        <v>-0.75343915343915391</v>
      </c>
      <c r="CC102" s="86" t="str">
        <f t="shared" si="175"/>
        <v/>
      </c>
      <c r="CD102" s="86" t="str">
        <f t="shared" si="175"/>
        <v/>
      </c>
      <c r="CH102" s="4"/>
      <c r="CI102" s="4"/>
      <c r="CJ102" s="4"/>
      <c r="CK102" s="4"/>
      <c r="CL102" s="4"/>
      <c r="CM102" s="4"/>
      <c r="CN102" s="4"/>
      <c r="CO102" s="4"/>
      <c r="CX102" s="3"/>
      <c r="CY102" s="3"/>
      <c r="CZ102" s="3"/>
      <c r="DA102" s="3"/>
      <c r="DB102" s="3"/>
    </row>
    <row r="103" spans="1:106" x14ac:dyDescent="0.3">
      <c r="A103" s="48" t="s">
        <v>19</v>
      </c>
      <c r="B103" s="46"/>
      <c r="C103" s="88" t="str">
        <f t="shared" ref="C103:AH103" si="176">IF(OR(C12=0,C16=0),"",(C16-C12)*100/C12)</f>
        <v/>
      </c>
      <c r="D103" s="88" t="str">
        <f t="shared" si="176"/>
        <v/>
      </c>
      <c r="E103" s="88" t="str">
        <f t="shared" si="176"/>
        <v/>
      </c>
      <c r="F103" s="88" t="str">
        <f t="shared" si="176"/>
        <v/>
      </c>
      <c r="G103" s="88" t="str">
        <f t="shared" si="176"/>
        <v/>
      </c>
      <c r="H103" s="88" t="str">
        <f t="shared" si="176"/>
        <v/>
      </c>
      <c r="I103" s="88" t="str">
        <f t="shared" si="176"/>
        <v/>
      </c>
      <c r="J103" s="93">
        <f t="shared" si="176"/>
        <v>0.38260375493685472</v>
      </c>
      <c r="K103" s="94">
        <f t="shared" si="176"/>
        <v>-1.0562096510381365</v>
      </c>
      <c r="L103" s="88">
        <f t="shared" si="176"/>
        <v>-1.1561634541885781</v>
      </c>
      <c r="M103" s="88">
        <f t="shared" si="176"/>
        <v>-1.6922043758314027</v>
      </c>
      <c r="N103" s="95">
        <f t="shared" si="176"/>
        <v>-1.6922043758314027</v>
      </c>
      <c r="O103" s="88">
        <f t="shared" si="176"/>
        <v>-1.6922043758314027</v>
      </c>
      <c r="P103" s="88">
        <f t="shared" si="176"/>
        <v>-1.656294104466467</v>
      </c>
      <c r="Q103" s="88">
        <f t="shared" si="176"/>
        <v>-1.656294104466467</v>
      </c>
      <c r="R103" s="88">
        <f t="shared" si="176"/>
        <v>-1.6395382557784126</v>
      </c>
      <c r="S103" s="88">
        <f t="shared" si="176"/>
        <v>-1.6395382557784126</v>
      </c>
      <c r="T103" s="88">
        <f t="shared" si="176"/>
        <v>-1.5382221840787693</v>
      </c>
      <c r="U103" s="88">
        <f t="shared" si="176"/>
        <v>-1.5382221840787693</v>
      </c>
      <c r="V103" s="88">
        <f t="shared" si="176"/>
        <v>-1.5382221840787693</v>
      </c>
      <c r="W103" s="88">
        <f t="shared" si="176"/>
        <v>-1.6429689023751866</v>
      </c>
      <c r="X103" s="88">
        <f t="shared" si="176"/>
        <v>-1.7192536418175881</v>
      </c>
      <c r="Y103" s="88">
        <f t="shared" si="176"/>
        <v>-1.7192536418175881</v>
      </c>
      <c r="Z103" s="88">
        <f t="shared" si="176"/>
        <v>-1.7192536418175881</v>
      </c>
      <c r="AA103" s="88">
        <f t="shared" si="176"/>
        <v>-1.7180114657518679</v>
      </c>
      <c r="AB103" s="88">
        <f t="shared" si="176"/>
        <v>-2.5418304248949402</v>
      </c>
      <c r="AC103" s="88">
        <f t="shared" si="176"/>
        <v>-2.5418304248949402</v>
      </c>
      <c r="AD103" s="88">
        <f t="shared" si="176"/>
        <v>-2.5418304248949402</v>
      </c>
      <c r="AE103" s="88">
        <f t="shared" si="176"/>
        <v>-2.5530143485699544</v>
      </c>
      <c r="AF103" s="88">
        <f t="shared" si="176"/>
        <v>-2.5530143485699544</v>
      </c>
      <c r="AG103" s="88">
        <f t="shared" si="176"/>
        <v>-2.5530143485699544</v>
      </c>
      <c r="AH103" s="88">
        <f t="shared" si="176"/>
        <v>-2.5530143485699544</v>
      </c>
      <c r="AI103" s="88">
        <f t="shared" ref="AI103:BQ103" si="177">IF(OR(AI12=0,AI16=0),"",(AI16-AI12)*100/AI12)</f>
        <v>-2.5974100891884198</v>
      </c>
      <c r="AJ103" s="88">
        <f t="shared" si="177"/>
        <v>-2.5974100891884198</v>
      </c>
      <c r="AK103" s="88">
        <f t="shared" si="177"/>
        <v>-2.5974100891884198</v>
      </c>
      <c r="AL103" s="88">
        <f t="shared" si="177"/>
        <v>-2.564859319747681</v>
      </c>
      <c r="AM103" s="88">
        <f t="shared" si="177"/>
        <v>-2.6229644438379758</v>
      </c>
      <c r="AN103" s="88">
        <f t="shared" si="177"/>
        <v>-2.6229644438379758</v>
      </c>
      <c r="AO103" s="88">
        <f t="shared" si="177"/>
        <v>-2.6229644438379758</v>
      </c>
      <c r="AP103" s="88">
        <f t="shared" si="177"/>
        <v>-2.6229644438379758</v>
      </c>
      <c r="AQ103" s="88">
        <f t="shared" si="177"/>
        <v>-2.6229644438379758</v>
      </c>
      <c r="AR103" s="88">
        <f t="shared" si="177"/>
        <v>-2.6229644438379758</v>
      </c>
      <c r="AS103" s="88">
        <f t="shared" si="177"/>
        <v>-2.6229644438379758</v>
      </c>
      <c r="AT103" s="88">
        <f t="shared" si="177"/>
        <v>-2.6229644438379758</v>
      </c>
      <c r="AU103" s="88">
        <f t="shared" si="177"/>
        <v>-2.6229644438379758</v>
      </c>
      <c r="AV103" s="88">
        <f t="shared" si="177"/>
        <v>-2.6229644438379758</v>
      </c>
      <c r="AW103" s="88">
        <f t="shared" si="177"/>
        <v>-2.6229644438379758</v>
      </c>
      <c r="AX103" s="88">
        <f t="shared" si="177"/>
        <v>-2.4024192540525617</v>
      </c>
      <c r="AY103" s="88">
        <f t="shared" si="177"/>
        <v>-2.4024192540525617</v>
      </c>
      <c r="AZ103" s="88">
        <f t="shared" si="177"/>
        <v>-2.3875964553924578</v>
      </c>
      <c r="BA103" s="88">
        <f t="shared" si="177"/>
        <v>-2.3875964553924578</v>
      </c>
      <c r="BB103" s="88">
        <f t="shared" si="177"/>
        <v>-2.3875964553924578</v>
      </c>
      <c r="BC103" s="88">
        <f t="shared" si="177"/>
        <v>-2.3875964553924578</v>
      </c>
      <c r="BD103" s="88">
        <f t="shared" si="177"/>
        <v>-2.3875964553924578</v>
      </c>
      <c r="BE103" s="88">
        <f t="shared" si="177"/>
        <v>-2.3875964553924578</v>
      </c>
      <c r="BF103" s="88">
        <f t="shared" si="177"/>
        <v>-2.3875964553924578</v>
      </c>
      <c r="BG103" s="88">
        <f t="shared" si="177"/>
        <v>-2.3875964553924578</v>
      </c>
      <c r="BH103" s="88">
        <f t="shared" si="177"/>
        <v>-2.3875964553924578</v>
      </c>
      <c r="BI103" s="88">
        <f t="shared" si="177"/>
        <v>-2.3875964553924578</v>
      </c>
      <c r="BJ103" s="88">
        <f t="shared" si="177"/>
        <v>-2.3875603682663149</v>
      </c>
      <c r="BK103" s="88">
        <f t="shared" si="177"/>
        <v>-2.3875603682663149</v>
      </c>
      <c r="BL103" s="88">
        <f t="shared" si="177"/>
        <v>-2.3875603682663149</v>
      </c>
      <c r="BM103" s="88">
        <f t="shared" si="177"/>
        <v>-2.3875603682663149</v>
      </c>
      <c r="BN103" s="88">
        <f t="shared" si="177"/>
        <v>-2.3824373206935108</v>
      </c>
      <c r="BO103" s="88">
        <f t="shared" si="177"/>
        <v>-2.3824373206935108</v>
      </c>
      <c r="BP103" s="88">
        <f t="shared" si="177"/>
        <v>-2.3824373206935108</v>
      </c>
      <c r="BQ103" s="88">
        <f t="shared" si="177"/>
        <v>-2.3824373206935108</v>
      </c>
      <c r="BR103" s="88">
        <f t="shared" ref="BR103:BZ103" si="178">IF(OR(BR12=0,BR16=0),"",(BR16-BR12)*100/BR12)</f>
        <v>-2.3824373206935108</v>
      </c>
      <c r="BS103" s="88">
        <f t="shared" si="178"/>
        <v>-2.3592403580690871</v>
      </c>
      <c r="BT103" s="88">
        <f t="shared" si="178"/>
        <v>-2.3592403580690871</v>
      </c>
      <c r="BU103" s="88">
        <f t="shared" si="178"/>
        <v>-2.3592403580690871</v>
      </c>
      <c r="BV103" s="88">
        <f t="shared" si="178"/>
        <v>-2.3592403580690871</v>
      </c>
      <c r="BW103" s="88">
        <f t="shared" si="178"/>
        <v>-2.3592403580690871</v>
      </c>
      <c r="BX103" s="88">
        <f t="shared" si="178"/>
        <v>-2.3592403580690871</v>
      </c>
      <c r="BY103" s="88">
        <f t="shared" si="178"/>
        <v>-2.3592403580690871</v>
      </c>
      <c r="BZ103" s="88">
        <f t="shared" si="178"/>
        <v>-2.3592403580690871</v>
      </c>
      <c r="CA103" s="88">
        <f t="shared" ref="CA103:CD103" si="179">IF(OR(CA12=0,CA16=0),"",(CA16-CA12)*100/CA12)</f>
        <v>-2.3592403580690871</v>
      </c>
      <c r="CB103" s="88">
        <f t="shared" si="179"/>
        <v>-2.3592403580690871</v>
      </c>
      <c r="CC103" s="88" t="str">
        <f t="shared" si="179"/>
        <v/>
      </c>
      <c r="CD103" s="88" t="str">
        <f t="shared" si="179"/>
        <v/>
      </c>
      <c r="CH103" s="4"/>
      <c r="CI103" s="4"/>
      <c r="CJ103" s="4"/>
      <c r="CK103" s="4"/>
      <c r="CL103" s="4"/>
      <c r="CM103" s="4"/>
      <c r="CN103" s="4"/>
      <c r="CO103" s="4"/>
      <c r="CX103" s="3"/>
      <c r="CY103" s="3"/>
      <c r="CZ103" s="3"/>
      <c r="DA103" s="3"/>
      <c r="DB103" s="3"/>
    </row>
    <row r="104" spans="1:106" x14ac:dyDescent="0.3">
      <c r="A104" s="49" t="s">
        <v>22</v>
      </c>
      <c r="B104" s="52"/>
      <c r="C104" s="86" t="str">
        <f t="shared" ref="C104:AH104" si="180">IF(OR(C13=0,C17=0),"",(C17-C13)*100/C13)</f>
        <v/>
      </c>
      <c r="D104" s="86" t="str">
        <f t="shared" si="180"/>
        <v/>
      </c>
      <c r="E104" s="86" t="str">
        <f t="shared" si="180"/>
        <v/>
      </c>
      <c r="F104" s="86" t="str">
        <f t="shared" si="180"/>
        <v/>
      </c>
      <c r="G104" s="86" t="str">
        <f t="shared" si="180"/>
        <v/>
      </c>
      <c r="H104" s="86" t="str">
        <f t="shared" si="180"/>
        <v/>
      </c>
      <c r="I104" s="86" t="str">
        <f t="shared" si="180"/>
        <v/>
      </c>
      <c r="J104" s="86" t="str">
        <f t="shared" si="180"/>
        <v/>
      </c>
      <c r="K104" s="89">
        <f t="shared" si="180"/>
        <v>-1.8097480918977935</v>
      </c>
      <c r="L104" s="90">
        <f t="shared" si="180"/>
        <v>-2.5698973380015171</v>
      </c>
      <c r="M104" s="86">
        <f t="shared" si="180"/>
        <v>-3.4401483321312378</v>
      </c>
      <c r="N104" s="86">
        <f t="shared" si="180"/>
        <v>-3.421280648269176</v>
      </c>
      <c r="O104" s="91">
        <f t="shared" si="180"/>
        <v>-3.4289023422689833</v>
      </c>
      <c r="P104" s="96">
        <f t="shared" si="180"/>
        <v>-2.957124553020376</v>
      </c>
      <c r="Q104" s="96">
        <f t="shared" si="180"/>
        <v>-2.957124553020376</v>
      </c>
      <c r="R104" s="96">
        <f t="shared" si="180"/>
        <v>-2.9147485266515361</v>
      </c>
      <c r="S104" s="96">
        <f t="shared" si="180"/>
        <v>-2.9147485266515361</v>
      </c>
      <c r="T104" s="96">
        <f t="shared" si="180"/>
        <v>-3.1330499439746475</v>
      </c>
      <c r="U104" s="96">
        <f t="shared" si="180"/>
        <v>-3.1330499439746475</v>
      </c>
      <c r="V104" s="96">
        <f t="shared" si="180"/>
        <v>-3.1330499439746475</v>
      </c>
      <c r="W104" s="96">
        <f t="shared" si="180"/>
        <v>-3.0612995821268028</v>
      </c>
      <c r="X104" s="96">
        <f t="shared" si="180"/>
        <v>-3.0651260315827304</v>
      </c>
      <c r="Y104" s="96">
        <f t="shared" si="180"/>
        <v>-3.0651260315827304</v>
      </c>
      <c r="Z104" s="86">
        <f t="shared" si="180"/>
        <v>-3.0651260315827304</v>
      </c>
      <c r="AA104" s="86">
        <f t="shared" si="180"/>
        <v>-3.0826231125376355</v>
      </c>
      <c r="AB104" s="86">
        <f t="shared" si="180"/>
        <v>-2.7764319485022506</v>
      </c>
      <c r="AC104" s="86">
        <f t="shared" si="180"/>
        <v>-2.5980919498401547</v>
      </c>
      <c r="AD104" s="86">
        <f t="shared" si="180"/>
        <v>-2.5980919498401547</v>
      </c>
      <c r="AE104" s="86">
        <f t="shared" si="180"/>
        <v>-2.8912724003514487</v>
      </c>
      <c r="AF104" s="86">
        <f t="shared" si="180"/>
        <v>-2.8912724003514487</v>
      </c>
      <c r="AG104" s="86">
        <f t="shared" si="180"/>
        <v>-2.8912724003514487</v>
      </c>
      <c r="AH104" s="86">
        <f t="shared" si="180"/>
        <v>-2.8912724003514487</v>
      </c>
      <c r="AI104" s="86">
        <f t="shared" ref="AI104:BQ104" si="181">IF(OR(AI13=0,AI17=0),"",(AI17-AI13)*100/AI13)</f>
        <v>-3.0055778579145254</v>
      </c>
      <c r="AJ104" s="86">
        <f t="shared" si="181"/>
        <v>-3.0055778579145254</v>
      </c>
      <c r="AK104" s="86">
        <f t="shared" si="181"/>
        <v>-3.0055778579145254</v>
      </c>
      <c r="AL104" s="86">
        <f t="shared" si="181"/>
        <v>-2.9534591329424726</v>
      </c>
      <c r="AM104" s="86">
        <f t="shared" si="181"/>
        <v>-2.5555011752687435</v>
      </c>
      <c r="AN104" s="86">
        <f t="shared" si="181"/>
        <v>-2.5555011752687435</v>
      </c>
      <c r="AO104" s="86">
        <f t="shared" si="181"/>
        <v>-2.5555011752687435</v>
      </c>
      <c r="AP104" s="86">
        <f t="shared" si="181"/>
        <v>-2.5555011752687435</v>
      </c>
      <c r="AQ104" s="86">
        <f t="shared" si="181"/>
        <v>-2.5555011752687435</v>
      </c>
      <c r="AR104" s="86">
        <f t="shared" si="181"/>
        <v>-2.5555011752687435</v>
      </c>
      <c r="AS104" s="86">
        <f t="shared" si="181"/>
        <v>-2.5555011752687435</v>
      </c>
      <c r="AT104" s="86">
        <f t="shared" si="181"/>
        <v>-2.5555011752687435</v>
      </c>
      <c r="AU104" s="86">
        <f t="shared" si="181"/>
        <v>-2.5555011752687435</v>
      </c>
      <c r="AV104" s="86">
        <f t="shared" si="181"/>
        <v>-2.5555011752687435</v>
      </c>
      <c r="AW104" s="86">
        <f t="shared" si="181"/>
        <v>-2.5555011752687435</v>
      </c>
      <c r="AX104" s="86">
        <f t="shared" si="181"/>
        <v>-2.5555011752687435</v>
      </c>
      <c r="AY104" s="86">
        <f t="shared" si="181"/>
        <v>-2.5555011752687435</v>
      </c>
      <c r="AZ104" s="86">
        <f t="shared" si="181"/>
        <v>-2.5552989377485229</v>
      </c>
      <c r="BA104" s="86">
        <f t="shared" si="181"/>
        <v>-2.5552989377485229</v>
      </c>
      <c r="BB104" s="86">
        <f t="shared" si="181"/>
        <v>-2.5552989377485229</v>
      </c>
      <c r="BC104" s="86">
        <f t="shared" si="181"/>
        <v>-2.5552989377485229</v>
      </c>
      <c r="BD104" s="86">
        <f t="shared" si="181"/>
        <v>-2.5552989377485229</v>
      </c>
      <c r="BE104" s="86">
        <f t="shared" si="181"/>
        <v>-2.5552989377485229</v>
      </c>
      <c r="BF104" s="86">
        <f t="shared" si="181"/>
        <v>-2.5552989377485229</v>
      </c>
      <c r="BG104" s="86">
        <f t="shared" si="181"/>
        <v>-2.5552989377485229</v>
      </c>
      <c r="BH104" s="86">
        <f t="shared" si="181"/>
        <v>-2.5552989377485229</v>
      </c>
      <c r="BI104" s="86">
        <f t="shared" si="181"/>
        <v>-2.5552989377485229</v>
      </c>
      <c r="BJ104" s="86">
        <f t="shared" si="181"/>
        <v>-2.5552989377485229</v>
      </c>
      <c r="BK104" s="86">
        <f t="shared" si="181"/>
        <v>-2.5552989377485229</v>
      </c>
      <c r="BL104" s="86">
        <f t="shared" si="181"/>
        <v>-2.5552989377485229</v>
      </c>
      <c r="BM104" s="86">
        <f t="shared" si="181"/>
        <v>-2.5552989377485229</v>
      </c>
      <c r="BN104" s="86">
        <f t="shared" si="181"/>
        <v>-2.5531737077431003</v>
      </c>
      <c r="BO104" s="86">
        <f t="shared" si="181"/>
        <v>-2.5531737077431003</v>
      </c>
      <c r="BP104" s="86">
        <f t="shared" si="181"/>
        <v>-2.5531737077431003</v>
      </c>
      <c r="BQ104" s="86">
        <f t="shared" si="181"/>
        <v>-2.5531737077431003</v>
      </c>
      <c r="BR104" s="86">
        <f t="shared" ref="BR104:BZ104" si="182">IF(OR(BR13=0,BR17=0),"",(BR17-BR13)*100/BR13)</f>
        <v>-2.5531737077431003</v>
      </c>
      <c r="BS104" s="86">
        <f t="shared" si="182"/>
        <v>-2.5388818831441746</v>
      </c>
      <c r="BT104" s="86">
        <f t="shared" si="182"/>
        <v>-2.5388818831441746</v>
      </c>
      <c r="BU104" s="86">
        <f t="shared" si="182"/>
        <v>-2.5388818831441746</v>
      </c>
      <c r="BV104" s="86">
        <f t="shared" si="182"/>
        <v>-2.5388818831441746</v>
      </c>
      <c r="BW104" s="86">
        <f t="shared" si="182"/>
        <v>-2.5388818831441746</v>
      </c>
      <c r="BX104" s="86">
        <f t="shared" si="182"/>
        <v>-2.5388818831441746</v>
      </c>
      <c r="BY104" s="86">
        <f t="shared" si="182"/>
        <v>-2.5388818831441746</v>
      </c>
      <c r="BZ104" s="86">
        <f t="shared" si="182"/>
        <v>-2.5388818831441746</v>
      </c>
      <c r="CA104" s="86">
        <f t="shared" ref="CA104:CD104" si="183">IF(OR(CA13=0,CA17=0),"",(CA17-CA13)*100/CA13)</f>
        <v>-2.5388818831441746</v>
      </c>
      <c r="CB104" s="86">
        <f t="shared" si="183"/>
        <v>-2.5388818831441746</v>
      </c>
      <c r="CC104" s="86" t="str">
        <f t="shared" si="183"/>
        <v/>
      </c>
      <c r="CD104" s="86" t="str">
        <f t="shared" si="183"/>
        <v/>
      </c>
      <c r="CH104" s="4"/>
      <c r="CI104" s="4"/>
      <c r="CJ104" s="4"/>
      <c r="CK104" s="4"/>
      <c r="CL104" s="4"/>
      <c r="CM104" s="4"/>
      <c r="CN104" s="4"/>
      <c r="CO104" s="4"/>
      <c r="CX104" s="3"/>
      <c r="CY104" s="3"/>
      <c r="CZ104" s="3"/>
      <c r="DA104" s="3"/>
      <c r="DB104" s="3"/>
    </row>
    <row r="105" spans="1:106" x14ac:dyDescent="0.3">
      <c r="A105" s="47" t="s">
        <v>23</v>
      </c>
      <c r="B105" s="42"/>
      <c r="C105" s="86" t="str">
        <f t="shared" ref="C105:AH105" si="184">IF(OR(C14=0,C18=0),"",(C18-C14)*100/C14)</f>
        <v/>
      </c>
      <c r="D105" s="86" t="str">
        <f t="shared" si="184"/>
        <v/>
      </c>
      <c r="E105" s="86" t="str">
        <f t="shared" si="184"/>
        <v/>
      </c>
      <c r="F105" s="86" t="str">
        <f t="shared" si="184"/>
        <v/>
      </c>
      <c r="G105" s="86" t="str">
        <f t="shared" si="184"/>
        <v/>
      </c>
      <c r="H105" s="86" t="str">
        <f t="shared" si="184"/>
        <v/>
      </c>
      <c r="I105" s="86" t="str">
        <f t="shared" si="184"/>
        <v/>
      </c>
      <c r="J105" s="86" t="str">
        <f t="shared" si="184"/>
        <v/>
      </c>
      <c r="K105" s="86" t="str">
        <f t="shared" si="184"/>
        <v/>
      </c>
      <c r="L105" s="89">
        <f t="shared" si="184"/>
        <v>-1.2171038798807625</v>
      </c>
      <c r="M105" s="90">
        <f t="shared" si="184"/>
        <v>-1.5198623272228566</v>
      </c>
      <c r="N105" s="86">
        <f t="shared" si="184"/>
        <v>-1.3607154501218945</v>
      </c>
      <c r="O105" s="86">
        <f t="shared" si="184"/>
        <v>-1.6745326293202452</v>
      </c>
      <c r="P105" s="91">
        <f t="shared" si="184"/>
        <v>-1.3937007963540191</v>
      </c>
      <c r="Q105" s="86">
        <f t="shared" si="184"/>
        <v>-1.3937007963540191</v>
      </c>
      <c r="R105" s="86">
        <f t="shared" si="184"/>
        <v>-1.5784853138466217</v>
      </c>
      <c r="S105" s="86">
        <f t="shared" si="184"/>
        <v>-1.5784853138466217</v>
      </c>
      <c r="T105" s="86">
        <f t="shared" si="184"/>
        <v>-1.3025649327091466</v>
      </c>
      <c r="U105" s="86">
        <f t="shared" si="184"/>
        <v>-1.3025649327091466</v>
      </c>
      <c r="V105" s="86">
        <f t="shared" si="184"/>
        <v>-1.3025649327091466</v>
      </c>
      <c r="W105" s="86">
        <f t="shared" si="184"/>
        <v>-1.2665388385133605</v>
      </c>
      <c r="X105" s="86">
        <f t="shared" si="184"/>
        <v>-1.1452133478828037</v>
      </c>
      <c r="Y105" s="86">
        <f t="shared" si="184"/>
        <v>-1.1452133478828037</v>
      </c>
      <c r="Z105" s="86">
        <f t="shared" si="184"/>
        <v>-1.1452133478828037</v>
      </c>
      <c r="AA105" s="86">
        <f t="shared" si="184"/>
        <v>-1.1231387381086686</v>
      </c>
      <c r="AB105" s="86">
        <f t="shared" si="184"/>
        <v>-3.910605217851406E-2</v>
      </c>
      <c r="AC105" s="86">
        <f t="shared" si="184"/>
        <v>-3.910605217851406E-2</v>
      </c>
      <c r="AD105" s="86">
        <f t="shared" si="184"/>
        <v>-3.910605217851406E-2</v>
      </c>
      <c r="AE105" s="86">
        <f t="shared" si="184"/>
        <v>-0.10244542577843879</v>
      </c>
      <c r="AF105" s="86">
        <f t="shared" si="184"/>
        <v>-0.10244542577843879</v>
      </c>
      <c r="AG105" s="86">
        <f t="shared" si="184"/>
        <v>-0.10244542577843879</v>
      </c>
      <c r="AH105" s="86">
        <f t="shared" si="184"/>
        <v>-0.10244542577843879</v>
      </c>
      <c r="AI105" s="86">
        <f t="shared" ref="AI105:BQ105" si="185">IF(OR(AI14=0,AI18=0),"",(AI18-AI14)*100/AI14)</f>
        <v>-0.17027660109036713</v>
      </c>
      <c r="AJ105" s="86">
        <f t="shared" si="185"/>
        <v>-0.17027660109036713</v>
      </c>
      <c r="AK105" s="86">
        <f t="shared" si="185"/>
        <v>-0.17027660109036713</v>
      </c>
      <c r="AL105" s="86">
        <f t="shared" si="185"/>
        <v>-0.12899149135154275</v>
      </c>
      <c r="AM105" s="86">
        <f t="shared" si="185"/>
        <v>-0.13729564880789391</v>
      </c>
      <c r="AN105" s="86">
        <f t="shared" si="185"/>
        <v>-0.13729564880789391</v>
      </c>
      <c r="AO105" s="86">
        <f t="shared" si="185"/>
        <v>-0.13729564880789391</v>
      </c>
      <c r="AP105" s="86">
        <f t="shared" si="185"/>
        <v>-0.13729564880789391</v>
      </c>
      <c r="AQ105" s="86">
        <f t="shared" si="185"/>
        <v>-0.13729564880789391</v>
      </c>
      <c r="AR105" s="86">
        <f t="shared" si="185"/>
        <v>-0.13729564880789391</v>
      </c>
      <c r="AS105" s="86">
        <f t="shared" si="185"/>
        <v>-0.13729564880789391</v>
      </c>
      <c r="AT105" s="86">
        <f t="shared" si="185"/>
        <v>-0.13729564880789391</v>
      </c>
      <c r="AU105" s="86">
        <f t="shared" si="185"/>
        <v>-0.13729564880789391</v>
      </c>
      <c r="AV105" s="86">
        <f t="shared" si="185"/>
        <v>-0.13729564880789391</v>
      </c>
      <c r="AW105" s="86">
        <f t="shared" si="185"/>
        <v>-0.13729564880789391</v>
      </c>
      <c r="AX105" s="86">
        <f t="shared" si="185"/>
        <v>-0.13729564880789391</v>
      </c>
      <c r="AY105" s="86">
        <f t="shared" si="185"/>
        <v>-0.13729564880789391</v>
      </c>
      <c r="AZ105" s="86">
        <f t="shared" si="185"/>
        <v>-0.13703694706372999</v>
      </c>
      <c r="BA105" s="86">
        <f t="shared" si="185"/>
        <v>-0.13703694706372999</v>
      </c>
      <c r="BB105" s="86">
        <f t="shared" si="185"/>
        <v>-0.13703694706372999</v>
      </c>
      <c r="BC105" s="86">
        <f t="shared" si="185"/>
        <v>-0.13703694706372999</v>
      </c>
      <c r="BD105" s="86">
        <f t="shared" si="185"/>
        <v>-0.13703694706372999</v>
      </c>
      <c r="BE105" s="86">
        <f t="shared" si="185"/>
        <v>-0.13703694706372999</v>
      </c>
      <c r="BF105" s="86">
        <f t="shared" si="185"/>
        <v>-0.13703694706372999</v>
      </c>
      <c r="BG105" s="86">
        <f t="shared" si="185"/>
        <v>-0.13703694706372999</v>
      </c>
      <c r="BH105" s="86">
        <f t="shared" si="185"/>
        <v>-0.13703694706372999</v>
      </c>
      <c r="BI105" s="86">
        <f t="shared" si="185"/>
        <v>-0.13703694706372999</v>
      </c>
      <c r="BJ105" s="86">
        <f t="shared" si="185"/>
        <v>-0.13703694706372999</v>
      </c>
      <c r="BK105" s="86">
        <f t="shared" si="185"/>
        <v>-0.13703694706372999</v>
      </c>
      <c r="BL105" s="86">
        <f t="shared" si="185"/>
        <v>-0.13703694706372999</v>
      </c>
      <c r="BM105" s="86">
        <f t="shared" si="185"/>
        <v>-0.13703694706372999</v>
      </c>
      <c r="BN105" s="86">
        <f t="shared" si="185"/>
        <v>-0.13202725724019329</v>
      </c>
      <c r="BO105" s="86">
        <f t="shared" si="185"/>
        <v>-0.13202725724019329</v>
      </c>
      <c r="BP105" s="86">
        <f t="shared" si="185"/>
        <v>-0.13202725724019329</v>
      </c>
      <c r="BQ105" s="86">
        <f t="shared" si="185"/>
        <v>-0.13202725724019329</v>
      </c>
      <c r="BR105" s="86">
        <f t="shared" ref="BR105:BZ105" si="186">IF(OR(BR14=0,BR18=0),"",(BR18-BR14)*100/BR14)</f>
        <v>-0.13202725724019329</v>
      </c>
      <c r="BS105" s="86">
        <f t="shared" si="186"/>
        <v>-0.11167905158711504</v>
      </c>
      <c r="BT105" s="86">
        <f t="shared" si="186"/>
        <v>-0.11167905158711504</v>
      </c>
      <c r="BU105" s="86">
        <f t="shared" si="186"/>
        <v>-0.11167905158711504</v>
      </c>
      <c r="BV105" s="86">
        <f t="shared" si="186"/>
        <v>-0.11167905158711504</v>
      </c>
      <c r="BW105" s="86">
        <f t="shared" si="186"/>
        <v>-0.11167905158711504</v>
      </c>
      <c r="BX105" s="86">
        <f t="shared" si="186"/>
        <v>-0.11167905158711504</v>
      </c>
      <c r="BY105" s="86">
        <f t="shared" si="186"/>
        <v>-0.11167905158711504</v>
      </c>
      <c r="BZ105" s="86">
        <f t="shared" si="186"/>
        <v>-0.11167905158711504</v>
      </c>
      <c r="CA105" s="86">
        <f t="shared" ref="CA105:CD105" si="187">IF(OR(CA14=0,CA18=0),"",(CA18-CA14)*100/CA14)</f>
        <v>-0.11167905158711504</v>
      </c>
      <c r="CB105" s="86">
        <f t="shared" si="187"/>
        <v>-0.11167905158711504</v>
      </c>
      <c r="CC105" s="86" t="str">
        <f t="shared" si="187"/>
        <v/>
      </c>
      <c r="CD105" s="86" t="str">
        <f t="shared" si="187"/>
        <v/>
      </c>
      <c r="CH105" s="4"/>
      <c r="CI105" s="4"/>
      <c r="CJ105" s="4"/>
      <c r="CK105" s="4"/>
      <c r="CL105" s="4"/>
      <c r="CM105" s="4"/>
      <c r="CN105" s="4"/>
      <c r="CO105" s="4"/>
      <c r="CX105" s="3"/>
      <c r="CY105" s="3"/>
      <c r="CZ105" s="3"/>
      <c r="DA105" s="3"/>
      <c r="DB105" s="3"/>
    </row>
    <row r="106" spans="1:106" x14ac:dyDescent="0.3">
      <c r="A106" s="47" t="s">
        <v>24</v>
      </c>
      <c r="B106" s="42"/>
      <c r="C106" s="86" t="str">
        <f t="shared" ref="C106:AH106" si="188">IF(OR(C15=0,C19=0),"",(C19-C15)*100/C15)</f>
        <v/>
      </c>
      <c r="D106" s="86" t="str">
        <f t="shared" si="188"/>
        <v/>
      </c>
      <c r="E106" s="86" t="str">
        <f t="shared" si="188"/>
        <v/>
      </c>
      <c r="F106" s="86" t="str">
        <f t="shared" si="188"/>
        <v/>
      </c>
      <c r="G106" s="86" t="str">
        <f t="shared" si="188"/>
        <v/>
      </c>
      <c r="H106" s="86" t="str">
        <f t="shared" si="188"/>
        <v/>
      </c>
      <c r="I106" s="86" t="str">
        <f t="shared" si="188"/>
        <v/>
      </c>
      <c r="J106" s="86" t="str">
        <f t="shared" si="188"/>
        <v/>
      </c>
      <c r="K106" s="86" t="str">
        <f t="shared" si="188"/>
        <v/>
      </c>
      <c r="L106" s="86" t="str">
        <f t="shared" si="188"/>
        <v/>
      </c>
      <c r="M106" s="89">
        <f t="shared" si="188"/>
        <v>-2.1000710620107075</v>
      </c>
      <c r="N106" s="90">
        <f t="shared" si="188"/>
        <v>-1.9728649442448627</v>
      </c>
      <c r="O106" s="86">
        <f t="shared" si="188"/>
        <v>-1.8473786062000659</v>
      </c>
      <c r="P106" s="86">
        <f t="shared" si="188"/>
        <v>-1.8196696527178655</v>
      </c>
      <c r="Q106" s="91">
        <f t="shared" si="188"/>
        <v>-1.8196696527178655</v>
      </c>
      <c r="R106" s="86">
        <f t="shared" si="188"/>
        <v>-1.6993081029433215</v>
      </c>
      <c r="S106" s="86">
        <f t="shared" si="188"/>
        <v>-1.6993081029433215</v>
      </c>
      <c r="T106" s="86">
        <f t="shared" si="188"/>
        <v>-2.0656238603036603</v>
      </c>
      <c r="U106" s="86">
        <f t="shared" si="188"/>
        <v>-2.0656238603036603</v>
      </c>
      <c r="V106" s="86">
        <f t="shared" si="188"/>
        <v>-2.0656238603036603</v>
      </c>
      <c r="W106" s="86">
        <f t="shared" si="188"/>
        <v>-1.7991737690483405</v>
      </c>
      <c r="X106" s="86">
        <f t="shared" si="188"/>
        <v>-1.6402054917076263</v>
      </c>
      <c r="Y106" s="86">
        <f t="shared" si="188"/>
        <v>-1.6402054917076263</v>
      </c>
      <c r="Z106" s="86">
        <f t="shared" si="188"/>
        <v>-1.6402054917076263</v>
      </c>
      <c r="AA106" s="86">
        <f t="shared" si="188"/>
        <v>-1.6574897224552856</v>
      </c>
      <c r="AB106" s="86">
        <f t="shared" si="188"/>
        <v>0.13308193161055551</v>
      </c>
      <c r="AC106" s="86">
        <f t="shared" si="188"/>
        <v>0.13308193161055551</v>
      </c>
      <c r="AD106" s="86">
        <f t="shared" si="188"/>
        <v>0.13308193161055551</v>
      </c>
      <c r="AE106" s="86">
        <f t="shared" si="188"/>
        <v>0.12675222662172955</v>
      </c>
      <c r="AF106" s="86">
        <f t="shared" si="188"/>
        <v>0.12675222662172955</v>
      </c>
      <c r="AG106" s="86">
        <f t="shared" si="188"/>
        <v>0.12675222662172955</v>
      </c>
      <c r="AH106" s="86">
        <f t="shared" si="188"/>
        <v>0.12675222662172955</v>
      </c>
      <c r="AI106" s="86">
        <f t="shared" ref="AI106:BQ106" si="189">IF(OR(AI15=0,AI19=0),"",(AI19-AI15)*100/AI15)</f>
        <v>0.16808122941570441</v>
      </c>
      <c r="AJ106" s="86">
        <f t="shared" si="189"/>
        <v>0.16808122941570441</v>
      </c>
      <c r="AK106" s="86">
        <f t="shared" si="189"/>
        <v>0.16808122941570441</v>
      </c>
      <c r="AL106" s="86">
        <f t="shared" si="189"/>
        <v>0.14356347995550234</v>
      </c>
      <c r="AM106" s="86">
        <f t="shared" si="189"/>
        <v>0.12735319476652299</v>
      </c>
      <c r="AN106" s="86">
        <f t="shared" si="189"/>
        <v>0.12735319476652299</v>
      </c>
      <c r="AO106" s="86">
        <f t="shared" si="189"/>
        <v>0.12735319476652299</v>
      </c>
      <c r="AP106" s="86">
        <f t="shared" si="189"/>
        <v>0.12735319476652299</v>
      </c>
      <c r="AQ106" s="86">
        <f t="shared" si="189"/>
        <v>0.12735319476652299</v>
      </c>
      <c r="AR106" s="86">
        <f t="shared" si="189"/>
        <v>0.12735319476652299</v>
      </c>
      <c r="AS106" s="86">
        <f t="shared" si="189"/>
        <v>0.12735319476652299</v>
      </c>
      <c r="AT106" s="86">
        <f t="shared" si="189"/>
        <v>0.12735319476652299</v>
      </c>
      <c r="AU106" s="86">
        <f t="shared" si="189"/>
        <v>0.12735319476652299</v>
      </c>
      <c r="AV106" s="86">
        <f t="shared" si="189"/>
        <v>0.12735319476652299</v>
      </c>
      <c r="AW106" s="86">
        <f t="shared" si="189"/>
        <v>0.12735319476652299</v>
      </c>
      <c r="AX106" s="86">
        <f t="shared" si="189"/>
        <v>0.12735319476652299</v>
      </c>
      <c r="AY106" s="86">
        <f t="shared" si="189"/>
        <v>0.12735319476652299</v>
      </c>
      <c r="AZ106" s="86">
        <f t="shared" si="189"/>
        <v>0.21229287250489215</v>
      </c>
      <c r="BA106" s="86">
        <f t="shared" si="189"/>
        <v>0.21229287250489215</v>
      </c>
      <c r="BB106" s="86">
        <f t="shared" si="189"/>
        <v>0.21229287250489215</v>
      </c>
      <c r="BC106" s="86">
        <f t="shared" si="189"/>
        <v>0.21229287250489215</v>
      </c>
      <c r="BD106" s="86">
        <f t="shared" si="189"/>
        <v>0.21229287250489215</v>
      </c>
      <c r="BE106" s="86">
        <f t="shared" si="189"/>
        <v>0.21229287250489215</v>
      </c>
      <c r="BF106" s="86">
        <f t="shared" si="189"/>
        <v>0.21229287250489215</v>
      </c>
      <c r="BG106" s="86">
        <f t="shared" si="189"/>
        <v>0.21229287250489215</v>
      </c>
      <c r="BH106" s="86">
        <f t="shared" si="189"/>
        <v>0.21229287250489215</v>
      </c>
      <c r="BI106" s="86">
        <f t="shared" si="189"/>
        <v>0.21229287250489215</v>
      </c>
      <c r="BJ106" s="86">
        <f t="shared" si="189"/>
        <v>0.21229287250489215</v>
      </c>
      <c r="BK106" s="86">
        <f t="shared" si="189"/>
        <v>0.21229287250489215</v>
      </c>
      <c r="BL106" s="86">
        <f t="shared" si="189"/>
        <v>0.21229287250489215</v>
      </c>
      <c r="BM106" s="86">
        <f t="shared" si="189"/>
        <v>0.21229287250489215</v>
      </c>
      <c r="BN106" s="86">
        <f t="shared" si="189"/>
        <v>0.22138022052875039</v>
      </c>
      <c r="BO106" s="86">
        <f t="shared" si="189"/>
        <v>0.22138022052875039</v>
      </c>
      <c r="BP106" s="86">
        <f t="shared" si="189"/>
        <v>0.22138022052875039</v>
      </c>
      <c r="BQ106" s="86">
        <f t="shared" si="189"/>
        <v>0.22138022052875039</v>
      </c>
      <c r="BR106" s="86">
        <f t="shared" ref="BR106:BZ106" si="190">IF(OR(BR15=0,BR19=0),"",(BR19-BR15)*100/BR15)</f>
        <v>0.22138022052875039</v>
      </c>
      <c r="BS106" s="86">
        <f t="shared" si="190"/>
        <v>0.21324689725763277</v>
      </c>
      <c r="BT106" s="86">
        <f t="shared" si="190"/>
        <v>0.21324689725763277</v>
      </c>
      <c r="BU106" s="86">
        <f t="shared" si="190"/>
        <v>0.21324689725763277</v>
      </c>
      <c r="BV106" s="86">
        <f t="shared" si="190"/>
        <v>0.21324689725763277</v>
      </c>
      <c r="BW106" s="86">
        <f t="shared" si="190"/>
        <v>0.21324689725763277</v>
      </c>
      <c r="BX106" s="86">
        <f t="shared" si="190"/>
        <v>0.21324689725763277</v>
      </c>
      <c r="BY106" s="86">
        <f t="shared" si="190"/>
        <v>0.21324689725763277</v>
      </c>
      <c r="BZ106" s="86">
        <f t="shared" si="190"/>
        <v>0.21324689725763277</v>
      </c>
      <c r="CA106" s="86">
        <f t="shared" ref="CA106:CD106" si="191">IF(OR(CA15=0,CA19=0),"",(CA19-CA15)*100/CA15)</f>
        <v>0.21324689725763277</v>
      </c>
      <c r="CB106" s="86">
        <f t="shared" si="191"/>
        <v>0.21324689725763277</v>
      </c>
      <c r="CC106" s="86" t="str">
        <f t="shared" si="191"/>
        <v/>
      </c>
      <c r="CD106" s="86" t="str">
        <f t="shared" si="191"/>
        <v/>
      </c>
      <c r="CH106" s="4"/>
      <c r="CI106" s="4"/>
      <c r="CJ106" s="4"/>
      <c r="CK106" s="4"/>
      <c r="CL106" s="4"/>
      <c r="CM106" s="4"/>
      <c r="CN106" s="4"/>
      <c r="CO106" s="4"/>
      <c r="CX106" s="3"/>
      <c r="CY106" s="3"/>
      <c r="CZ106" s="3"/>
      <c r="DA106" s="3"/>
      <c r="DB106" s="3"/>
    </row>
    <row r="107" spans="1:106" x14ac:dyDescent="0.3">
      <c r="A107" s="48" t="s">
        <v>25</v>
      </c>
      <c r="B107" s="46"/>
      <c r="C107" s="88" t="str">
        <f t="shared" ref="C107:AH107" si="192">IF(OR(C16=0,C20=0),"",(C20-C16)*100/C16)</f>
        <v/>
      </c>
      <c r="D107" s="88" t="str">
        <f t="shared" si="192"/>
        <v/>
      </c>
      <c r="E107" s="88" t="str">
        <f t="shared" si="192"/>
        <v/>
      </c>
      <c r="F107" s="88" t="str">
        <f t="shared" si="192"/>
        <v/>
      </c>
      <c r="G107" s="88" t="str">
        <f t="shared" si="192"/>
        <v/>
      </c>
      <c r="H107" s="88" t="str">
        <f t="shared" si="192"/>
        <v/>
      </c>
      <c r="I107" s="88" t="str">
        <f t="shared" si="192"/>
        <v/>
      </c>
      <c r="J107" s="88" t="str">
        <f t="shared" si="192"/>
        <v/>
      </c>
      <c r="K107" s="88" t="str">
        <f t="shared" si="192"/>
        <v/>
      </c>
      <c r="L107" s="88" t="str">
        <f t="shared" si="192"/>
        <v/>
      </c>
      <c r="M107" s="88" t="str">
        <f t="shared" si="192"/>
        <v/>
      </c>
      <c r="N107" s="93">
        <f t="shared" si="192"/>
        <v>-1.1256739715354787</v>
      </c>
      <c r="O107" s="94">
        <f t="shared" si="192"/>
        <v>-1.8916636252542949</v>
      </c>
      <c r="P107" s="88">
        <f t="shared" si="192"/>
        <v>-1.9317773121141504</v>
      </c>
      <c r="Q107" s="88">
        <f t="shared" si="192"/>
        <v>-1.9317773121141504</v>
      </c>
      <c r="R107" s="95">
        <f t="shared" si="192"/>
        <v>-1.9088604696011913</v>
      </c>
      <c r="S107" s="88">
        <f t="shared" si="192"/>
        <v>-1.9088604696011913</v>
      </c>
      <c r="T107" s="88">
        <f t="shared" si="192"/>
        <v>-1.7808844441949172</v>
      </c>
      <c r="U107" s="88">
        <f t="shared" si="192"/>
        <v>-1.7808844441949172</v>
      </c>
      <c r="V107" s="88">
        <f t="shared" si="192"/>
        <v>-1.7808844441949172</v>
      </c>
      <c r="W107" s="88">
        <f t="shared" si="192"/>
        <v>-1.4925598643732234</v>
      </c>
      <c r="X107" s="88">
        <f t="shared" si="192"/>
        <v>-1.4110813383333258</v>
      </c>
      <c r="Y107" s="88">
        <f t="shared" si="192"/>
        <v>-1.4110813383333258</v>
      </c>
      <c r="Z107" s="88">
        <f t="shared" si="192"/>
        <v>-1.4110813383333258</v>
      </c>
      <c r="AA107" s="88">
        <f t="shared" si="192"/>
        <v>-1.3956632918257943</v>
      </c>
      <c r="AB107" s="88">
        <f t="shared" si="192"/>
        <v>-1.4476989972160186</v>
      </c>
      <c r="AC107" s="88">
        <f t="shared" si="192"/>
        <v>-1.4476989972160186</v>
      </c>
      <c r="AD107" s="88">
        <f t="shared" si="192"/>
        <v>-1.4476989972160186</v>
      </c>
      <c r="AE107" s="88">
        <f t="shared" si="192"/>
        <v>-1.3399044168711571</v>
      </c>
      <c r="AF107" s="88">
        <f t="shared" si="192"/>
        <v>-1.3399044168711571</v>
      </c>
      <c r="AG107" s="88">
        <f t="shared" si="192"/>
        <v>-1.3399044168711571</v>
      </c>
      <c r="AH107" s="88">
        <f t="shared" si="192"/>
        <v>-1.3399044168711571</v>
      </c>
      <c r="AI107" s="88">
        <f t="shared" ref="AI107:BQ107" si="193">IF(OR(AI16=0,AI20=0),"",(AI20-AI16)*100/AI16)</f>
        <v>-1.3752699002271718</v>
      </c>
      <c r="AJ107" s="88">
        <f t="shared" si="193"/>
        <v>-1.3752699002271718</v>
      </c>
      <c r="AK107" s="88">
        <f t="shared" si="193"/>
        <v>-1.3752699002271718</v>
      </c>
      <c r="AL107" s="88">
        <f t="shared" si="193"/>
        <v>-1.4463021683298962</v>
      </c>
      <c r="AM107" s="88">
        <f t="shared" si="193"/>
        <v>-1.8337687476906954</v>
      </c>
      <c r="AN107" s="88">
        <f t="shared" si="193"/>
        <v>-1.8337687476906954</v>
      </c>
      <c r="AO107" s="88">
        <f t="shared" si="193"/>
        <v>-1.8337687476906954</v>
      </c>
      <c r="AP107" s="88">
        <f t="shared" si="193"/>
        <v>-1.8337687476906954</v>
      </c>
      <c r="AQ107" s="88">
        <f t="shared" si="193"/>
        <v>-1.8337687476906954</v>
      </c>
      <c r="AR107" s="88">
        <f t="shared" si="193"/>
        <v>-1.8337687476906954</v>
      </c>
      <c r="AS107" s="88">
        <f t="shared" si="193"/>
        <v>-1.8337687476906954</v>
      </c>
      <c r="AT107" s="88">
        <f t="shared" si="193"/>
        <v>-1.8337687476906954</v>
      </c>
      <c r="AU107" s="88">
        <f t="shared" si="193"/>
        <v>-1.8337687476906954</v>
      </c>
      <c r="AV107" s="88">
        <f t="shared" si="193"/>
        <v>-1.8337687476906954</v>
      </c>
      <c r="AW107" s="88">
        <f t="shared" si="193"/>
        <v>-1.8337687476906954</v>
      </c>
      <c r="AX107" s="88">
        <f t="shared" si="193"/>
        <v>-1.8337687476906954</v>
      </c>
      <c r="AY107" s="88">
        <f t="shared" si="193"/>
        <v>-1.8337687476906954</v>
      </c>
      <c r="AZ107" s="88">
        <f t="shared" si="193"/>
        <v>-1.8284636427244469</v>
      </c>
      <c r="BA107" s="88">
        <f t="shared" si="193"/>
        <v>-1.8284636427244469</v>
      </c>
      <c r="BB107" s="88">
        <f t="shared" si="193"/>
        <v>-1.8284636427244469</v>
      </c>
      <c r="BC107" s="88">
        <f t="shared" si="193"/>
        <v>-1.8284636427244469</v>
      </c>
      <c r="BD107" s="88">
        <f t="shared" si="193"/>
        <v>-1.8284636427244469</v>
      </c>
      <c r="BE107" s="88">
        <f t="shared" si="193"/>
        <v>-1.8284636427244469</v>
      </c>
      <c r="BF107" s="88">
        <f t="shared" si="193"/>
        <v>-1.8284636427244469</v>
      </c>
      <c r="BG107" s="88">
        <f t="shared" si="193"/>
        <v>-1.8284636427244469</v>
      </c>
      <c r="BH107" s="88">
        <f t="shared" si="193"/>
        <v>-1.8284636427244469</v>
      </c>
      <c r="BI107" s="88">
        <f t="shared" si="193"/>
        <v>-1.8284636427244469</v>
      </c>
      <c r="BJ107" s="88">
        <f t="shared" si="193"/>
        <v>-1.8284636427244469</v>
      </c>
      <c r="BK107" s="88">
        <f t="shared" si="193"/>
        <v>-1.8284636427244469</v>
      </c>
      <c r="BL107" s="88">
        <f t="shared" si="193"/>
        <v>-1.8284636427244469</v>
      </c>
      <c r="BM107" s="88">
        <f t="shared" si="193"/>
        <v>-1.8284636427244469</v>
      </c>
      <c r="BN107" s="88">
        <f t="shared" si="193"/>
        <v>-1.8315018315018363</v>
      </c>
      <c r="BO107" s="88">
        <f t="shared" si="193"/>
        <v>-1.8315018315018363</v>
      </c>
      <c r="BP107" s="88">
        <f t="shared" si="193"/>
        <v>-1.8315018315018363</v>
      </c>
      <c r="BQ107" s="88">
        <f t="shared" si="193"/>
        <v>-1.8315018315018363</v>
      </c>
      <c r="BR107" s="88">
        <f t="shared" ref="BR107:BZ107" si="194">IF(OR(BR16=0,BR20=0),"",(BR20-BR16)*100/BR16)</f>
        <v>-1.8315018315018363</v>
      </c>
      <c r="BS107" s="88">
        <f t="shared" si="194"/>
        <v>-1.837888784165878</v>
      </c>
      <c r="BT107" s="88">
        <f t="shared" si="194"/>
        <v>-1.837888784165878</v>
      </c>
      <c r="BU107" s="88">
        <f t="shared" si="194"/>
        <v>-1.837888784165878</v>
      </c>
      <c r="BV107" s="88">
        <f t="shared" si="194"/>
        <v>-1.837888784165878</v>
      </c>
      <c r="BW107" s="88">
        <f t="shared" si="194"/>
        <v>-1.837888784165878</v>
      </c>
      <c r="BX107" s="88">
        <f t="shared" si="194"/>
        <v>-1.837888784165878</v>
      </c>
      <c r="BY107" s="88">
        <f t="shared" si="194"/>
        <v>-1.837888784165878</v>
      </c>
      <c r="BZ107" s="88">
        <f t="shared" si="194"/>
        <v>-1.837888784165878</v>
      </c>
      <c r="CA107" s="88">
        <f t="shared" ref="CA107:CD107" si="195">IF(OR(CA16=0,CA20=0),"",(CA20-CA16)*100/CA16)</f>
        <v>-1.837888784165878</v>
      </c>
      <c r="CB107" s="88">
        <f t="shared" si="195"/>
        <v>-1.837888784165878</v>
      </c>
      <c r="CC107" s="88" t="str">
        <f t="shared" si="195"/>
        <v/>
      </c>
      <c r="CD107" s="88" t="str">
        <f t="shared" si="195"/>
        <v/>
      </c>
      <c r="CH107" s="4"/>
      <c r="CI107" s="4"/>
      <c r="CJ107" s="4"/>
      <c r="CK107" s="4"/>
      <c r="CL107" s="4"/>
      <c r="CM107" s="4"/>
      <c r="CN107" s="4"/>
      <c r="CO107" s="4"/>
      <c r="CX107" s="3"/>
      <c r="CY107" s="3"/>
      <c r="CZ107" s="3"/>
      <c r="DA107" s="3"/>
      <c r="DB107" s="3"/>
    </row>
    <row r="108" spans="1:106" x14ac:dyDescent="0.3">
      <c r="A108" s="49" t="s">
        <v>1</v>
      </c>
      <c r="B108" s="53"/>
      <c r="C108" s="86" t="str">
        <f t="shared" ref="C108:AH108" si="196">IF(OR(C17=0,C21=0),"",(C21-C17)*100/C17)</f>
        <v/>
      </c>
      <c r="D108" s="86" t="str">
        <f t="shared" si="196"/>
        <v/>
      </c>
      <c r="E108" s="86" t="str">
        <f t="shared" si="196"/>
        <v/>
      </c>
      <c r="F108" s="86" t="str">
        <f t="shared" si="196"/>
        <v/>
      </c>
      <c r="G108" s="86" t="str">
        <f t="shared" si="196"/>
        <v/>
      </c>
      <c r="H108" s="86" t="str">
        <f t="shared" si="196"/>
        <v/>
      </c>
      <c r="I108" s="86" t="str">
        <f t="shared" si="196"/>
        <v/>
      </c>
      <c r="J108" s="86" t="str">
        <f t="shared" si="196"/>
        <v/>
      </c>
      <c r="K108" s="86" t="str">
        <f t="shared" si="196"/>
        <v/>
      </c>
      <c r="L108" s="86" t="str">
        <f t="shared" si="196"/>
        <v/>
      </c>
      <c r="M108" s="86" t="str">
        <f t="shared" si="196"/>
        <v/>
      </c>
      <c r="N108" s="86" t="str">
        <f t="shared" si="196"/>
        <v/>
      </c>
      <c r="O108" s="89">
        <f t="shared" si="196"/>
        <v>-0.26567298809188411</v>
      </c>
      <c r="P108" s="90">
        <f t="shared" si="196"/>
        <v>0.19207829976282337</v>
      </c>
      <c r="Q108" s="86">
        <f t="shared" si="196"/>
        <v>-0.22241069636782915</v>
      </c>
      <c r="R108" s="86">
        <f t="shared" si="196"/>
        <v>-0.25088176495845094</v>
      </c>
      <c r="S108" s="91">
        <f t="shared" si="196"/>
        <v>-2.1509105155175172E-2</v>
      </c>
      <c r="T108" s="86">
        <f t="shared" si="196"/>
        <v>5.023548867716586E-2</v>
      </c>
      <c r="U108" s="86">
        <f t="shared" si="196"/>
        <v>5.023548867716586E-2</v>
      </c>
      <c r="V108" s="86">
        <f t="shared" si="196"/>
        <v>5.1320357710108323E-2</v>
      </c>
      <c r="W108" s="86">
        <f t="shared" si="196"/>
        <v>-9.5225360245018102E-3</v>
      </c>
      <c r="X108" s="86">
        <f t="shared" si="196"/>
        <v>-0.14404348168327386</v>
      </c>
      <c r="Y108" s="86">
        <f t="shared" si="196"/>
        <v>-0.14404348168327386</v>
      </c>
      <c r="Z108" s="86">
        <f t="shared" si="196"/>
        <v>-0.14404348168327386</v>
      </c>
      <c r="AA108" s="86">
        <f t="shared" si="196"/>
        <v>-0.17849628598083994</v>
      </c>
      <c r="AB108" s="86">
        <f t="shared" si="196"/>
        <v>-0.62926289933305135</v>
      </c>
      <c r="AC108" s="86">
        <f t="shared" si="196"/>
        <v>-0.46204564002071702</v>
      </c>
      <c r="AD108" s="86">
        <f t="shared" si="196"/>
        <v>-0.46204564002071702</v>
      </c>
      <c r="AE108" s="86">
        <f t="shared" si="196"/>
        <v>-0.7873412417517659</v>
      </c>
      <c r="AF108" s="86">
        <f t="shared" si="196"/>
        <v>-0.7873412417517659</v>
      </c>
      <c r="AG108" s="86">
        <f t="shared" si="196"/>
        <v>-0.7873412417517659</v>
      </c>
      <c r="AH108" s="86">
        <f t="shared" si="196"/>
        <v>-0.7873412417517659</v>
      </c>
      <c r="AI108" s="86">
        <f t="shared" ref="AI108:BQ108" si="197">IF(OR(AI17=0,AI21=0),"",(AI21-AI17)*100/AI17)</f>
        <v>-1.5832324888746201</v>
      </c>
      <c r="AJ108" s="86">
        <f t="shared" si="197"/>
        <v>-1.5832324888746201</v>
      </c>
      <c r="AK108" s="86">
        <f t="shared" si="197"/>
        <v>-1.5832324888746201</v>
      </c>
      <c r="AL108" s="86">
        <f t="shared" si="197"/>
        <v>-1.7761204439016367</v>
      </c>
      <c r="AM108" s="86">
        <f t="shared" si="197"/>
        <v>-1.4467689911891679</v>
      </c>
      <c r="AN108" s="86">
        <f t="shared" si="197"/>
        <v>-1.4627821257377733</v>
      </c>
      <c r="AO108" s="86">
        <f t="shared" si="197"/>
        <v>-1.4627821257377733</v>
      </c>
      <c r="AP108" s="86">
        <f t="shared" si="197"/>
        <v>-1.4627821257377733</v>
      </c>
      <c r="AQ108" s="86">
        <f t="shared" si="197"/>
        <v>-0.95868246717661287</v>
      </c>
      <c r="AR108" s="86">
        <f t="shared" si="197"/>
        <v>-0.951513757672097</v>
      </c>
      <c r="AS108" s="86">
        <f t="shared" si="197"/>
        <v>-0.951513757672097</v>
      </c>
      <c r="AT108" s="86">
        <f t="shared" si="197"/>
        <v>-0.951513757672097</v>
      </c>
      <c r="AU108" s="86">
        <f t="shared" si="197"/>
        <v>-0.951513757672097</v>
      </c>
      <c r="AV108" s="86">
        <f t="shared" si="197"/>
        <v>-0.951513757672097</v>
      </c>
      <c r="AW108" s="86">
        <f t="shared" si="197"/>
        <v>-0.951513757672097</v>
      </c>
      <c r="AX108" s="86">
        <f t="shared" si="197"/>
        <v>-0.951513757672097</v>
      </c>
      <c r="AY108" s="86">
        <f t="shared" si="197"/>
        <v>-0.91212965157057346</v>
      </c>
      <c r="AZ108" s="86">
        <f t="shared" si="197"/>
        <v>-0.92299846086422432</v>
      </c>
      <c r="BA108" s="86">
        <f t="shared" si="197"/>
        <v>-0.92299846086422432</v>
      </c>
      <c r="BB108" s="86">
        <f t="shared" si="197"/>
        <v>-0.92299846086422432</v>
      </c>
      <c r="BC108" s="86">
        <f t="shared" si="197"/>
        <v>-0.92299846086422432</v>
      </c>
      <c r="BD108" s="86">
        <f t="shared" si="197"/>
        <v>-0.92299846086422432</v>
      </c>
      <c r="BE108" s="86">
        <f t="shared" si="197"/>
        <v>-0.92299846086422432</v>
      </c>
      <c r="BF108" s="86">
        <f t="shared" si="197"/>
        <v>-0.92299846086422432</v>
      </c>
      <c r="BG108" s="86">
        <f t="shared" si="197"/>
        <v>-0.92299846086422432</v>
      </c>
      <c r="BH108" s="86">
        <f t="shared" si="197"/>
        <v>-0.92299846086422432</v>
      </c>
      <c r="BI108" s="86">
        <f t="shared" si="197"/>
        <v>-0.92299846086422432</v>
      </c>
      <c r="BJ108" s="86">
        <f t="shared" si="197"/>
        <v>-0.92299846086422432</v>
      </c>
      <c r="BK108" s="86">
        <f t="shared" si="197"/>
        <v>-0.92299846086422432</v>
      </c>
      <c r="BL108" s="86">
        <f t="shared" si="197"/>
        <v>-0.92299846086422432</v>
      </c>
      <c r="BM108" s="86">
        <f t="shared" si="197"/>
        <v>-0.92299846086422432</v>
      </c>
      <c r="BN108" s="86">
        <f t="shared" si="197"/>
        <v>-0.9305317324185074</v>
      </c>
      <c r="BO108" s="86">
        <f t="shared" si="197"/>
        <v>-0.82761578044595985</v>
      </c>
      <c r="BP108" s="86">
        <f t="shared" si="197"/>
        <v>-0.90051457975984817</v>
      </c>
      <c r="BQ108" s="86">
        <f t="shared" si="197"/>
        <v>-0.90051457975984817</v>
      </c>
      <c r="BR108" s="86">
        <f t="shared" ref="BR108:BZ108" si="198">IF(OR(BR17=0,BR21=0),"",(BR21-BR17)*100/BR17)</f>
        <v>-0.90051457975984817</v>
      </c>
      <c r="BS108" s="86">
        <f t="shared" si="198"/>
        <v>-0.90140602087466715</v>
      </c>
      <c r="BT108" s="86">
        <f t="shared" si="198"/>
        <v>-0.90140602087466715</v>
      </c>
      <c r="BU108" s="86">
        <f t="shared" si="198"/>
        <v>-0.90140602087466715</v>
      </c>
      <c r="BV108" s="86">
        <f t="shared" si="198"/>
        <v>-0.90140602087466715</v>
      </c>
      <c r="BW108" s="86">
        <f t="shared" si="198"/>
        <v>-0.9100319158112713</v>
      </c>
      <c r="BX108" s="86">
        <f t="shared" si="198"/>
        <v>-0.9100319158112713</v>
      </c>
      <c r="BY108" s="86">
        <f t="shared" si="198"/>
        <v>-0.9100319158112713</v>
      </c>
      <c r="BZ108" s="86">
        <f t="shared" si="198"/>
        <v>-0.9100319158112713</v>
      </c>
      <c r="CA108" s="86">
        <f t="shared" ref="CA108:CD108" si="199">IF(OR(CA17=0,CA21=0),"",(CA21-CA17)*100/CA17)</f>
        <v>-0.9100319158112713</v>
      </c>
      <c r="CB108" s="86">
        <f t="shared" si="199"/>
        <v>-0.9100319158112713</v>
      </c>
      <c r="CC108" s="86" t="str">
        <f t="shared" si="199"/>
        <v/>
      </c>
      <c r="CD108" s="86" t="str">
        <f t="shared" si="199"/>
        <v/>
      </c>
      <c r="CH108" s="4"/>
      <c r="CI108" s="4"/>
      <c r="CJ108" s="4"/>
      <c r="CK108" s="4"/>
      <c r="CL108" s="4"/>
      <c r="CM108" s="4"/>
      <c r="CN108" s="4"/>
      <c r="CO108" s="4"/>
      <c r="CX108" s="3"/>
      <c r="CY108" s="3"/>
      <c r="CZ108" s="3"/>
      <c r="DA108" s="3"/>
      <c r="DB108" s="3"/>
    </row>
    <row r="109" spans="1:106" x14ac:dyDescent="0.3">
      <c r="A109" s="47" t="s">
        <v>2</v>
      </c>
      <c r="B109" s="54"/>
      <c r="C109" s="86" t="str">
        <f t="shared" ref="C109:AH109" si="200">IF(OR(C18=0,C22=0),"",(C22-C18)*100/C18)</f>
        <v/>
      </c>
      <c r="D109" s="86" t="str">
        <f t="shared" si="200"/>
        <v/>
      </c>
      <c r="E109" s="86" t="str">
        <f t="shared" si="200"/>
        <v/>
      </c>
      <c r="F109" s="86" t="str">
        <f t="shared" si="200"/>
        <v/>
      </c>
      <c r="G109" s="86" t="str">
        <f t="shared" si="200"/>
        <v/>
      </c>
      <c r="H109" s="86" t="str">
        <f t="shared" si="200"/>
        <v/>
      </c>
      <c r="I109" s="86" t="str">
        <f t="shared" si="200"/>
        <v/>
      </c>
      <c r="J109" s="86" t="str">
        <f t="shared" si="200"/>
        <v/>
      </c>
      <c r="K109" s="86" t="str">
        <f t="shared" si="200"/>
        <v/>
      </c>
      <c r="L109" s="86" t="str">
        <f t="shared" si="200"/>
        <v/>
      </c>
      <c r="M109" s="86" t="str">
        <f t="shared" si="200"/>
        <v/>
      </c>
      <c r="N109" s="86" t="str">
        <f t="shared" si="200"/>
        <v/>
      </c>
      <c r="O109" s="86" t="str">
        <f t="shared" si="200"/>
        <v/>
      </c>
      <c r="P109" s="89">
        <f t="shared" si="200"/>
        <v>-2.0874554460909196</v>
      </c>
      <c r="Q109" s="90">
        <f t="shared" si="200"/>
        <v>-1.4926840449631216</v>
      </c>
      <c r="R109" s="86">
        <f t="shared" si="200"/>
        <v>-1.1887791434719075</v>
      </c>
      <c r="S109" s="86">
        <f t="shared" si="200"/>
        <v>-1.2902574105622797</v>
      </c>
      <c r="T109" s="91">
        <f t="shared" si="200"/>
        <v>-1.101477500901447</v>
      </c>
      <c r="U109" s="86">
        <f t="shared" si="200"/>
        <v>-1.101477500901447</v>
      </c>
      <c r="V109" s="86">
        <f t="shared" si="200"/>
        <v>-1.1004878767581308</v>
      </c>
      <c r="W109" s="86">
        <f t="shared" si="200"/>
        <v>-0.99757866576696286</v>
      </c>
      <c r="X109" s="86">
        <f t="shared" si="200"/>
        <v>-1.0186294535175935</v>
      </c>
      <c r="Y109" s="86">
        <f t="shared" si="200"/>
        <v>-1.0186294535175935</v>
      </c>
      <c r="Z109" s="86">
        <f t="shared" si="200"/>
        <v>-1.0186294535175935</v>
      </c>
      <c r="AA109" s="86">
        <f t="shared" si="200"/>
        <v>-1.091672662104253</v>
      </c>
      <c r="AB109" s="86">
        <f t="shared" si="200"/>
        <v>-2.6186050503136404</v>
      </c>
      <c r="AC109" s="86">
        <f t="shared" si="200"/>
        <v>-2.6186050503136404</v>
      </c>
      <c r="AD109" s="86">
        <f t="shared" si="200"/>
        <v>-2.6186050503136404</v>
      </c>
      <c r="AE109" s="86">
        <f t="shared" si="200"/>
        <v>-2.4997599189548003</v>
      </c>
      <c r="AF109" s="86">
        <f t="shared" si="200"/>
        <v>-2.4997599189548003</v>
      </c>
      <c r="AG109" s="86">
        <f t="shared" si="200"/>
        <v>-2.4997599189548003</v>
      </c>
      <c r="AH109" s="86">
        <f t="shared" si="200"/>
        <v>-2.4997599189548003</v>
      </c>
      <c r="AI109" s="86">
        <f t="shared" ref="AI109:BQ109" si="201">IF(OR(AI18=0,AI22=0),"",(AI22-AI18)*100/AI18)</f>
        <v>-3.2740193608828072</v>
      </c>
      <c r="AJ109" s="86">
        <f t="shared" si="201"/>
        <v>-3.2740193608828072</v>
      </c>
      <c r="AK109" s="86">
        <f t="shared" si="201"/>
        <v>-3.2740193608828072</v>
      </c>
      <c r="AL109" s="86">
        <f t="shared" si="201"/>
        <v>-3.2970633099193867</v>
      </c>
      <c r="AM109" s="86">
        <f t="shared" si="201"/>
        <v>-2.6275551887859323</v>
      </c>
      <c r="AN109" s="86">
        <f t="shared" si="201"/>
        <v>-2.4692521913497236</v>
      </c>
      <c r="AO109" s="86">
        <f t="shared" si="201"/>
        <v>-2.4692521913497236</v>
      </c>
      <c r="AP109" s="86">
        <f t="shared" si="201"/>
        <v>-2.4692521913497236</v>
      </c>
      <c r="AQ109" s="86">
        <f t="shared" si="201"/>
        <v>-2.0916530605272041</v>
      </c>
      <c r="AR109" s="86">
        <f t="shared" si="201"/>
        <v>-2.09901889668035</v>
      </c>
      <c r="AS109" s="86">
        <f t="shared" si="201"/>
        <v>-2.09901889668035</v>
      </c>
      <c r="AT109" s="86">
        <f t="shared" si="201"/>
        <v>-2.09901889668035</v>
      </c>
      <c r="AU109" s="86">
        <f t="shared" si="201"/>
        <v>-2.09901889668035</v>
      </c>
      <c r="AV109" s="86">
        <f t="shared" si="201"/>
        <v>-2.09901889668035</v>
      </c>
      <c r="AW109" s="86">
        <f t="shared" si="201"/>
        <v>-2.09901889668035</v>
      </c>
      <c r="AX109" s="86">
        <f t="shared" si="201"/>
        <v>-2.09901889668035</v>
      </c>
      <c r="AY109" s="86">
        <f t="shared" si="201"/>
        <v>-2.1315779521442284</v>
      </c>
      <c r="AZ109" s="86">
        <f t="shared" si="201"/>
        <v>-2.1248237312966918</v>
      </c>
      <c r="BA109" s="86">
        <f t="shared" si="201"/>
        <v>-2.1248237312966918</v>
      </c>
      <c r="BB109" s="86">
        <f t="shared" si="201"/>
        <v>-2.1248237312966918</v>
      </c>
      <c r="BC109" s="86">
        <f t="shared" si="201"/>
        <v>-2.1248237312966918</v>
      </c>
      <c r="BD109" s="86">
        <f t="shared" si="201"/>
        <v>-2.1248237312966918</v>
      </c>
      <c r="BE109" s="86">
        <f t="shared" si="201"/>
        <v>-2.1248237312966918</v>
      </c>
      <c r="BF109" s="86">
        <f t="shared" si="201"/>
        <v>-2.1248237312966918</v>
      </c>
      <c r="BG109" s="86">
        <f t="shared" si="201"/>
        <v>-2.1248237312966918</v>
      </c>
      <c r="BH109" s="86">
        <f t="shared" si="201"/>
        <v>-2.1248237312966918</v>
      </c>
      <c r="BI109" s="86">
        <f t="shared" si="201"/>
        <v>-2.1248237312966918</v>
      </c>
      <c r="BJ109" s="86">
        <f t="shared" si="201"/>
        <v>-2.1248237312966918</v>
      </c>
      <c r="BK109" s="86">
        <f t="shared" si="201"/>
        <v>-2.1248237312966918</v>
      </c>
      <c r="BL109" s="86">
        <f t="shared" si="201"/>
        <v>-2.1248237312966918</v>
      </c>
      <c r="BM109" s="86">
        <f t="shared" si="201"/>
        <v>-2.1248237312966918</v>
      </c>
      <c r="BN109" s="86">
        <f t="shared" si="201"/>
        <v>-2.128022516951686</v>
      </c>
      <c r="BO109" s="86">
        <f t="shared" si="201"/>
        <v>-2.0256727365772647</v>
      </c>
      <c r="BP109" s="86">
        <f t="shared" si="201"/>
        <v>-2.0811122009467455</v>
      </c>
      <c r="BQ109" s="86">
        <f t="shared" si="201"/>
        <v>-2.0811122009467455</v>
      </c>
      <c r="BR109" s="86">
        <f t="shared" ref="BR109:BZ109" si="202">IF(OR(BR18=0,BR22=0),"",(BR22-BR18)*100/BR18)</f>
        <v>-2.0811122009467455</v>
      </c>
      <c r="BS109" s="86">
        <f t="shared" si="202"/>
        <v>-2.0898731455601003</v>
      </c>
      <c r="BT109" s="86">
        <f t="shared" si="202"/>
        <v>-2.0898731455601003</v>
      </c>
      <c r="BU109" s="86">
        <f t="shared" si="202"/>
        <v>-2.0898731455601003</v>
      </c>
      <c r="BV109" s="86">
        <f t="shared" si="202"/>
        <v>-2.0898731455601003</v>
      </c>
      <c r="BW109" s="86">
        <f t="shared" si="202"/>
        <v>-2.0941732960653643</v>
      </c>
      <c r="BX109" s="86">
        <f t="shared" si="202"/>
        <v>-2.0941732960653643</v>
      </c>
      <c r="BY109" s="86">
        <f t="shared" si="202"/>
        <v>-2.0941732960653643</v>
      </c>
      <c r="BZ109" s="86">
        <f t="shared" si="202"/>
        <v>-2.0941732960653643</v>
      </c>
      <c r="CA109" s="86">
        <f t="shared" ref="CA109:CD109" si="203">IF(OR(CA18=0,CA22=0),"",(CA22-CA18)*100/CA18)</f>
        <v>-2.0941732960653643</v>
      </c>
      <c r="CB109" s="86">
        <f t="shared" si="203"/>
        <v>-2.0941732960653643</v>
      </c>
      <c r="CC109" s="86" t="str">
        <f t="shared" si="203"/>
        <v/>
      </c>
      <c r="CD109" s="86" t="str">
        <f t="shared" si="203"/>
        <v/>
      </c>
      <c r="CH109" s="4"/>
      <c r="CI109" s="4"/>
      <c r="CJ109" s="4"/>
      <c r="CK109" s="4"/>
      <c r="CL109" s="4"/>
      <c r="CM109" s="4"/>
      <c r="CN109" s="4"/>
      <c r="CO109" s="4"/>
      <c r="CX109" s="3"/>
      <c r="CY109" s="3"/>
      <c r="CZ109" s="3"/>
      <c r="DA109" s="3"/>
      <c r="DB109" s="3"/>
    </row>
    <row r="110" spans="1:106" x14ac:dyDescent="0.3">
      <c r="A110" s="47" t="s">
        <v>3</v>
      </c>
      <c r="B110" s="54"/>
      <c r="C110" s="86" t="str">
        <f t="shared" ref="C110:AH110" si="204">IF(OR(C19=0,C23=0),"",(C23-C19)*100/C19)</f>
        <v/>
      </c>
      <c r="D110" s="86" t="str">
        <f t="shared" si="204"/>
        <v/>
      </c>
      <c r="E110" s="86" t="str">
        <f t="shared" si="204"/>
        <v/>
      </c>
      <c r="F110" s="86" t="str">
        <f t="shared" si="204"/>
        <v/>
      </c>
      <c r="G110" s="86" t="str">
        <f t="shared" si="204"/>
        <v/>
      </c>
      <c r="H110" s="86" t="str">
        <f t="shared" si="204"/>
        <v/>
      </c>
      <c r="I110" s="86" t="str">
        <f t="shared" si="204"/>
        <v/>
      </c>
      <c r="J110" s="86" t="str">
        <f t="shared" si="204"/>
        <v/>
      </c>
      <c r="K110" s="86" t="str">
        <f t="shared" si="204"/>
        <v/>
      </c>
      <c r="L110" s="86" t="str">
        <f t="shared" si="204"/>
        <v/>
      </c>
      <c r="M110" s="86" t="str">
        <f t="shared" si="204"/>
        <v/>
      </c>
      <c r="N110" s="86" t="str">
        <f t="shared" si="204"/>
        <v/>
      </c>
      <c r="O110" s="86" t="str">
        <f t="shared" si="204"/>
        <v/>
      </c>
      <c r="P110" s="86" t="str">
        <f t="shared" si="204"/>
        <v/>
      </c>
      <c r="Q110" s="89">
        <f t="shared" si="204"/>
        <v>-5.7028376285779832</v>
      </c>
      <c r="R110" s="90">
        <f t="shared" si="204"/>
        <v>-5.2391694944188476</v>
      </c>
      <c r="S110" s="86">
        <f t="shared" si="204"/>
        <v>-4.8156631022634624</v>
      </c>
      <c r="T110" s="86">
        <f t="shared" si="204"/>
        <v>-4.5306960797562423</v>
      </c>
      <c r="U110" s="91">
        <f t="shared" si="204"/>
        <v>-4.5306960797562423</v>
      </c>
      <c r="V110" s="86">
        <f t="shared" si="204"/>
        <v>-4.5298409252937661</v>
      </c>
      <c r="W110" s="86">
        <f t="shared" si="204"/>
        <v>-4.7080792438517056</v>
      </c>
      <c r="X110" s="86">
        <f t="shared" si="204"/>
        <v>-4.3584821577689103</v>
      </c>
      <c r="Y110" s="86">
        <f t="shared" si="204"/>
        <v>-4.3584821577689103</v>
      </c>
      <c r="Z110" s="86">
        <f t="shared" si="204"/>
        <v>-4.3584821577689103</v>
      </c>
      <c r="AA110" s="86">
        <f t="shared" si="204"/>
        <v>-4.3906191981632423</v>
      </c>
      <c r="AB110" s="86">
        <f t="shared" si="204"/>
        <v>-4.2210576449843806</v>
      </c>
      <c r="AC110" s="86">
        <f t="shared" si="204"/>
        <v>-4.2210576449843806</v>
      </c>
      <c r="AD110" s="86">
        <f t="shared" si="204"/>
        <v>-4.2210576449843806</v>
      </c>
      <c r="AE110" s="86">
        <f t="shared" si="204"/>
        <v>-4.4445569169116208</v>
      </c>
      <c r="AF110" s="86">
        <f t="shared" si="204"/>
        <v>-4.4445569169116208</v>
      </c>
      <c r="AG110" s="86">
        <f t="shared" si="204"/>
        <v>-4.4445569169116208</v>
      </c>
      <c r="AH110" s="86">
        <f t="shared" si="204"/>
        <v>-4.4445569169116208</v>
      </c>
      <c r="AI110" s="86">
        <f t="shared" ref="AI110:BQ110" si="205">IF(OR(AI19=0,AI23=0),"",(AI23-AI19)*100/AI19)</f>
        <v>-4.7153790249316003</v>
      </c>
      <c r="AJ110" s="86">
        <f t="shared" si="205"/>
        <v>-4.7153790249316003</v>
      </c>
      <c r="AK110" s="86">
        <f t="shared" si="205"/>
        <v>-4.7153790249316003</v>
      </c>
      <c r="AL110" s="86">
        <f t="shared" si="205"/>
        <v>-4.6052911144383204</v>
      </c>
      <c r="AM110" s="86">
        <f t="shared" si="205"/>
        <v>-4.138576155013884</v>
      </c>
      <c r="AN110" s="86">
        <f t="shared" si="205"/>
        <v>-4.0891480879450484</v>
      </c>
      <c r="AO110" s="86">
        <f t="shared" si="205"/>
        <v>-4.0891480879450484</v>
      </c>
      <c r="AP110" s="86">
        <f t="shared" si="205"/>
        <v>-4.0891480879450484</v>
      </c>
      <c r="AQ110" s="86">
        <f t="shared" si="205"/>
        <v>-3.8025725950193734</v>
      </c>
      <c r="AR110" s="86">
        <f t="shared" si="205"/>
        <v>-3.8207239225819865</v>
      </c>
      <c r="AS110" s="86">
        <f t="shared" si="205"/>
        <v>-3.8207239225819865</v>
      </c>
      <c r="AT110" s="86">
        <f t="shared" si="205"/>
        <v>-3.8207239225819865</v>
      </c>
      <c r="AU110" s="86">
        <f t="shared" si="205"/>
        <v>-3.8207239225819865</v>
      </c>
      <c r="AV110" s="86">
        <f t="shared" si="205"/>
        <v>-3.8207239225819865</v>
      </c>
      <c r="AW110" s="86">
        <f t="shared" si="205"/>
        <v>-3.8207239225819865</v>
      </c>
      <c r="AX110" s="86">
        <f t="shared" si="205"/>
        <v>-3.8207239225819865</v>
      </c>
      <c r="AY110" s="86">
        <f t="shared" si="205"/>
        <v>-3.8753119674723524</v>
      </c>
      <c r="AZ110" s="86">
        <f t="shared" si="205"/>
        <v>-3.8567888551740759</v>
      </c>
      <c r="BA110" s="86">
        <f t="shared" si="205"/>
        <v>-3.8567888551740759</v>
      </c>
      <c r="BB110" s="86">
        <f t="shared" si="205"/>
        <v>-3.8567888551740759</v>
      </c>
      <c r="BC110" s="86">
        <f t="shared" si="205"/>
        <v>-3.8567888551740759</v>
      </c>
      <c r="BD110" s="86">
        <f t="shared" si="205"/>
        <v>-3.8567888551740759</v>
      </c>
      <c r="BE110" s="86">
        <f t="shared" si="205"/>
        <v>-3.8567888551740759</v>
      </c>
      <c r="BF110" s="86">
        <f t="shared" si="205"/>
        <v>-3.8567888551740759</v>
      </c>
      <c r="BG110" s="86">
        <f t="shared" si="205"/>
        <v>-3.8567888551740759</v>
      </c>
      <c r="BH110" s="86">
        <f t="shared" si="205"/>
        <v>-3.8567888551740759</v>
      </c>
      <c r="BI110" s="86">
        <f t="shared" si="205"/>
        <v>-3.8567888551740759</v>
      </c>
      <c r="BJ110" s="86">
        <f t="shared" si="205"/>
        <v>-3.8567888551740759</v>
      </c>
      <c r="BK110" s="86">
        <f t="shared" si="205"/>
        <v>-3.8567888551740759</v>
      </c>
      <c r="BL110" s="86">
        <f t="shared" si="205"/>
        <v>-3.8567888551740759</v>
      </c>
      <c r="BM110" s="86">
        <f t="shared" si="205"/>
        <v>-3.8567888551740759</v>
      </c>
      <c r="BN110" s="86">
        <f t="shared" si="205"/>
        <v>-3.8571003780638091</v>
      </c>
      <c r="BO110" s="86">
        <f t="shared" si="205"/>
        <v>-3.7509026804298937</v>
      </c>
      <c r="BP110" s="86">
        <f t="shared" si="205"/>
        <v>-3.8018775752941627</v>
      </c>
      <c r="BQ110" s="86">
        <f t="shared" si="205"/>
        <v>-3.8018775752941627</v>
      </c>
      <c r="BR110" s="86">
        <f t="shared" ref="BR110:BZ110" si="206">IF(OR(BR19=0,BR23=0),"",(BR23-BR19)*100/BR19)</f>
        <v>-3.8018775752941627</v>
      </c>
      <c r="BS110" s="86">
        <f t="shared" si="206"/>
        <v>-3.7962293058688172</v>
      </c>
      <c r="BT110" s="86">
        <f t="shared" si="206"/>
        <v>-3.7962293058688172</v>
      </c>
      <c r="BU110" s="86">
        <f t="shared" si="206"/>
        <v>-3.7962293058688172</v>
      </c>
      <c r="BV110" s="86">
        <f t="shared" si="206"/>
        <v>-3.7962293058688172</v>
      </c>
      <c r="BW110" s="86">
        <f t="shared" si="206"/>
        <v>-3.800485168319351</v>
      </c>
      <c r="BX110" s="86">
        <f t="shared" si="206"/>
        <v>-3.800485168319351</v>
      </c>
      <c r="BY110" s="86">
        <f t="shared" si="206"/>
        <v>-3.800485168319351</v>
      </c>
      <c r="BZ110" s="86">
        <f t="shared" si="206"/>
        <v>-3.800485168319351</v>
      </c>
      <c r="CA110" s="86">
        <f t="shared" ref="CA110:CD110" si="207">IF(OR(CA19=0,CA23=0),"",(CA23-CA19)*100/CA19)</f>
        <v>-3.800485168319351</v>
      </c>
      <c r="CB110" s="86">
        <f t="shared" si="207"/>
        <v>-3.800485168319351</v>
      </c>
      <c r="CC110" s="86" t="str">
        <f t="shared" si="207"/>
        <v/>
      </c>
      <c r="CD110" s="86" t="str">
        <f t="shared" si="207"/>
        <v/>
      </c>
      <c r="CH110" s="4"/>
      <c r="CI110" s="4"/>
      <c r="CJ110" s="4"/>
      <c r="CK110" s="4"/>
      <c r="CL110" s="4"/>
      <c r="CM110" s="4"/>
      <c r="CN110" s="4"/>
      <c r="CO110" s="4"/>
      <c r="CX110" s="3"/>
      <c r="CY110" s="3"/>
      <c r="CZ110" s="3"/>
      <c r="DA110" s="3"/>
      <c r="DB110" s="3"/>
    </row>
    <row r="111" spans="1:106" x14ac:dyDescent="0.3">
      <c r="A111" s="48" t="s">
        <v>4</v>
      </c>
      <c r="B111" s="55"/>
      <c r="C111" s="88" t="str">
        <f t="shared" ref="C111:AH111" si="208">IF(OR(C20=0,C24=0),"",(C24-C20)*100/C20)</f>
        <v/>
      </c>
      <c r="D111" s="88" t="str">
        <f t="shared" si="208"/>
        <v/>
      </c>
      <c r="E111" s="88" t="str">
        <f t="shared" si="208"/>
        <v/>
      </c>
      <c r="F111" s="88" t="str">
        <f t="shared" si="208"/>
        <v/>
      </c>
      <c r="G111" s="88" t="str">
        <f t="shared" si="208"/>
        <v/>
      </c>
      <c r="H111" s="88" t="str">
        <f t="shared" si="208"/>
        <v/>
      </c>
      <c r="I111" s="88" t="str">
        <f t="shared" si="208"/>
        <v/>
      </c>
      <c r="J111" s="88" t="str">
        <f t="shared" si="208"/>
        <v/>
      </c>
      <c r="K111" s="88" t="str">
        <f t="shared" si="208"/>
        <v/>
      </c>
      <c r="L111" s="88" t="str">
        <f t="shared" si="208"/>
        <v/>
      </c>
      <c r="M111" s="88" t="str">
        <f t="shared" si="208"/>
        <v/>
      </c>
      <c r="N111" s="88" t="str">
        <f t="shared" si="208"/>
        <v/>
      </c>
      <c r="O111" s="88" t="str">
        <f t="shared" si="208"/>
        <v/>
      </c>
      <c r="P111" s="88" t="str">
        <f t="shared" si="208"/>
        <v/>
      </c>
      <c r="Q111" s="88" t="str">
        <f t="shared" si="208"/>
        <v/>
      </c>
      <c r="R111" s="93">
        <f t="shared" si="208"/>
        <v>-5.7626502494698828</v>
      </c>
      <c r="S111" s="94">
        <f t="shared" si="208"/>
        <v>-5.2265514367404506</v>
      </c>
      <c r="T111" s="88">
        <f t="shared" si="208"/>
        <v>-5.3899671144358479</v>
      </c>
      <c r="U111" s="88">
        <f t="shared" si="208"/>
        <v>-5.3903067593124829</v>
      </c>
      <c r="V111" s="95">
        <f t="shared" si="208"/>
        <v>-5.3893841692948072</v>
      </c>
      <c r="W111" s="88">
        <f t="shared" si="208"/>
        <v>-5.4811301123649088</v>
      </c>
      <c r="X111" s="88">
        <f t="shared" si="208"/>
        <v>-5.0621552484305203</v>
      </c>
      <c r="Y111" s="88">
        <f t="shared" si="208"/>
        <v>-5.0621552484305203</v>
      </c>
      <c r="Z111" s="88">
        <f t="shared" si="208"/>
        <v>-5.0621552484305203</v>
      </c>
      <c r="AA111" s="88">
        <f t="shared" si="208"/>
        <v>-4.955411253108748</v>
      </c>
      <c r="AB111" s="88">
        <f t="shared" si="208"/>
        <v>-4.461222496326001</v>
      </c>
      <c r="AC111" s="88">
        <f t="shared" si="208"/>
        <v>-4.461222496326001</v>
      </c>
      <c r="AD111" s="88">
        <f t="shared" si="208"/>
        <v>-4.461222496326001</v>
      </c>
      <c r="AE111" s="88">
        <f t="shared" si="208"/>
        <v>-4.4698300712585404</v>
      </c>
      <c r="AF111" s="88">
        <f t="shared" si="208"/>
        <v>-4.4698300712585404</v>
      </c>
      <c r="AG111" s="88">
        <f t="shared" si="208"/>
        <v>-4.4698300712585404</v>
      </c>
      <c r="AH111" s="88">
        <f t="shared" si="208"/>
        <v>-4.4698300712585404</v>
      </c>
      <c r="AI111" s="88">
        <f t="shared" ref="AI111:BQ111" si="209">IF(OR(AI20=0,AI24=0),"",(AI24-AI20)*100/AI20)</f>
        <v>-5.4712557266844399</v>
      </c>
      <c r="AJ111" s="88">
        <f t="shared" si="209"/>
        <v>-5.4712557266844399</v>
      </c>
      <c r="AK111" s="88">
        <f t="shared" si="209"/>
        <v>-5.4712557266844399</v>
      </c>
      <c r="AL111" s="88">
        <f t="shared" si="209"/>
        <v>-5.3655264944640395</v>
      </c>
      <c r="AM111" s="88">
        <f t="shared" si="209"/>
        <v>-4.687372601601993</v>
      </c>
      <c r="AN111" s="88">
        <f t="shared" si="209"/>
        <v>-4.6665188392696697</v>
      </c>
      <c r="AO111" s="88">
        <f t="shared" si="209"/>
        <v>-4.6665188392696697</v>
      </c>
      <c r="AP111" s="88">
        <f t="shared" si="209"/>
        <v>-4.6665188392696697</v>
      </c>
      <c r="AQ111" s="88">
        <f t="shared" si="209"/>
        <v>-4.3028216596950308</v>
      </c>
      <c r="AR111" s="88">
        <f t="shared" si="209"/>
        <v>-4.2960095403710366</v>
      </c>
      <c r="AS111" s="88">
        <f t="shared" si="209"/>
        <v>-4.2960095403710366</v>
      </c>
      <c r="AT111" s="88">
        <f t="shared" si="209"/>
        <v>-4.2960095403710366</v>
      </c>
      <c r="AU111" s="88">
        <f t="shared" si="209"/>
        <v>-4.2960095403710366</v>
      </c>
      <c r="AV111" s="88">
        <f t="shared" si="209"/>
        <v>-4.2960095403710366</v>
      </c>
      <c r="AW111" s="88">
        <f t="shared" si="209"/>
        <v>-4.2960095403710366</v>
      </c>
      <c r="AX111" s="88">
        <f t="shared" si="209"/>
        <v>-4.2960095403710366</v>
      </c>
      <c r="AY111" s="88">
        <f t="shared" si="209"/>
        <v>-4.2477169884567028</v>
      </c>
      <c r="AZ111" s="88">
        <f t="shared" si="209"/>
        <v>-4.2840115511834425</v>
      </c>
      <c r="BA111" s="88">
        <f t="shared" si="209"/>
        <v>-4.2840115511834425</v>
      </c>
      <c r="BB111" s="88">
        <f t="shared" si="209"/>
        <v>-4.2840115511834425</v>
      </c>
      <c r="BC111" s="88">
        <f t="shared" si="209"/>
        <v>-4.2840115511834425</v>
      </c>
      <c r="BD111" s="88">
        <f t="shared" si="209"/>
        <v>-4.2840115511834425</v>
      </c>
      <c r="BE111" s="88">
        <f t="shared" si="209"/>
        <v>-4.2840115511834425</v>
      </c>
      <c r="BF111" s="88">
        <f t="shared" si="209"/>
        <v>-4.2840115511834425</v>
      </c>
      <c r="BG111" s="88">
        <f t="shared" si="209"/>
        <v>-4.2840115511834425</v>
      </c>
      <c r="BH111" s="88">
        <f t="shared" si="209"/>
        <v>-4.2840115511834425</v>
      </c>
      <c r="BI111" s="88">
        <f t="shared" si="209"/>
        <v>-4.2840115511834425</v>
      </c>
      <c r="BJ111" s="88">
        <f t="shared" si="209"/>
        <v>-4.2840115511834425</v>
      </c>
      <c r="BK111" s="88">
        <f t="shared" si="209"/>
        <v>-4.2840115511834425</v>
      </c>
      <c r="BL111" s="88">
        <f t="shared" si="209"/>
        <v>-4.2840115511834425</v>
      </c>
      <c r="BM111" s="88">
        <f t="shared" si="209"/>
        <v>-4.2840115511834425</v>
      </c>
      <c r="BN111" s="88">
        <f t="shared" si="209"/>
        <v>-4.2823672335994347</v>
      </c>
      <c r="BO111" s="88">
        <f t="shared" si="209"/>
        <v>-4.186914265879893</v>
      </c>
      <c r="BP111" s="88">
        <f t="shared" si="209"/>
        <v>-4.2563346060395588</v>
      </c>
      <c r="BQ111" s="88">
        <f t="shared" si="209"/>
        <v>-4.2563346060395588</v>
      </c>
      <c r="BR111" s="88">
        <f t="shared" ref="BR111:BZ111" si="210">IF(OR(BR20=0,BR24=0),"",(BR24-BR20)*100/BR20)</f>
        <v>-4.2563346060395588</v>
      </c>
      <c r="BS111" s="88">
        <f t="shared" si="210"/>
        <v>-4.2508619560947851</v>
      </c>
      <c r="BT111" s="88">
        <f t="shared" si="210"/>
        <v>-4.2508619560947851</v>
      </c>
      <c r="BU111" s="88">
        <f t="shared" si="210"/>
        <v>-4.2508619560947851</v>
      </c>
      <c r="BV111" s="88">
        <f t="shared" si="210"/>
        <v>-4.2508619560947851</v>
      </c>
      <c r="BW111" s="88">
        <f t="shared" si="210"/>
        <v>-4.2552262907519625</v>
      </c>
      <c r="BX111" s="88">
        <f t="shared" si="210"/>
        <v>-4.2552262907519625</v>
      </c>
      <c r="BY111" s="88">
        <f t="shared" si="210"/>
        <v>-4.2552262907519625</v>
      </c>
      <c r="BZ111" s="88">
        <f t="shared" si="210"/>
        <v>-4.2552262907519625</v>
      </c>
      <c r="CA111" s="88">
        <f t="shared" ref="CA111:CD111" si="211">IF(OR(CA20=0,CA24=0),"",(CA24-CA20)*100/CA20)</f>
        <v>-4.2552262907519625</v>
      </c>
      <c r="CB111" s="88">
        <f t="shared" si="211"/>
        <v>-4.2552262907519625</v>
      </c>
      <c r="CC111" s="88" t="str">
        <f t="shared" si="211"/>
        <v/>
      </c>
      <c r="CD111" s="88" t="str">
        <f t="shared" si="211"/>
        <v/>
      </c>
      <c r="CH111" s="4"/>
      <c r="CI111" s="4"/>
      <c r="CJ111" s="4"/>
      <c r="CK111" s="4"/>
      <c r="CL111" s="4"/>
      <c r="CM111" s="4"/>
      <c r="CN111" s="4"/>
      <c r="CO111" s="4"/>
      <c r="CX111" s="3"/>
      <c r="CY111" s="3"/>
      <c r="CZ111" s="3"/>
      <c r="DA111" s="3"/>
      <c r="DB111" s="3"/>
    </row>
    <row r="112" spans="1:106" x14ac:dyDescent="0.3">
      <c r="A112" s="49" t="s">
        <v>5</v>
      </c>
      <c r="B112" s="53"/>
      <c r="C112" s="86" t="str">
        <f t="shared" ref="C112:AH112" si="212">IF(OR(C21=0,C25=0),"",(C25-C21)*100/C21)</f>
        <v/>
      </c>
      <c r="D112" s="86" t="str">
        <f t="shared" si="212"/>
        <v/>
      </c>
      <c r="E112" s="86" t="str">
        <f t="shared" si="212"/>
        <v/>
      </c>
      <c r="F112" s="86" t="str">
        <f t="shared" si="212"/>
        <v/>
      </c>
      <c r="G112" s="86" t="str">
        <f t="shared" si="212"/>
        <v/>
      </c>
      <c r="H112" s="86" t="str">
        <f t="shared" si="212"/>
        <v/>
      </c>
      <c r="I112" s="86" t="str">
        <f t="shared" si="212"/>
        <v/>
      </c>
      <c r="J112" s="86" t="str">
        <f t="shared" si="212"/>
        <v/>
      </c>
      <c r="K112" s="86" t="str">
        <f t="shared" si="212"/>
        <v/>
      </c>
      <c r="L112" s="86" t="str">
        <f t="shared" si="212"/>
        <v/>
      </c>
      <c r="M112" s="86" t="str">
        <f t="shared" si="212"/>
        <v/>
      </c>
      <c r="N112" s="86" t="str">
        <f t="shared" si="212"/>
        <v/>
      </c>
      <c r="O112" s="96" t="str">
        <f t="shared" si="212"/>
        <v/>
      </c>
      <c r="P112" s="96" t="str">
        <f t="shared" si="212"/>
        <v/>
      </c>
      <c r="Q112" s="96" t="str">
        <f t="shared" si="212"/>
        <v/>
      </c>
      <c r="R112" s="96" t="str">
        <f t="shared" si="212"/>
        <v/>
      </c>
      <c r="S112" s="98">
        <f t="shared" si="212"/>
        <v>-6.8303489254499716</v>
      </c>
      <c r="T112" s="99">
        <f t="shared" si="212"/>
        <v>-6.9731792831481734</v>
      </c>
      <c r="U112" s="96">
        <f t="shared" si="212"/>
        <v>-6.8367609992944596</v>
      </c>
      <c r="V112" s="96">
        <f t="shared" si="212"/>
        <v>-6.0671803973993352</v>
      </c>
      <c r="W112" s="97">
        <f t="shared" si="212"/>
        <v>-6.1756310872536329</v>
      </c>
      <c r="X112" s="96">
        <f t="shared" si="212"/>
        <v>-6.4984506256798298</v>
      </c>
      <c r="Y112" s="96">
        <f t="shared" si="212"/>
        <v>-6.4985627099803107</v>
      </c>
      <c r="Z112" s="86">
        <f t="shared" si="212"/>
        <v>-6.6612498172473504</v>
      </c>
      <c r="AA112" s="86">
        <f t="shared" si="212"/>
        <v>-6.6572997423014302</v>
      </c>
      <c r="AB112" s="86">
        <f t="shared" si="212"/>
        <v>-6.0776458509837576</v>
      </c>
      <c r="AC112" s="86">
        <f t="shared" si="212"/>
        <v>-6.2354292688764161</v>
      </c>
      <c r="AD112" s="86">
        <f t="shared" si="212"/>
        <v>-6.2354292688764161</v>
      </c>
      <c r="AE112" s="86">
        <f t="shared" si="212"/>
        <v>-6.6825805705974428</v>
      </c>
      <c r="AF112" s="86">
        <f t="shared" si="212"/>
        <v>-6.6825805705974428</v>
      </c>
      <c r="AG112" s="86">
        <f t="shared" si="212"/>
        <v>-6.6825805705974428</v>
      </c>
      <c r="AH112" s="86">
        <f t="shared" si="212"/>
        <v>-6.6825805705974428</v>
      </c>
      <c r="AI112" s="86">
        <f t="shared" ref="AI112:BQ112" si="213">IF(OR(AI21=0,AI25=0),"",(AI25-AI21)*100/AI21)</f>
        <v>-6.3837783939413724</v>
      </c>
      <c r="AJ112" s="86">
        <f t="shared" si="213"/>
        <v>-6.3856439224188222</v>
      </c>
      <c r="AK112" s="86">
        <f t="shared" si="213"/>
        <v>-6.3856439224188222</v>
      </c>
      <c r="AL112" s="86">
        <f t="shared" si="213"/>
        <v>-6.2684005882810219</v>
      </c>
      <c r="AM112" s="86">
        <f t="shared" si="213"/>
        <v>-6.4189214122595919</v>
      </c>
      <c r="AN112" s="86">
        <f t="shared" si="213"/>
        <v>-6.4203720878178245</v>
      </c>
      <c r="AO112" s="86">
        <f t="shared" si="213"/>
        <v>-6.4203720878178245</v>
      </c>
      <c r="AP112" s="86">
        <f t="shared" si="213"/>
        <v>-6.4203720878178245</v>
      </c>
      <c r="AQ112" s="86">
        <f t="shared" si="213"/>
        <v>-6.4771282661030272</v>
      </c>
      <c r="AR112" s="86">
        <f t="shared" si="213"/>
        <v>-6.4838970550560271</v>
      </c>
      <c r="AS112" s="86">
        <f t="shared" si="213"/>
        <v>-6.4838970550560271</v>
      </c>
      <c r="AT112" s="86">
        <f t="shared" si="213"/>
        <v>-6.4838970550560271</v>
      </c>
      <c r="AU112" s="86">
        <f t="shared" si="213"/>
        <v>-6.4838970550560271</v>
      </c>
      <c r="AV112" s="86">
        <f t="shared" si="213"/>
        <v>-6.4838970550560271</v>
      </c>
      <c r="AW112" s="86">
        <f t="shared" si="213"/>
        <v>-6.4838970550560271</v>
      </c>
      <c r="AX112" s="86">
        <f t="shared" si="213"/>
        <v>-6.4838970550560271</v>
      </c>
      <c r="AY112" s="86">
        <f t="shared" si="213"/>
        <v>-6.5270581951162123</v>
      </c>
      <c r="AZ112" s="86">
        <f t="shared" si="213"/>
        <v>-6.5356675233465307</v>
      </c>
      <c r="BA112" s="86">
        <f t="shared" si="213"/>
        <v>-6.5356675233465307</v>
      </c>
      <c r="BB112" s="86">
        <f t="shared" si="213"/>
        <v>-6.5356675233465307</v>
      </c>
      <c r="BC112" s="86">
        <f t="shared" si="213"/>
        <v>-6.5356675233465307</v>
      </c>
      <c r="BD112" s="86">
        <f t="shared" si="213"/>
        <v>-6.5356675233465307</v>
      </c>
      <c r="BE112" s="86">
        <f t="shared" si="213"/>
        <v>-6.5356675233465307</v>
      </c>
      <c r="BF112" s="86">
        <f t="shared" si="213"/>
        <v>-6.5356675233465307</v>
      </c>
      <c r="BG112" s="86">
        <f t="shared" si="213"/>
        <v>-6.5356675233465307</v>
      </c>
      <c r="BH112" s="86">
        <f t="shared" si="213"/>
        <v>-6.5356675233465307</v>
      </c>
      <c r="BI112" s="86">
        <f t="shared" si="213"/>
        <v>-6.5356675233465307</v>
      </c>
      <c r="BJ112" s="86">
        <f t="shared" si="213"/>
        <v>-6.5356675233465307</v>
      </c>
      <c r="BK112" s="86">
        <f t="shared" si="213"/>
        <v>-6.5356675233465307</v>
      </c>
      <c r="BL112" s="86">
        <f t="shared" si="213"/>
        <v>-6.5356675233465307</v>
      </c>
      <c r="BM112" s="86">
        <f t="shared" si="213"/>
        <v>-6.5356675233465307</v>
      </c>
      <c r="BN112" s="86">
        <f t="shared" si="213"/>
        <v>-6.5316192702246587</v>
      </c>
      <c r="BO112" s="86">
        <f t="shared" si="213"/>
        <v>-6.6242919531283873</v>
      </c>
      <c r="BP112" s="86">
        <f t="shared" si="213"/>
        <v>-6.6724361748161032</v>
      </c>
      <c r="BQ112" s="86">
        <f t="shared" si="213"/>
        <v>-6.6724361748161032</v>
      </c>
      <c r="BR112" s="86">
        <f t="shared" ref="BR112:BZ112" si="214">IF(OR(BR21=0,BR25=0),"",(BR25-BR21)*100/BR21)</f>
        <v>-6.6724361748161032</v>
      </c>
      <c r="BS112" s="86">
        <f t="shared" si="214"/>
        <v>-6.9634852243547778</v>
      </c>
      <c r="BT112" s="86">
        <f t="shared" si="214"/>
        <v>-7.8078078078078068</v>
      </c>
      <c r="BU112" s="86">
        <f t="shared" si="214"/>
        <v>-7.8078078078078068</v>
      </c>
      <c r="BV112" s="86">
        <f t="shared" si="214"/>
        <v>-7.8078078078078068</v>
      </c>
      <c r="BW112" s="86">
        <f t="shared" si="214"/>
        <v>-7.9216539717083867</v>
      </c>
      <c r="BX112" s="86">
        <f t="shared" si="214"/>
        <v>-7.8868335146898705</v>
      </c>
      <c r="BY112" s="86">
        <f t="shared" si="214"/>
        <v>-7.8868335146898705</v>
      </c>
      <c r="BZ112" s="86">
        <f t="shared" si="214"/>
        <v>-7.8998911860718195</v>
      </c>
      <c r="CA112" s="86">
        <f t="shared" ref="CA112:CD112" si="215">IF(OR(CA21=0,CA25=0),"",(CA25-CA21)*100/CA21)</f>
        <v>-7.8998911860718195</v>
      </c>
      <c r="CB112" s="86">
        <f t="shared" si="215"/>
        <v>-7.6169749727965295</v>
      </c>
      <c r="CC112" s="86" t="str">
        <f t="shared" si="215"/>
        <v/>
      </c>
      <c r="CD112" s="86" t="str">
        <f t="shared" si="215"/>
        <v/>
      </c>
      <c r="CH112" s="4"/>
      <c r="CI112" s="4"/>
      <c r="CJ112" s="4"/>
      <c r="CK112" s="4"/>
      <c r="CL112" s="4"/>
      <c r="CM112" s="4"/>
      <c r="CN112" s="4"/>
      <c r="CO112" s="4"/>
      <c r="CX112" s="3"/>
      <c r="CY112" s="3"/>
      <c r="CZ112" s="3"/>
      <c r="DA112" s="3"/>
      <c r="DB112" s="3"/>
    </row>
    <row r="113" spans="1:106" x14ac:dyDescent="0.3">
      <c r="A113" s="47" t="s">
        <v>6</v>
      </c>
      <c r="B113" s="56"/>
      <c r="C113" s="86" t="str">
        <f t="shared" ref="C113:AH113" si="216">IF(OR(C22=0,C26=0),"",(C26-C22)*100/C22)</f>
        <v/>
      </c>
      <c r="D113" s="86" t="str">
        <f t="shared" si="216"/>
        <v/>
      </c>
      <c r="E113" s="86" t="str">
        <f t="shared" si="216"/>
        <v/>
      </c>
      <c r="F113" s="86" t="str">
        <f t="shared" si="216"/>
        <v/>
      </c>
      <c r="G113" s="86" t="str">
        <f t="shared" si="216"/>
        <v/>
      </c>
      <c r="H113" s="86" t="str">
        <f t="shared" si="216"/>
        <v/>
      </c>
      <c r="I113" s="86" t="str">
        <f t="shared" si="216"/>
        <v/>
      </c>
      <c r="J113" s="86" t="str">
        <f t="shared" si="216"/>
        <v/>
      </c>
      <c r="K113" s="86" t="str">
        <f t="shared" si="216"/>
        <v/>
      </c>
      <c r="L113" s="86" t="str">
        <f t="shared" si="216"/>
        <v/>
      </c>
      <c r="M113" s="86" t="str">
        <f t="shared" si="216"/>
        <v/>
      </c>
      <c r="N113" s="86" t="str">
        <f t="shared" si="216"/>
        <v/>
      </c>
      <c r="O113" s="86" t="str">
        <f t="shared" si="216"/>
        <v/>
      </c>
      <c r="P113" s="86" t="str">
        <f t="shared" si="216"/>
        <v/>
      </c>
      <c r="Q113" s="86" t="str">
        <f t="shared" si="216"/>
        <v/>
      </c>
      <c r="R113" s="86" t="str">
        <f t="shared" si="216"/>
        <v/>
      </c>
      <c r="S113" s="86" t="str">
        <f t="shared" si="216"/>
        <v/>
      </c>
      <c r="T113" s="89">
        <f t="shared" si="216"/>
        <v>-9.514969554287795</v>
      </c>
      <c r="U113" s="90">
        <f t="shared" si="216"/>
        <v>-8.9487052301864267</v>
      </c>
      <c r="V113" s="86">
        <f t="shared" si="216"/>
        <v>-8.1810757544948292</v>
      </c>
      <c r="W113" s="86">
        <f t="shared" si="216"/>
        <v>-8.6561678105243125</v>
      </c>
      <c r="X113" s="91">
        <f t="shared" si="216"/>
        <v>-8.6265224448139488</v>
      </c>
      <c r="Y113" s="86">
        <f t="shared" si="216"/>
        <v>-8.6241817535461145</v>
      </c>
      <c r="Z113" s="86">
        <f t="shared" si="216"/>
        <v>-8.3436739905122526</v>
      </c>
      <c r="AA113" s="86">
        <f t="shared" si="216"/>
        <v>-8.3734942715034322</v>
      </c>
      <c r="AB113" s="86">
        <f t="shared" si="216"/>
        <v>-8.156587653435583</v>
      </c>
      <c r="AC113" s="86">
        <f t="shared" si="216"/>
        <v>-8.156587653435583</v>
      </c>
      <c r="AD113" s="86">
        <f t="shared" si="216"/>
        <v>-8.156587653435583</v>
      </c>
      <c r="AE113" s="86">
        <f t="shared" si="216"/>
        <v>-8.2561896554371152</v>
      </c>
      <c r="AF113" s="86">
        <f t="shared" si="216"/>
        <v>-8.2561896554371152</v>
      </c>
      <c r="AG113" s="86">
        <f t="shared" si="216"/>
        <v>-8.2561896554371152</v>
      </c>
      <c r="AH113" s="86">
        <f t="shared" si="216"/>
        <v>-8.2561896554371152</v>
      </c>
      <c r="AI113" s="86">
        <f t="shared" ref="AI113:BQ113" si="217">IF(OR(AI22=0,AI26=0),"",(AI26-AI22)*100/AI22)</f>
        <v>-7.4897990267548575</v>
      </c>
      <c r="AJ113" s="86">
        <f t="shared" si="217"/>
        <v>-7.4897990267548575</v>
      </c>
      <c r="AK113" s="86">
        <f t="shared" si="217"/>
        <v>-7.4897990267548575</v>
      </c>
      <c r="AL113" s="86">
        <f t="shared" si="217"/>
        <v>-7.5087446080017699</v>
      </c>
      <c r="AM113" s="86">
        <f t="shared" si="217"/>
        <v>-7.8599851470750064</v>
      </c>
      <c r="AN113" s="86">
        <f t="shared" si="217"/>
        <v>-8.1003156119942936</v>
      </c>
      <c r="AO113" s="86">
        <f t="shared" si="217"/>
        <v>-8.1003156119942936</v>
      </c>
      <c r="AP113" s="86">
        <f t="shared" si="217"/>
        <v>-8.1003156119942936</v>
      </c>
      <c r="AQ113" s="86">
        <f t="shared" si="217"/>
        <v>-8.3331623681167564</v>
      </c>
      <c r="AR113" s="86">
        <f t="shared" si="217"/>
        <v>-8.3262655740390663</v>
      </c>
      <c r="AS113" s="86">
        <f t="shared" si="217"/>
        <v>-8.3262655740390663</v>
      </c>
      <c r="AT113" s="86">
        <f t="shared" si="217"/>
        <v>-8.3262655740390663</v>
      </c>
      <c r="AU113" s="86">
        <f t="shared" si="217"/>
        <v>-8.3262655740390663</v>
      </c>
      <c r="AV113" s="86">
        <f t="shared" si="217"/>
        <v>-8.3262655740390663</v>
      </c>
      <c r="AW113" s="86">
        <f t="shared" si="217"/>
        <v>-8.3262655740390663</v>
      </c>
      <c r="AX113" s="86">
        <f t="shared" si="217"/>
        <v>-8.3262655740390663</v>
      </c>
      <c r="AY113" s="86">
        <f t="shared" si="217"/>
        <v>-8.3454959383570095</v>
      </c>
      <c r="AZ113" s="86">
        <f t="shared" si="217"/>
        <v>-8.3479322996644765</v>
      </c>
      <c r="BA113" s="86">
        <f t="shared" si="217"/>
        <v>-8.3479322996644765</v>
      </c>
      <c r="BB113" s="86">
        <f t="shared" si="217"/>
        <v>-8.3479322996644765</v>
      </c>
      <c r="BC113" s="86">
        <f t="shared" si="217"/>
        <v>-8.3479322996644765</v>
      </c>
      <c r="BD113" s="86">
        <f t="shared" si="217"/>
        <v>-8.3479322996644765</v>
      </c>
      <c r="BE113" s="86">
        <f t="shared" si="217"/>
        <v>-8.3479322996644765</v>
      </c>
      <c r="BF113" s="86">
        <f t="shared" si="217"/>
        <v>-8.3479322996644765</v>
      </c>
      <c r="BG113" s="86">
        <f t="shared" si="217"/>
        <v>-8.3479322996644765</v>
      </c>
      <c r="BH113" s="86">
        <f t="shared" si="217"/>
        <v>-8.3479322996644765</v>
      </c>
      <c r="BI113" s="86">
        <f t="shared" si="217"/>
        <v>-8.3479322996644765</v>
      </c>
      <c r="BJ113" s="86">
        <f t="shared" si="217"/>
        <v>-8.3479322996644765</v>
      </c>
      <c r="BK113" s="86">
        <f t="shared" si="217"/>
        <v>-8.3479322996644765</v>
      </c>
      <c r="BL113" s="86">
        <f t="shared" si="217"/>
        <v>-8.3479322996644765</v>
      </c>
      <c r="BM113" s="86">
        <f t="shared" si="217"/>
        <v>-8.3479322996644765</v>
      </c>
      <c r="BN113" s="86">
        <f t="shared" si="217"/>
        <v>-8.3398692810457451</v>
      </c>
      <c r="BO113" s="86">
        <f t="shared" si="217"/>
        <v>-8.2963349873770245</v>
      </c>
      <c r="BP113" s="86">
        <f t="shared" si="217"/>
        <v>-8.2879665519794319</v>
      </c>
      <c r="BQ113" s="86">
        <f t="shared" si="217"/>
        <v>-8.2879665519794319</v>
      </c>
      <c r="BR113" s="86">
        <f t="shared" ref="BR113:BZ113" si="218">IF(OR(BR22=0,BR26=0),"",(BR26-BR22)*100/BR22)</f>
        <v>-8.2879665519794319</v>
      </c>
      <c r="BS113" s="86">
        <f t="shared" si="218"/>
        <v>-8.4896130704027204</v>
      </c>
      <c r="BT113" s="86">
        <f t="shared" si="218"/>
        <v>-8.2041372040932874</v>
      </c>
      <c r="BU113" s="86">
        <f t="shared" si="218"/>
        <v>-8.2041372040932874</v>
      </c>
      <c r="BV113" s="86">
        <f t="shared" si="218"/>
        <v>-8.2041372040932874</v>
      </c>
      <c r="BW113" s="86">
        <f t="shared" si="218"/>
        <v>-8.2176739283204654</v>
      </c>
      <c r="BX113" s="86">
        <f t="shared" si="218"/>
        <v>-8.2615952213633168</v>
      </c>
      <c r="BY113" s="86">
        <f t="shared" si="218"/>
        <v>-8.2615952213633168</v>
      </c>
      <c r="BZ113" s="86">
        <f t="shared" si="218"/>
        <v>-8.3143007730147609</v>
      </c>
      <c r="CA113" s="86">
        <f t="shared" ref="CA113:CD113" si="219">IF(OR(CA22=0,CA26=0),"",(CA26-CA22)*100/CA22)</f>
        <v>-8.3143007730147609</v>
      </c>
      <c r="CB113" s="86">
        <f t="shared" si="219"/>
        <v>-8.0024595924104123</v>
      </c>
      <c r="CC113" s="86" t="str">
        <f t="shared" si="219"/>
        <v/>
      </c>
      <c r="CD113" s="86" t="str">
        <f t="shared" si="219"/>
        <v/>
      </c>
      <c r="CH113" s="4"/>
      <c r="CI113" s="4"/>
      <c r="CJ113" s="4"/>
      <c r="CK113" s="4"/>
      <c r="CL113" s="4"/>
      <c r="CM113" s="4"/>
      <c r="CN113" s="4"/>
      <c r="CO113" s="4"/>
      <c r="CX113" s="3"/>
      <c r="CY113" s="3"/>
      <c r="CZ113" s="3"/>
      <c r="DA113" s="3"/>
      <c r="DB113" s="3"/>
    </row>
    <row r="114" spans="1:106" x14ac:dyDescent="0.3">
      <c r="A114" s="47" t="s">
        <v>7</v>
      </c>
      <c r="B114" s="56"/>
      <c r="C114" s="86" t="str">
        <f t="shared" ref="C114:AH114" si="220">IF(OR(C23=0,C27=0),"",(C27-C23)*100/C23)</f>
        <v/>
      </c>
      <c r="D114" s="86" t="str">
        <f t="shared" si="220"/>
        <v/>
      </c>
      <c r="E114" s="86" t="str">
        <f t="shared" si="220"/>
        <v/>
      </c>
      <c r="F114" s="86" t="str">
        <f t="shared" si="220"/>
        <v/>
      </c>
      <c r="G114" s="86" t="str">
        <f t="shared" si="220"/>
        <v/>
      </c>
      <c r="H114" s="86" t="str">
        <f t="shared" si="220"/>
        <v/>
      </c>
      <c r="I114" s="86" t="str">
        <f t="shared" si="220"/>
        <v/>
      </c>
      <c r="J114" s="86" t="str">
        <f t="shared" si="220"/>
        <v/>
      </c>
      <c r="K114" s="86" t="str">
        <f t="shared" si="220"/>
        <v/>
      </c>
      <c r="L114" s="86" t="str">
        <f t="shared" si="220"/>
        <v/>
      </c>
      <c r="M114" s="86" t="str">
        <f t="shared" si="220"/>
        <v/>
      </c>
      <c r="N114" s="86" t="str">
        <f t="shared" si="220"/>
        <v/>
      </c>
      <c r="O114" s="86" t="str">
        <f t="shared" si="220"/>
        <v/>
      </c>
      <c r="P114" s="86" t="str">
        <f t="shared" si="220"/>
        <v/>
      </c>
      <c r="Q114" s="86" t="str">
        <f t="shared" si="220"/>
        <v/>
      </c>
      <c r="R114" s="86" t="str">
        <f t="shared" si="220"/>
        <v/>
      </c>
      <c r="S114" s="86" t="str">
        <f t="shared" si="220"/>
        <v/>
      </c>
      <c r="T114" s="86" t="str">
        <f t="shared" si="220"/>
        <v/>
      </c>
      <c r="U114" s="89">
        <f t="shared" si="220"/>
        <v>-6.1883946021383576</v>
      </c>
      <c r="V114" s="90">
        <f t="shared" si="220"/>
        <v>-5.0476093468869374</v>
      </c>
      <c r="W114" s="86">
        <f t="shared" si="220"/>
        <v>-5.1170172298876651</v>
      </c>
      <c r="X114" s="86">
        <f t="shared" si="220"/>
        <v>-5.7730201403341805</v>
      </c>
      <c r="Y114" s="91">
        <f t="shared" si="220"/>
        <v>-5.7731939970734354</v>
      </c>
      <c r="Z114" s="86">
        <f t="shared" si="220"/>
        <v>-5.8412785742693334</v>
      </c>
      <c r="AA114" s="86">
        <f t="shared" si="220"/>
        <v>-5.8072038608912075</v>
      </c>
      <c r="AB114" s="86">
        <f t="shared" si="220"/>
        <v>-6.4018110398441097</v>
      </c>
      <c r="AC114" s="86">
        <f t="shared" si="220"/>
        <v>-6.4018110398441097</v>
      </c>
      <c r="AD114" s="86">
        <f t="shared" si="220"/>
        <v>-6.4018110398441097</v>
      </c>
      <c r="AE114" s="86">
        <f t="shared" si="220"/>
        <v>-5.9530508465398704</v>
      </c>
      <c r="AF114" s="86">
        <f t="shared" si="220"/>
        <v>-5.9530508465398704</v>
      </c>
      <c r="AG114" s="86">
        <f t="shared" si="220"/>
        <v>-5.9530508465398704</v>
      </c>
      <c r="AH114" s="86">
        <f t="shared" si="220"/>
        <v>-5.9530508465398704</v>
      </c>
      <c r="AI114" s="86">
        <f t="shared" ref="AI114:BQ114" si="221">IF(OR(AI23=0,AI27=0),"",(AI27-AI23)*100/AI23)</f>
        <v>-6.272595631392158</v>
      </c>
      <c r="AJ114" s="86">
        <f t="shared" si="221"/>
        <v>-6.272595631392158</v>
      </c>
      <c r="AK114" s="86">
        <f t="shared" si="221"/>
        <v>-6.272595631392158</v>
      </c>
      <c r="AL114" s="86">
        <f t="shared" si="221"/>
        <v>-6.3322424069076382</v>
      </c>
      <c r="AM114" s="86">
        <f t="shared" si="221"/>
        <v>-6.4968105304394941</v>
      </c>
      <c r="AN114" s="86">
        <f t="shared" si="221"/>
        <v>-6.533881263710219</v>
      </c>
      <c r="AO114" s="86">
        <f t="shared" si="221"/>
        <v>-6.533881263710219</v>
      </c>
      <c r="AP114" s="86">
        <f t="shared" si="221"/>
        <v>-6.533881263710219</v>
      </c>
      <c r="AQ114" s="86">
        <f t="shared" si="221"/>
        <v>-6.8688853832683963</v>
      </c>
      <c r="AR114" s="86">
        <f t="shared" si="221"/>
        <v>-6.8513093166080612</v>
      </c>
      <c r="AS114" s="86">
        <f t="shared" si="221"/>
        <v>-6.8513093166080612</v>
      </c>
      <c r="AT114" s="86">
        <f t="shared" si="221"/>
        <v>-6.8513093166080612</v>
      </c>
      <c r="AU114" s="86">
        <f t="shared" si="221"/>
        <v>-6.8513093166080612</v>
      </c>
      <c r="AV114" s="86">
        <f t="shared" si="221"/>
        <v>-6.8513093166080612</v>
      </c>
      <c r="AW114" s="86">
        <f t="shared" si="221"/>
        <v>-6.8513093166080612</v>
      </c>
      <c r="AX114" s="86">
        <f t="shared" si="221"/>
        <v>-6.8513093166080612</v>
      </c>
      <c r="AY114" s="86">
        <f t="shared" si="221"/>
        <v>-6.7858637499549346</v>
      </c>
      <c r="AZ114" s="86">
        <f t="shared" si="221"/>
        <v>-6.777316625918818</v>
      </c>
      <c r="BA114" s="86">
        <f t="shared" si="221"/>
        <v>-6.777316625918818</v>
      </c>
      <c r="BB114" s="86">
        <f t="shared" si="221"/>
        <v>-6.777316625918818</v>
      </c>
      <c r="BC114" s="86">
        <f t="shared" si="221"/>
        <v>-6.777316625918818</v>
      </c>
      <c r="BD114" s="86">
        <f t="shared" si="221"/>
        <v>-6.777316625918818</v>
      </c>
      <c r="BE114" s="86">
        <f t="shared" si="221"/>
        <v>-6.777316625918818</v>
      </c>
      <c r="BF114" s="86">
        <f t="shared" si="221"/>
        <v>-6.777316625918818</v>
      </c>
      <c r="BG114" s="86">
        <f t="shared" si="221"/>
        <v>-6.777316625918818</v>
      </c>
      <c r="BH114" s="86">
        <f t="shared" si="221"/>
        <v>-6.777316625918818</v>
      </c>
      <c r="BI114" s="86">
        <f t="shared" si="221"/>
        <v>-6.777316625918818</v>
      </c>
      <c r="BJ114" s="86">
        <f t="shared" si="221"/>
        <v>-6.777316625918818</v>
      </c>
      <c r="BK114" s="86">
        <f t="shared" si="221"/>
        <v>-6.777316625918818</v>
      </c>
      <c r="BL114" s="86">
        <f t="shared" si="221"/>
        <v>-6.777316625918818</v>
      </c>
      <c r="BM114" s="86">
        <f t="shared" si="221"/>
        <v>-6.777316625918818</v>
      </c>
      <c r="BN114" s="86">
        <f t="shared" si="221"/>
        <v>-6.7821322847169911</v>
      </c>
      <c r="BO114" s="86">
        <f t="shared" si="221"/>
        <v>-6.7967163915614695</v>
      </c>
      <c r="BP114" s="86">
        <f t="shared" si="221"/>
        <v>-6.7694074008654876</v>
      </c>
      <c r="BQ114" s="86">
        <f t="shared" si="221"/>
        <v>-6.7694074008654876</v>
      </c>
      <c r="BR114" s="86">
        <f t="shared" ref="BR114:BZ114" si="222">IF(OR(BR23=0,BR27=0),"",(BR27-BR23)*100/BR23)</f>
        <v>-6.7694074008654876</v>
      </c>
      <c r="BS114" s="86">
        <f t="shared" si="222"/>
        <v>-6.8480424684804202</v>
      </c>
      <c r="BT114" s="86">
        <f t="shared" si="222"/>
        <v>-7.0603848706038397</v>
      </c>
      <c r="BU114" s="86">
        <f t="shared" si="222"/>
        <v>-7.0603848706038397</v>
      </c>
      <c r="BV114" s="86">
        <f t="shared" si="222"/>
        <v>-7.0603848706038397</v>
      </c>
      <c r="BW114" s="86">
        <f t="shared" si="222"/>
        <v>-7.0739692089895518</v>
      </c>
      <c r="BX114" s="86">
        <f t="shared" si="222"/>
        <v>-7.0253052557069404</v>
      </c>
      <c r="BY114" s="86">
        <f t="shared" si="222"/>
        <v>-7.0253052557069404</v>
      </c>
      <c r="BZ114" s="86">
        <f t="shared" si="222"/>
        <v>-7.0120332684480475</v>
      </c>
      <c r="CA114" s="86">
        <f t="shared" ref="CA114:CD114" si="223">IF(OR(CA23=0,CA27=0),"",(CA27-CA23)*100/CA23)</f>
        <v>-7.0120332684480475</v>
      </c>
      <c r="CB114" s="86">
        <f t="shared" si="223"/>
        <v>-7.6313926738630213</v>
      </c>
      <c r="CC114" s="86" t="str">
        <f t="shared" si="223"/>
        <v/>
      </c>
      <c r="CD114" s="86" t="str">
        <f t="shared" si="223"/>
        <v/>
      </c>
      <c r="CE114" s="1"/>
      <c r="CH114" s="4"/>
      <c r="CI114" s="4"/>
      <c r="CJ114" s="4"/>
      <c r="CK114" s="4"/>
      <c r="CL114" s="4"/>
      <c r="CM114" s="4"/>
      <c r="CN114" s="4"/>
      <c r="CO114" s="4"/>
      <c r="CX114" s="3"/>
      <c r="CY114" s="3"/>
      <c r="CZ114" s="3"/>
      <c r="DA114" s="3"/>
      <c r="DB114" s="3"/>
    </row>
    <row r="115" spans="1:106" x14ac:dyDescent="0.3">
      <c r="A115" s="48" t="s">
        <v>8</v>
      </c>
      <c r="B115" s="57"/>
      <c r="C115" s="88" t="str">
        <f t="shared" ref="C115:AH115" si="224">IF(OR(C24=0,C28=0),"",(C28-C24)*100/C24)</f>
        <v/>
      </c>
      <c r="D115" s="88" t="str">
        <f t="shared" si="224"/>
        <v/>
      </c>
      <c r="E115" s="88" t="str">
        <f t="shared" si="224"/>
        <v/>
      </c>
      <c r="F115" s="88" t="str">
        <f t="shared" si="224"/>
        <v/>
      </c>
      <c r="G115" s="88" t="str">
        <f t="shared" si="224"/>
        <v/>
      </c>
      <c r="H115" s="88" t="str">
        <f t="shared" si="224"/>
        <v/>
      </c>
      <c r="I115" s="88" t="str">
        <f t="shared" si="224"/>
        <v/>
      </c>
      <c r="J115" s="88" t="str">
        <f t="shared" si="224"/>
        <v/>
      </c>
      <c r="K115" s="88" t="str">
        <f t="shared" si="224"/>
        <v/>
      </c>
      <c r="L115" s="88" t="str">
        <f t="shared" si="224"/>
        <v/>
      </c>
      <c r="M115" s="88" t="str">
        <f t="shared" si="224"/>
        <v/>
      </c>
      <c r="N115" s="88" t="str">
        <f t="shared" si="224"/>
        <v/>
      </c>
      <c r="O115" s="88" t="str">
        <f t="shared" si="224"/>
        <v/>
      </c>
      <c r="P115" s="88" t="str">
        <f t="shared" si="224"/>
        <v/>
      </c>
      <c r="Q115" s="88" t="str">
        <f t="shared" si="224"/>
        <v/>
      </c>
      <c r="R115" s="88" t="str">
        <f t="shared" si="224"/>
        <v/>
      </c>
      <c r="S115" s="88" t="str">
        <f t="shared" si="224"/>
        <v/>
      </c>
      <c r="T115" s="88" t="str">
        <f t="shared" si="224"/>
        <v/>
      </c>
      <c r="U115" s="88" t="str">
        <f t="shared" si="224"/>
        <v/>
      </c>
      <c r="V115" s="93">
        <f t="shared" si="224"/>
        <v>-2.0290137260508083</v>
      </c>
      <c r="W115" s="94">
        <f t="shared" si="224"/>
        <v>-2.9904306861377226</v>
      </c>
      <c r="X115" s="88">
        <f t="shared" si="224"/>
        <v>-3.1840059389196158</v>
      </c>
      <c r="Y115" s="88">
        <f t="shared" si="224"/>
        <v>-3.1847866899884258</v>
      </c>
      <c r="Z115" s="95">
        <f t="shared" si="224"/>
        <v>-3.2606869232829538</v>
      </c>
      <c r="AA115" s="86">
        <f t="shared" si="224"/>
        <v>-3.4702199500959874</v>
      </c>
      <c r="AB115" s="88">
        <f t="shared" si="224"/>
        <v>-3.7635717212103001</v>
      </c>
      <c r="AC115" s="88">
        <f t="shared" si="224"/>
        <v>-3.7635717212103001</v>
      </c>
      <c r="AD115" s="88">
        <f t="shared" si="224"/>
        <v>-3.7635717212103001</v>
      </c>
      <c r="AE115" s="88">
        <f t="shared" si="224"/>
        <v>-3.7909320092264558</v>
      </c>
      <c r="AF115" s="88">
        <f t="shared" si="224"/>
        <v>-3.7909320092264558</v>
      </c>
      <c r="AG115" s="88">
        <f t="shared" si="224"/>
        <v>-3.7909320092264558</v>
      </c>
      <c r="AH115" s="88">
        <f t="shared" si="224"/>
        <v>-3.7909320092264558</v>
      </c>
      <c r="AI115" s="88">
        <f t="shared" ref="AI115:BQ115" si="225">IF(OR(AI24=0,AI28=0),"",(AI28-AI24)*100/AI24)</f>
        <v>-3.0919593988629868</v>
      </c>
      <c r="AJ115" s="88">
        <f t="shared" si="225"/>
        <v>-3.0919593988629868</v>
      </c>
      <c r="AK115" s="88">
        <f t="shared" si="225"/>
        <v>-3.0919593988629868</v>
      </c>
      <c r="AL115" s="88">
        <f t="shared" si="225"/>
        <v>-3.1401773892592235</v>
      </c>
      <c r="AM115" s="88">
        <f t="shared" si="225"/>
        <v>-2.7968466333040904</v>
      </c>
      <c r="AN115" s="88">
        <f t="shared" si="225"/>
        <v>-2.8312178118009959</v>
      </c>
      <c r="AO115" s="88">
        <f t="shared" si="225"/>
        <v>-2.8312178118009959</v>
      </c>
      <c r="AP115" s="88">
        <f t="shared" si="225"/>
        <v>-2.8312178118009959</v>
      </c>
      <c r="AQ115" s="88">
        <f t="shared" si="225"/>
        <v>-2.8154922687660098</v>
      </c>
      <c r="AR115" s="88">
        <f t="shared" si="225"/>
        <v>-2.8224097699060282</v>
      </c>
      <c r="AS115" s="88">
        <f t="shared" si="225"/>
        <v>-2.8224097699060282</v>
      </c>
      <c r="AT115" s="88">
        <f t="shared" si="225"/>
        <v>-2.8224097699060282</v>
      </c>
      <c r="AU115" s="88">
        <f t="shared" si="225"/>
        <v>-2.8224097699060282</v>
      </c>
      <c r="AV115" s="88">
        <f t="shared" si="225"/>
        <v>-2.8224097699060282</v>
      </c>
      <c r="AW115" s="88">
        <f t="shared" si="225"/>
        <v>-2.8224097699060282</v>
      </c>
      <c r="AX115" s="88">
        <f t="shared" si="225"/>
        <v>-2.8224097699060282</v>
      </c>
      <c r="AY115" s="88">
        <f t="shared" si="225"/>
        <v>-2.8435952769748032</v>
      </c>
      <c r="AZ115" s="88">
        <f t="shared" si="225"/>
        <v>-2.8399882930465674</v>
      </c>
      <c r="BA115" s="88">
        <f t="shared" si="225"/>
        <v>-2.8399882930465674</v>
      </c>
      <c r="BB115" s="88">
        <f t="shared" si="225"/>
        <v>-2.8399882930465674</v>
      </c>
      <c r="BC115" s="88">
        <f t="shared" si="225"/>
        <v>-2.8399882930465674</v>
      </c>
      <c r="BD115" s="88">
        <f t="shared" si="225"/>
        <v>-2.8399882930465674</v>
      </c>
      <c r="BE115" s="88">
        <f t="shared" si="225"/>
        <v>-2.8399882930465674</v>
      </c>
      <c r="BF115" s="88">
        <f t="shared" si="225"/>
        <v>-2.8399882930465674</v>
      </c>
      <c r="BG115" s="88">
        <f t="shared" si="225"/>
        <v>-2.8399882930465674</v>
      </c>
      <c r="BH115" s="88">
        <f t="shared" si="225"/>
        <v>-2.8399882930465674</v>
      </c>
      <c r="BI115" s="88">
        <f t="shared" si="225"/>
        <v>-2.8399882930465674</v>
      </c>
      <c r="BJ115" s="88">
        <f t="shared" si="225"/>
        <v>-2.8399882930465674</v>
      </c>
      <c r="BK115" s="88">
        <f t="shared" si="225"/>
        <v>-2.8399882930465674</v>
      </c>
      <c r="BL115" s="88">
        <f t="shared" si="225"/>
        <v>-2.8399882930465674</v>
      </c>
      <c r="BM115" s="88">
        <f t="shared" si="225"/>
        <v>-2.8399882930465674</v>
      </c>
      <c r="BN115" s="88">
        <f t="shared" si="225"/>
        <v>-2.8466524636235766</v>
      </c>
      <c r="BO115" s="88">
        <f t="shared" si="225"/>
        <v>-2.8211746592401346</v>
      </c>
      <c r="BP115" s="88">
        <f t="shared" si="225"/>
        <v>-2.8458784610504377</v>
      </c>
      <c r="BQ115" s="88">
        <f t="shared" si="225"/>
        <v>-2.8458784610504377</v>
      </c>
      <c r="BR115" s="88">
        <f t="shared" ref="BR115:BZ115" si="226">IF(OR(BR24=0,BR28=0),"",(BR28-BR24)*100/BR24)</f>
        <v>-2.8458784610504377</v>
      </c>
      <c r="BS115" s="88">
        <f t="shared" si="226"/>
        <v>-3.0493641460412952</v>
      </c>
      <c r="BT115" s="88">
        <f t="shared" si="226"/>
        <v>-3.2088973973289665</v>
      </c>
      <c r="BU115" s="88">
        <f t="shared" si="226"/>
        <v>-3.2088973973289665</v>
      </c>
      <c r="BV115" s="88">
        <f t="shared" si="226"/>
        <v>-3.2088973973289665</v>
      </c>
      <c r="BW115" s="88">
        <f t="shared" si="226"/>
        <v>-3.1725772631962967</v>
      </c>
      <c r="BX115" s="88">
        <f t="shared" si="226"/>
        <v>-3.149785759868732</v>
      </c>
      <c r="BY115" s="88">
        <f t="shared" si="226"/>
        <v>-3.149785759868732</v>
      </c>
      <c r="BZ115" s="88">
        <f t="shared" si="226"/>
        <v>-3.2136019691858921</v>
      </c>
      <c r="CA115" s="88">
        <f t="shared" ref="CA115:CD115" si="227">IF(OR(CA24=0,CA28=0),"",(CA28-CA24)*100/CA24)</f>
        <v>-3.2136019691858921</v>
      </c>
      <c r="CB115" s="88">
        <f t="shared" si="227"/>
        <v>-2.9127541252621216</v>
      </c>
      <c r="CC115" s="88" t="str">
        <f t="shared" si="227"/>
        <v/>
      </c>
      <c r="CD115" s="88" t="str">
        <f t="shared" si="227"/>
        <v/>
      </c>
      <c r="CH115" s="4"/>
      <c r="CI115" s="4"/>
      <c r="CJ115" s="4"/>
      <c r="CK115" s="4"/>
      <c r="CL115" s="4"/>
      <c r="CM115" s="4"/>
      <c r="CN115" s="4"/>
      <c r="CO115" s="4"/>
      <c r="CX115" s="3"/>
      <c r="CY115" s="3"/>
      <c r="CZ115" s="3"/>
      <c r="DA115" s="3"/>
      <c r="DB115" s="3"/>
    </row>
    <row r="116" spans="1:106" x14ac:dyDescent="0.3">
      <c r="A116" s="49" t="s">
        <v>9</v>
      </c>
      <c r="B116" s="58"/>
      <c r="C116" s="86" t="str">
        <f t="shared" ref="C116:AH116" si="228">IF(OR(C25=0,C29=0),"",(C29-C25)*100/C25)</f>
        <v/>
      </c>
      <c r="D116" s="86" t="str">
        <f t="shared" si="228"/>
        <v/>
      </c>
      <c r="E116" s="86" t="str">
        <f t="shared" si="228"/>
        <v/>
      </c>
      <c r="F116" s="86" t="str">
        <f t="shared" si="228"/>
        <v/>
      </c>
      <c r="G116" s="86" t="str">
        <f t="shared" si="228"/>
        <v/>
      </c>
      <c r="H116" s="86" t="str">
        <f t="shared" si="228"/>
        <v/>
      </c>
      <c r="I116" s="86" t="str">
        <f t="shared" si="228"/>
        <v/>
      </c>
      <c r="J116" s="86" t="str">
        <f t="shared" si="228"/>
        <v/>
      </c>
      <c r="K116" s="86" t="str">
        <f t="shared" si="228"/>
        <v/>
      </c>
      <c r="L116" s="86" t="str">
        <f t="shared" si="228"/>
        <v/>
      </c>
      <c r="M116" s="86" t="str">
        <f t="shared" si="228"/>
        <v/>
      </c>
      <c r="N116" s="86" t="str">
        <f t="shared" si="228"/>
        <v/>
      </c>
      <c r="O116" s="86" t="str">
        <f t="shared" si="228"/>
        <v/>
      </c>
      <c r="P116" s="86" t="str">
        <f t="shared" si="228"/>
        <v/>
      </c>
      <c r="Q116" s="86" t="str">
        <f t="shared" si="228"/>
        <v/>
      </c>
      <c r="R116" s="86" t="str">
        <f t="shared" si="228"/>
        <v/>
      </c>
      <c r="S116" s="86" t="str">
        <f t="shared" si="228"/>
        <v/>
      </c>
      <c r="T116" s="86" t="str">
        <f t="shared" si="228"/>
        <v/>
      </c>
      <c r="U116" s="86" t="str">
        <f t="shared" si="228"/>
        <v/>
      </c>
      <c r="V116" s="86" t="str">
        <f t="shared" si="228"/>
        <v/>
      </c>
      <c r="W116" s="89">
        <f t="shared" si="228"/>
        <v>-1.1042376963200777</v>
      </c>
      <c r="X116" s="90">
        <f t="shared" si="228"/>
        <v>-0.94485265467744506</v>
      </c>
      <c r="Y116" s="86">
        <f t="shared" si="228"/>
        <v>-0.40220841153711451</v>
      </c>
      <c r="Z116" s="86">
        <f t="shared" si="228"/>
        <v>-0.40893209021252602</v>
      </c>
      <c r="AA116" s="97">
        <f t="shared" si="228"/>
        <v>-0.12538344648777475</v>
      </c>
      <c r="AB116" s="96">
        <f t="shared" si="228"/>
        <v>-0.47047798231313259</v>
      </c>
      <c r="AC116" s="96">
        <f t="shared" si="228"/>
        <v>-1.7001058658270018</v>
      </c>
      <c r="AD116" s="86">
        <f t="shared" si="228"/>
        <v>-1.2022710966472527</v>
      </c>
      <c r="AE116" s="86">
        <f t="shared" si="228"/>
        <v>-0.78022139941484703</v>
      </c>
      <c r="AF116" s="86">
        <f t="shared" si="228"/>
        <v>-0.78022139941484703</v>
      </c>
      <c r="AG116" s="86">
        <f t="shared" si="228"/>
        <v>-0.78022139941484703</v>
      </c>
      <c r="AH116" s="86">
        <f t="shared" si="228"/>
        <v>-0.78022139941484703</v>
      </c>
      <c r="AI116" s="86">
        <f t="shared" ref="AI116:BQ116" si="229">IF(OR(AI25=0,AI29=0),"",(AI29-AI25)*100/AI25)</f>
        <v>-0.75555213353575257</v>
      </c>
      <c r="AJ116" s="86">
        <f t="shared" si="229"/>
        <v>-0.74978627022165845</v>
      </c>
      <c r="AK116" s="86">
        <f t="shared" si="229"/>
        <v>-0.74978627022165845</v>
      </c>
      <c r="AL116" s="86">
        <f t="shared" si="229"/>
        <v>-0.65731396008499587</v>
      </c>
      <c r="AM116" s="86">
        <f t="shared" si="229"/>
        <v>-0.32398989780679688</v>
      </c>
      <c r="AN116" s="86">
        <f t="shared" si="229"/>
        <v>-0.33110164060510727</v>
      </c>
      <c r="AO116" s="86">
        <f t="shared" si="229"/>
        <v>-0.33110164060510727</v>
      </c>
      <c r="AP116" s="86">
        <f t="shared" si="229"/>
        <v>-0.33110164060510727</v>
      </c>
      <c r="AQ116" s="86">
        <f t="shared" si="229"/>
        <v>-0.17244519333097513</v>
      </c>
      <c r="AR116" s="86">
        <f t="shared" si="229"/>
        <v>-0.18846752725023252</v>
      </c>
      <c r="AS116" s="86">
        <f t="shared" si="229"/>
        <v>-0.18846752725023252</v>
      </c>
      <c r="AT116" s="86">
        <f t="shared" si="229"/>
        <v>-0.18846752725023252</v>
      </c>
      <c r="AU116" s="86">
        <f t="shared" si="229"/>
        <v>-0.18846752725023252</v>
      </c>
      <c r="AV116" s="86">
        <f t="shared" si="229"/>
        <v>-0.18846752725023252</v>
      </c>
      <c r="AW116" s="86">
        <f t="shared" si="229"/>
        <v>-0.18846752725023252</v>
      </c>
      <c r="AX116" s="86">
        <f t="shared" si="229"/>
        <v>-0.18846752725023252</v>
      </c>
      <c r="AY116" s="86">
        <f t="shared" si="229"/>
        <v>-8.9161166480922108E-2</v>
      </c>
      <c r="AZ116" s="86">
        <f t="shared" si="229"/>
        <v>-7.9606225296311062E-2</v>
      </c>
      <c r="BA116" s="86">
        <f t="shared" si="229"/>
        <v>-7.9606225296311062E-2</v>
      </c>
      <c r="BB116" s="86">
        <f t="shared" si="229"/>
        <v>-7.9606225296311062E-2</v>
      </c>
      <c r="BC116" s="86">
        <f t="shared" si="229"/>
        <v>-7.9606225296311062E-2</v>
      </c>
      <c r="BD116" s="86">
        <f t="shared" si="229"/>
        <v>-7.9606225296311062E-2</v>
      </c>
      <c r="BE116" s="86">
        <f t="shared" si="229"/>
        <v>-7.9606225296311062E-2</v>
      </c>
      <c r="BF116" s="86">
        <f t="shared" si="229"/>
        <v>-7.9606225296311062E-2</v>
      </c>
      <c r="BG116" s="86">
        <f t="shared" si="229"/>
        <v>-7.9606225296311062E-2</v>
      </c>
      <c r="BH116" s="86">
        <f t="shared" si="229"/>
        <v>-7.9606225296311062E-2</v>
      </c>
      <c r="BI116" s="86">
        <f t="shared" si="229"/>
        <v>-7.9606225296311062E-2</v>
      </c>
      <c r="BJ116" s="86">
        <f t="shared" si="229"/>
        <v>-7.9606225296311062E-2</v>
      </c>
      <c r="BK116" s="86">
        <f t="shared" si="229"/>
        <v>-7.9606225296311062E-2</v>
      </c>
      <c r="BL116" s="86">
        <f t="shared" si="229"/>
        <v>-7.9606225296311062E-2</v>
      </c>
      <c r="BM116" s="86">
        <f t="shared" si="229"/>
        <v>-7.9606225296311062E-2</v>
      </c>
      <c r="BN116" s="86">
        <f t="shared" si="229"/>
        <v>-7.4094655922939984E-2</v>
      </c>
      <c r="BO116" s="86">
        <f t="shared" si="229"/>
        <v>-0.24542718221810658</v>
      </c>
      <c r="BP116" s="86">
        <f t="shared" si="229"/>
        <v>-0.28746290801185836</v>
      </c>
      <c r="BQ116" s="86">
        <f t="shared" si="229"/>
        <v>-0.28746290801185836</v>
      </c>
      <c r="BR116" s="86">
        <f t="shared" ref="BR116:BZ116" si="230">IF(OR(BR25=0,BR29=0),"",(BR29-BR25)*100/BR25)</f>
        <v>-0.28746290801185836</v>
      </c>
      <c r="BS116" s="86">
        <f t="shared" si="230"/>
        <v>-0.23389624362634062</v>
      </c>
      <c r="BT116" s="86">
        <f t="shared" si="230"/>
        <v>-0.4343105320304092</v>
      </c>
      <c r="BU116" s="86">
        <f t="shared" si="230"/>
        <v>-0.4343105320304092</v>
      </c>
      <c r="BV116" s="86">
        <f t="shared" si="230"/>
        <v>-0.4343105320304092</v>
      </c>
      <c r="BW116" s="86">
        <f t="shared" si="230"/>
        <v>-0.72323327818482686</v>
      </c>
      <c r="BX116" s="86">
        <f t="shared" si="230"/>
        <v>-0.70405897084536095</v>
      </c>
      <c r="BY116" s="86">
        <f t="shared" si="230"/>
        <v>-0.70405897084536095</v>
      </c>
      <c r="BZ116" s="86">
        <f t="shared" si="230"/>
        <v>-0.66635160680529137</v>
      </c>
      <c r="CA116" s="86">
        <f t="shared" ref="CA116:CD116" si="231">IF(OR(CA25=0,CA29=0),"",(CA29-CA25)*100/CA25)</f>
        <v>-0.66635160680529137</v>
      </c>
      <c r="CB116" s="86">
        <f t="shared" si="231"/>
        <v>-1.036513545347449</v>
      </c>
      <c r="CC116" s="86" t="str">
        <f t="shared" si="231"/>
        <v/>
      </c>
      <c r="CD116" s="86" t="str">
        <f t="shared" si="231"/>
        <v/>
      </c>
      <c r="CH116" s="4"/>
      <c r="CI116" s="4"/>
      <c r="CJ116" s="4"/>
      <c r="CK116" s="4"/>
      <c r="CL116" s="4"/>
      <c r="CM116" s="4"/>
      <c r="CN116" s="4"/>
      <c r="CO116" s="4"/>
      <c r="CX116" s="3"/>
      <c r="CY116" s="3"/>
      <c r="CZ116" s="3"/>
      <c r="DA116" s="3"/>
      <c r="DB116" s="3"/>
    </row>
    <row r="117" spans="1:106" x14ac:dyDescent="0.3">
      <c r="A117" s="47" t="s">
        <v>10</v>
      </c>
      <c r="B117" s="56"/>
      <c r="C117" s="86" t="str">
        <f t="shared" ref="C117:AH117" si="232">IF(OR(C26=0,C30=0),"",(C30-C26)*100/C26)</f>
        <v/>
      </c>
      <c r="D117" s="86" t="str">
        <f t="shared" si="232"/>
        <v/>
      </c>
      <c r="E117" s="86" t="str">
        <f t="shared" si="232"/>
        <v/>
      </c>
      <c r="F117" s="86" t="str">
        <f t="shared" si="232"/>
        <v/>
      </c>
      <c r="G117" s="86" t="str">
        <f t="shared" si="232"/>
        <v/>
      </c>
      <c r="H117" s="86" t="str">
        <f t="shared" si="232"/>
        <v/>
      </c>
      <c r="I117" s="86" t="str">
        <f t="shared" si="232"/>
        <v/>
      </c>
      <c r="J117" s="86" t="str">
        <f t="shared" si="232"/>
        <v/>
      </c>
      <c r="K117" s="86" t="str">
        <f t="shared" si="232"/>
        <v/>
      </c>
      <c r="L117" s="86" t="str">
        <f t="shared" si="232"/>
        <v/>
      </c>
      <c r="M117" s="86" t="str">
        <f t="shared" si="232"/>
        <v/>
      </c>
      <c r="N117" s="86" t="str">
        <f t="shared" si="232"/>
        <v/>
      </c>
      <c r="O117" s="86" t="str">
        <f t="shared" si="232"/>
        <v/>
      </c>
      <c r="P117" s="86" t="str">
        <f t="shared" si="232"/>
        <v/>
      </c>
      <c r="Q117" s="86" t="str">
        <f t="shared" si="232"/>
        <v/>
      </c>
      <c r="R117" s="86" t="str">
        <f t="shared" si="232"/>
        <v/>
      </c>
      <c r="S117" s="86" t="str">
        <f t="shared" si="232"/>
        <v/>
      </c>
      <c r="T117" s="86" t="str">
        <f t="shared" si="232"/>
        <v/>
      </c>
      <c r="U117" s="86" t="str">
        <f t="shared" si="232"/>
        <v/>
      </c>
      <c r="V117" s="86" t="str">
        <f t="shared" si="232"/>
        <v/>
      </c>
      <c r="W117" s="86" t="str">
        <f t="shared" si="232"/>
        <v/>
      </c>
      <c r="X117" s="89">
        <f t="shared" si="232"/>
        <v>-1.1102717241186075</v>
      </c>
      <c r="Y117" s="90">
        <f t="shared" si="232"/>
        <v>-0.90706276733334179</v>
      </c>
      <c r="Z117" s="86">
        <f t="shared" si="232"/>
        <v>-0.7837515694123689</v>
      </c>
      <c r="AA117" s="86">
        <f t="shared" si="232"/>
        <v>-0.85839142997616102</v>
      </c>
      <c r="AB117" s="91">
        <f t="shared" si="232"/>
        <v>-0.47847810355441506</v>
      </c>
      <c r="AC117" s="86">
        <f t="shared" si="232"/>
        <v>-0.17396406607142811</v>
      </c>
      <c r="AD117" s="86">
        <f t="shared" si="232"/>
        <v>-0.544947635535877</v>
      </c>
      <c r="AE117" s="86">
        <f t="shared" si="232"/>
        <v>-0.80389674302262892</v>
      </c>
      <c r="AF117" s="86">
        <f t="shared" si="232"/>
        <v>-0.80389674302262892</v>
      </c>
      <c r="AG117" s="86">
        <f t="shared" si="232"/>
        <v>-0.80389674302262892</v>
      </c>
      <c r="AH117" s="86">
        <f t="shared" si="232"/>
        <v>-0.80389674302262892</v>
      </c>
      <c r="AI117" s="86">
        <f t="shared" ref="AI117:BQ117" si="233">IF(OR(AI26=0,AI30=0),"",(AI30-AI26)*100/AI26)</f>
        <v>-1.5318266235719264</v>
      </c>
      <c r="AJ117" s="86">
        <f t="shared" si="233"/>
        <v>-1.5318443609644263</v>
      </c>
      <c r="AK117" s="86">
        <f t="shared" si="233"/>
        <v>-1.5318443609644263</v>
      </c>
      <c r="AL117" s="86">
        <f t="shared" si="233"/>
        <v>-1.5119286802660801</v>
      </c>
      <c r="AM117" s="86">
        <f t="shared" si="233"/>
        <v>-0.62929685970105986</v>
      </c>
      <c r="AN117" s="86">
        <f t="shared" si="233"/>
        <v>-0.81665993381120616</v>
      </c>
      <c r="AO117" s="86">
        <f t="shared" si="233"/>
        <v>-0.81665993381120616</v>
      </c>
      <c r="AP117" s="86">
        <f t="shared" si="233"/>
        <v>-0.81665993381120616</v>
      </c>
      <c r="AQ117" s="86">
        <f t="shared" si="233"/>
        <v>-0.73700353887308745</v>
      </c>
      <c r="AR117" s="86">
        <f t="shared" si="233"/>
        <v>-0.78888739461718949</v>
      </c>
      <c r="AS117" s="86">
        <f t="shared" si="233"/>
        <v>-0.78888739461718949</v>
      </c>
      <c r="AT117" s="86">
        <f t="shared" si="233"/>
        <v>-0.78888739461718949</v>
      </c>
      <c r="AU117" s="86">
        <f t="shared" si="233"/>
        <v>-0.78888739461718949</v>
      </c>
      <c r="AV117" s="86">
        <f t="shared" si="233"/>
        <v>-0.78888739461718949</v>
      </c>
      <c r="AW117" s="86">
        <f t="shared" si="233"/>
        <v>-0.78888739461718949</v>
      </c>
      <c r="AX117" s="86">
        <f t="shared" si="233"/>
        <v>-0.78888739461718949</v>
      </c>
      <c r="AY117" s="86">
        <f t="shared" si="233"/>
        <v>-0.58834572833677568</v>
      </c>
      <c r="AZ117" s="86">
        <f t="shared" si="233"/>
        <v>-0.6693981835647812</v>
      </c>
      <c r="BA117" s="86">
        <f t="shared" si="233"/>
        <v>-0.6693981835647812</v>
      </c>
      <c r="BB117" s="86">
        <f t="shared" si="233"/>
        <v>-0.6693981835647812</v>
      </c>
      <c r="BC117" s="86">
        <f t="shared" si="233"/>
        <v>-0.6693981835647812</v>
      </c>
      <c r="BD117" s="86">
        <f t="shared" si="233"/>
        <v>-0.6693981835647812</v>
      </c>
      <c r="BE117" s="86">
        <f t="shared" si="233"/>
        <v>-0.6693981835647812</v>
      </c>
      <c r="BF117" s="86">
        <f t="shared" si="233"/>
        <v>-0.6693981835647812</v>
      </c>
      <c r="BG117" s="86">
        <f t="shared" si="233"/>
        <v>-0.6693981835647812</v>
      </c>
      <c r="BH117" s="86">
        <f t="shared" si="233"/>
        <v>-0.6693981835647812</v>
      </c>
      <c r="BI117" s="86">
        <f t="shared" si="233"/>
        <v>-0.6693981835647812</v>
      </c>
      <c r="BJ117" s="86">
        <f t="shared" si="233"/>
        <v>-0.6693981835647812</v>
      </c>
      <c r="BK117" s="86">
        <f t="shared" si="233"/>
        <v>-0.6693981835647812</v>
      </c>
      <c r="BL117" s="86">
        <f t="shared" si="233"/>
        <v>-0.6693981835647812</v>
      </c>
      <c r="BM117" s="86">
        <f t="shared" si="233"/>
        <v>-0.6693981835647812</v>
      </c>
      <c r="BN117" s="86">
        <f t="shared" si="233"/>
        <v>-0.67503327628827525</v>
      </c>
      <c r="BO117" s="86">
        <f t="shared" si="233"/>
        <v>-0.75944560470857347</v>
      </c>
      <c r="BP117" s="86">
        <f t="shared" si="233"/>
        <v>-0.76930382752398352</v>
      </c>
      <c r="BQ117" s="86">
        <f t="shared" si="233"/>
        <v>-0.76930382752398352</v>
      </c>
      <c r="BR117" s="86">
        <f t="shared" ref="BR117:BZ117" si="234">IF(OR(BR26=0,BR30=0),"",(BR30-BR26)*100/BR26)</f>
        <v>-0.76930382752398352</v>
      </c>
      <c r="BS117" s="86">
        <f t="shared" si="234"/>
        <v>-0.77270109425995481</v>
      </c>
      <c r="BT117" s="86">
        <f t="shared" si="234"/>
        <v>-0.52629060810485906</v>
      </c>
      <c r="BU117" s="86">
        <f t="shared" si="234"/>
        <v>-0.52629060810485906</v>
      </c>
      <c r="BV117" s="86">
        <f t="shared" si="234"/>
        <v>-0.52629060810485906</v>
      </c>
      <c r="BW117" s="86">
        <f t="shared" si="234"/>
        <v>-0.66038187299610818</v>
      </c>
      <c r="BX117" s="86">
        <f t="shared" si="234"/>
        <v>-0.79475271700100381</v>
      </c>
      <c r="BY117" s="86">
        <f t="shared" si="234"/>
        <v>-0.79475271700100381</v>
      </c>
      <c r="BZ117" s="86">
        <f t="shared" si="234"/>
        <v>-0.75209580838321666</v>
      </c>
      <c r="CA117" s="86">
        <f t="shared" ref="CA117:CD117" si="235">IF(OR(CA26=0,CA30=0),"",(CA30-CA26)*100/CA26)</f>
        <v>-0.75209580838321666</v>
      </c>
      <c r="CB117" s="86">
        <f t="shared" si="235"/>
        <v>-0.27690251121930476</v>
      </c>
      <c r="CC117" s="86" t="str">
        <f t="shared" si="235"/>
        <v/>
      </c>
      <c r="CD117" s="86" t="str">
        <f t="shared" si="235"/>
        <v/>
      </c>
      <c r="CH117" s="4"/>
      <c r="CI117" s="4"/>
      <c r="CJ117" s="4"/>
      <c r="CK117" s="4"/>
      <c r="CL117" s="4"/>
      <c r="CM117" s="4"/>
      <c r="CN117" s="4"/>
      <c r="CO117" s="4"/>
      <c r="CX117" s="3"/>
      <c r="CY117" s="3"/>
      <c r="CZ117" s="3"/>
      <c r="DA117" s="3"/>
      <c r="DB117" s="3"/>
    </row>
    <row r="118" spans="1:106" x14ac:dyDescent="0.3">
      <c r="A118" s="47" t="s">
        <v>11</v>
      </c>
      <c r="B118" s="56"/>
      <c r="C118" s="86" t="str">
        <f t="shared" ref="C118:AH118" si="236">IF(OR(C27=0,C31=0),"",(C31-C27)*100/C27)</f>
        <v/>
      </c>
      <c r="D118" s="86" t="str">
        <f t="shared" si="236"/>
        <v/>
      </c>
      <c r="E118" s="86" t="str">
        <f t="shared" si="236"/>
        <v/>
      </c>
      <c r="F118" s="86" t="str">
        <f t="shared" si="236"/>
        <v/>
      </c>
      <c r="G118" s="86" t="str">
        <f t="shared" si="236"/>
        <v/>
      </c>
      <c r="H118" s="86" t="str">
        <f t="shared" si="236"/>
        <v/>
      </c>
      <c r="I118" s="86" t="str">
        <f t="shared" si="236"/>
        <v/>
      </c>
      <c r="J118" s="86" t="str">
        <f t="shared" si="236"/>
        <v/>
      </c>
      <c r="K118" s="86" t="str">
        <f t="shared" si="236"/>
        <v/>
      </c>
      <c r="L118" s="86" t="str">
        <f t="shared" si="236"/>
        <v/>
      </c>
      <c r="M118" s="86" t="str">
        <f t="shared" si="236"/>
        <v/>
      </c>
      <c r="N118" s="86" t="str">
        <f t="shared" si="236"/>
        <v/>
      </c>
      <c r="O118" s="86" t="str">
        <f t="shared" si="236"/>
        <v/>
      </c>
      <c r="P118" s="86" t="str">
        <f t="shared" si="236"/>
        <v/>
      </c>
      <c r="Q118" s="86" t="str">
        <f t="shared" si="236"/>
        <v/>
      </c>
      <c r="R118" s="86" t="str">
        <f t="shared" si="236"/>
        <v/>
      </c>
      <c r="S118" s="86" t="str">
        <f t="shared" si="236"/>
        <v/>
      </c>
      <c r="T118" s="86" t="str">
        <f t="shared" si="236"/>
        <v/>
      </c>
      <c r="U118" s="86" t="str">
        <f t="shared" si="236"/>
        <v/>
      </c>
      <c r="V118" s="86" t="str">
        <f t="shared" si="236"/>
        <v/>
      </c>
      <c r="W118" s="86" t="str">
        <f t="shared" si="236"/>
        <v/>
      </c>
      <c r="X118" s="86" t="str">
        <f t="shared" si="236"/>
        <v/>
      </c>
      <c r="Y118" s="89">
        <f t="shared" si="236"/>
        <v>-0.73891791990996858</v>
      </c>
      <c r="Z118" s="90">
        <f t="shared" si="236"/>
        <v>-0.7551798439054912</v>
      </c>
      <c r="AA118" s="86">
        <f t="shared" si="236"/>
        <v>-0.93990895914233985</v>
      </c>
      <c r="AB118" s="86">
        <f t="shared" si="236"/>
        <v>0.58764783894243289</v>
      </c>
      <c r="AC118" s="91">
        <f t="shared" si="236"/>
        <v>0.37196985116743814</v>
      </c>
      <c r="AD118" s="86">
        <f t="shared" si="236"/>
        <v>0.10960502336939877</v>
      </c>
      <c r="AE118" s="86">
        <f t="shared" si="236"/>
        <v>-0.24468433071481113</v>
      </c>
      <c r="AF118" s="86">
        <f t="shared" si="236"/>
        <v>-0.24468433071481113</v>
      </c>
      <c r="AG118" s="86">
        <f t="shared" si="236"/>
        <v>-0.24468433071481113</v>
      </c>
      <c r="AH118" s="86">
        <f t="shared" si="236"/>
        <v>-0.24468433071481113</v>
      </c>
      <c r="AI118" s="86">
        <f t="shared" ref="AI118:BQ118" si="237">IF(OR(AI27=0,AI31=0),"",(AI31-AI27)*100/AI27)</f>
        <v>-0.68153262574660844</v>
      </c>
      <c r="AJ118" s="86">
        <f t="shared" si="237"/>
        <v>-0.68303726858285707</v>
      </c>
      <c r="AK118" s="86">
        <f t="shared" si="237"/>
        <v>-0.68303726858285707</v>
      </c>
      <c r="AL118" s="86">
        <f t="shared" si="237"/>
        <v>-0.68315768220812156</v>
      </c>
      <c r="AM118" s="86">
        <f t="shared" si="237"/>
        <v>9.4486511349886046E-2</v>
      </c>
      <c r="AN118" s="86">
        <f t="shared" si="237"/>
        <v>4.1878361520177765E-2</v>
      </c>
      <c r="AO118" s="86">
        <f t="shared" si="237"/>
        <v>4.1878361520177765E-2</v>
      </c>
      <c r="AP118" s="86">
        <f t="shared" si="237"/>
        <v>4.1878361520177765E-2</v>
      </c>
      <c r="AQ118" s="86">
        <f t="shared" si="237"/>
        <v>0.17958486121950809</v>
      </c>
      <c r="AR118" s="86">
        <f t="shared" si="237"/>
        <v>0.13727126657948907</v>
      </c>
      <c r="AS118" s="86">
        <f t="shared" si="237"/>
        <v>0.13727126657948907</v>
      </c>
      <c r="AT118" s="86">
        <f t="shared" si="237"/>
        <v>0.13727126657948907</v>
      </c>
      <c r="AU118" s="86">
        <f t="shared" si="237"/>
        <v>0.13727126657948907</v>
      </c>
      <c r="AV118" s="86">
        <f t="shared" si="237"/>
        <v>0.13727126657948907</v>
      </c>
      <c r="AW118" s="86">
        <f t="shared" si="237"/>
        <v>0.13727126657948907</v>
      </c>
      <c r="AX118" s="86">
        <f t="shared" si="237"/>
        <v>0.13727126657948907</v>
      </c>
      <c r="AY118" s="86">
        <f t="shared" si="237"/>
        <v>0.20411252114893871</v>
      </c>
      <c r="AZ118" s="86">
        <f t="shared" si="237"/>
        <v>9.9250019026215039E-2</v>
      </c>
      <c r="BA118" s="86">
        <f t="shared" si="237"/>
        <v>9.9250019026215039E-2</v>
      </c>
      <c r="BB118" s="86">
        <f t="shared" si="237"/>
        <v>9.9250019026215039E-2</v>
      </c>
      <c r="BC118" s="86">
        <f t="shared" si="237"/>
        <v>9.9250019026215039E-2</v>
      </c>
      <c r="BD118" s="86">
        <f t="shared" si="237"/>
        <v>9.9250019026215039E-2</v>
      </c>
      <c r="BE118" s="86">
        <f t="shared" si="237"/>
        <v>9.9250019026215039E-2</v>
      </c>
      <c r="BF118" s="86">
        <f t="shared" si="237"/>
        <v>9.9250019026215039E-2</v>
      </c>
      <c r="BG118" s="86">
        <f t="shared" si="237"/>
        <v>9.9250019026215039E-2</v>
      </c>
      <c r="BH118" s="86">
        <f t="shared" si="237"/>
        <v>9.9250019026215039E-2</v>
      </c>
      <c r="BI118" s="86">
        <f t="shared" si="237"/>
        <v>9.9250019026215039E-2</v>
      </c>
      <c r="BJ118" s="86">
        <f t="shared" si="237"/>
        <v>9.9250019026215039E-2</v>
      </c>
      <c r="BK118" s="86">
        <f t="shared" si="237"/>
        <v>9.9250019026215039E-2</v>
      </c>
      <c r="BL118" s="86">
        <f t="shared" si="237"/>
        <v>9.9250019026215039E-2</v>
      </c>
      <c r="BM118" s="86">
        <f t="shared" si="237"/>
        <v>9.9250019026215039E-2</v>
      </c>
      <c r="BN118" s="86">
        <f t="shared" si="237"/>
        <v>9.953550099533183E-2</v>
      </c>
      <c r="BO118" s="86">
        <f t="shared" si="237"/>
        <v>6.1558859740490114E-2</v>
      </c>
      <c r="BP118" s="86">
        <f t="shared" si="237"/>
        <v>5.2100601525106233E-2</v>
      </c>
      <c r="BQ118" s="86">
        <f t="shared" si="237"/>
        <v>5.2100601525106233E-2</v>
      </c>
      <c r="BR118" s="86">
        <f t="shared" ref="BR118:BZ118" si="238">IF(OR(BR27=0,BR31=0),"",(BR31-BR27)*100/BR27)</f>
        <v>5.2100601525106233E-2</v>
      </c>
      <c r="BS118" s="86">
        <f t="shared" si="238"/>
        <v>3.799211663579051E-2</v>
      </c>
      <c r="BT118" s="86">
        <f t="shared" si="238"/>
        <v>4.7598648198212586E-3</v>
      </c>
      <c r="BU118" s="86">
        <f t="shared" si="238"/>
        <v>4.7598648198212586E-3</v>
      </c>
      <c r="BV118" s="86">
        <f t="shared" si="238"/>
        <v>4.7598648198212586E-3</v>
      </c>
      <c r="BW118" s="86">
        <f t="shared" si="238"/>
        <v>-9.9976196143792606E-2</v>
      </c>
      <c r="BX118" s="86">
        <f t="shared" si="238"/>
        <v>-0.10944042634184344</v>
      </c>
      <c r="BY118" s="86">
        <f t="shared" si="238"/>
        <v>-0.10944042634184344</v>
      </c>
      <c r="BZ118" s="86">
        <f t="shared" si="238"/>
        <v>-9.9909605594955209E-2</v>
      </c>
      <c r="CA118" s="86">
        <f t="shared" ref="CA118:CD118" si="239">IF(OR(CA27=0,CA31=0),"",(CA31-CA27)*100/CA27)</f>
        <v>-9.9909605594955209E-2</v>
      </c>
      <c r="CB118" s="86">
        <f t="shared" si="239"/>
        <v>0.90042626562573247</v>
      </c>
      <c r="CC118" s="86" t="str">
        <f t="shared" si="239"/>
        <v/>
      </c>
      <c r="CD118" s="86" t="str">
        <f t="shared" si="239"/>
        <v/>
      </c>
      <c r="CH118" s="4"/>
      <c r="CI118" s="4"/>
      <c r="CJ118" s="4"/>
      <c r="CK118" s="4"/>
      <c r="CL118" s="4"/>
      <c r="CM118" s="4"/>
      <c r="CN118" s="4"/>
      <c r="CO118" s="4"/>
      <c r="CX118" s="3"/>
      <c r="CY118" s="3"/>
      <c r="CZ118" s="3"/>
      <c r="DA118" s="3"/>
      <c r="DB118" s="3"/>
    </row>
    <row r="119" spans="1:106" x14ac:dyDescent="0.3">
      <c r="A119" s="48" t="s">
        <v>26</v>
      </c>
      <c r="B119" s="57"/>
      <c r="C119" s="88" t="str">
        <f t="shared" ref="C119:AH119" si="240">IF(OR(C28=0,C32=0),"",(C32-C28)*100/C28)</f>
        <v/>
      </c>
      <c r="D119" s="88" t="str">
        <f t="shared" si="240"/>
        <v/>
      </c>
      <c r="E119" s="88" t="str">
        <f t="shared" si="240"/>
        <v/>
      </c>
      <c r="F119" s="88" t="str">
        <f t="shared" si="240"/>
        <v/>
      </c>
      <c r="G119" s="88" t="str">
        <f t="shared" si="240"/>
        <v/>
      </c>
      <c r="H119" s="88" t="str">
        <f t="shared" si="240"/>
        <v/>
      </c>
      <c r="I119" s="88" t="str">
        <f t="shared" si="240"/>
        <v/>
      </c>
      <c r="J119" s="88" t="str">
        <f t="shared" si="240"/>
        <v/>
      </c>
      <c r="K119" s="88" t="str">
        <f t="shared" si="240"/>
        <v/>
      </c>
      <c r="L119" s="88" t="str">
        <f t="shared" si="240"/>
        <v/>
      </c>
      <c r="M119" s="88" t="str">
        <f t="shared" si="240"/>
        <v/>
      </c>
      <c r="N119" s="88" t="str">
        <f t="shared" si="240"/>
        <v/>
      </c>
      <c r="O119" s="88" t="str">
        <f t="shared" si="240"/>
        <v/>
      </c>
      <c r="P119" s="88" t="str">
        <f t="shared" si="240"/>
        <v/>
      </c>
      <c r="Q119" s="88" t="str">
        <f t="shared" si="240"/>
        <v/>
      </c>
      <c r="R119" s="88" t="str">
        <f t="shared" si="240"/>
        <v/>
      </c>
      <c r="S119" s="88" t="str">
        <f t="shared" si="240"/>
        <v/>
      </c>
      <c r="T119" s="88" t="str">
        <f t="shared" si="240"/>
        <v/>
      </c>
      <c r="U119" s="88" t="str">
        <f t="shared" si="240"/>
        <v/>
      </c>
      <c r="V119" s="88" t="str">
        <f t="shared" si="240"/>
        <v/>
      </c>
      <c r="W119" s="88" t="str">
        <f t="shared" si="240"/>
        <v/>
      </c>
      <c r="X119" s="88" t="str">
        <f t="shared" si="240"/>
        <v/>
      </c>
      <c r="Y119" s="88" t="str">
        <f t="shared" si="240"/>
        <v/>
      </c>
      <c r="Z119" s="93">
        <f t="shared" si="240"/>
        <v>-0.43313535459565577</v>
      </c>
      <c r="AA119" s="94">
        <f t="shared" si="240"/>
        <v>0.14034898516203112</v>
      </c>
      <c r="AB119" s="88">
        <f t="shared" si="240"/>
        <v>1.2609039681289205</v>
      </c>
      <c r="AC119" s="88">
        <f t="shared" si="240"/>
        <v>1.6337173753460481</v>
      </c>
      <c r="AD119" s="95">
        <f t="shared" si="240"/>
        <v>2.0618596420316613</v>
      </c>
      <c r="AE119" s="88">
        <f t="shared" si="240"/>
        <v>2.0649484458645628</v>
      </c>
      <c r="AF119" s="88">
        <f t="shared" si="240"/>
        <v>2.0649484458645628</v>
      </c>
      <c r="AG119" s="88">
        <f t="shared" si="240"/>
        <v>2.0649484458645628</v>
      </c>
      <c r="AH119" s="88">
        <f t="shared" si="240"/>
        <v>2.0649484458645628</v>
      </c>
      <c r="AI119" s="88">
        <f t="shared" ref="AI119:BM119" si="241">IF(OR(AI28=0,AI32=0),"",(AI32-AI28)*100/AI28)</f>
        <v>2.0758983597817227</v>
      </c>
      <c r="AJ119" s="88">
        <f t="shared" si="241"/>
        <v>2.0857639408274373</v>
      </c>
      <c r="AK119" s="88">
        <f t="shared" si="241"/>
        <v>2.0857639408274373</v>
      </c>
      <c r="AL119" s="88">
        <f t="shared" si="241"/>
        <v>1.9700343215387419</v>
      </c>
      <c r="AM119" s="88">
        <f t="shared" si="241"/>
        <v>2.0555596631059401</v>
      </c>
      <c r="AN119" s="88">
        <f t="shared" si="241"/>
        <v>1.6749747688541481</v>
      </c>
      <c r="AO119" s="88">
        <f t="shared" si="241"/>
        <v>1.6749747688541481</v>
      </c>
      <c r="AP119" s="88">
        <f t="shared" si="241"/>
        <v>1.6749747688541481</v>
      </c>
      <c r="AQ119" s="88">
        <f t="shared" si="241"/>
        <v>1.7805587573370194</v>
      </c>
      <c r="AR119" s="88">
        <f t="shared" si="241"/>
        <v>1.7896090192984464</v>
      </c>
      <c r="AS119" s="88">
        <f t="shared" si="241"/>
        <v>1.7896090192984464</v>
      </c>
      <c r="AT119" s="88">
        <f t="shared" si="241"/>
        <v>1.7896090192984464</v>
      </c>
      <c r="AU119" s="88">
        <f t="shared" si="241"/>
        <v>1.7896090192984464</v>
      </c>
      <c r="AV119" s="88">
        <f t="shared" si="241"/>
        <v>1.7896090192984464</v>
      </c>
      <c r="AW119" s="88">
        <f t="shared" si="241"/>
        <v>1.7896090192984464</v>
      </c>
      <c r="AX119" s="88">
        <f t="shared" si="241"/>
        <v>1.7896090192984464</v>
      </c>
      <c r="AY119" s="88">
        <f t="shared" si="241"/>
        <v>1.8968342811496552</v>
      </c>
      <c r="AZ119" s="88">
        <f t="shared" si="241"/>
        <v>2.0934743435674048</v>
      </c>
      <c r="BA119" s="88">
        <f t="shared" si="241"/>
        <v>2.0934743435674048</v>
      </c>
      <c r="BB119" s="88">
        <f t="shared" si="241"/>
        <v>2.0934743435674048</v>
      </c>
      <c r="BC119" s="88">
        <f t="shared" si="241"/>
        <v>2.0934743435674048</v>
      </c>
      <c r="BD119" s="88">
        <f t="shared" si="241"/>
        <v>2.0934743435674048</v>
      </c>
      <c r="BE119" s="88">
        <f t="shared" si="241"/>
        <v>2.0934743435674048</v>
      </c>
      <c r="BF119" s="88">
        <f t="shared" si="241"/>
        <v>2.0934743435674048</v>
      </c>
      <c r="BG119" s="88">
        <f t="shared" si="241"/>
        <v>2.0934743435674048</v>
      </c>
      <c r="BH119" s="88">
        <f t="shared" si="241"/>
        <v>2.0934743435674048</v>
      </c>
      <c r="BI119" s="88">
        <f t="shared" si="241"/>
        <v>2.0934743435674048</v>
      </c>
      <c r="BJ119" s="88">
        <f t="shared" si="241"/>
        <v>2.0934743435674048</v>
      </c>
      <c r="BK119" s="88">
        <f t="shared" si="241"/>
        <v>2.0934743435674048</v>
      </c>
      <c r="BL119" s="88">
        <f t="shared" si="241"/>
        <v>2.0934743435674048</v>
      </c>
      <c r="BM119" s="88">
        <f t="shared" si="241"/>
        <v>2.0934743435674048</v>
      </c>
      <c r="BN119" s="88">
        <f t="shared" ref="BN119:BZ119" si="242">IF(OR(BN28=0,BN32=0),"",(BN32-BN28)*100/BN28)</f>
        <v>2.0995660896748003</v>
      </c>
      <c r="BO119" s="88">
        <f t="shared" si="242"/>
        <v>1.9804287045666487</v>
      </c>
      <c r="BP119" s="88">
        <f t="shared" si="242"/>
        <v>1.9403890106814798</v>
      </c>
      <c r="BQ119" s="88">
        <f t="shared" si="242"/>
        <v>1.9403890106814798</v>
      </c>
      <c r="BR119" s="88">
        <f t="shared" si="242"/>
        <v>1.9403890106814798</v>
      </c>
      <c r="BS119" s="88">
        <f t="shared" si="242"/>
        <v>1.9322990126939414</v>
      </c>
      <c r="BT119" s="88">
        <f t="shared" si="242"/>
        <v>1.9401930774664491</v>
      </c>
      <c r="BU119" s="88">
        <f t="shared" si="242"/>
        <v>1.9401930774664491</v>
      </c>
      <c r="BV119" s="88">
        <f t="shared" si="242"/>
        <v>1.9401930774664491</v>
      </c>
      <c r="BW119" s="88">
        <f t="shared" si="242"/>
        <v>1.3605121928255279</v>
      </c>
      <c r="BX119" s="88">
        <f t="shared" si="242"/>
        <v>1.2660610909775487</v>
      </c>
      <c r="BY119" s="88">
        <f t="shared" si="242"/>
        <v>1.2660610909775487</v>
      </c>
      <c r="BZ119" s="88">
        <f t="shared" si="242"/>
        <v>1.5353459237978575</v>
      </c>
      <c r="CA119" s="88">
        <f t="shared" ref="CA119:CD119" si="243">IF(OR(CA28=0,CA32=0),"",(CA32-CA28)*100/CA28)</f>
        <v>1.5353459237978575</v>
      </c>
      <c r="CB119" s="88">
        <f t="shared" si="243"/>
        <v>1.5165031222123191</v>
      </c>
      <c r="CC119" s="88" t="str">
        <f t="shared" si="243"/>
        <v/>
      </c>
      <c r="CD119" s="88" t="str">
        <f t="shared" si="243"/>
        <v/>
      </c>
      <c r="CH119" s="4"/>
      <c r="CI119" s="4"/>
      <c r="CJ119" s="4"/>
      <c r="CK119" s="4"/>
      <c r="CL119" s="4"/>
      <c r="CM119" s="4"/>
      <c r="CN119" s="4"/>
      <c r="CO119" s="4"/>
      <c r="CX119" s="3"/>
      <c r="CY119" s="3"/>
      <c r="CZ119" s="3"/>
      <c r="DA119" s="3"/>
      <c r="DB119" s="3"/>
    </row>
    <row r="120" spans="1:106" x14ac:dyDescent="0.3">
      <c r="A120" s="49" t="s">
        <v>100</v>
      </c>
      <c r="B120" s="58"/>
      <c r="C120" s="100"/>
      <c r="D120" s="100"/>
      <c r="E120" s="100"/>
      <c r="F120" s="100"/>
      <c r="G120" s="100"/>
      <c r="H120" s="100"/>
      <c r="I120" s="100"/>
      <c r="J120" s="100"/>
      <c r="K120" s="100"/>
      <c r="L120" s="100"/>
      <c r="M120" s="100"/>
      <c r="N120" s="100"/>
      <c r="O120" s="100"/>
      <c r="P120" s="100"/>
      <c r="Q120" s="100"/>
      <c r="R120" s="100"/>
      <c r="S120" s="100"/>
      <c r="T120" s="100"/>
      <c r="U120" s="100"/>
      <c r="V120" s="100"/>
      <c r="W120" s="100"/>
      <c r="X120" s="100"/>
      <c r="Y120" s="100"/>
      <c r="Z120" s="100" t="str">
        <f t="shared" ref="Z120:BQ120" si="244">IF(OR(Z29=0,Z33=0),"",(Z33-Z29)*100/Z29)</f>
        <v/>
      </c>
      <c r="AA120" s="89">
        <f t="shared" si="244"/>
        <v>-1.8187709172672084</v>
      </c>
      <c r="AB120" s="90">
        <f t="shared" si="244"/>
        <v>-1.9512875058510084</v>
      </c>
      <c r="AC120" s="86">
        <f t="shared" si="244"/>
        <v>-1.3196612692900049</v>
      </c>
      <c r="AD120" s="86">
        <f t="shared" si="244"/>
        <v>-1.2852933021829616</v>
      </c>
      <c r="AE120" s="97">
        <f t="shared" si="244"/>
        <v>-1.187407441008129</v>
      </c>
      <c r="AF120" s="96">
        <f t="shared" si="244"/>
        <v>-1.187407441008129</v>
      </c>
      <c r="AG120" s="96">
        <f t="shared" si="244"/>
        <v>-1.187407441008129</v>
      </c>
      <c r="AH120" s="86">
        <f t="shared" si="244"/>
        <v>-1.187407441008129</v>
      </c>
      <c r="AI120" s="86">
        <f t="shared" si="244"/>
        <v>-0.67979313581046041</v>
      </c>
      <c r="AJ120" s="86">
        <f t="shared" si="244"/>
        <v>-0.70757462425213613</v>
      </c>
      <c r="AK120" s="86">
        <f t="shared" si="244"/>
        <v>-0.70757462425213613</v>
      </c>
      <c r="AL120" s="86">
        <f t="shared" si="244"/>
        <v>-0.87123616020125472</v>
      </c>
      <c r="AM120" s="86">
        <f t="shared" si="244"/>
        <v>-1.0318340497534337</v>
      </c>
      <c r="AN120" s="86">
        <f t="shared" si="244"/>
        <v>-0.98556149442255558</v>
      </c>
      <c r="AO120" s="86">
        <f t="shared" si="244"/>
        <v>-0.98556149442255558</v>
      </c>
      <c r="AP120" s="86">
        <f t="shared" si="244"/>
        <v>-0.98556149442255558</v>
      </c>
      <c r="AQ120" s="86">
        <f t="shared" si="244"/>
        <v>-1.1199879060860303</v>
      </c>
      <c r="AR120" s="86">
        <f t="shared" si="244"/>
        <v>-1.1178294267344833</v>
      </c>
      <c r="AS120" s="86">
        <f t="shared" si="244"/>
        <v>-1.1178294267344833</v>
      </c>
      <c r="AT120" s="86">
        <f t="shared" si="244"/>
        <v>-1.1178294267344833</v>
      </c>
      <c r="AU120" s="86">
        <f t="shared" si="244"/>
        <v>-1.1178294267344833</v>
      </c>
      <c r="AV120" s="86">
        <f t="shared" si="244"/>
        <v>-1.1178294267344833</v>
      </c>
      <c r="AW120" s="86">
        <f t="shared" si="244"/>
        <v>-1.1178294267344833</v>
      </c>
      <c r="AX120" s="86">
        <f t="shared" si="244"/>
        <v>-1.1178294267344833</v>
      </c>
      <c r="AY120" s="86">
        <f t="shared" si="244"/>
        <v>-1.1406360394527899</v>
      </c>
      <c r="AZ120" s="86">
        <f t="shared" si="244"/>
        <v>-1.0798744817151802</v>
      </c>
      <c r="BA120" s="86">
        <f t="shared" si="244"/>
        <v>-1.0798744817151802</v>
      </c>
      <c r="BB120" s="86">
        <f t="shared" si="244"/>
        <v>-1.0798744817151802</v>
      </c>
      <c r="BC120" s="86">
        <f t="shared" si="244"/>
        <v>-1.0798744817151802</v>
      </c>
      <c r="BD120" s="86">
        <f t="shared" si="244"/>
        <v>-1.0798744817151802</v>
      </c>
      <c r="BE120" s="86">
        <f t="shared" si="244"/>
        <v>-1.0798744817151802</v>
      </c>
      <c r="BF120" s="86">
        <f t="shared" si="244"/>
        <v>-1.0798744817151802</v>
      </c>
      <c r="BG120" s="86">
        <f t="shared" si="244"/>
        <v>-1.0798744817151802</v>
      </c>
      <c r="BH120" s="86">
        <f t="shared" si="244"/>
        <v>-1.0798744817151802</v>
      </c>
      <c r="BI120" s="86">
        <f t="shared" si="244"/>
        <v>-1.0798744817151802</v>
      </c>
      <c r="BJ120" s="86">
        <f t="shared" si="244"/>
        <v>-1.0798744817151802</v>
      </c>
      <c r="BK120" s="86">
        <f t="shared" si="244"/>
        <v>-1.0798744817151802</v>
      </c>
      <c r="BL120" s="86">
        <f t="shared" si="244"/>
        <v>-1.0798744817151802</v>
      </c>
      <c r="BM120" s="86">
        <f t="shared" si="244"/>
        <v>-1.0798744817151802</v>
      </c>
      <c r="BN120" s="86">
        <f t="shared" si="244"/>
        <v>-1.0844378533691739</v>
      </c>
      <c r="BO120" s="86">
        <f t="shared" si="244"/>
        <v>-1.0119766038436442</v>
      </c>
      <c r="BP120" s="86">
        <f t="shared" si="244"/>
        <v>-1.0043708732446874</v>
      </c>
      <c r="BQ120" s="86">
        <f t="shared" si="244"/>
        <v>-1.0043708732446874</v>
      </c>
      <c r="BR120" s="86">
        <f t="shared" ref="BR120:BZ120" si="245">IF(OR(BR29=0,BR33=0),"",(BR33-BR29)*100/BR29)</f>
        <v>-1.0043708732446874</v>
      </c>
      <c r="BS120" s="86">
        <f t="shared" si="245"/>
        <v>-1.0503118113190029</v>
      </c>
      <c r="BT120" s="86">
        <f t="shared" si="245"/>
        <v>-0.57844578256128154</v>
      </c>
      <c r="BU120" s="86">
        <f t="shared" si="245"/>
        <v>-0.57844578256128154</v>
      </c>
      <c r="BV120" s="86">
        <f t="shared" si="245"/>
        <v>-0.57844578256128154</v>
      </c>
      <c r="BW120" s="86">
        <f t="shared" si="245"/>
        <v>-0.16665079516234926</v>
      </c>
      <c r="BX120" s="86">
        <f t="shared" si="245"/>
        <v>-0.18083182640144449</v>
      </c>
      <c r="BY120" s="86">
        <f t="shared" si="245"/>
        <v>-0.18083182640144449</v>
      </c>
      <c r="BZ120" s="86">
        <f t="shared" si="245"/>
        <v>-0.21884961225556857</v>
      </c>
      <c r="CA120" s="86">
        <f t="shared" ref="CA120:CD120" si="246">IF(OR(CA29=0,CA33=0),"",(CA33-CA29)*100/CA29)</f>
        <v>-0.21884961225556857</v>
      </c>
      <c r="CB120" s="86">
        <f t="shared" si="246"/>
        <v>-0.24756010473695872</v>
      </c>
      <c r="CC120" s="86" t="str">
        <f t="shared" si="246"/>
        <v/>
      </c>
      <c r="CD120" s="86" t="str">
        <f t="shared" si="246"/>
        <v/>
      </c>
      <c r="CH120" s="4"/>
      <c r="CI120" s="4"/>
      <c r="CJ120" s="4"/>
      <c r="CK120" s="4"/>
      <c r="CL120" s="4"/>
      <c r="CM120" s="4"/>
      <c r="CN120" s="4"/>
      <c r="CO120" s="4"/>
      <c r="CX120" s="3"/>
      <c r="CY120" s="3"/>
      <c r="CZ120" s="3"/>
      <c r="DA120" s="3"/>
      <c r="DB120" s="3"/>
    </row>
    <row r="121" spans="1:106" x14ac:dyDescent="0.3">
      <c r="A121" s="47" t="s">
        <v>101</v>
      </c>
      <c r="B121" s="56"/>
      <c r="C121" s="101"/>
      <c r="D121" s="101"/>
      <c r="E121" s="101"/>
      <c r="F121" s="101"/>
      <c r="G121" s="101"/>
      <c r="H121" s="101"/>
      <c r="I121" s="101"/>
      <c r="J121" s="101"/>
      <c r="K121" s="101"/>
      <c r="L121" s="101"/>
      <c r="M121" s="101"/>
      <c r="N121" s="101"/>
      <c r="O121" s="101"/>
      <c r="P121" s="101"/>
      <c r="Q121" s="101"/>
      <c r="R121" s="101"/>
      <c r="S121" s="101"/>
      <c r="T121" s="101"/>
      <c r="U121" s="101"/>
      <c r="V121" s="101"/>
      <c r="W121" s="101"/>
      <c r="X121" s="101"/>
      <c r="Y121" s="101"/>
      <c r="Z121" s="101" t="str">
        <f t="shared" ref="Z121:BQ121" si="247">IF(OR(Z30=0,Z34=0),"",(Z34-Z30)*100/Z30)</f>
        <v/>
      </c>
      <c r="AA121" s="86" t="str">
        <f t="shared" si="247"/>
        <v/>
      </c>
      <c r="AB121" s="89">
        <f t="shared" si="247"/>
        <v>-0.88979684133203107</v>
      </c>
      <c r="AC121" s="90">
        <f t="shared" si="247"/>
        <v>-1.2644788619389757</v>
      </c>
      <c r="AD121" s="86">
        <f t="shared" si="247"/>
        <v>-1.0010217792072988</v>
      </c>
      <c r="AE121" s="86">
        <f t="shared" si="247"/>
        <v>-0.61027765986623539</v>
      </c>
      <c r="AF121" s="91">
        <f t="shared" si="247"/>
        <v>-0.61027765986623539</v>
      </c>
      <c r="AG121" s="86">
        <f t="shared" si="247"/>
        <v>-0.61027765986623539</v>
      </c>
      <c r="AH121" s="86">
        <f t="shared" si="247"/>
        <v>-0.61027765986623539</v>
      </c>
      <c r="AI121" s="86">
        <f t="shared" si="247"/>
        <v>-0.42011178141973943</v>
      </c>
      <c r="AJ121" s="86">
        <f t="shared" si="247"/>
        <v>-0.47479315505252123</v>
      </c>
      <c r="AK121" s="86">
        <f t="shared" si="247"/>
        <v>-0.47479315505252123</v>
      </c>
      <c r="AL121" s="86">
        <f t="shared" si="247"/>
        <v>-0.54095848313761641</v>
      </c>
      <c r="AM121" s="86">
        <f t="shared" si="247"/>
        <v>-1.0617208106228992</v>
      </c>
      <c r="AN121" s="86">
        <f t="shared" si="247"/>
        <v>-0.82139475823841512</v>
      </c>
      <c r="AO121" s="86">
        <f t="shared" si="247"/>
        <v>-0.82139475823841512</v>
      </c>
      <c r="AP121" s="86">
        <f t="shared" si="247"/>
        <v>-0.82139475823841512</v>
      </c>
      <c r="AQ121" s="86">
        <f t="shared" si="247"/>
        <v>-0.8827066845823589</v>
      </c>
      <c r="AR121" s="86">
        <f t="shared" si="247"/>
        <v>-0.87010072133067862</v>
      </c>
      <c r="AS121" s="86">
        <f t="shared" si="247"/>
        <v>-0.87010072133067862</v>
      </c>
      <c r="AT121" s="86">
        <f t="shared" si="247"/>
        <v>-0.87010072133067862</v>
      </c>
      <c r="AU121" s="86">
        <f t="shared" si="247"/>
        <v>-0.87010072133067862</v>
      </c>
      <c r="AV121" s="86">
        <f t="shared" si="247"/>
        <v>-0.87010072133067862</v>
      </c>
      <c r="AW121" s="86">
        <f t="shared" si="247"/>
        <v>-0.87010072133067862</v>
      </c>
      <c r="AX121" s="86">
        <f t="shared" si="247"/>
        <v>-0.87010072133067862</v>
      </c>
      <c r="AY121" s="86">
        <f t="shared" si="247"/>
        <v>-1.0067466310809048</v>
      </c>
      <c r="AZ121" s="86">
        <f t="shared" si="247"/>
        <v>-0.83977025329470756</v>
      </c>
      <c r="BA121" s="86">
        <f t="shared" si="247"/>
        <v>-0.83977025329470756</v>
      </c>
      <c r="BB121" s="86">
        <f t="shared" si="247"/>
        <v>-0.83977025329470756</v>
      </c>
      <c r="BC121" s="86">
        <f t="shared" si="247"/>
        <v>-0.83977025329470756</v>
      </c>
      <c r="BD121" s="86">
        <f t="shared" si="247"/>
        <v>-0.83977025329470756</v>
      </c>
      <c r="BE121" s="86">
        <f t="shared" si="247"/>
        <v>-0.83977025329470756</v>
      </c>
      <c r="BF121" s="86">
        <f t="shared" si="247"/>
        <v>-0.83977025329470756</v>
      </c>
      <c r="BG121" s="86">
        <f t="shared" si="247"/>
        <v>-0.83977025329470756</v>
      </c>
      <c r="BH121" s="86">
        <f t="shared" si="247"/>
        <v>-0.83977025329470756</v>
      </c>
      <c r="BI121" s="86">
        <f t="shared" si="247"/>
        <v>-0.83977025329470756</v>
      </c>
      <c r="BJ121" s="86">
        <f t="shared" si="247"/>
        <v>-0.83977025329470756</v>
      </c>
      <c r="BK121" s="86">
        <f t="shared" si="247"/>
        <v>-0.83977025329470756</v>
      </c>
      <c r="BL121" s="86">
        <f t="shared" si="247"/>
        <v>-0.83977025329470756</v>
      </c>
      <c r="BM121" s="86">
        <f t="shared" si="247"/>
        <v>-0.83977025329470756</v>
      </c>
      <c r="BN121" s="86">
        <f t="shared" si="247"/>
        <v>-0.83756102230305352</v>
      </c>
      <c r="BO121" s="86">
        <f t="shared" si="247"/>
        <v>-0.80830304189783708</v>
      </c>
      <c r="BP121" s="86">
        <f t="shared" si="247"/>
        <v>-0.80398162327718548</v>
      </c>
      <c r="BQ121" s="86">
        <f t="shared" si="247"/>
        <v>-0.80398162327718548</v>
      </c>
      <c r="BR121" s="86">
        <f t="shared" ref="BR121:BZ121" si="248">IF(OR(BR30=0,BR34=0),"",(BR34-BR30)*100/BR30)</f>
        <v>-0.80398162327718548</v>
      </c>
      <c r="BS121" s="86">
        <f t="shared" si="248"/>
        <v>-0.82224909310762617</v>
      </c>
      <c r="BT121" s="86">
        <f t="shared" si="248"/>
        <v>-1.7218988985618835</v>
      </c>
      <c r="BU121" s="86">
        <f t="shared" si="248"/>
        <v>-1.7218988985618835</v>
      </c>
      <c r="BV121" s="86">
        <f t="shared" si="248"/>
        <v>-1.7218988985618835</v>
      </c>
      <c r="BW121" s="86">
        <f t="shared" si="248"/>
        <v>-1.4210703791126684</v>
      </c>
      <c r="BX121" s="86">
        <f t="shared" si="248"/>
        <v>-1.1920274118044489</v>
      </c>
      <c r="BY121" s="86">
        <f t="shared" si="248"/>
        <v>-1.1920274118044489</v>
      </c>
      <c r="BZ121" s="86">
        <f t="shared" si="248"/>
        <v>-1.2308137851144123</v>
      </c>
      <c r="CA121" s="86">
        <f t="shared" ref="CA121:CD121" si="249">IF(OR(CA30=0,CA34=0),"",(CA34-CA30)*100/CA30)</f>
        <v>-1.2308137851144123</v>
      </c>
      <c r="CB121" s="86">
        <f t="shared" si="249"/>
        <v>-1.3404825737265469</v>
      </c>
      <c r="CC121" s="86" t="str">
        <f t="shared" si="249"/>
        <v/>
      </c>
      <c r="CD121" s="86" t="str">
        <f t="shared" si="249"/>
        <v/>
      </c>
      <c r="CH121" s="4"/>
      <c r="CI121" s="4"/>
      <c r="CJ121" s="4"/>
      <c r="CK121" s="4"/>
      <c r="CL121" s="4"/>
      <c r="CM121" s="4"/>
      <c r="CN121" s="4"/>
      <c r="CO121" s="4"/>
      <c r="CX121" s="3"/>
      <c r="CY121" s="3"/>
      <c r="CZ121" s="3"/>
      <c r="DA121" s="3"/>
      <c r="DB121" s="3"/>
    </row>
    <row r="122" spans="1:106" x14ac:dyDescent="0.3">
      <c r="A122" s="47" t="s">
        <v>102</v>
      </c>
      <c r="B122" s="56"/>
      <c r="C122" s="101"/>
      <c r="D122" s="101"/>
      <c r="E122" s="101"/>
      <c r="F122" s="101"/>
      <c r="G122" s="101"/>
      <c r="H122" s="101"/>
      <c r="I122" s="101"/>
      <c r="J122" s="101"/>
      <c r="K122" s="101"/>
      <c r="L122" s="101"/>
      <c r="M122" s="101"/>
      <c r="N122" s="101"/>
      <c r="O122" s="101"/>
      <c r="P122" s="101"/>
      <c r="Q122" s="101"/>
      <c r="R122" s="101"/>
      <c r="S122" s="101"/>
      <c r="T122" s="101"/>
      <c r="U122" s="101"/>
      <c r="V122" s="101"/>
      <c r="W122" s="101"/>
      <c r="X122" s="101"/>
      <c r="Y122" s="101"/>
      <c r="Z122" s="101" t="str">
        <f t="shared" ref="Z122:BQ122" si="250">IF(OR(Z31=0,Z35=0),"",(Z35-Z31)*100/Z31)</f>
        <v/>
      </c>
      <c r="AA122" s="86" t="str">
        <f t="shared" si="250"/>
        <v/>
      </c>
      <c r="AB122" s="86" t="str">
        <f t="shared" si="250"/>
        <v/>
      </c>
      <c r="AC122" s="89">
        <f t="shared" si="250"/>
        <v>-2.1310516370642039</v>
      </c>
      <c r="AD122" s="90">
        <f t="shared" si="250"/>
        <v>-1.9227858898208654</v>
      </c>
      <c r="AE122" s="86">
        <f t="shared" si="250"/>
        <v>-1.589797243441299</v>
      </c>
      <c r="AF122" s="86">
        <f t="shared" si="250"/>
        <v>-1.589797243441299</v>
      </c>
      <c r="AG122" s="91">
        <f t="shared" si="250"/>
        <v>-1.589797243441299</v>
      </c>
      <c r="AH122" s="86">
        <f t="shared" si="250"/>
        <v>-1.589797243441299</v>
      </c>
      <c r="AI122" s="86">
        <f t="shared" si="250"/>
        <v>-1.5060909113925836</v>
      </c>
      <c r="AJ122" s="86">
        <f t="shared" si="250"/>
        <v>-1.4958930603007601</v>
      </c>
      <c r="AK122" s="86">
        <f t="shared" si="250"/>
        <v>-1.4958930603007601</v>
      </c>
      <c r="AL122" s="86">
        <f t="shared" si="250"/>
        <v>-1.4124824127631399</v>
      </c>
      <c r="AM122" s="86">
        <f t="shared" si="250"/>
        <v>-2.0930813841442943</v>
      </c>
      <c r="AN122" s="86">
        <f t="shared" si="250"/>
        <v>-2.1401979082099545</v>
      </c>
      <c r="AO122" s="86">
        <f t="shared" si="250"/>
        <v>-2.1401979082099545</v>
      </c>
      <c r="AP122" s="86">
        <f t="shared" si="250"/>
        <v>-2.1401979082099545</v>
      </c>
      <c r="AQ122" s="86">
        <f t="shared" si="250"/>
        <v>-2.1519442482397264</v>
      </c>
      <c r="AR122" s="86">
        <f t="shared" si="250"/>
        <v>-2.1399581932662097</v>
      </c>
      <c r="AS122" s="86">
        <f t="shared" si="250"/>
        <v>-2.1399581932662097</v>
      </c>
      <c r="AT122" s="86">
        <f t="shared" si="250"/>
        <v>-2.1399581932662097</v>
      </c>
      <c r="AU122" s="86">
        <f t="shared" si="250"/>
        <v>-2.1399581932662097</v>
      </c>
      <c r="AV122" s="86">
        <f t="shared" si="250"/>
        <v>-2.1399581932662097</v>
      </c>
      <c r="AW122" s="86">
        <f t="shared" si="250"/>
        <v>-2.1399581932662097</v>
      </c>
      <c r="AX122" s="86">
        <f t="shared" si="250"/>
        <v>-2.1399581932662097</v>
      </c>
      <c r="AY122" s="86">
        <f t="shared" si="250"/>
        <v>-2.1280505727412065</v>
      </c>
      <c r="AZ122" s="86">
        <f t="shared" si="250"/>
        <v>-2.0980749876857767</v>
      </c>
      <c r="BA122" s="86">
        <f t="shared" si="250"/>
        <v>-2.0980749876857767</v>
      </c>
      <c r="BB122" s="86">
        <f t="shared" si="250"/>
        <v>-2.0980749876857767</v>
      </c>
      <c r="BC122" s="86">
        <f t="shared" si="250"/>
        <v>-2.0980749876857767</v>
      </c>
      <c r="BD122" s="86">
        <f t="shared" si="250"/>
        <v>-2.0980749876857767</v>
      </c>
      <c r="BE122" s="86">
        <f t="shared" si="250"/>
        <v>-2.0980749876857767</v>
      </c>
      <c r="BF122" s="86">
        <f t="shared" si="250"/>
        <v>-2.0980749876857767</v>
      </c>
      <c r="BG122" s="86">
        <f t="shared" si="250"/>
        <v>-2.0980749876857767</v>
      </c>
      <c r="BH122" s="86">
        <f t="shared" si="250"/>
        <v>-2.0980749876857767</v>
      </c>
      <c r="BI122" s="86">
        <f t="shared" si="250"/>
        <v>-2.0980749876857767</v>
      </c>
      <c r="BJ122" s="86">
        <f t="shared" si="250"/>
        <v>-2.0980749876857767</v>
      </c>
      <c r="BK122" s="86">
        <f t="shared" si="250"/>
        <v>-2.0980749876857767</v>
      </c>
      <c r="BL122" s="86">
        <f t="shared" si="250"/>
        <v>-2.0980749876857767</v>
      </c>
      <c r="BM122" s="86">
        <f t="shared" si="250"/>
        <v>-2.0980749876857767</v>
      </c>
      <c r="BN122" s="86">
        <f t="shared" si="250"/>
        <v>-2.0976371987310038</v>
      </c>
      <c r="BO122" s="86">
        <f t="shared" si="250"/>
        <v>-2.0538545265250123</v>
      </c>
      <c r="BP122" s="86">
        <f t="shared" si="250"/>
        <v>-2.0545351259231226</v>
      </c>
      <c r="BQ122" s="86">
        <f t="shared" si="250"/>
        <v>-2.0545351259231226</v>
      </c>
      <c r="BR122" s="86">
        <f t="shared" ref="BR122:BZ122" si="251">IF(OR(BR31=0,BR35=0),"",(BR35-BR31)*100/BR31)</f>
        <v>-2.0545351259231226</v>
      </c>
      <c r="BS122" s="86">
        <f t="shared" si="251"/>
        <v>-2.0555423688583017</v>
      </c>
      <c r="BT122" s="86">
        <f t="shared" si="251"/>
        <v>-2.2275107091860917</v>
      </c>
      <c r="BU122" s="86">
        <f t="shared" si="251"/>
        <v>-2.2275107091860917</v>
      </c>
      <c r="BV122" s="86">
        <f t="shared" si="251"/>
        <v>-2.2275107091860917</v>
      </c>
      <c r="BW122" s="86">
        <f t="shared" si="251"/>
        <v>-2.1969119329012377</v>
      </c>
      <c r="BX122" s="86">
        <f t="shared" si="251"/>
        <v>-2.195970085266524</v>
      </c>
      <c r="BY122" s="86">
        <f t="shared" si="251"/>
        <v>-2.195970085266524</v>
      </c>
      <c r="BZ122" s="86">
        <f t="shared" si="251"/>
        <v>-2.181160110486692</v>
      </c>
      <c r="CA122" s="86">
        <f t="shared" ref="CA122:CD122" si="252">IF(OR(CA31=0,CA35=0),"",(CA35-CA31)*100/CA31)</f>
        <v>-2.181160110486692</v>
      </c>
      <c r="CB122" s="86">
        <f t="shared" si="252"/>
        <v>-2.2214838372810455</v>
      </c>
      <c r="CC122" s="86" t="str">
        <f t="shared" si="252"/>
        <v/>
      </c>
      <c r="CD122" s="86" t="str">
        <f t="shared" si="252"/>
        <v/>
      </c>
      <c r="CH122" s="4"/>
      <c r="CI122" s="4"/>
      <c r="CJ122" s="4"/>
      <c r="CK122" s="4"/>
      <c r="CL122" s="4"/>
      <c r="CM122" s="4"/>
      <c r="CN122" s="4"/>
      <c r="CO122" s="4"/>
      <c r="CX122" s="3"/>
      <c r="CY122" s="3"/>
      <c r="CZ122" s="3"/>
      <c r="DA122" s="3"/>
      <c r="DB122" s="3"/>
    </row>
    <row r="123" spans="1:106" x14ac:dyDescent="0.3">
      <c r="A123" s="48" t="s">
        <v>103</v>
      </c>
      <c r="B123" s="57"/>
      <c r="C123" s="102"/>
      <c r="D123" s="102"/>
      <c r="E123" s="102"/>
      <c r="F123" s="102"/>
      <c r="G123" s="102"/>
      <c r="H123" s="102"/>
      <c r="I123" s="102"/>
      <c r="J123" s="102"/>
      <c r="K123" s="102"/>
      <c r="L123" s="102"/>
      <c r="M123" s="102"/>
      <c r="N123" s="102"/>
      <c r="O123" s="102"/>
      <c r="P123" s="102"/>
      <c r="Q123" s="102"/>
      <c r="R123" s="102"/>
      <c r="S123" s="102"/>
      <c r="T123" s="102"/>
      <c r="U123" s="102"/>
      <c r="V123" s="102"/>
      <c r="W123" s="102"/>
      <c r="X123" s="102"/>
      <c r="Y123" s="102"/>
      <c r="Z123" s="102" t="str">
        <f t="shared" ref="Z123:BQ123" si="253">IF(OR(Z32=0,Z36=0),"",(Z36-Z32)*100/Z32)</f>
        <v/>
      </c>
      <c r="AA123" s="88" t="str">
        <f t="shared" si="253"/>
        <v/>
      </c>
      <c r="AB123" s="88" t="str">
        <f t="shared" si="253"/>
        <v/>
      </c>
      <c r="AC123" s="88" t="str">
        <f t="shared" si="253"/>
        <v/>
      </c>
      <c r="AD123" s="93">
        <f t="shared" si="253"/>
        <v>-4.4324171727239765</v>
      </c>
      <c r="AE123" s="94">
        <f t="shared" si="253"/>
        <v>-3.4613807263335343</v>
      </c>
      <c r="AF123" s="88">
        <f t="shared" si="253"/>
        <v>-3.4613807263335343</v>
      </c>
      <c r="AG123" s="88">
        <f t="shared" si="253"/>
        <v>-3.4613807263335343</v>
      </c>
      <c r="AH123" s="95">
        <f t="shared" si="253"/>
        <v>-3.4613807263335343</v>
      </c>
      <c r="AI123" s="88">
        <f t="shared" si="253"/>
        <v>-4.0235055766292387</v>
      </c>
      <c r="AJ123" s="88">
        <f t="shared" si="253"/>
        <v>-4.0541213957091458</v>
      </c>
      <c r="AK123" s="88">
        <f t="shared" si="253"/>
        <v>-4.0541213957091458</v>
      </c>
      <c r="AL123" s="88">
        <f t="shared" si="253"/>
        <v>-3.9033447738398115</v>
      </c>
      <c r="AM123" s="88">
        <f t="shared" si="253"/>
        <v>-4.2412603488518776</v>
      </c>
      <c r="AN123" s="88">
        <f t="shared" si="253"/>
        <v>-3.9484076331838431</v>
      </c>
      <c r="AO123" s="88">
        <f t="shared" si="253"/>
        <v>-3.9484076331838431</v>
      </c>
      <c r="AP123" s="88">
        <f t="shared" si="253"/>
        <v>-3.9484076331838431</v>
      </c>
      <c r="AQ123" s="88">
        <f t="shared" si="253"/>
        <v>-4.0661748944360481</v>
      </c>
      <c r="AR123" s="88">
        <f t="shared" si="253"/>
        <v>-4.1048178355126641</v>
      </c>
      <c r="AS123" s="88">
        <f t="shared" si="253"/>
        <v>-4.1048178355126641</v>
      </c>
      <c r="AT123" s="88">
        <f t="shared" si="253"/>
        <v>-4.1048178355126641</v>
      </c>
      <c r="AU123" s="88">
        <f t="shared" si="253"/>
        <v>-4.1048178355126641</v>
      </c>
      <c r="AV123" s="88">
        <f t="shared" si="253"/>
        <v>-4.1048178355126641</v>
      </c>
      <c r="AW123" s="88">
        <f t="shared" si="253"/>
        <v>-4.1048178355126641</v>
      </c>
      <c r="AX123" s="88">
        <f t="shared" si="253"/>
        <v>-4.1048178355126641</v>
      </c>
      <c r="AY123" s="88">
        <f t="shared" si="253"/>
        <v>-4.0218908453215994</v>
      </c>
      <c r="AZ123" s="88">
        <f t="shared" si="253"/>
        <v>-4.2077572115256405</v>
      </c>
      <c r="BA123" s="88">
        <f t="shared" si="253"/>
        <v>-4.2077572115256405</v>
      </c>
      <c r="BB123" s="88">
        <f t="shared" si="253"/>
        <v>-4.2077572115256405</v>
      </c>
      <c r="BC123" s="88">
        <f t="shared" si="253"/>
        <v>-4.2077572115256405</v>
      </c>
      <c r="BD123" s="88">
        <f t="shared" si="253"/>
        <v>-4.2077572115256405</v>
      </c>
      <c r="BE123" s="88">
        <f t="shared" si="253"/>
        <v>-4.2077572115256405</v>
      </c>
      <c r="BF123" s="88">
        <f t="shared" si="253"/>
        <v>-4.2077572115256405</v>
      </c>
      <c r="BG123" s="88">
        <f t="shared" si="253"/>
        <v>-4.2077572115256405</v>
      </c>
      <c r="BH123" s="88">
        <f t="shared" si="253"/>
        <v>-4.2077572115256405</v>
      </c>
      <c r="BI123" s="88">
        <f t="shared" si="253"/>
        <v>-4.2077572115256405</v>
      </c>
      <c r="BJ123" s="88">
        <f t="shared" si="253"/>
        <v>-4.2077572115256405</v>
      </c>
      <c r="BK123" s="88">
        <f t="shared" si="253"/>
        <v>-4.2077572115256405</v>
      </c>
      <c r="BL123" s="88">
        <f t="shared" si="253"/>
        <v>-4.2077572115256405</v>
      </c>
      <c r="BM123" s="88">
        <f t="shared" si="253"/>
        <v>-4.2077572115256405</v>
      </c>
      <c r="BN123" s="88">
        <f t="shared" si="253"/>
        <v>-4.2041767582141718</v>
      </c>
      <c r="BO123" s="88">
        <f t="shared" si="253"/>
        <v>-4.1078364176376807</v>
      </c>
      <c r="BP123" s="88">
        <f t="shared" si="253"/>
        <v>-4.0814458933882731</v>
      </c>
      <c r="BQ123" s="88">
        <f t="shared" si="253"/>
        <v>-4.0814458933882731</v>
      </c>
      <c r="BR123" s="88">
        <f t="shared" ref="BR123:BZ123" si="254">IF(OR(BR32=0,BR36=0),"",(BR36-BR32)*100/BR32)</f>
        <v>-4.0814458933882731</v>
      </c>
      <c r="BS123" s="88">
        <f t="shared" si="254"/>
        <v>-4.1142013744753543</v>
      </c>
      <c r="BT123" s="88">
        <f t="shared" si="254"/>
        <v>-3.9543585716265413</v>
      </c>
      <c r="BU123" s="88">
        <f t="shared" si="254"/>
        <v>-3.9543585716265413</v>
      </c>
      <c r="BV123" s="88">
        <f t="shared" si="254"/>
        <v>-3.9543585716265413</v>
      </c>
      <c r="BW123" s="88">
        <f t="shared" si="254"/>
        <v>-2.9399470530862275</v>
      </c>
      <c r="BX123" s="88">
        <f t="shared" si="254"/>
        <v>-2.8211563487636946</v>
      </c>
      <c r="BY123" s="88">
        <f t="shared" si="254"/>
        <v>-2.8211563487636946</v>
      </c>
      <c r="BZ123" s="88">
        <f t="shared" si="254"/>
        <v>-3.2097963727445555</v>
      </c>
      <c r="CA123" s="88">
        <f t="shared" ref="CA123:CD123" si="255">IF(OR(CA32=0,CA36=0),"",(CA36-CA32)*100/CA32)</f>
        <v>-3.2097963727445555</v>
      </c>
      <c r="CB123" s="88">
        <f t="shared" si="255"/>
        <v>-3.1356951253353071</v>
      </c>
      <c r="CC123" s="88" t="str">
        <f t="shared" si="255"/>
        <v/>
      </c>
      <c r="CD123" s="88" t="str">
        <f t="shared" si="255"/>
        <v/>
      </c>
      <c r="CH123" s="4"/>
      <c r="CI123" s="4"/>
      <c r="CJ123" s="4"/>
      <c r="CK123" s="4"/>
      <c r="CL123" s="4"/>
      <c r="CM123" s="4"/>
      <c r="CN123" s="4"/>
      <c r="CO123" s="4"/>
      <c r="CX123" s="3"/>
      <c r="CY123" s="3"/>
      <c r="CZ123" s="3"/>
      <c r="DA123" s="3"/>
      <c r="DB123" s="3"/>
    </row>
    <row r="124" spans="1:106" x14ac:dyDescent="0.3">
      <c r="A124" s="49" t="s">
        <v>122</v>
      </c>
      <c r="B124" s="56"/>
      <c r="C124" s="101"/>
      <c r="D124" s="101"/>
      <c r="E124" s="101"/>
      <c r="F124" s="101"/>
      <c r="G124" s="101"/>
      <c r="H124" s="101"/>
      <c r="I124" s="101"/>
      <c r="J124" s="101"/>
      <c r="K124" s="101"/>
      <c r="L124" s="101"/>
      <c r="M124" s="101"/>
      <c r="N124" s="101"/>
      <c r="O124" s="101"/>
      <c r="P124" s="101"/>
      <c r="Q124" s="101"/>
      <c r="R124" s="101"/>
      <c r="S124" s="101"/>
      <c r="T124" s="101"/>
      <c r="U124" s="101"/>
      <c r="V124" s="101"/>
      <c r="W124" s="101"/>
      <c r="X124" s="101"/>
      <c r="Y124" s="101"/>
      <c r="Z124" s="101"/>
      <c r="AA124" s="86"/>
      <c r="AB124" s="86"/>
      <c r="AC124" s="86"/>
      <c r="AD124" s="86"/>
      <c r="AE124" s="89">
        <f t="shared" ref="AE124:BQ124" si="256">IF(OR(AE33=0,AE37=0),"",(AE37-AE33)*100/AE33)</f>
        <v>-1.5491144774671779</v>
      </c>
      <c r="AF124" s="90">
        <f t="shared" si="256"/>
        <v>-1.570065700287717</v>
      </c>
      <c r="AG124" s="86">
        <f t="shared" si="256"/>
        <v>-1.7491287371673303</v>
      </c>
      <c r="AH124" s="86">
        <f t="shared" si="256"/>
        <v>-1.3596193758707245</v>
      </c>
      <c r="AI124" s="97">
        <f t="shared" si="256"/>
        <v>-2.0324158679886084</v>
      </c>
      <c r="AJ124" s="96">
        <f t="shared" si="256"/>
        <v>-1.9408540540031438</v>
      </c>
      <c r="AK124" s="96">
        <f t="shared" si="256"/>
        <v>-1.9408540540031438</v>
      </c>
      <c r="AL124" s="86">
        <f t="shared" si="256"/>
        <v>-1.4260803657245387</v>
      </c>
      <c r="AM124" s="86">
        <f t="shared" si="256"/>
        <v>-2.1573829533879616</v>
      </c>
      <c r="AN124" s="86">
        <f t="shared" si="256"/>
        <v>-2.376232311947382</v>
      </c>
      <c r="AO124" s="86">
        <f t="shared" si="256"/>
        <v>-2.376232311947382</v>
      </c>
      <c r="AP124" s="86">
        <f t="shared" si="256"/>
        <v>-2.376232311947382</v>
      </c>
      <c r="AQ124" s="86">
        <f t="shared" si="256"/>
        <v>-2.6055763185501175</v>
      </c>
      <c r="AR124" s="86">
        <f t="shared" si="256"/>
        <v>-2.1656179980161943</v>
      </c>
      <c r="AS124" s="86">
        <f t="shared" si="256"/>
        <v>-2.1656179980161943</v>
      </c>
      <c r="AT124" s="86">
        <f t="shared" si="256"/>
        <v>-2.1656179980161943</v>
      </c>
      <c r="AU124" s="86">
        <f t="shared" si="256"/>
        <v>-2.1656179980161943</v>
      </c>
      <c r="AV124" s="86">
        <f t="shared" si="256"/>
        <v>-2.1656179980161943</v>
      </c>
      <c r="AW124" s="86">
        <f t="shared" si="256"/>
        <v>-2.1656179980161943</v>
      </c>
      <c r="AX124" s="86">
        <f t="shared" si="256"/>
        <v>-2.1656179980161943</v>
      </c>
      <c r="AY124" s="86">
        <f t="shared" si="256"/>
        <v>-2.3659525120747538</v>
      </c>
      <c r="AZ124" s="86">
        <f t="shared" si="256"/>
        <v>-2.4047849499244167</v>
      </c>
      <c r="BA124" s="86">
        <f t="shared" si="256"/>
        <v>-2.4047849499244167</v>
      </c>
      <c r="BB124" s="86">
        <f t="shared" si="256"/>
        <v>-2.4047849499244167</v>
      </c>
      <c r="BC124" s="86">
        <f t="shared" si="256"/>
        <v>-2.4047849499244167</v>
      </c>
      <c r="BD124" s="86">
        <f t="shared" si="256"/>
        <v>-2.4047849499244167</v>
      </c>
      <c r="BE124" s="86">
        <f t="shared" si="256"/>
        <v>-2.4047849499244167</v>
      </c>
      <c r="BF124" s="86">
        <f t="shared" si="256"/>
        <v>-2.4047849499244167</v>
      </c>
      <c r="BG124" s="86">
        <f t="shared" si="256"/>
        <v>-2.4047849499244167</v>
      </c>
      <c r="BH124" s="86">
        <f t="shared" si="256"/>
        <v>-2.4047849499244167</v>
      </c>
      <c r="BI124" s="86">
        <f t="shared" si="256"/>
        <v>-2.4047849499244167</v>
      </c>
      <c r="BJ124" s="86">
        <f t="shared" si="256"/>
        <v>-2.4047849499244167</v>
      </c>
      <c r="BK124" s="86">
        <f t="shared" si="256"/>
        <v>-2.4047849499244167</v>
      </c>
      <c r="BL124" s="86">
        <f t="shared" si="256"/>
        <v>-2.4047849499244167</v>
      </c>
      <c r="BM124" s="86">
        <f t="shared" si="256"/>
        <v>-2.4047849499244167</v>
      </c>
      <c r="BN124" s="86">
        <f t="shared" si="256"/>
        <v>-2.4128560719640206</v>
      </c>
      <c r="BO124" s="86">
        <f t="shared" si="256"/>
        <v>-2.5511161132995674</v>
      </c>
      <c r="BP124" s="86">
        <f t="shared" si="256"/>
        <v>-2.5598872710192659</v>
      </c>
      <c r="BQ124" s="86">
        <f t="shared" si="256"/>
        <v>-2.5598872710192659</v>
      </c>
      <c r="BR124" s="86">
        <f t="shared" ref="BR124:BZ124" si="257">IF(OR(BR33=0,BR37=0),"",(BR37-BR33)*100/BR33)</f>
        <v>-2.5598872710192659</v>
      </c>
      <c r="BS124" s="86">
        <f t="shared" si="257"/>
        <v>-2.6157418376534061</v>
      </c>
      <c r="BT124" s="86">
        <f t="shared" si="257"/>
        <v>-2.1126424722209007</v>
      </c>
      <c r="BU124" s="86">
        <f t="shared" si="257"/>
        <v>-2.1126424722209007</v>
      </c>
      <c r="BV124" s="86">
        <f t="shared" si="257"/>
        <v>-2.1126424722209007</v>
      </c>
      <c r="BW124" s="86">
        <f t="shared" si="257"/>
        <v>-1.9268374111699433</v>
      </c>
      <c r="BX124" s="86">
        <f t="shared" si="257"/>
        <v>-1.9260106788710736</v>
      </c>
      <c r="BY124" s="86">
        <f t="shared" si="257"/>
        <v>-1.9260106788710736</v>
      </c>
      <c r="BZ124" s="86">
        <f t="shared" si="257"/>
        <v>-1.9405902827444776</v>
      </c>
      <c r="CA124" s="86">
        <f t="shared" ref="CA124:CD124" si="258">IF(OR(CA33=0,CA37=0),"",(CA37-CA33)*100/CA33)</f>
        <v>-1.9405902827444776</v>
      </c>
      <c r="CB124" s="86">
        <f t="shared" si="258"/>
        <v>-1.4985920870519802</v>
      </c>
      <c r="CC124" s="86" t="str">
        <f t="shared" si="258"/>
        <v/>
      </c>
      <c r="CD124" s="86" t="str">
        <f t="shared" si="258"/>
        <v/>
      </c>
      <c r="CH124" s="4"/>
      <c r="CI124" s="4"/>
      <c r="CJ124" s="4"/>
      <c r="CK124" s="4"/>
      <c r="CL124" s="4"/>
      <c r="CM124" s="4"/>
      <c r="CN124" s="4"/>
      <c r="CO124" s="4"/>
      <c r="CX124" s="3"/>
      <c r="CY124" s="3"/>
      <c r="CZ124" s="3"/>
      <c r="DA124" s="3"/>
      <c r="DB124" s="3"/>
    </row>
    <row r="125" spans="1:106" x14ac:dyDescent="0.3">
      <c r="A125" s="47" t="s">
        <v>123</v>
      </c>
      <c r="B125" s="56"/>
      <c r="C125" s="101"/>
      <c r="D125" s="101"/>
      <c r="E125" s="101"/>
      <c r="F125" s="101"/>
      <c r="G125" s="101"/>
      <c r="H125" s="101"/>
      <c r="I125" s="101"/>
      <c r="J125" s="101"/>
      <c r="K125" s="101"/>
      <c r="L125" s="101"/>
      <c r="M125" s="101"/>
      <c r="N125" s="101"/>
      <c r="O125" s="101"/>
      <c r="P125" s="101"/>
      <c r="Q125" s="101"/>
      <c r="R125" s="101"/>
      <c r="S125" s="101"/>
      <c r="T125" s="101"/>
      <c r="U125" s="101"/>
      <c r="V125" s="101"/>
      <c r="W125" s="101"/>
      <c r="X125" s="101"/>
      <c r="Y125" s="101"/>
      <c r="Z125" s="101"/>
      <c r="AA125" s="86"/>
      <c r="AB125" s="86"/>
      <c r="AC125" s="86"/>
      <c r="AD125" s="86"/>
      <c r="AE125" s="86" t="str">
        <f t="shared" ref="AE125:BM125" si="259">IF(OR(AE34=0,AE38=0),"",(AE38-AE34)*100/AE34)</f>
        <v/>
      </c>
      <c r="AF125" s="89">
        <f t="shared" si="259"/>
        <v>0.80809121179767096</v>
      </c>
      <c r="AG125" s="90">
        <f t="shared" si="259"/>
        <v>1.0238260365708518</v>
      </c>
      <c r="AH125" s="86">
        <f t="shared" si="259"/>
        <v>0.92317655206996485</v>
      </c>
      <c r="AI125" s="86">
        <f t="shared" si="259"/>
        <v>0.35915230725668201</v>
      </c>
      <c r="AJ125" s="91">
        <f t="shared" si="259"/>
        <v>0.42549918286428845</v>
      </c>
      <c r="AK125" s="86">
        <f t="shared" si="259"/>
        <v>0.42549918286428845</v>
      </c>
      <c r="AL125" s="86">
        <f t="shared" si="259"/>
        <v>0.72601784942750991</v>
      </c>
      <c r="AM125" s="86">
        <f t="shared" si="259"/>
        <v>0.68616986947111136</v>
      </c>
      <c r="AN125" s="86">
        <f t="shared" si="259"/>
        <v>0.66444407591113053</v>
      </c>
      <c r="AO125" s="86">
        <f t="shared" si="259"/>
        <v>0.66444407591113053</v>
      </c>
      <c r="AP125" s="86">
        <f t="shared" si="259"/>
        <v>0.66444407591113053</v>
      </c>
      <c r="AQ125" s="86">
        <f t="shared" si="259"/>
        <v>0.29816157624861284</v>
      </c>
      <c r="AR125" s="86">
        <f t="shared" si="259"/>
        <v>0.10345643271875458</v>
      </c>
      <c r="AS125" s="86">
        <f t="shared" si="259"/>
        <v>0.10345643271875458</v>
      </c>
      <c r="AT125" s="86">
        <f t="shared" si="259"/>
        <v>0.10345643271875458</v>
      </c>
      <c r="AU125" s="86">
        <f t="shared" si="259"/>
        <v>0.10345643271875458</v>
      </c>
      <c r="AV125" s="86">
        <f t="shared" si="259"/>
        <v>0.10345643271875458</v>
      </c>
      <c r="AW125" s="86">
        <f t="shared" si="259"/>
        <v>0.10345643271875458</v>
      </c>
      <c r="AX125" s="86">
        <f t="shared" si="259"/>
        <v>0.10345643271875458</v>
      </c>
      <c r="AY125" s="86">
        <f t="shared" si="259"/>
        <v>0.8975437224264905</v>
      </c>
      <c r="AZ125" s="86">
        <f t="shared" si="259"/>
        <v>0.70733799653565088</v>
      </c>
      <c r="BA125" s="86">
        <f t="shared" si="259"/>
        <v>0.70733799653565088</v>
      </c>
      <c r="BB125" s="86">
        <f t="shared" si="259"/>
        <v>0.70733799653565088</v>
      </c>
      <c r="BC125" s="86">
        <f t="shared" si="259"/>
        <v>0.70733799653565088</v>
      </c>
      <c r="BD125" s="86">
        <f t="shared" si="259"/>
        <v>0.70733799653565088</v>
      </c>
      <c r="BE125" s="86">
        <f t="shared" si="259"/>
        <v>0.70733799653565088</v>
      </c>
      <c r="BF125" s="86">
        <f t="shared" si="259"/>
        <v>0.70733799653565088</v>
      </c>
      <c r="BG125" s="86">
        <f t="shared" si="259"/>
        <v>0.70733799653565088</v>
      </c>
      <c r="BH125" s="86">
        <f t="shared" si="259"/>
        <v>0.70733799653565088</v>
      </c>
      <c r="BI125" s="86">
        <f t="shared" si="259"/>
        <v>0.70733799653565088</v>
      </c>
      <c r="BJ125" s="86">
        <f t="shared" si="259"/>
        <v>0.70733799653565088</v>
      </c>
      <c r="BK125" s="86">
        <f t="shared" si="259"/>
        <v>0.70733799653565088</v>
      </c>
      <c r="BL125" s="86">
        <f t="shared" si="259"/>
        <v>0.70733799653565088</v>
      </c>
      <c r="BM125" s="86">
        <f t="shared" si="259"/>
        <v>0.70733799653565088</v>
      </c>
      <c r="BN125" s="86">
        <f t="shared" ref="BN125:BZ125" si="260">IF(OR(BN34=0,BN38=0),"",(BN38-BN34)*100/BN34)</f>
        <v>0.70949370143346635</v>
      </c>
      <c r="BO125" s="86">
        <f t="shared" si="260"/>
        <v>0.60755099088674447</v>
      </c>
      <c r="BP125" s="86">
        <f t="shared" si="260"/>
        <v>0.57410266306445279</v>
      </c>
      <c r="BQ125" s="86">
        <f t="shared" si="260"/>
        <v>0.57410266306445279</v>
      </c>
      <c r="BR125" s="86">
        <f t="shared" si="260"/>
        <v>0.57410266306445279</v>
      </c>
      <c r="BS125" s="86">
        <f t="shared" si="260"/>
        <v>0.50719336747135846</v>
      </c>
      <c r="BT125" s="86">
        <f t="shared" si="260"/>
        <v>1.238193118974195</v>
      </c>
      <c r="BU125" s="86">
        <f t="shared" si="260"/>
        <v>1.238193118974195</v>
      </c>
      <c r="BV125" s="86">
        <f t="shared" si="260"/>
        <v>1.238193118974195</v>
      </c>
      <c r="BW125" s="86">
        <f t="shared" si="260"/>
        <v>0.8649335418295454</v>
      </c>
      <c r="BX125" s="86">
        <f t="shared" si="260"/>
        <v>1.0012699032919716</v>
      </c>
      <c r="BY125" s="86">
        <f t="shared" si="260"/>
        <v>1.0012699032919716</v>
      </c>
      <c r="BZ125" s="86">
        <f t="shared" si="260"/>
        <v>1.0457899623711022</v>
      </c>
      <c r="CA125" s="86">
        <f t="shared" ref="CA125:CD125" si="261">IF(OR(CA34=0,CA38=0),"",(CA38-CA34)*100/CA34)</f>
        <v>1.0457899623711022</v>
      </c>
      <c r="CB125" s="86">
        <f t="shared" si="261"/>
        <v>0.86374223602483147</v>
      </c>
      <c r="CC125" s="86" t="str">
        <f t="shared" si="261"/>
        <v/>
      </c>
      <c r="CD125" s="86" t="str">
        <f t="shared" si="261"/>
        <v/>
      </c>
      <c r="CH125" s="4"/>
      <c r="CI125" s="4"/>
      <c r="CJ125" s="4"/>
      <c r="CK125" s="4"/>
      <c r="CL125" s="4"/>
      <c r="CM125" s="4"/>
      <c r="CN125" s="4"/>
      <c r="CO125" s="4"/>
      <c r="CX125" s="3"/>
      <c r="CY125" s="3"/>
      <c r="CZ125" s="3"/>
      <c r="DA125" s="3"/>
      <c r="DB125" s="3"/>
    </row>
    <row r="126" spans="1:106" x14ac:dyDescent="0.3">
      <c r="A126" s="47" t="s">
        <v>124</v>
      </c>
      <c r="B126" s="56"/>
      <c r="C126" s="101"/>
      <c r="D126" s="101"/>
      <c r="E126" s="101"/>
      <c r="F126" s="101"/>
      <c r="G126" s="101"/>
      <c r="H126" s="101"/>
      <c r="I126" s="101"/>
      <c r="J126" s="101"/>
      <c r="K126" s="101"/>
      <c r="L126" s="101"/>
      <c r="M126" s="101"/>
      <c r="N126" s="101"/>
      <c r="O126" s="101"/>
      <c r="P126" s="101"/>
      <c r="Q126" s="101"/>
      <c r="R126" s="101"/>
      <c r="S126" s="101"/>
      <c r="T126" s="101"/>
      <c r="U126" s="101"/>
      <c r="V126" s="101"/>
      <c r="W126" s="101"/>
      <c r="X126" s="101"/>
      <c r="Y126" s="101"/>
      <c r="Z126" s="101"/>
      <c r="AA126" s="86"/>
      <c r="AB126" s="86"/>
      <c r="AC126" s="86"/>
      <c r="AD126" s="86"/>
      <c r="AE126" s="86" t="str">
        <f t="shared" ref="AE126:BM126" si="262">IF(OR(AE35=0,AE39=0),"",(AE39-AE35)*100/AE35)</f>
        <v/>
      </c>
      <c r="AF126" s="86" t="str">
        <f t="shared" si="262"/>
        <v/>
      </c>
      <c r="AG126" s="89">
        <f t="shared" si="262"/>
        <v>1.1309651971307833</v>
      </c>
      <c r="AH126" s="90">
        <f t="shared" si="262"/>
        <v>0.35796052920902388</v>
      </c>
      <c r="AI126" s="86">
        <f t="shared" si="262"/>
        <v>0.13388090237604849</v>
      </c>
      <c r="AJ126" s="86">
        <f t="shared" si="262"/>
        <v>4.1902270012956114E-2</v>
      </c>
      <c r="AK126" s="91">
        <f t="shared" si="262"/>
        <v>4.1902270012956114E-2</v>
      </c>
      <c r="AL126" s="86">
        <f t="shared" si="262"/>
        <v>-0.35236855914120402</v>
      </c>
      <c r="AM126" s="86">
        <f t="shared" si="262"/>
        <v>-0.26027103487695163</v>
      </c>
      <c r="AN126" s="86">
        <f t="shared" si="262"/>
        <v>-7.5423902129407777E-2</v>
      </c>
      <c r="AO126" s="86">
        <f t="shared" si="262"/>
        <v>-7.5423902129407777E-2</v>
      </c>
      <c r="AP126" s="86">
        <f t="shared" si="262"/>
        <v>-7.5423902129407777E-2</v>
      </c>
      <c r="AQ126" s="86">
        <f t="shared" si="262"/>
        <v>0.31093504164981467</v>
      </c>
      <c r="AR126" s="86">
        <f t="shared" si="262"/>
        <v>0.31004636828637067</v>
      </c>
      <c r="AS126" s="86">
        <f t="shared" si="262"/>
        <v>0.31004636828637067</v>
      </c>
      <c r="AT126" s="86">
        <f t="shared" si="262"/>
        <v>0.31004636828637067</v>
      </c>
      <c r="AU126" s="86">
        <f t="shared" si="262"/>
        <v>0.31004636828637067</v>
      </c>
      <c r="AV126" s="86">
        <f t="shared" si="262"/>
        <v>0.31004636828637067</v>
      </c>
      <c r="AW126" s="86">
        <f t="shared" si="262"/>
        <v>0.31004636828637067</v>
      </c>
      <c r="AX126" s="86">
        <f t="shared" si="262"/>
        <v>0.31004636828637067</v>
      </c>
      <c r="AY126" s="86">
        <f t="shared" si="262"/>
        <v>0.50722286265575101</v>
      </c>
      <c r="AZ126" s="86">
        <f t="shared" si="262"/>
        <v>0.50197513411754136</v>
      </c>
      <c r="BA126" s="86">
        <f t="shared" si="262"/>
        <v>0.50197513411754136</v>
      </c>
      <c r="BB126" s="86">
        <f t="shared" si="262"/>
        <v>0.50197513411754136</v>
      </c>
      <c r="BC126" s="86">
        <f t="shared" si="262"/>
        <v>0.50197513411754136</v>
      </c>
      <c r="BD126" s="86">
        <f t="shared" si="262"/>
        <v>0.50197513411754136</v>
      </c>
      <c r="BE126" s="86">
        <f t="shared" si="262"/>
        <v>0.50197513411754136</v>
      </c>
      <c r="BF126" s="86">
        <f t="shared" si="262"/>
        <v>0.50197513411754136</v>
      </c>
      <c r="BG126" s="86">
        <f t="shared" si="262"/>
        <v>0.50197513411754136</v>
      </c>
      <c r="BH126" s="86">
        <f t="shared" si="262"/>
        <v>0.50197513411754136</v>
      </c>
      <c r="BI126" s="86">
        <f t="shared" si="262"/>
        <v>0.50197513411754136</v>
      </c>
      <c r="BJ126" s="86">
        <f t="shared" si="262"/>
        <v>0.50197513411754136</v>
      </c>
      <c r="BK126" s="86">
        <f t="shared" si="262"/>
        <v>0.50197513411754136</v>
      </c>
      <c r="BL126" s="86">
        <f t="shared" si="262"/>
        <v>0.50197513411754136</v>
      </c>
      <c r="BM126" s="86">
        <f t="shared" si="262"/>
        <v>0.50197513411754136</v>
      </c>
      <c r="BN126" s="86">
        <f t="shared" ref="BN126:BQ131" si="263">IF(OR(BN35=0,BN39=0),"",(BN39-BN35)*100/BN35)</f>
        <v>0.50783517121300614</v>
      </c>
      <c r="BO126" s="86">
        <f t="shared" si="263"/>
        <v>0.47349857467265299</v>
      </c>
      <c r="BP126" s="86">
        <f t="shared" si="263"/>
        <v>0.46399226679555733</v>
      </c>
      <c r="BQ126" s="86">
        <f t="shared" si="263"/>
        <v>0.46399226679555733</v>
      </c>
      <c r="BR126" s="86">
        <f t="shared" ref="BR126:BZ126" si="264">IF(OR(BR35=0,BR39=0),"",(BR39-BR35)*100/BR35)</f>
        <v>0.46399226679555733</v>
      </c>
      <c r="BS126" s="86">
        <f t="shared" si="264"/>
        <v>0.44590926715780704</v>
      </c>
      <c r="BT126" s="86">
        <f t="shared" si="264"/>
        <v>0.59390516989580877</v>
      </c>
      <c r="BU126" s="86">
        <f t="shared" si="264"/>
        <v>0.59390516989580877</v>
      </c>
      <c r="BV126" s="86">
        <f t="shared" si="264"/>
        <v>0.59390516989580877</v>
      </c>
      <c r="BW126" s="86">
        <f t="shared" si="264"/>
        <v>0.70165180529162285</v>
      </c>
      <c r="BX126" s="86">
        <f t="shared" si="264"/>
        <v>0.55036041301384375</v>
      </c>
      <c r="BY126" s="86">
        <f t="shared" si="264"/>
        <v>0.55036041301384375</v>
      </c>
      <c r="BZ126" s="86">
        <f t="shared" si="264"/>
        <v>0.62804284323271264</v>
      </c>
      <c r="CA126" s="86">
        <f t="shared" ref="CA126:CD126" si="265">IF(OR(CA35=0,CA39=0),"",(CA39-CA35)*100/CA35)</f>
        <v>0.62804284323271264</v>
      </c>
      <c r="CB126" s="86">
        <f t="shared" si="265"/>
        <v>1.2719064032234595</v>
      </c>
      <c r="CC126" s="86" t="str">
        <f t="shared" si="265"/>
        <v/>
      </c>
      <c r="CD126" s="86" t="str">
        <f t="shared" si="265"/>
        <v/>
      </c>
      <c r="CH126" s="4"/>
      <c r="CI126" s="4"/>
      <c r="CJ126" s="4"/>
      <c r="CK126" s="4"/>
      <c r="CL126" s="4"/>
      <c r="CM126" s="4"/>
      <c r="CN126" s="4"/>
      <c r="CO126" s="4"/>
      <c r="CX126" s="3"/>
      <c r="CY126" s="3"/>
      <c r="CZ126" s="3"/>
      <c r="DA126" s="3"/>
      <c r="DB126" s="3"/>
    </row>
    <row r="127" spans="1:106" x14ac:dyDescent="0.3">
      <c r="A127" s="48" t="s">
        <v>125</v>
      </c>
      <c r="B127" s="57"/>
      <c r="C127" s="102"/>
      <c r="D127" s="102"/>
      <c r="E127" s="102"/>
      <c r="F127" s="102"/>
      <c r="G127" s="102"/>
      <c r="H127" s="102"/>
      <c r="I127" s="102"/>
      <c r="J127" s="102"/>
      <c r="K127" s="102"/>
      <c r="L127" s="102"/>
      <c r="M127" s="102"/>
      <c r="N127" s="102"/>
      <c r="O127" s="102"/>
      <c r="P127" s="102"/>
      <c r="Q127" s="102"/>
      <c r="R127" s="102"/>
      <c r="S127" s="102"/>
      <c r="T127" s="102"/>
      <c r="U127" s="102"/>
      <c r="V127" s="102"/>
      <c r="W127" s="102"/>
      <c r="X127" s="102"/>
      <c r="Y127" s="102"/>
      <c r="Z127" s="102"/>
      <c r="AA127" s="88"/>
      <c r="AB127" s="88"/>
      <c r="AC127" s="88"/>
      <c r="AD127" s="88"/>
      <c r="AE127" s="88" t="str">
        <f t="shared" ref="AE127:BM127" si="266">IF(OR(AE36=0,AE40=0),"",(AE40-AE36)*100/AE36)</f>
        <v/>
      </c>
      <c r="AF127" s="88" t="str">
        <f t="shared" si="266"/>
        <v/>
      </c>
      <c r="AG127" s="88" t="str">
        <f t="shared" si="266"/>
        <v/>
      </c>
      <c r="AH127" s="93">
        <f t="shared" si="266"/>
        <v>-0.69007550313720645</v>
      </c>
      <c r="AI127" s="94">
        <f t="shared" si="266"/>
        <v>-1.5407538778199845</v>
      </c>
      <c r="AJ127" s="88">
        <f t="shared" si="266"/>
        <v>-1.059242870353768</v>
      </c>
      <c r="AK127" s="88">
        <f t="shared" si="266"/>
        <v>-1.059242870353768</v>
      </c>
      <c r="AL127" s="95">
        <f t="shared" si="266"/>
        <v>-1.2959481205921699</v>
      </c>
      <c r="AM127" s="88">
        <f t="shared" si="266"/>
        <v>-0.7404719414679819</v>
      </c>
      <c r="AN127" s="88">
        <f t="shared" si="266"/>
        <v>-0.71374361740811176</v>
      </c>
      <c r="AO127" s="88">
        <f t="shared" si="266"/>
        <v>-0.71374361740811176</v>
      </c>
      <c r="AP127" s="88">
        <f t="shared" si="266"/>
        <v>-0.71374361740811176</v>
      </c>
      <c r="AQ127" s="88">
        <f t="shared" si="266"/>
        <v>-2.827995262659927E-2</v>
      </c>
      <c r="AR127" s="88">
        <f t="shared" si="266"/>
        <v>-0.33167276299150927</v>
      </c>
      <c r="AS127" s="88">
        <f t="shared" si="266"/>
        <v>-0.33167276299150927</v>
      </c>
      <c r="AT127" s="88">
        <f t="shared" si="266"/>
        <v>-0.33167276299150927</v>
      </c>
      <c r="AU127" s="88">
        <f t="shared" si="266"/>
        <v>-0.33167276299150927</v>
      </c>
      <c r="AV127" s="88">
        <f t="shared" si="266"/>
        <v>-0.33167276299150927</v>
      </c>
      <c r="AW127" s="88">
        <f t="shared" si="266"/>
        <v>-0.33167276299150927</v>
      </c>
      <c r="AX127" s="88">
        <f t="shared" si="266"/>
        <v>-0.33167276299150927</v>
      </c>
      <c r="AY127" s="88">
        <f t="shared" si="266"/>
        <v>-0.97478541567695531</v>
      </c>
      <c r="AZ127" s="88">
        <f t="shared" si="266"/>
        <v>-0.81414153131135136</v>
      </c>
      <c r="BA127" s="88">
        <f t="shared" si="266"/>
        <v>-0.81414153131135136</v>
      </c>
      <c r="BB127" s="88">
        <f t="shared" si="266"/>
        <v>-0.81414153131135136</v>
      </c>
      <c r="BC127" s="88">
        <f t="shared" si="266"/>
        <v>-0.81414153131135136</v>
      </c>
      <c r="BD127" s="88">
        <f t="shared" si="266"/>
        <v>-0.81414153131135136</v>
      </c>
      <c r="BE127" s="88">
        <f t="shared" si="266"/>
        <v>-0.81414153131135136</v>
      </c>
      <c r="BF127" s="88">
        <f t="shared" si="266"/>
        <v>-0.81414153131135136</v>
      </c>
      <c r="BG127" s="88">
        <f t="shared" si="266"/>
        <v>-0.81414153131135136</v>
      </c>
      <c r="BH127" s="88">
        <f t="shared" si="266"/>
        <v>-0.81414153131135136</v>
      </c>
      <c r="BI127" s="88">
        <f t="shared" si="266"/>
        <v>-0.81414153131135136</v>
      </c>
      <c r="BJ127" s="88">
        <f t="shared" si="266"/>
        <v>-0.81414153131135136</v>
      </c>
      <c r="BK127" s="88">
        <f t="shared" si="266"/>
        <v>-0.81414153131135136</v>
      </c>
      <c r="BL127" s="88">
        <f t="shared" si="266"/>
        <v>-0.81414153131135136</v>
      </c>
      <c r="BM127" s="88">
        <f t="shared" si="266"/>
        <v>-0.81414153131135136</v>
      </c>
      <c r="BN127" s="88">
        <f t="shared" si="263"/>
        <v>-0.81095263082572178</v>
      </c>
      <c r="BO127" s="88">
        <f t="shared" si="263"/>
        <v>-0.91013056323261621</v>
      </c>
      <c r="BP127" s="88">
        <f t="shared" si="263"/>
        <v>-0.9492916090254031</v>
      </c>
      <c r="BQ127" s="88">
        <f t="shared" si="263"/>
        <v>-0.9492916090254031</v>
      </c>
      <c r="BR127" s="88">
        <f t="shared" ref="BR127:BZ127" si="267">IF(OR(BR36=0,BR40=0),"",(BR40-BR36)*100/BR36)</f>
        <v>-0.9492916090254031</v>
      </c>
      <c r="BS127" s="88">
        <f t="shared" si="267"/>
        <v>-0.97166770888451104</v>
      </c>
      <c r="BT127" s="88">
        <f t="shared" si="267"/>
        <v>-0.88018854311962502</v>
      </c>
      <c r="BU127" s="88">
        <f t="shared" si="267"/>
        <v>-0.88018854311962502</v>
      </c>
      <c r="BV127" s="88">
        <f t="shared" si="267"/>
        <v>-0.88018854311962502</v>
      </c>
      <c r="BW127" s="88">
        <f t="shared" si="267"/>
        <v>-1.6891568571155138</v>
      </c>
      <c r="BX127" s="88">
        <f t="shared" si="267"/>
        <v>-1.8939212779186168</v>
      </c>
      <c r="BY127" s="88">
        <f t="shared" si="267"/>
        <v>-1.8939212779186168</v>
      </c>
      <c r="BZ127" s="88">
        <f t="shared" si="267"/>
        <v>-1.6581204773086728</v>
      </c>
      <c r="CA127" s="88">
        <f t="shared" ref="CA127:CD127" si="268">IF(OR(CA36=0,CA40=0),"",(CA40-CA36)*100/CA36)</f>
        <v>-1.6581204773086728</v>
      </c>
      <c r="CB127" s="88">
        <f t="shared" si="268"/>
        <v>-2.2297555385790622</v>
      </c>
      <c r="CC127" s="88" t="str">
        <f t="shared" si="268"/>
        <v/>
      </c>
      <c r="CD127" s="88" t="str">
        <f t="shared" si="268"/>
        <v/>
      </c>
      <c r="CH127" s="4"/>
      <c r="CI127" s="4"/>
      <c r="CJ127" s="4"/>
      <c r="CK127" s="4"/>
      <c r="CL127" s="4"/>
      <c r="CM127" s="4"/>
      <c r="CN127" s="4"/>
      <c r="CO127" s="4"/>
      <c r="CX127" s="3"/>
      <c r="CY127" s="3"/>
      <c r="CZ127" s="3"/>
      <c r="DA127" s="3"/>
      <c r="DB127" s="3"/>
    </row>
    <row r="128" spans="1:106" x14ac:dyDescent="0.3">
      <c r="A128" s="49" t="s">
        <v>126</v>
      </c>
      <c r="B128" s="56"/>
      <c r="C128" s="101"/>
      <c r="D128" s="101"/>
      <c r="E128" s="101"/>
      <c r="F128" s="101"/>
      <c r="G128" s="101"/>
      <c r="H128" s="101"/>
      <c r="I128" s="101"/>
      <c r="J128" s="101"/>
      <c r="K128" s="101"/>
      <c r="L128" s="101"/>
      <c r="M128" s="101"/>
      <c r="N128" s="101"/>
      <c r="O128" s="101"/>
      <c r="P128" s="101"/>
      <c r="Q128" s="101"/>
      <c r="R128" s="101"/>
      <c r="S128" s="101"/>
      <c r="T128" s="101"/>
      <c r="U128" s="101"/>
      <c r="V128" s="101"/>
      <c r="W128" s="101"/>
      <c r="X128" s="101"/>
      <c r="Y128" s="101"/>
      <c r="Z128" s="101"/>
      <c r="AA128" s="86"/>
      <c r="AB128" s="86"/>
      <c r="AC128" s="86"/>
      <c r="AD128" s="86"/>
      <c r="AE128" s="86"/>
      <c r="AF128" s="86"/>
      <c r="AG128" s="86"/>
      <c r="AH128" s="86" t="str">
        <f t="shared" ref="AH128:BM128" si="269">IF(OR(AH37=0,AH41=0),"",(AH41-AH37)*100/AH37)</f>
        <v/>
      </c>
      <c r="AI128" s="89">
        <f t="shared" si="269"/>
        <v>-4.0112240989172498</v>
      </c>
      <c r="AJ128" s="90">
        <f t="shared" si="269"/>
        <v>-3.619908145525736</v>
      </c>
      <c r="AK128" s="86">
        <f t="shared" si="269"/>
        <v>-3.7321820562441634</v>
      </c>
      <c r="AL128" s="86">
        <f t="shared" si="269"/>
        <v>-3.7318037366199097</v>
      </c>
      <c r="AM128" s="97">
        <f t="shared" si="269"/>
        <v>-3.103223458343717</v>
      </c>
      <c r="AN128" s="96">
        <f t="shared" si="269"/>
        <v>-3.2938741937348119</v>
      </c>
      <c r="AO128" s="96">
        <f t="shared" si="269"/>
        <v>-3.2938741937348119</v>
      </c>
      <c r="AP128" s="86">
        <f t="shared" si="269"/>
        <v>-3.6070042518335601</v>
      </c>
      <c r="AQ128" s="86">
        <f t="shared" si="269"/>
        <v>-3.6923708356740494</v>
      </c>
      <c r="AR128" s="86">
        <f t="shared" si="269"/>
        <v>-4.1432371004440203</v>
      </c>
      <c r="AS128" s="86">
        <f t="shared" si="269"/>
        <v>-4.1432371004440203</v>
      </c>
      <c r="AT128" s="86">
        <f t="shared" si="269"/>
        <v>-4.1432371004440203</v>
      </c>
      <c r="AU128" s="86">
        <f t="shared" si="269"/>
        <v>-3.880819046636327</v>
      </c>
      <c r="AV128" s="86">
        <f t="shared" si="269"/>
        <v>-3.880819046636327</v>
      </c>
      <c r="AW128" s="86">
        <f t="shared" si="269"/>
        <v>-3.880819046636327</v>
      </c>
      <c r="AX128" s="86">
        <f t="shared" si="269"/>
        <v>-3.880819046636327</v>
      </c>
      <c r="AY128" s="86">
        <f t="shared" si="269"/>
        <v>-4.2014195877183305</v>
      </c>
      <c r="AZ128" s="86">
        <f t="shared" si="269"/>
        <v>-4.2311420295940527</v>
      </c>
      <c r="BA128" s="86">
        <f t="shared" si="269"/>
        <v>-4.2311420295940527</v>
      </c>
      <c r="BB128" s="86">
        <f t="shared" si="269"/>
        <v>-4.2311420295940527</v>
      </c>
      <c r="BC128" s="86">
        <f t="shared" si="269"/>
        <v>-4.2311420295940527</v>
      </c>
      <c r="BD128" s="86">
        <f t="shared" si="269"/>
        <v>-4.2311420295940527</v>
      </c>
      <c r="BE128" s="86">
        <f t="shared" si="269"/>
        <v>-4.2311420295940527</v>
      </c>
      <c r="BF128" s="86">
        <f t="shared" si="269"/>
        <v>-4.2311420295940527</v>
      </c>
      <c r="BG128" s="86">
        <f t="shared" si="269"/>
        <v>-4.2311420295940527</v>
      </c>
      <c r="BH128" s="86">
        <f t="shared" si="269"/>
        <v>-4.2311420295940527</v>
      </c>
      <c r="BI128" s="86">
        <f t="shared" si="269"/>
        <v>-4.2311420295940527</v>
      </c>
      <c r="BJ128" s="86">
        <f t="shared" si="269"/>
        <v>-4.2311420295940527</v>
      </c>
      <c r="BK128" s="86">
        <f t="shared" si="269"/>
        <v>-4.2311420295940527</v>
      </c>
      <c r="BL128" s="86">
        <f t="shared" si="269"/>
        <v>-4.2311420295940527</v>
      </c>
      <c r="BM128" s="86">
        <f t="shared" si="269"/>
        <v>-4.2311420295940527</v>
      </c>
      <c r="BN128" s="86">
        <f t="shared" si="263"/>
        <v>-4.2200777761774413</v>
      </c>
      <c r="BO128" s="86">
        <f t="shared" si="263"/>
        <v>-4.3647738209817231</v>
      </c>
      <c r="BP128" s="86">
        <f t="shared" si="263"/>
        <v>-4.4348035671246029</v>
      </c>
      <c r="BQ128" s="86">
        <f t="shared" si="263"/>
        <v>-4.4348035671246029</v>
      </c>
      <c r="BR128" s="86">
        <f t="shared" ref="BR128:BZ128" si="270">IF(OR(BR37=0,BR41=0),"",(BR41-BR37)*100/BR37)</f>
        <v>-4.4348035671246029</v>
      </c>
      <c r="BS128" s="86">
        <f t="shared" si="270"/>
        <v>-4.3939467665807159</v>
      </c>
      <c r="BT128" s="86">
        <f t="shared" si="270"/>
        <v>-4.6575075513982283</v>
      </c>
      <c r="BU128" s="86">
        <f t="shared" si="270"/>
        <v>-4.6575075513982283</v>
      </c>
      <c r="BV128" s="86">
        <f t="shared" si="270"/>
        <v>-4.6575075513982283</v>
      </c>
      <c r="BW128" s="86">
        <f t="shared" si="270"/>
        <v>-5.2229733015610478</v>
      </c>
      <c r="BX128" s="86">
        <f t="shared" si="270"/>
        <v>-5.2109663620455109</v>
      </c>
      <c r="BY128" s="86">
        <f t="shared" si="270"/>
        <v>-5.2109663620455109</v>
      </c>
      <c r="BZ128" s="86">
        <f t="shared" si="270"/>
        <v>-5.173587474472451</v>
      </c>
      <c r="CA128" s="86">
        <f t="shared" ref="CA128:CD128" si="271">IF(OR(CA37=0,CA41=0),"",(CA41-CA37)*100/CA37)</f>
        <v>-5.173587474472451</v>
      </c>
      <c r="CB128" s="86">
        <f t="shared" si="271"/>
        <v>-5.2618828431610121</v>
      </c>
      <c r="CC128" s="86" t="str">
        <f t="shared" si="271"/>
        <v/>
      </c>
      <c r="CD128" s="86" t="str">
        <f t="shared" si="271"/>
        <v/>
      </c>
      <c r="CH128" s="4"/>
      <c r="CI128" s="4"/>
      <c r="CJ128" s="4"/>
      <c r="CK128" s="4"/>
      <c r="CL128" s="4"/>
      <c r="CM128" s="4"/>
      <c r="CN128" s="4"/>
      <c r="CO128" s="4"/>
      <c r="CX128" s="3"/>
      <c r="CY128" s="3"/>
      <c r="CZ128" s="3"/>
      <c r="DA128" s="3"/>
      <c r="DB128" s="3"/>
    </row>
    <row r="129" spans="1:106" x14ac:dyDescent="0.3">
      <c r="A129" s="47" t="s">
        <v>127</v>
      </c>
      <c r="B129" s="56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  <c r="T129" s="101"/>
      <c r="U129" s="101"/>
      <c r="V129" s="101"/>
      <c r="W129" s="101"/>
      <c r="X129" s="101"/>
      <c r="Y129" s="101"/>
      <c r="Z129" s="101"/>
      <c r="AA129" s="86"/>
      <c r="AB129" s="86"/>
      <c r="AC129" s="86"/>
      <c r="AD129" s="86"/>
      <c r="AE129" s="86"/>
      <c r="AF129" s="86"/>
      <c r="AG129" s="86"/>
      <c r="AH129" s="86" t="str">
        <f t="shared" ref="AH129:BM129" si="272">IF(OR(AH38=0,AH42=0),"",(AH42-AH38)*100/AH38)</f>
        <v/>
      </c>
      <c r="AI129" s="86" t="str">
        <f t="shared" si="272"/>
        <v/>
      </c>
      <c r="AJ129" s="89">
        <f t="shared" si="272"/>
        <v>-2.7949280080009453</v>
      </c>
      <c r="AK129" s="90">
        <f t="shared" si="272"/>
        <v>-2.9696404546129513</v>
      </c>
      <c r="AL129" s="86">
        <f t="shared" si="272"/>
        <v>-2.0992000901215517</v>
      </c>
      <c r="AM129" s="86">
        <f t="shared" si="272"/>
        <v>-2.2418115994587238</v>
      </c>
      <c r="AN129" s="91">
        <f t="shared" si="272"/>
        <v>-2.1154304545671776</v>
      </c>
      <c r="AO129" s="86">
        <f t="shared" si="272"/>
        <v>-2.1154304545671776</v>
      </c>
      <c r="AP129" s="86">
        <f t="shared" si="272"/>
        <v>-2.4231575666433134</v>
      </c>
      <c r="AQ129" s="86">
        <f t="shared" si="272"/>
        <v>-1.612698559622147</v>
      </c>
      <c r="AR129" s="86">
        <f t="shared" si="272"/>
        <v>-1.426907054095373</v>
      </c>
      <c r="AS129" s="86">
        <f t="shared" si="272"/>
        <v>-1.426907054095373</v>
      </c>
      <c r="AT129" s="86">
        <f t="shared" si="272"/>
        <v>-1.426907054095373</v>
      </c>
      <c r="AU129" s="86">
        <f t="shared" si="272"/>
        <v>-0.71273448842394793</v>
      </c>
      <c r="AV129" s="86">
        <f t="shared" si="272"/>
        <v>-0.71273448842394793</v>
      </c>
      <c r="AW129" s="86">
        <f t="shared" si="272"/>
        <v>-0.71273448842394793</v>
      </c>
      <c r="AX129" s="86">
        <f t="shared" si="272"/>
        <v>-0.71273448842394793</v>
      </c>
      <c r="AY129" s="86">
        <f t="shared" si="272"/>
        <v>-1.4752252625196454</v>
      </c>
      <c r="AZ129" s="86">
        <f t="shared" si="272"/>
        <v>-1.3813045369427028</v>
      </c>
      <c r="BA129" s="86">
        <f t="shared" si="272"/>
        <v>-1.3813045369427028</v>
      </c>
      <c r="BB129" s="86">
        <f t="shared" si="272"/>
        <v>-1.3813045369427028</v>
      </c>
      <c r="BC129" s="86">
        <f t="shared" si="272"/>
        <v>-1.3813045369427028</v>
      </c>
      <c r="BD129" s="86">
        <f t="shared" si="272"/>
        <v>-1.3813045369427028</v>
      </c>
      <c r="BE129" s="86">
        <f t="shared" si="272"/>
        <v>-1.3813045369427028</v>
      </c>
      <c r="BF129" s="86">
        <f t="shared" si="272"/>
        <v>-1.3813045369427028</v>
      </c>
      <c r="BG129" s="86">
        <f t="shared" si="272"/>
        <v>-1.3813045369427028</v>
      </c>
      <c r="BH129" s="86">
        <f t="shared" si="272"/>
        <v>-1.3813045369427028</v>
      </c>
      <c r="BI129" s="86">
        <f t="shared" si="272"/>
        <v>-1.3813045369427028</v>
      </c>
      <c r="BJ129" s="86">
        <f t="shared" si="272"/>
        <v>-1.3813045369427028</v>
      </c>
      <c r="BK129" s="86">
        <f t="shared" si="272"/>
        <v>-1.3813045369427028</v>
      </c>
      <c r="BL129" s="86">
        <f t="shared" si="272"/>
        <v>-1.3813045369427028</v>
      </c>
      <c r="BM129" s="86">
        <f t="shared" si="272"/>
        <v>-1.3813045369427028</v>
      </c>
      <c r="BN129" s="86">
        <f t="shared" si="263"/>
        <v>-1.3850282756637526</v>
      </c>
      <c r="BO129" s="86">
        <f t="shared" si="263"/>
        <v>-1.4186436616343059</v>
      </c>
      <c r="BP129" s="86">
        <f t="shared" si="263"/>
        <v>-1.429462272749058</v>
      </c>
      <c r="BQ129" s="86">
        <f t="shared" si="263"/>
        <v>-1.429462272749058</v>
      </c>
      <c r="BR129" s="86">
        <f t="shared" ref="BR129:BZ129" si="273">IF(OR(BR38=0,BR42=0),"",(BR42-BR38)*100/BR38)</f>
        <v>-1.429462272749058</v>
      </c>
      <c r="BS129" s="86">
        <f t="shared" si="273"/>
        <v>-1.382890969964562</v>
      </c>
      <c r="BT129" s="86">
        <f t="shared" si="273"/>
        <v>-1.3680750265880093</v>
      </c>
      <c r="BU129" s="86">
        <f t="shared" si="273"/>
        <v>-1.3680750265880093</v>
      </c>
      <c r="BV129" s="86">
        <f t="shared" si="273"/>
        <v>-1.3680750265880093</v>
      </c>
      <c r="BW129" s="86">
        <f t="shared" si="273"/>
        <v>-1.4001259628894021</v>
      </c>
      <c r="BX129" s="86">
        <f t="shared" si="273"/>
        <v>-1.5619710817737753</v>
      </c>
      <c r="BY129" s="86">
        <f t="shared" si="273"/>
        <v>-1.5619710817737753</v>
      </c>
      <c r="BZ129" s="86">
        <f t="shared" si="273"/>
        <v>-1.4895777917492792</v>
      </c>
      <c r="CA129" s="86">
        <f t="shared" ref="CA129:CD129" si="274">IF(OR(CA38=0,CA42=0),"",(CA42-CA38)*100/CA38)</f>
        <v>-1.4895777917492792</v>
      </c>
      <c r="CB129" s="86">
        <f t="shared" si="274"/>
        <v>-0.89483306071393498</v>
      </c>
      <c r="CC129" s="86" t="str">
        <f t="shared" si="274"/>
        <v/>
      </c>
      <c r="CD129" s="86" t="str">
        <f t="shared" si="274"/>
        <v/>
      </c>
      <c r="CH129" s="4"/>
      <c r="CI129" s="4"/>
      <c r="CJ129" s="4"/>
      <c r="CK129" s="4"/>
      <c r="CL129" s="4"/>
      <c r="CM129" s="4"/>
      <c r="CN129" s="4"/>
      <c r="CO129" s="4"/>
      <c r="CX129" s="3"/>
      <c r="CY129" s="3"/>
      <c r="CZ129" s="3"/>
      <c r="DA129" s="3"/>
      <c r="DB129" s="3"/>
    </row>
    <row r="130" spans="1:106" x14ac:dyDescent="0.3">
      <c r="A130" s="47" t="s">
        <v>128</v>
      </c>
      <c r="B130" s="56"/>
      <c r="C130" s="101"/>
      <c r="D130" s="101"/>
      <c r="E130" s="101"/>
      <c r="F130" s="101"/>
      <c r="G130" s="101"/>
      <c r="H130" s="101"/>
      <c r="I130" s="101"/>
      <c r="J130" s="101"/>
      <c r="K130" s="101"/>
      <c r="L130" s="101"/>
      <c r="M130" s="101"/>
      <c r="N130" s="101"/>
      <c r="O130" s="101"/>
      <c r="P130" s="101"/>
      <c r="Q130" s="101"/>
      <c r="R130" s="101"/>
      <c r="S130" s="101"/>
      <c r="T130" s="101"/>
      <c r="U130" s="101"/>
      <c r="V130" s="101"/>
      <c r="W130" s="101"/>
      <c r="X130" s="101"/>
      <c r="Y130" s="101"/>
      <c r="Z130" s="101"/>
      <c r="AA130" s="86"/>
      <c r="AB130" s="86"/>
      <c r="AC130" s="86"/>
      <c r="AD130" s="86"/>
      <c r="AE130" s="86"/>
      <c r="AF130" s="86"/>
      <c r="AG130" s="86"/>
      <c r="AH130" s="86" t="str">
        <f t="shared" ref="AH130:BM130" si="275">IF(OR(AH39=0,AH43=0),"",(AH43-AH39)*100/AH39)</f>
        <v/>
      </c>
      <c r="AI130" s="86" t="str">
        <f t="shared" si="275"/>
        <v/>
      </c>
      <c r="AJ130" s="86" t="str">
        <f t="shared" si="275"/>
        <v/>
      </c>
      <c r="AK130" s="89">
        <f t="shared" si="275"/>
        <v>-1.1391797240524617</v>
      </c>
      <c r="AL130" s="90">
        <f t="shared" si="275"/>
        <v>-0.28798141257086424</v>
      </c>
      <c r="AM130" s="86">
        <f t="shared" si="275"/>
        <v>-0.47987215686636292</v>
      </c>
      <c r="AN130" s="86">
        <f t="shared" si="275"/>
        <v>-0.83149233873557549</v>
      </c>
      <c r="AO130" s="91">
        <f t="shared" si="275"/>
        <v>-0.83149233873557549</v>
      </c>
      <c r="AP130" s="86">
        <f t="shared" si="275"/>
        <v>-0.86575788116294627</v>
      </c>
      <c r="AQ130" s="86">
        <f t="shared" si="275"/>
        <v>-0.95497513507596254</v>
      </c>
      <c r="AR130" s="86">
        <f t="shared" si="275"/>
        <v>-0.98651598859567824</v>
      </c>
      <c r="AS130" s="86">
        <f t="shared" si="275"/>
        <v>-0.98651598859567824</v>
      </c>
      <c r="AT130" s="86">
        <f t="shared" si="275"/>
        <v>-0.98651598859567824</v>
      </c>
      <c r="AU130" s="86">
        <f t="shared" si="275"/>
        <v>-1.2063119194254706</v>
      </c>
      <c r="AV130" s="86">
        <f t="shared" si="275"/>
        <v>-1.2063119194254706</v>
      </c>
      <c r="AW130" s="86">
        <f t="shared" si="275"/>
        <v>-1.2063119194254706</v>
      </c>
      <c r="AX130" s="86">
        <f t="shared" si="275"/>
        <v>-1.2063119194254706</v>
      </c>
      <c r="AY130" s="86">
        <f t="shared" si="275"/>
        <v>-0.99380688042132348</v>
      </c>
      <c r="AZ130" s="86">
        <f t="shared" si="275"/>
        <v>-0.93649468198389729</v>
      </c>
      <c r="BA130" s="86">
        <f t="shared" si="275"/>
        <v>-0.93649468198389729</v>
      </c>
      <c r="BB130" s="86">
        <f t="shared" si="275"/>
        <v>-0.93649468198389729</v>
      </c>
      <c r="BC130" s="86">
        <f t="shared" si="275"/>
        <v>-0.93649468198389729</v>
      </c>
      <c r="BD130" s="86">
        <f t="shared" si="275"/>
        <v>-0.93649468198389729</v>
      </c>
      <c r="BE130" s="86">
        <f t="shared" si="275"/>
        <v>-0.93649468198389729</v>
      </c>
      <c r="BF130" s="86">
        <f t="shared" si="275"/>
        <v>-0.93649468198389729</v>
      </c>
      <c r="BG130" s="86">
        <f t="shared" si="275"/>
        <v>-0.93649468198389729</v>
      </c>
      <c r="BH130" s="86">
        <f t="shared" si="275"/>
        <v>-0.93649468198389729</v>
      </c>
      <c r="BI130" s="86">
        <f t="shared" si="275"/>
        <v>-0.93649468198389729</v>
      </c>
      <c r="BJ130" s="86">
        <f t="shared" si="275"/>
        <v>-0.93649468198389729</v>
      </c>
      <c r="BK130" s="86">
        <f t="shared" si="275"/>
        <v>-0.93649468198389729</v>
      </c>
      <c r="BL130" s="86">
        <f t="shared" si="275"/>
        <v>-0.93649468198389729</v>
      </c>
      <c r="BM130" s="86">
        <f t="shared" si="275"/>
        <v>-0.93649468198389729</v>
      </c>
      <c r="BN130" s="86">
        <f t="shared" si="263"/>
        <v>-0.94316924113371825</v>
      </c>
      <c r="BO130" s="86">
        <f t="shared" si="263"/>
        <v>-0.97138735272899912</v>
      </c>
      <c r="BP130" s="86">
        <f t="shared" si="263"/>
        <v>-0.9669970172231267</v>
      </c>
      <c r="BQ130" s="86">
        <f t="shared" si="263"/>
        <v>-0.9669970172231267</v>
      </c>
      <c r="BR130" s="86">
        <f t="shared" ref="BR130:BZ130" si="276">IF(OR(BR39=0,BR43=0),"",(BR43-BR39)*100/BR39)</f>
        <v>-0.9669970172231267</v>
      </c>
      <c r="BS130" s="86">
        <f t="shared" si="276"/>
        <v>-0.90716077977224263</v>
      </c>
      <c r="BT130" s="86">
        <f t="shared" si="276"/>
        <v>-0.49845141308556001</v>
      </c>
      <c r="BU130" s="86">
        <f t="shared" si="276"/>
        <v>-0.49845141308556001</v>
      </c>
      <c r="BV130" s="86">
        <f t="shared" si="276"/>
        <v>-0.49845141308556001</v>
      </c>
      <c r="BW130" s="86">
        <f t="shared" si="276"/>
        <v>-0.50805632167223658</v>
      </c>
      <c r="BX130" s="86">
        <f t="shared" si="276"/>
        <v>-0.42140954226206484</v>
      </c>
      <c r="BY130" s="86">
        <f t="shared" si="276"/>
        <v>-0.42140954226206484</v>
      </c>
      <c r="BZ130" s="86">
        <f t="shared" si="276"/>
        <v>-0.46930185301662181</v>
      </c>
      <c r="CA130" s="86">
        <f t="shared" ref="CA130:CD130" si="277">IF(OR(CA39=0,CA43=0),"",(CA43-CA39)*100/CA39)</f>
        <v>-0.46930185301662181</v>
      </c>
      <c r="CB130" s="86">
        <f t="shared" si="277"/>
        <v>-0.79094961890610904</v>
      </c>
      <c r="CC130" s="86" t="str">
        <f t="shared" si="277"/>
        <v/>
      </c>
      <c r="CD130" s="86" t="str">
        <f t="shared" si="277"/>
        <v/>
      </c>
      <c r="CH130" s="4"/>
      <c r="CI130" s="4"/>
      <c r="CJ130" s="4"/>
      <c r="CK130" s="4"/>
      <c r="CL130" s="4"/>
      <c r="CM130" s="4"/>
      <c r="CN130" s="4"/>
      <c r="CO130" s="4"/>
      <c r="CX130" s="3"/>
      <c r="CY130" s="3"/>
      <c r="CZ130" s="3"/>
      <c r="DA130" s="3"/>
      <c r="DB130" s="3"/>
    </row>
    <row r="131" spans="1:106" x14ac:dyDescent="0.3">
      <c r="A131" s="48" t="s">
        <v>129</v>
      </c>
      <c r="B131" s="57"/>
      <c r="C131" s="102"/>
      <c r="D131" s="102"/>
      <c r="E131" s="102"/>
      <c r="F131" s="102"/>
      <c r="G131" s="102"/>
      <c r="H131" s="102"/>
      <c r="I131" s="102"/>
      <c r="J131" s="102"/>
      <c r="K131" s="102"/>
      <c r="L131" s="102"/>
      <c r="M131" s="102"/>
      <c r="N131" s="102"/>
      <c r="O131" s="102"/>
      <c r="P131" s="102"/>
      <c r="Q131" s="102"/>
      <c r="R131" s="102"/>
      <c r="S131" s="102"/>
      <c r="T131" s="102"/>
      <c r="U131" s="102"/>
      <c r="V131" s="102"/>
      <c r="W131" s="102"/>
      <c r="X131" s="102"/>
      <c r="Y131" s="102"/>
      <c r="Z131" s="102"/>
      <c r="AA131" s="88"/>
      <c r="AB131" s="88"/>
      <c r="AC131" s="88"/>
      <c r="AD131" s="88"/>
      <c r="AE131" s="88"/>
      <c r="AF131" s="88"/>
      <c r="AG131" s="88"/>
      <c r="AH131" s="88" t="str">
        <f t="shared" ref="AH131:BM131" si="278">IF(OR(AH40=0,AH44=0),"",(AH44-AH40)*100/AH40)</f>
        <v/>
      </c>
      <c r="AI131" s="88" t="str">
        <f t="shared" si="278"/>
        <v/>
      </c>
      <c r="AJ131" s="88" t="str">
        <f t="shared" si="278"/>
        <v/>
      </c>
      <c r="AK131" s="88" t="str">
        <f t="shared" si="278"/>
        <v/>
      </c>
      <c r="AL131" s="93">
        <f t="shared" si="278"/>
        <v>-0.80572546714882887</v>
      </c>
      <c r="AM131" s="94">
        <f t="shared" si="278"/>
        <v>-1.225265975537243</v>
      </c>
      <c r="AN131" s="88">
        <f t="shared" si="278"/>
        <v>-1.3412781502714708</v>
      </c>
      <c r="AO131" s="88">
        <f t="shared" si="278"/>
        <v>-1.3412781502714708</v>
      </c>
      <c r="AP131" s="95">
        <f t="shared" si="278"/>
        <v>-1.218626830118243</v>
      </c>
      <c r="AQ131" s="88">
        <f t="shared" si="278"/>
        <v>-1.1430973183300785</v>
      </c>
      <c r="AR131" s="88">
        <f t="shared" si="278"/>
        <v>-0.82039834240619869</v>
      </c>
      <c r="AS131" s="88">
        <f t="shared" si="278"/>
        <v>-0.82039834240619869</v>
      </c>
      <c r="AT131" s="88">
        <f t="shared" si="278"/>
        <v>-0.82039834240619869</v>
      </c>
      <c r="AU131" s="88">
        <f t="shared" si="278"/>
        <v>-1.4852935679010371</v>
      </c>
      <c r="AV131" s="88">
        <f t="shared" si="278"/>
        <v>-1.4852935679010371</v>
      </c>
      <c r="AW131" s="88">
        <f t="shared" si="278"/>
        <v>-1.4852935679010371</v>
      </c>
      <c r="AX131" s="88">
        <f t="shared" si="278"/>
        <v>-1.4852935679010371</v>
      </c>
      <c r="AY131" s="88">
        <f t="shared" si="278"/>
        <v>-1.3352392588294093</v>
      </c>
      <c r="AZ131" s="88">
        <f t="shared" si="278"/>
        <v>-1.4520836154543417</v>
      </c>
      <c r="BA131" s="88">
        <f t="shared" si="278"/>
        <v>-1.4520836154543417</v>
      </c>
      <c r="BB131" s="88">
        <f t="shared" si="278"/>
        <v>-1.4520836154543417</v>
      </c>
      <c r="BC131" s="88">
        <f t="shared" si="278"/>
        <v>-1.4520836154543417</v>
      </c>
      <c r="BD131" s="88">
        <f t="shared" si="278"/>
        <v>-1.4520836154543417</v>
      </c>
      <c r="BE131" s="88">
        <f t="shared" si="278"/>
        <v>-1.4520836154543417</v>
      </c>
      <c r="BF131" s="88">
        <f t="shared" si="278"/>
        <v>-1.4520836154543417</v>
      </c>
      <c r="BG131" s="88">
        <f t="shared" si="278"/>
        <v>-1.4520836154543417</v>
      </c>
      <c r="BH131" s="88">
        <f t="shared" si="278"/>
        <v>-1.4520836154543417</v>
      </c>
      <c r="BI131" s="88">
        <f t="shared" si="278"/>
        <v>-1.4520836154543417</v>
      </c>
      <c r="BJ131" s="88">
        <f t="shared" si="278"/>
        <v>-1.4520836154543417</v>
      </c>
      <c r="BK131" s="88">
        <f t="shared" si="278"/>
        <v>-1.4520836154543417</v>
      </c>
      <c r="BL131" s="88">
        <f t="shared" si="278"/>
        <v>-1.4520836154543417</v>
      </c>
      <c r="BM131" s="88">
        <f t="shared" si="278"/>
        <v>-1.4520836154543417</v>
      </c>
      <c r="BN131" s="88">
        <f t="shared" si="263"/>
        <v>-1.4524118693791228</v>
      </c>
      <c r="BO131" s="88">
        <f t="shared" si="263"/>
        <v>-1.5724933878336187</v>
      </c>
      <c r="BP131" s="88">
        <f t="shared" si="263"/>
        <v>-1.5796570988248897</v>
      </c>
      <c r="BQ131" s="88">
        <f t="shared" si="263"/>
        <v>-1.5796570988248897</v>
      </c>
      <c r="BR131" s="88">
        <f t="shared" ref="BR131:BZ131" si="279">IF(OR(BR40=0,BR44=0),"",(BR44-BR40)*100/BR40)</f>
        <v>-1.5796570988248897</v>
      </c>
      <c r="BS131" s="88">
        <f t="shared" si="279"/>
        <v>-1.5349492398115436</v>
      </c>
      <c r="BT131" s="88">
        <f t="shared" si="279"/>
        <v>-1.7857142857142889</v>
      </c>
      <c r="BU131" s="88">
        <f t="shared" si="279"/>
        <v>-1.7857142857142889</v>
      </c>
      <c r="BV131" s="88">
        <f t="shared" si="279"/>
        <v>-1.7857142857142889</v>
      </c>
      <c r="BW131" s="88">
        <f t="shared" si="279"/>
        <v>-1.4018009247992465</v>
      </c>
      <c r="BX131" s="88">
        <f t="shared" si="279"/>
        <v>-1.1553648905572238</v>
      </c>
      <c r="BY131" s="88">
        <f t="shared" si="279"/>
        <v>-1.1553648905572238</v>
      </c>
      <c r="BZ131" s="88">
        <f t="shared" si="279"/>
        <v>-1.1695336484576941</v>
      </c>
      <c r="CA131" s="88">
        <f t="shared" ref="CA131:CD131" si="280">IF(OR(CA40=0,CA44=0),"",(CA44-CA40)*100/CA40)</f>
        <v>-1.1695336484576941</v>
      </c>
      <c r="CB131" s="88">
        <f t="shared" si="280"/>
        <v>-0.60067392684477539</v>
      </c>
      <c r="CC131" s="88" t="str">
        <f t="shared" si="280"/>
        <v/>
      </c>
      <c r="CD131" s="88" t="str">
        <f t="shared" si="280"/>
        <v/>
      </c>
      <c r="CH131" s="4"/>
      <c r="CI131" s="4"/>
      <c r="CJ131" s="4"/>
      <c r="CK131" s="4"/>
      <c r="CL131" s="4"/>
      <c r="CM131" s="4"/>
      <c r="CN131" s="4"/>
      <c r="CO131" s="4"/>
      <c r="CX131" s="3"/>
      <c r="CY131" s="3"/>
      <c r="CZ131" s="3"/>
      <c r="DA131" s="3"/>
      <c r="DB131" s="3"/>
    </row>
    <row r="132" spans="1:106" x14ac:dyDescent="0.3">
      <c r="A132" s="49" t="s">
        <v>130</v>
      </c>
      <c r="B132" s="56"/>
      <c r="C132" s="101"/>
      <c r="D132" s="101"/>
      <c r="E132" s="101"/>
      <c r="F132" s="101"/>
      <c r="G132" s="101"/>
      <c r="H132" s="101"/>
      <c r="I132" s="101"/>
      <c r="J132" s="101"/>
      <c r="K132" s="101"/>
      <c r="L132" s="101"/>
      <c r="M132" s="101"/>
      <c r="N132" s="101"/>
      <c r="O132" s="101"/>
      <c r="P132" s="101"/>
      <c r="Q132" s="101"/>
      <c r="R132" s="101"/>
      <c r="S132" s="101"/>
      <c r="T132" s="101"/>
      <c r="U132" s="101"/>
      <c r="V132" s="101"/>
      <c r="W132" s="101"/>
      <c r="X132" s="101"/>
      <c r="Y132" s="101"/>
      <c r="Z132" s="101"/>
      <c r="AA132" s="86"/>
      <c r="AB132" s="86"/>
      <c r="AC132" s="86"/>
      <c r="AD132" s="86"/>
      <c r="AE132" s="86"/>
      <c r="AF132" s="86"/>
      <c r="AG132" s="86"/>
      <c r="AH132" s="86" t="str">
        <f t="shared" ref="AH132:BH132" si="281">IF(OR(AH41=0,AH45=0),"",(AH45-AH41)*100/AH41)</f>
        <v/>
      </c>
      <c r="AI132" s="86" t="str">
        <f t="shared" si="281"/>
        <v/>
      </c>
      <c r="AJ132" s="86" t="str">
        <f t="shared" si="281"/>
        <v/>
      </c>
      <c r="AK132" s="86" t="str">
        <f t="shared" si="281"/>
        <v/>
      </c>
      <c r="AL132" s="86" t="str">
        <f t="shared" si="281"/>
        <v/>
      </c>
      <c r="AM132" s="89">
        <f t="shared" si="281"/>
        <v>-1.874800778393436</v>
      </c>
      <c r="AN132" s="90">
        <f t="shared" si="281"/>
        <v>-1.3921025218228542</v>
      </c>
      <c r="AO132" s="86">
        <f t="shared" si="281"/>
        <v>-1.39351420549477</v>
      </c>
      <c r="AP132" s="86">
        <f t="shared" si="281"/>
        <v>-0.92734594142525739</v>
      </c>
      <c r="AQ132" s="97">
        <f t="shared" si="281"/>
        <v>-0.72781399249269674</v>
      </c>
      <c r="AR132" s="96">
        <f t="shared" si="281"/>
        <v>-0.650417011223129</v>
      </c>
      <c r="AS132" s="96">
        <f t="shared" si="281"/>
        <v>-0.650417011223129</v>
      </c>
      <c r="AT132" s="86">
        <f t="shared" si="281"/>
        <v>-8.3269905860020824E-2</v>
      </c>
      <c r="AU132" s="86">
        <f t="shared" si="281"/>
        <v>-0.44369132604935868</v>
      </c>
      <c r="AV132" s="86">
        <f t="shared" si="281"/>
        <v>-0.44369132604935868</v>
      </c>
      <c r="AW132" s="86">
        <f t="shared" si="281"/>
        <v>-0.44369132604935868</v>
      </c>
      <c r="AX132" s="86">
        <f t="shared" si="281"/>
        <v>-0.44369132604935868</v>
      </c>
      <c r="AY132" s="86">
        <f t="shared" si="281"/>
        <v>-0.72295067439626348</v>
      </c>
      <c r="AZ132" s="86">
        <f t="shared" si="281"/>
        <v>-0.71536271601383472</v>
      </c>
      <c r="BA132" s="86">
        <f t="shared" si="281"/>
        <v>-0.71536271601383472</v>
      </c>
      <c r="BB132" s="86">
        <f t="shared" si="281"/>
        <v>-0.71536271601383472</v>
      </c>
      <c r="BC132" s="86">
        <f t="shared" si="281"/>
        <v>-1.6868322975397632</v>
      </c>
      <c r="BD132" s="86">
        <f t="shared" si="281"/>
        <v>-1.6868322975397632</v>
      </c>
      <c r="BE132" s="86">
        <f t="shared" si="281"/>
        <v>-1.6868322975397632</v>
      </c>
      <c r="BF132" s="86">
        <f t="shared" si="281"/>
        <v>-1.6868322975397632</v>
      </c>
      <c r="BG132" s="86">
        <f t="shared" si="281"/>
        <v>-1.7338096287971052</v>
      </c>
      <c r="BH132" s="86">
        <f t="shared" si="281"/>
        <v>-1.7338096287971052</v>
      </c>
      <c r="BI132" s="86">
        <f t="shared" ref="BI132:BZ132" si="282">IF(OR(BI41=0,BI45=0),"",(BI45-BI41)*100/BI41)</f>
        <v>-1.7338096287971052</v>
      </c>
      <c r="BJ132" s="86">
        <f t="shared" si="282"/>
        <v>-1.7338096287971052</v>
      </c>
      <c r="BK132" s="86">
        <f t="shared" si="282"/>
        <v>-1.7338096287971052</v>
      </c>
      <c r="BL132" s="86">
        <f t="shared" si="282"/>
        <v>-1.7338096287971052</v>
      </c>
      <c r="BM132" s="86">
        <f t="shared" si="282"/>
        <v>-1.7338096287971052</v>
      </c>
      <c r="BN132" s="86">
        <f t="shared" si="282"/>
        <v>-1.7393483709273176</v>
      </c>
      <c r="BO132" s="86">
        <f t="shared" si="282"/>
        <v>-0.57364263070496979</v>
      </c>
      <c r="BP132" s="86">
        <f t="shared" si="282"/>
        <v>-0.54476670870112687</v>
      </c>
      <c r="BQ132" s="86">
        <f t="shared" si="282"/>
        <v>-0.54476670870112687</v>
      </c>
      <c r="BR132" s="86">
        <f t="shared" si="282"/>
        <v>-0.54476670870112687</v>
      </c>
      <c r="BS132" s="86">
        <f t="shared" si="282"/>
        <v>-0.54458469055371361</v>
      </c>
      <c r="BT132" s="86">
        <f t="shared" si="282"/>
        <v>-0.16351558507919939</v>
      </c>
      <c r="BU132" s="86">
        <f t="shared" si="282"/>
        <v>-0.16351558507919939</v>
      </c>
      <c r="BV132" s="86">
        <f t="shared" si="282"/>
        <v>-0.16351558507919939</v>
      </c>
      <c r="BW132" s="86">
        <f t="shared" si="282"/>
        <v>0.46693006311253782</v>
      </c>
      <c r="BX132" s="86">
        <f t="shared" si="282"/>
        <v>0.49743589743591143</v>
      </c>
      <c r="BY132" s="86">
        <f t="shared" si="282"/>
        <v>0.49743589743591143</v>
      </c>
      <c r="BZ132" s="86">
        <f t="shared" si="282"/>
        <v>0.50251256281407974</v>
      </c>
      <c r="CA132" s="86">
        <f t="shared" ref="CA132:CD132" si="283">IF(OR(CA41=0,CA45=0),"",(CA45-CA41)*100/CA41)</f>
        <v>0.50251256281407974</v>
      </c>
      <c r="CB132" s="86">
        <f t="shared" si="283"/>
        <v>0.62394517465349075</v>
      </c>
      <c r="CC132" s="86" t="str">
        <f t="shared" si="283"/>
        <v/>
      </c>
      <c r="CD132" s="86" t="str">
        <f t="shared" si="283"/>
        <v/>
      </c>
      <c r="CH132" s="4"/>
      <c r="CI132" s="4"/>
      <c r="CJ132" s="4"/>
      <c r="CK132" s="4"/>
      <c r="CL132" s="4"/>
      <c r="CM132" s="4"/>
      <c r="CN132" s="4"/>
      <c r="CO132" s="4"/>
      <c r="CX132" s="3"/>
      <c r="CY132" s="3"/>
      <c r="CZ132" s="3"/>
      <c r="DA132" s="3"/>
      <c r="DB132" s="3"/>
    </row>
    <row r="133" spans="1:106" x14ac:dyDescent="0.3">
      <c r="A133" s="47" t="s">
        <v>131</v>
      </c>
      <c r="B133" s="56"/>
      <c r="C133" s="101"/>
      <c r="D133" s="101"/>
      <c r="E133" s="101"/>
      <c r="F133" s="101"/>
      <c r="G133" s="101"/>
      <c r="H133" s="101"/>
      <c r="I133" s="101"/>
      <c r="J133" s="101"/>
      <c r="K133" s="101"/>
      <c r="L133" s="101"/>
      <c r="M133" s="101"/>
      <c r="N133" s="101"/>
      <c r="O133" s="101"/>
      <c r="P133" s="101"/>
      <c r="Q133" s="101"/>
      <c r="R133" s="101"/>
      <c r="S133" s="101"/>
      <c r="T133" s="101"/>
      <c r="U133" s="101"/>
      <c r="V133" s="101"/>
      <c r="W133" s="101"/>
      <c r="X133" s="101"/>
      <c r="Y133" s="101"/>
      <c r="Z133" s="101"/>
      <c r="AA133" s="86"/>
      <c r="AB133" s="86"/>
      <c r="AC133" s="86"/>
      <c r="AD133" s="86"/>
      <c r="AE133" s="86"/>
      <c r="AF133" s="86"/>
      <c r="AG133" s="86"/>
      <c r="AH133" s="86" t="str">
        <f t="shared" ref="AH133:BH133" si="284">IF(OR(AH42=0,AH46=0),"",(AH46-AH42)*100/AH42)</f>
        <v/>
      </c>
      <c r="AI133" s="86" t="str">
        <f t="shared" si="284"/>
        <v/>
      </c>
      <c r="AJ133" s="86" t="str">
        <f t="shared" si="284"/>
        <v/>
      </c>
      <c r="AK133" s="86" t="str">
        <f t="shared" si="284"/>
        <v/>
      </c>
      <c r="AL133" s="86" t="str">
        <f t="shared" si="284"/>
        <v/>
      </c>
      <c r="AM133" s="86" t="str">
        <f t="shared" si="284"/>
        <v/>
      </c>
      <c r="AN133" s="89">
        <f t="shared" si="284"/>
        <v>-3.8955810165608855</v>
      </c>
      <c r="AO133" s="90">
        <f t="shared" si="284"/>
        <v>-3.5211653687557476</v>
      </c>
      <c r="AP133" s="86">
        <f t="shared" si="284"/>
        <v>-2.8581365109023373</v>
      </c>
      <c r="AQ133" s="86">
        <f t="shared" si="284"/>
        <v>-3.6680987301117289</v>
      </c>
      <c r="AR133" s="91">
        <f t="shared" si="284"/>
        <v>-3.4786826765803176</v>
      </c>
      <c r="AS133" s="86">
        <f t="shared" si="284"/>
        <v>-3.4786826765803176</v>
      </c>
      <c r="AT133" s="86">
        <f t="shared" si="284"/>
        <v>-2.7555405997312912</v>
      </c>
      <c r="AU133" s="86">
        <f t="shared" si="284"/>
        <v>-2.9588590067575278</v>
      </c>
      <c r="AV133" s="86">
        <f t="shared" si="284"/>
        <v>-2.9588590067575278</v>
      </c>
      <c r="AW133" s="86">
        <f t="shared" si="284"/>
        <v>-2.9588590067575278</v>
      </c>
      <c r="AX133" s="86">
        <f t="shared" si="284"/>
        <v>-2.9588590067575278</v>
      </c>
      <c r="AY133" s="86">
        <f t="shared" si="284"/>
        <v>-2.5138427898252149</v>
      </c>
      <c r="AZ133" s="86">
        <f t="shared" si="284"/>
        <v>-2.5967934302037037</v>
      </c>
      <c r="BA133" s="86">
        <f t="shared" si="284"/>
        <v>-2.5967934302037037</v>
      </c>
      <c r="BB133" s="86">
        <f t="shared" si="284"/>
        <v>-2.5967934302037037</v>
      </c>
      <c r="BC133" s="86">
        <f t="shared" si="284"/>
        <v>-2.0774956975867624</v>
      </c>
      <c r="BD133" s="86">
        <f t="shared" si="284"/>
        <v>-2.0774956975867624</v>
      </c>
      <c r="BE133" s="86">
        <f t="shared" si="284"/>
        <v>-2.0774956975867624</v>
      </c>
      <c r="BF133" s="86">
        <f t="shared" si="284"/>
        <v>-2.0774956975867624</v>
      </c>
      <c r="BG133" s="86">
        <f t="shared" si="284"/>
        <v>-1.8794227693548775</v>
      </c>
      <c r="BH133" s="86">
        <f t="shared" si="284"/>
        <v>-1.8794227693548775</v>
      </c>
      <c r="BI133" s="86">
        <f t="shared" ref="BI133:BQ133" si="285">IF(OR(BI42=0,BI46=0),"",(BI46-BI42)*100/BI42)</f>
        <v>-1.8794227693548775</v>
      </c>
      <c r="BJ133" s="86">
        <f t="shared" si="285"/>
        <v>-1.8794227693548775</v>
      </c>
      <c r="BK133" s="86">
        <f t="shared" si="285"/>
        <v>-1.8794227693548775</v>
      </c>
      <c r="BL133" s="86">
        <f t="shared" si="285"/>
        <v>-1.8794227693548775</v>
      </c>
      <c r="BM133" s="86">
        <f t="shared" si="285"/>
        <v>-1.8794227693548775</v>
      </c>
      <c r="BN133" s="86">
        <f t="shared" si="285"/>
        <v>-1.8807406327453002</v>
      </c>
      <c r="BO133" s="86">
        <f t="shared" si="285"/>
        <v>-2.4357042150809698</v>
      </c>
      <c r="BP133" s="86">
        <f t="shared" si="285"/>
        <v>-2.4186091780622196</v>
      </c>
      <c r="BQ133" s="86">
        <f t="shared" si="285"/>
        <v>-2.4186091780622196</v>
      </c>
      <c r="BR133" s="86">
        <f t="shared" ref="BR133:BZ133" si="286">IF(OR(BR42=0,BR46=0),"",(BR46-BR42)*100/BR42)</f>
        <v>-2.4186091780622196</v>
      </c>
      <c r="BS133" s="86">
        <f t="shared" si="286"/>
        <v>-2.415863019090756</v>
      </c>
      <c r="BT133" s="86">
        <f t="shared" si="286"/>
        <v>-1.8330637651325827</v>
      </c>
      <c r="BU133" s="86">
        <f t="shared" si="286"/>
        <v>-1.8330637651325827</v>
      </c>
      <c r="BV133" s="86">
        <f t="shared" si="286"/>
        <v>-1.8330637651325827</v>
      </c>
      <c r="BW133" s="86">
        <f t="shared" si="286"/>
        <v>-1.218553459119478</v>
      </c>
      <c r="BX133" s="86">
        <f t="shared" si="286"/>
        <v>-1.4786795048143009</v>
      </c>
      <c r="BY133" s="86">
        <f t="shared" si="286"/>
        <v>-1.4786795048143009</v>
      </c>
      <c r="BZ133" s="86">
        <f t="shared" si="286"/>
        <v>-1.5513770926407759</v>
      </c>
      <c r="CA133" s="86">
        <f t="shared" ref="CA133:CD133" si="287">IF(OR(CA42=0,CA46=0),"",(CA46-CA42)*100/CA42)</f>
        <v>-1.5513770926407759</v>
      </c>
      <c r="CB133" s="86">
        <f t="shared" si="287"/>
        <v>-1.9271844660194168</v>
      </c>
      <c r="CC133" s="86" t="str">
        <f t="shared" si="287"/>
        <v/>
      </c>
      <c r="CD133" s="86" t="str">
        <f t="shared" si="287"/>
        <v/>
      </c>
      <c r="CH133" s="4"/>
      <c r="CI133" s="4"/>
      <c r="CJ133" s="4"/>
      <c r="CK133" s="4"/>
      <c r="CL133" s="4"/>
      <c r="CM133" s="4"/>
      <c r="CN133" s="4"/>
      <c r="CO133" s="4"/>
      <c r="CX133" s="3"/>
      <c r="CY133" s="3"/>
      <c r="CZ133" s="3"/>
      <c r="DA133" s="3"/>
      <c r="DB133" s="3"/>
    </row>
    <row r="134" spans="1:106" x14ac:dyDescent="0.3">
      <c r="A134" s="47" t="s">
        <v>132</v>
      </c>
      <c r="B134" s="56"/>
      <c r="C134" s="101"/>
      <c r="D134" s="101"/>
      <c r="E134" s="101"/>
      <c r="F134" s="101"/>
      <c r="G134" s="101"/>
      <c r="H134" s="101"/>
      <c r="I134" s="101"/>
      <c r="J134" s="101"/>
      <c r="K134" s="101"/>
      <c r="L134" s="101"/>
      <c r="M134" s="101"/>
      <c r="N134" s="101"/>
      <c r="O134" s="101"/>
      <c r="P134" s="101"/>
      <c r="Q134" s="101"/>
      <c r="R134" s="101"/>
      <c r="S134" s="101"/>
      <c r="T134" s="101"/>
      <c r="U134" s="101"/>
      <c r="V134" s="101"/>
      <c r="W134" s="101"/>
      <c r="X134" s="101"/>
      <c r="Y134" s="101"/>
      <c r="Z134" s="101"/>
      <c r="AA134" s="86"/>
      <c r="AB134" s="86"/>
      <c r="AC134" s="86"/>
      <c r="AD134" s="86"/>
      <c r="AE134" s="86"/>
      <c r="AF134" s="86"/>
      <c r="AG134" s="86"/>
      <c r="AH134" s="86" t="str">
        <f t="shared" ref="AH134:BH134" si="288">IF(OR(AH43=0,AH47=0),"",(AH47-AH43)*100/AH43)</f>
        <v/>
      </c>
      <c r="AI134" s="86" t="str">
        <f t="shared" si="288"/>
        <v/>
      </c>
      <c r="AJ134" s="86" t="str">
        <f t="shared" si="288"/>
        <v/>
      </c>
      <c r="AK134" s="86" t="str">
        <f t="shared" si="288"/>
        <v/>
      </c>
      <c r="AL134" s="86" t="str">
        <f t="shared" si="288"/>
        <v/>
      </c>
      <c r="AM134" s="86" t="str">
        <f t="shared" si="288"/>
        <v/>
      </c>
      <c r="AN134" s="86" t="str">
        <f t="shared" si="288"/>
        <v/>
      </c>
      <c r="AO134" s="89">
        <f t="shared" si="288"/>
        <v>-4.558729021479258</v>
      </c>
      <c r="AP134" s="90">
        <f t="shared" si="288"/>
        <v>-3.782330563228824</v>
      </c>
      <c r="AQ134" s="86">
        <f t="shared" si="288"/>
        <v>-3.8887189178453085</v>
      </c>
      <c r="AR134" s="86">
        <f t="shared" si="288"/>
        <v>-3.5814878016605998</v>
      </c>
      <c r="AS134" s="91">
        <f t="shared" si="288"/>
        <v>-3.5814878016605998</v>
      </c>
      <c r="AT134" s="86">
        <f t="shared" si="288"/>
        <v>-3.6180931115453081</v>
      </c>
      <c r="AU134" s="86">
        <f t="shared" si="288"/>
        <v>-3.3882657227877497</v>
      </c>
      <c r="AV134" s="86">
        <f t="shared" si="288"/>
        <v>-3.3882657227877497</v>
      </c>
      <c r="AW134" s="86">
        <f t="shared" si="288"/>
        <v>-3.3882657227877497</v>
      </c>
      <c r="AX134" s="86">
        <f t="shared" si="288"/>
        <v>-3.3882657227877497</v>
      </c>
      <c r="AY134" s="86">
        <f t="shared" si="288"/>
        <v>-3.0605380450094395</v>
      </c>
      <c r="AZ134" s="86">
        <f t="shared" si="288"/>
        <v>-3.1685814652446624</v>
      </c>
      <c r="BA134" s="86">
        <f t="shared" si="288"/>
        <v>-3.1685814652446624</v>
      </c>
      <c r="BB134" s="86">
        <f t="shared" si="288"/>
        <v>-3.1685814652446624</v>
      </c>
      <c r="BC134" s="86">
        <f t="shared" si="288"/>
        <v>-2.1761933020532283</v>
      </c>
      <c r="BD134" s="86">
        <f t="shared" si="288"/>
        <v>-2.1761933020532283</v>
      </c>
      <c r="BE134" s="86">
        <f t="shared" si="288"/>
        <v>-2.1761933020532283</v>
      </c>
      <c r="BF134" s="86">
        <f t="shared" si="288"/>
        <v>-2.1761933020532283</v>
      </c>
      <c r="BG134" s="86">
        <f t="shared" si="288"/>
        <v>-2.0365788462506615</v>
      </c>
      <c r="BH134" s="86">
        <f t="shared" si="288"/>
        <v>-2.0365788462506615</v>
      </c>
      <c r="BI134" s="86">
        <f t="shared" ref="BI134:BQ134" si="289">IF(OR(BI43=0,BI47=0),"",(BI47-BI43)*100/BI43)</f>
        <v>-2.0365788462506615</v>
      </c>
      <c r="BJ134" s="86">
        <f t="shared" si="289"/>
        <v>-2.0365788462506615</v>
      </c>
      <c r="BK134" s="86">
        <f t="shared" si="289"/>
        <v>-2.0365788462506615</v>
      </c>
      <c r="BL134" s="86">
        <f t="shared" si="289"/>
        <v>-2.0365788462506615</v>
      </c>
      <c r="BM134" s="86">
        <f t="shared" si="289"/>
        <v>-2.0365788462506615</v>
      </c>
      <c r="BN134" s="86">
        <f t="shared" si="289"/>
        <v>-2.0306048093271696</v>
      </c>
      <c r="BO134" s="86">
        <f t="shared" si="289"/>
        <v>-3.4283494391298022</v>
      </c>
      <c r="BP134" s="86">
        <f t="shared" si="289"/>
        <v>-3.4296818071411233</v>
      </c>
      <c r="BQ134" s="86">
        <f t="shared" si="289"/>
        <v>-3.4296818071411233</v>
      </c>
      <c r="BR134" s="86">
        <f t="shared" ref="BR134:BZ134" si="290">IF(OR(BR43=0,BR47=0),"",(BR47-BR43)*100/BR43)</f>
        <v>-3.4296818071411233</v>
      </c>
      <c r="BS134" s="86">
        <f t="shared" si="290"/>
        <v>-3.4183872224386356</v>
      </c>
      <c r="BT134" s="86">
        <f t="shared" si="290"/>
        <v>-3.5552745489032511</v>
      </c>
      <c r="BU134" s="86">
        <f t="shared" si="290"/>
        <v>-3.5552745489032511</v>
      </c>
      <c r="BV134" s="86">
        <f t="shared" si="290"/>
        <v>-3.5552745489032511</v>
      </c>
      <c r="BW134" s="86">
        <f t="shared" si="290"/>
        <v>-3.6183250656550907</v>
      </c>
      <c r="BX134" s="86">
        <f t="shared" si="290"/>
        <v>-3.565521937931698</v>
      </c>
      <c r="BY134" s="86">
        <f t="shared" si="290"/>
        <v>-3.565521937931698</v>
      </c>
      <c r="BZ134" s="86">
        <f t="shared" si="290"/>
        <v>-3.5971223021582492</v>
      </c>
      <c r="CA134" s="86">
        <f t="shared" ref="CA134:CD134" si="291">IF(OR(CA43=0,CA47=0),"",(CA47-CA43)*100/CA43)</f>
        <v>-3.5971223021582492</v>
      </c>
      <c r="CB134" s="86">
        <f t="shared" si="291"/>
        <v>-3.9331271743331846</v>
      </c>
      <c r="CC134" s="86" t="str">
        <f t="shared" si="291"/>
        <v/>
      </c>
      <c r="CD134" s="86" t="str">
        <f t="shared" si="291"/>
        <v/>
      </c>
      <c r="CH134" s="4"/>
      <c r="CI134" s="4"/>
      <c r="CJ134" s="4"/>
      <c r="CK134" s="4"/>
      <c r="CL134" s="4"/>
      <c r="CM134" s="4"/>
      <c r="CN134" s="4"/>
      <c r="CO134" s="4"/>
      <c r="CX134" s="3"/>
      <c r="CY134" s="3"/>
      <c r="CZ134" s="3"/>
      <c r="DA134" s="3"/>
      <c r="DB134" s="3"/>
    </row>
    <row r="135" spans="1:106" x14ac:dyDescent="0.3">
      <c r="A135" s="48" t="s">
        <v>133</v>
      </c>
      <c r="B135" s="57"/>
      <c r="C135" s="102"/>
      <c r="D135" s="102"/>
      <c r="E135" s="102"/>
      <c r="F135" s="102"/>
      <c r="G135" s="102"/>
      <c r="H135" s="102"/>
      <c r="I135" s="102"/>
      <c r="J135" s="102"/>
      <c r="K135" s="102"/>
      <c r="L135" s="102"/>
      <c r="M135" s="102"/>
      <c r="N135" s="102"/>
      <c r="O135" s="102"/>
      <c r="P135" s="102"/>
      <c r="Q135" s="102"/>
      <c r="R135" s="102"/>
      <c r="S135" s="102"/>
      <c r="T135" s="102"/>
      <c r="U135" s="102"/>
      <c r="V135" s="102"/>
      <c r="W135" s="102"/>
      <c r="X135" s="102"/>
      <c r="Y135" s="102"/>
      <c r="Z135" s="102"/>
      <c r="AA135" s="88"/>
      <c r="AB135" s="88"/>
      <c r="AC135" s="88"/>
      <c r="AD135" s="88"/>
      <c r="AE135" s="88"/>
      <c r="AF135" s="88"/>
      <c r="AG135" s="88"/>
      <c r="AH135" s="88" t="str">
        <f t="shared" ref="AH135:BH135" si="292">IF(OR(AH44=0,AH48=0),"",(AH48-AH44)*100/AH44)</f>
        <v/>
      </c>
      <c r="AI135" s="88" t="str">
        <f t="shared" si="292"/>
        <v/>
      </c>
      <c r="AJ135" s="88" t="str">
        <f t="shared" si="292"/>
        <v/>
      </c>
      <c r="AK135" s="88" t="str">
        <f t="shared" si="292"/>
        <v/>
      </c>
      <c r="AL135" s="88" t="str">
        <f t="shared" si="292"/>
        <v/>
      </c>
      <c r="AM135" s="88" t="str">
        <f t="shared" si="292"/>
        <v/>
      </c>
      <c r="AN135" s="88" t="str">
        <f t="shared" si="292"/>
        <v/>
      </c>
      <c r="AO135" s="88" t="str">
        <f t="shared" si="292"/>
        <v/>
      </c>
      <c r="AP135" s="93">
        <f t="shared" si="292"/>
        <v>-2.1869252109207915</v>
      </c>
      <c r="AQ135" s="94">
        <f t="shared" si="292"/>
        <v>-3.0554991392887376</v>
      </c>
      <c r="AR135" s="88">
        <f t="shared" si="292"/>
        <v>-2.6674209469566281</v>
      </c>
      <c r="AS135" s="88">
        <f t="shared" si="292"/>
        <v>-2.6674209469566281</v>
      </c>
      <c r="AT135" s="95">
        <f t="shared" si="292"/>
        <v>-3.4047166625995722</v>
      </c>
      <c r="AU135" s="88">
        <f t="shared" si="292"/>
        <v>-2.7414765882496255</v>
      </c>
      <c r="AV135" s="88">
        <f t="shared" si="292"/>
        <v>-2.7414765882496255</v>
      </c>
      <c r="AW135" s="88">
        <f t="shared" si="292"/>
        <v>-2.7414765882496255</v>
      </c>
      <c r="AX135" s="88">
        <f t="shared" si="292"/>
        <v>-2.7414765882496255</v>
      </c>
      <c r="AY135" s="88">
        <f t="shared" si="292"/>
        <v>-2.8086550158012829</v>
      </c>
      <c r="AZ135" s="88">
        <f t="shared" si="292"/>
        <v>-2.6355976377907497</v>
      </c>
      <c r="BA135" s="88">
        <f t="shared" si="292"/>
        <v>-2.6355976377907497</v>
      </c>
      <c r="BB135" s="88">
        <f t="shared" si="292"/>
        <v>-2.6355976377907497</v>
      </c>
      <c r="BC135" s="88">
        <f t="shared" si="292"/>
        <v>-3.4598572759655641</v>
      </c>
      <c r="BD135" s="88">
        <f t="shared" si="292"/>
        <v>-3.4598572759655641</v>
      </c>
      <c r="BE135" s="88">
        <f t="shared" si="292"/>
        <v>-3.4598572759655641</v>
      </c>
      <c r="BF135" s="88">
        <f t="shared" si="292"/>
        <v>-3.4598572759655641</v>
      </c>
      <c r="BG135" s="88">
        <f t="shared" si="292"/>
        <v>-3.4921741901283077</v>
      </c>
      <c r="BH135" s="88">
        <f t="shared" si="292"/>
        <v>-3.4921741901283077</v>
      </c>
      <c r="BI135" s="88">
        <f t="shared" ref="BI135:BQ135" si="293">IF(OR(BI44=0,BI48=0),"",(BI48-BI44)*100/BI44)</f>
        <v>-3.4921741901283077</v>
      </c>
      <c r="BJ135" s="88">
        <f t="shared" si="293"/>
        <v>-3.4921741901283077</v>
      </c>
      <c r="BK135" s="88">
        <f t="shared" si="293"/>
        <v>-3.4921741901283077</v>
      </c>
      <c r="BL135" s="88">
        <f t="shared" si="293"/>
        <v>-3.4921741901283077</v>
      </c>
      <c r="BM135" s="88">
        <f t="shared" si="293"/>
        <v>-3.4921741901283077</v>
      </c>
      <c r="BN135" s="88">
        <f t="shared" si="293"/>
        <v>-3.4990971646088465</v>
      </c>
      <c r="BO135" s="88">
        <f t="shared" si="293"/>
        <v>-2.8678913425835471</v>
      </c>
      <c r="BP135" s="88">
        <f t="shared" si="293"/>
        <v>-2.8821687218633856</v>
      </c>
      <c r="BQ135" s="88">
        <f t="shared" si="293"/>
        <v>-2.8821687218633856</v>
      </c>
      <c r="BR135" s="88">
        <f t="shared" ref="BR135:BZ135" si="294">IF(OR(BR44=0,BR48=0),"",(BR48-BR44)*100/BR44)</f>
        <v>-2.8821687218633856</v>
      </c>
      <c r="BS135" s="88">
        <f t="shared" si="294"/>
        <v>-2.8365645503428407</v>
      </c>
      <c r="BT135" s="88">
        <f t="shared" si="294"/>
        <v>-2.9298418972332048</v>
      </c>
      <c r="BU135" s="88">
        <f t="shared" si="294"/>
        <v>-2.9298418972332048</v>
      </c>
      <c r="BV135" s="88">
        <f t="shared" si="294"/>
        <v>-2.9298418972332048</v>
      </c>
      <c r="BW135" s="88">
        <f t="shared" si="294"/>
        <v>-2.838524954336759</v>
      </c>
      <c r="BX135" s="88">
        <f t="shared" si="294"/>
        <v>-2.8161373051883767</v>
      </c>
      <c r="BY135" s="88">
        <f t="shared" si="294"/>
        <v>-2.8161373051883767</v>
      </c>
      <c r="BZ135" s="88">
        <f t="shared" si="294"/>
        <v>-3.0077412356392519</v>
      </c>
      <c r="CA135" s="88">
        <f t="shared" ref="CA135:CD135" si="295">IF(OR(CA44=0,CA48=0),"",(CA48-CA44)*100/CA44)</f>
        <v>-3.0077412356392519</v>
      </c>
      <c r="CB135" s="88">
        <f t="shared" si="295"/>
        <v>-3.1639972486980161</v>
      </c>
      <c r="CC135" s="88" t="str">
        <f t="shared" si="295"/>
        <v/>
      </c>
      <c r="CD135" s="88" t="str">
        <f t="shared" si="295"/>
        <v/>
      </c>
      <c r="CH135" s="4"/>
      <c r="CI135" s="4"/>
      <c r="CJ135" s="4"/>
      <c r="CK135" s="4"/>
      <c r="CL135" s="4"/>
      <c r="CM135" s="4"/>
      <c r="CN135" s="4"/>
      <c r="CO135" s="4"/>
      <c r="CX135" s="3"/>
      <c r="CY135" s="3"/>
      <c r="CZ135" s="3"/>
      <c r="DA135" s="3"/>
      <c r="DB135" s="3"/>
    </row>
    <row r="136" spans="1:106" x14ac:dyDescent="0.3">
      <c r="A136" s="49" t="s">
        <v>134</v>
      </c>
      <c r="B136" s="56"/>
      <c r="C136" s="101"/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86"/>
      <c r="AL136" s="86"/>
      <c r="AM136" s="86"/>
      <c r="AN136" s="86"/>
      <c r="AO136" s="86"/>
      <c r="AP136" s="86" t="str">
        <f t="shared" ref="AP136:BH136" si="296">IF(OR(AP45=0,AP49=0),"",(AP49-AP45)*100/AP45)</f>
        <v/>
      </c>
      <c r="AQ136" s="89">
        <f t="shared" si="296"/>
        <v>0.54494176280734197</v>
      </c>
      <c r="AR136" s="90">
        <f t="shared" si="296"/>
        <v>0.28759679812947742</v>
      </c>
      <c r="AS136" s="86">
        <f t="shared" si="296"/>
        <v>0.85308860898495753</v>
      </c>
      <c r="AT136" s="86">
        <f t="shared" si="296"/>
        <v>0.81821383244232659</v>
      </c>
      <c r="AU136" s="97">
        <f t="shared" si="296"/>
        <v>1.4751204243131302</v>
      </c>
      <c r="AV136" s="96">
        <f t="shared" si="296"/>
        <v>1.4751204243131302</v>
      </c>
      <c r="AW136" s="96">
        <f t="shared" si="296"/>
        <v>1.4751204243131302</v>
      </c>
      <c r="AX136" s="86">
        <f t="shared" si="296"/>
        <v>1.3997760816529534</v>
      </c>
      <c r="AY136" s="86">
        <f t="shared" si="296"/>
        <v>1.4543529000784017</v>
      </c>
      <c r="AZ136" s="86">
        <f t="shared" si="296"/>
        <v>1.4745331856231856</v>
      </c>
      <c r="BA136" s="86">
        <f t="shared" si="296"/>
        <v>1.4745331856231856</v>
      </c>
      <c r="BB136" s="86">
        <f t="shared" si="296"/>
        <v>1.4745331856231856</v>
      </c>
      <c r="BC136" s="86">
        <f t="shared" si="296"/>
        <v>1.5360188192588002</v>
      </c>
      <c r="BD136" s="86">
        <f t="shared" si="296"/>
        <v>1.5360188192588002</v>
      </c>
      <c r="BE136" s="86">
        <f t="shared" si="296"/>
        <v>1.5360188192588002</v>
      </c>
      <c r="BF136" s="86">
        <f t="shared" si="296"/>
        <v>1.5360188192588002</v>
      </c>
      <c r="BG136" s="86">
        <f t="shared" si="296"/>
        <v>1.4867467308207676</v>
      </c>
      <c r="BH136" s="86">
        <f t="shared" si="296"/>
        <v>1.4867467308207676</v>
      </c>
      <c r="BI136" s="86">
        <f t="shared" ref="BI136:BQ136" si="297">IF(OR(BI45=0,BI49=0),"",(BI49-BI45)*100/BI45)</f>
        <v>1.4867467308207676</v>
      </c>
      <c r="BJ136" s="86">
        <f t="shared" si="297"/>
        <v>1.4867467308207531</v>
      </c>
      <c r="BK136" s="86">
        <f t="shared" si="297"/>
        <v>1.4867467308207531</v>
      </c>
      <c r="BL136" s="86">
        <f t="shared" si="297"/>
        <v>2.9110263818145738</v>
      </c>
      <c r="BM136" s="86">
        <f t="shared" si="297"/>
        <v>2.9110263818145738</v>
      </c>
      <c r="BN136" s="86">
        <f t="shared" si="297"/>
        <v>1.8160485639952935</v>
      </c>
      <c r="BO136" s="86">
        <f t="shared" si="297"/>
        <v>0.37451288020649276</v>
      </c>
      <c r="BP136" s="86">
        <f t="shared" si="297"/>
        <v>0.42095653496981489</v>
      </c>
      <c r="BQ136" s="86">
        <f t="shared" si="297"/>
        <v>0.42095653496981489</v>
      </c>
      <c r="BR136" s="86">
        <f t="shared" ref="BR136:BZ136" si="298">IF(OR(BR45=0,BR49=0),"",(BR49-BR45)*100/BR45)</f>
        <v>0.50717654815641322</v>
      </c>
      <c r="BS136" s="86">
        <f t="shared" si="298"/>
        <v>1.5147638298961197</v>
      </c>
      <c r="BT136" s="86">
        <f t="shared" si="298"/>
        <v>0.60906950557887074</v>
      </c>
      <c r="BU136" s="86">
        <f t="shared" si="298"/>
        <v>0.60906950557887074</v>
      </c>
      <c r="BV136" s="86">
        <f t="shared" si="298"/>
        <v>0.60906950557887074</v>
      </c>
      <c r="BW136" s="86">
        <f t="shared" si="298"/>
        <v>0.38815117466800936</v>
      </c>
      <c r="BX136" s="86">
        <f t="shared" si="298"/>
        <v>0.46435678930446905</v>
      </c>
      <c r="BY136" s="86">
        <f t="shared" si="298"/>
        <v>0.46435678930446905</v>
      </c>
      <c r="BZ136" s="86">
        <f t="shared" si="298"/>
        <v>0.37244897959184603</v>
      </c>
      <c r="CA136" s="86">
        <f t="shared" ref="CA136:CD136" si="299">IF(OR(CA45=0,CA49=0),"",(CA49-CA45)*100/CA45)</f>
        <v>0.37244897959184603</v>
      </c>
      <c r="CB136" s="86">
        <f t="shared" si="299"/>
        <v>-0.28970775095296813</v>
      </c>
      <c r="CC136" s="86" t="str">
        <f t="shared" si="299"/>
        <v/>
      </c>
      <c r="CD136" s="86" t="str">
        <f t="shared" si="299"/>
        <v/>
      </c>
      <c r="CH136" s="4"/>
      <c r="CI136" s="4"/>
      <c r="CJ136" s="4"/>
      <c r="CK136" s="4"/>
      <c r="CL136" s="4"/>
      <c r="CM136" s="4"/>
      <c r="CN136" s="4"/>
      <c r="CO136" s="4"/>
      <c r="CX136" s="3"/>
      <c r="CY136" s="3"/>
      <c r="CZ136" s="3"/>
      <c r="DA136" s="3"/>
      <c r="DB136" s="3"/>
    </row>
    <row r="137" spans="1:106" x14ac:dyDescent="0.3">
      <c r="A137" s="47" t="s">
        <v>135</v>
      </c>
      <c r="B137" s="56"/>
      <c r="C137" s="101"/>
      <c r="D137" s="101"/>
      <c r="E137" s="101"/>
      <c r="F137" s="101"/>
      <c r="G137" s="101"/>
      <c r="H137" s="101"/>
      <c r="I137" s="101"/>
      <c r="J137" s="101"/>
      <c r="K137" s="101"/>
      <c r="L137" s="101"/>
      <c r="M137" s="101"/>
      <c r="N137" s="101"/>
      <c r="O137" s="101"/>
      <c r="P137" s="101"/>
      <c r="Q137" s="101"/>
      <c r="R137" s="101"/>
      <c r="S137" s="101"/>
      <c r="T137" s="101"/>
      <c r="U137" s="101"/>
      <c r="V137" s="101"/>
      <c r="W137" s="101"/>
      <c r="X137" s="101"/>
      <c r="Y137" s="101"/>
      <c r="Z137" s="101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86"/>
      <c r="AL137" s="86"/>
      <c r="AM137" s="86"/>
      <c r="AN137" s="86"/>
      <c r="AO137" s="86"/>
      <c r="AP137" s="86" t="str">
        <f t="shared" ref="AP137:BH137" si="300">IF(OR(AP46=0,AP50=0),"",(AP50-AP46)*100/AP46)</f>
        <v/>
      </c>
      <c r="AQ137" s="86" t="str">
        <f t="shared" si="300"/>
        <v/>
      </c>
      <c r="AR137" s="89">
        <f t="shared" si="300"/>
        <v>-1.9613331138246983</v>
      </c>
      <c r="AS137" s="90">
        <f t="shared" si="300"/>
        <v>-1.7854118734872149</v>
      </c>
      <c r="AT137" s="86">
        <f t="shared" si="300"/>
        <v>-2.3025568138080734</v>
      </c>
      <c r="AU137" s="86">
        <f t="shared" si="300"/>
        <v>-2.6151663835659313</v>
      </c>
      <c r="AV137" s="91">
        <f t="shared" si="300"/>
        <v>-2.6151663835659313</v>
      </c>
      <c r="AW137" s="86">
        <f t="shared" si="300"/>
        <v>-2.6151663835659313</v>
      </c>
      <c r="AX137" s="86">
        <f t="shared" si="300"/>
        <v>-2.5612500631406165</v>
      </c>
      <c r="AY137" s="86">
        <f t="shared" si="300"/>
        <v>-1.9796809022972965</v>
      </c>
      <c r="AZ137" s="86">
        <f t="shared" si="300"/>
        <v>-1.902380911777739</v>
      </c>
      <c r="BA137" s="86">
        <f t="shared" si="300"/>
        <v>-1.902380911777739</v>
      </c>
      <c r="BB137" s="86">
        <f t="shared" si="300"/>
        <v>-1.902380911777739</v>
      </c>
      <c r="BC137" s="86">
        <f t="shared" si="300"/>
        <v>-1.3880145165108408</v>
      </c>
      <c r="BD137" s="86">
        <f t="shared" si="300"/>
        <v>-1.3880145165108408</v>
      </c>
      <c r="BE137" s="86">
        <f t="shared" si="300"/>
        <v>-1.3880145165108408</v>
      </c>
      <c r="BF137" s="86">
        <f t="shared" si="300"/>
        <v>-1.3880145165108408</v>
      </c>
      <c r="BG137" s="86">
        <f t="shared" si="300"/>
        <v>-1.5025262452518504</v>
      </c>
      <c r="BH137" s="86">
        <f t="shared" si="300"/>
        <v>-1.5025262452518504</v>
      </c>
      <c r="BI137" s="86">
        <f t="shared" ref="BI137:BQ137" si="301">IF(OR(BI46=0,BI50=0),"",(BI50-BI46)*100/BI46)</f>
        <v>-1.5025262452518504</v>
      </c>
      <c r="BJ137" s="86">
        <f t="shared" si="301"/>
        <v>-1.5025262452518646</v>
      </c>
      <c r="BK137" s="86">
        <f t="shared" si="301"/>
        <v>-1.5025262452518646</v>
      </c>
      <c r="BL137" s="86">
        <f t="shared" si="301"/>
        <v>-1.6461524438480193</v>
      </c>
      <c r="BM137" s="86">
        <f t="shared" si="301"/>
        <v>-1.6461524438480193</v>
      </c>
      <c r="BN137" s="86">
        <f t="shared" si="301"/>
        <v>-1.4066369489846335</v>
      </c>
      <c r="BO137" s="86">
        <f t="shared" si="301"/>
        <v>-1.3653577835359541</v>
      </c>
      <c r="BP137" s="86">
        <f t="shared" si="301"/>
        <v>-1.4512268102932078</v>
      </c>
      <c r="BQ137" s="86">
        <f t="shared" si="301"/>
        <v>-1.4512268102932078</v>
      </c>
      <c r="BR137" s="86">
        <f t="shared" ref="BR137:BZ137" si="302">IF(OR(BR46=0,BR50=0),"",(BR50-BR46)*100/BR46)</f>
        <v>-1.5958507879513211</v>
      </c>
      <c r="BS137" s="86">
        <f t="shared" si="302"/>
        <v>-0.44874703776533376</v>
      </c>
      <c r="BT137" s="86">
        <f t="shared" si="302"/>
        <v>-2.3316191522292753</v>
      </c>
      <c r="BU137" s="86">
        <f t="shared" si="302"/>
        <v>-2.3316191522292753</v>
      </c>
      <c r="BV137" s="86">
        <f t="shared" si="302"/>
        <v>-2.3316191522292753</v>
      </c>
      <c r="BW137" s="86">
        <f t="shared" si="302"/>
        <v>-2.6910067648229328</v>
      </c>
      <c r="BX137" s="86">
        <f t="shared" si="302"/>
        <v>-2.4233358264771945</v>
      </c>
      <c r="BY137" s="86">
        <f t="shared" si="302"/>
        <v>-2.4233358264771945</v>
      </c>
      <c r="BZ137" s="86">
        <f t="shared" si="302"/>
        <v>-2.3986435944746431</v>
      </c>
      <c r="CA137" s="86">
        <f t="shared" ref="CA137:CD137" si="303">IF(OR(CA46=0,CA50=0),"",(CA50-CA46)*100/CA46)</f>
        <v>-2.3986435944746431</v>
      </c>
      <c r="CB137" s="86">
        <f t="shared" si="303"/>
        <v>-2.0887986932633762</v>
      </c>
      <c r="CC137" s="86" t="str">
        <f t="shared" si="303"/>
        <v/>
      </c>
      <c r="CD137" s="86" t="str">
        <f t="shared" si="303"/>
        <v/>
      </c>
      <c r="CH137" s="4"/>
      <c r="CI137" s="4"/>
      <c r="CJ137" s="4"/>
      <c r="CK137" s="4"/>
      <c r="CL137" s="4"/>
      <c r="CM137" s="4"/>
      <c r="CN137" s="4"/>
      <c r="CO137" s="4"/>
      <c r="CX137" s="3"/>
      <c r="CY137" s="3"/>
      <c r="CZ137" s="3"/>
      <c r="DA137" s="3"/>
      <c r="DB137" s="3"/>
    </row>
    <row r="138" spans="1:106" x14ac:dyDescent="0.3">
      <c r="A138" s="47" t="s">
        <v>136</v>
      </c>
      <c r="B138" s="56"/>
      <c r="C138" s="101"/>
      <c r="D138" s="101"/>
      <c r="E138" s="101"/>
      <c r="F138" s="101"/>
      <c r="G138" s="101"/>
      <c r="H138" s="101"/>
      <c r="I138" s="101"/>
      <c r="J138" s="101"/>
      <c r="K138" s="101"/>
      <c r="L138" s="101"/>
      <c r="M138" s="101"/>
      <c r="N138" s="101"/>
      <c r="O138" s="101"/>
      <c r="P138" s="101"/>
      <c r="Q138" s="101"/>
      <c r="R138" s="101"/>
      <c r="S138" s="101"/>
      <c r="T138" s="101"/>
      <c r="U138" s="101"/>
      <c r="V138" s="101"/>
      <c r="W138" s="101"/>
      <c r="X138" s="101"/>
      <c r="Y138" s="101"/>
      <c r="Z138" s="101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86"/>
      <c r="AL138" s="86"/>
      <c r="AM138" s="86"/>
      <c r="AN138" s="86"/>
      <c r="AO138" s="86"/>
      <c r="AP138" s="86" t="str">
        <f t="shared" ref="AP138:BH138" si="304">IF(OR(AP47=0,AP51=0),"",(AP51-AP47)*100/AP47)</f>
        <v/>
      </c>
      <c r="AQ138" s="86" t="str">
        <f t="shared" si="304"/>
        <v/>
      </c>
      <c r="AR138" s="86" t="str">
        <f t="shared" si="304"/>
        <v/>
      </c>
      <c r="AS138" s="89">
        <f t="shared" si="304"/>
        <v>-0.62409796729829192</v>
      </c>
      <c r="AT138" s="90">
        <f t="shared" si="304"/>
        <v>-0.60325579006370289</v>
      </c>
      <c r="AU138" s="86">
        <f t="shared" si="304"/>
        <v>-0.97341527676606576</v>
      </c>
      <c r="AV138" s="86">
        <f t="shared" si="304"/>
        <v>-0.97341527676606576</v>
      </c>
      <c r="AW138" s="91">
        <f t="shared" si="304"/>
        <v>-0.97341527676606576</v>
      </c>
      <c r="AX138" s="86">
        <f t="shared" si="304"/>
        <v>-0.95532401261844913</v>
      </c>
      <c r="AY138" s="86">
        <f t="shared" si="304"/>
        <v>-1.1870540019884068</v>
      </c>
      <c r="AZ138" s="86">
        <f t="shared" si="304"/>
        <v>-1.0800190961728418</v>
      </c>
      <c r="BA138" s="86">
        <f t="shared" si="304"/>
        <v>-1.0800190961728418</v>
      </c>
      <c r="BB138" s="86">
        <f t="shared" si="304"/>
        <v>-1.0800190961728418</v>
      </c>
      <c r="BC138" s="86">
        <f t="shared" si="304"/>
        <v>-0.3799436320631242</v>
      </c>
      <c r="BD138" s="86">
        <f t="shared" si="304"/>
        <v>-0.3799436320631242</v>
      </c>
      <c r="BE138" s="86">
        <f t="shared" si="304"/>
        <v>-0.3799436320631242</v>
      </c>
      <c r="BF138" s="86">
        <f t="shared" si="304"/>
        <v>-0.3799436320631242</v>
      </c>
      <c r="BG138" s="86">
        <f t="shared" si="304"/>
        <v>-0.55989625557557399</v>
      </c>
      <c r="BH138" s="86">
        <f t="shared" si="304"/>
        <v>-0.55989625557557399</v>
      </c>
      <c r="BI138" s="86">
        <f t="shared" ref="BI138:BQ138" si="305">IF(OR(BI47=0,BI51=0),"",(BI51-BI47)*100/BI47)</f>
        <v>-0.55989625557557399</v>
      </c>
      <c r="BJ138" s="86">
        <f t="shared" si="305"/>
        <v>-0.55989625557558809</v>
      </c>
      <c r="BK138" s="86">
        <f t="shared" si="305"/>
        <v>-0.55989625557558809</v>
      </c>
      <c r="BL138" s="86">
        <f t="shared" si="305"/>
        <v>-1.1044098868230627</v>
      </c>
      <c r="BM138" s="86">
        <f t="shared" si="305"/>
        <v>-1.1044098868230627</v>
      </c>
      <c r="BN138" s="86">
        <f t="shared" si="305"/>
        <v>-0.13388208459366224</v>
      </c>
      <c r="BO138" s="86">
        <f t="shared" si="305"/>
        <v>0.83471614622617618</v>
      </c>
      <c r="BP138" s="86">
        <f t="shared" si="305"/>
        <v>0.70929121183159372</v>
      </c>
      <c r="BQ138" s="86">
        <f t="shared" si="305"/>
        <v>0.70929121183159372</v>
      </c>
      <c r="BR138" s="86">
        <f t="shared" ref="BR138:BZ138" si="306">IF(OR(BR47=0,BR51=0),"",(BR51-BR47)*100/BR47)</f>
        <v>0.84511293324614256</v>
      </c>
      <c r="BS138" s="86">
        <f t="shared" si="306"/>
        <v>1.0739134818997658</v>
      </c>
      <c r="BT138" s="86">
        <f t="shared" si="306"/>
        <v>0.16641452344931118</v>
      </c>
      <c r="BU138" s="86">
        <f t="shared" si="306"/>
        <v>0.16641452344931118</v>
      </c>
      <c r="BV138" s="86">
        <f t="shared" si="306"/>
        <v>0.16641452344931118</v>
      </c>
      <c r="BW138" s="86">
        <f t="shared" si="306"/>
        <v>0.22706630336058989</v>
      </c>
      <c r="BX138" s="86">
        <f t="shared" si="306"/>
        <v>-2.0176544766704687E-2</v>
      </c>
      <c r="BY138" s="86">
        <f t="shared" si="306"/>
        <v>-2.0176544766704687E-2</v>
      </c>
      <c r="BZ138" s="86">
        <f t="shared" si="306"/>
        <v>-2.0169423154508096E-2</v>
      </c>
      <c r="CA138" s="86">
        <f t="shared" ref="CA138:CD138" si="307">IF(OR(CA47=0,CA51=0),"",(CA51-CA47)*100/CA47)</f>
        <v>-2.0169423154508096E-2</v>
      </c>
      <c r="CB138" s="86">
        <f t="shared" si="307"/>
        <v>-0.48787848305000864</v>
      </c>
      <c r="CC138" s="86" t="str">
        <f t="shared" si="307"/>
        <v/>
      </c>
      <c r="CD138" s="86" t="str">
        <f t="shared" si="307"/>
        <v/>
      </c>
      <c r="CH138" s="4"/>
      <c r="CI138" s="4"/>
      <c r="CJ138" s="4"/>
      <c r="CK138" s="4"/>
      <c r="CL138" s="4"/>
      <c r="CM138" s="4"/>
      <c r="CN138" s="4"/>
      <c r="CO138" s="4"/>
      <c r="CX138" s="3"/>
      <c r="CY138" s="3"/>
      <c r="CZ138" s="3"/>
      <c r="DA138" s="3"/>
      <c r="DB138" s="3"/>
    </row>
    <row r="139" spans="1:106" x14ac:dyDescent="0.3">
      <c r="A139" s="48" t="s">
        <v>137</v>
      </c>
      <c r="B139" s="57"/>
      <c r="C139" s="102"/>
      <c r="D139" s="102"/>
      <c r="E139" s="102"/>
      <c r="F139" s="102"/>
      <c r="G139" s="102"/>
      <c r="H139" s="102"/>
      <c r="I139" s="102"/>
      <c r="J139" s="102"/>
      <c r="K139" s="102"/>
      <c r="L139" s="102"/>
      <c r="M139" s="102"/>
      <c r="N139" s="102"/>
      <c r="O139" s="102"/>
      <c r="P139" s="102"/>
      <c r="Q139" s="102"/>
      <c r="R139" s="102"/>
      <c r="S139" s="102"/>
      <c r="T139" s="102"/>
      <c r="U139" s="102"/>
      <c r="V139" s="102"/>
      <c r="W139" s="102"/>
      <c r="X139" s="102"/>
      <c r="Y139" s="102"/>
      <c r="Z139" s="102"/>
      <c r="AA139" s="88"/>
      <c r="AB139" s="88"/>
      <c r="AC139" s="88"/>
      <c r="AD139" s="88"/>
      <c r="AE139" s="88"/>
      <c r="AF139" s="88"/>
      <c r="AG139" s="88"/>
      <c r="AH139" s="88"/>
      <c r="AI139" s="88"/>
      <c r="AJ139" s="88"/>
      <c r="AK139" s="88"/>
      <c r="AL139" s="88"/>
      <c r="AM139" s="88"/>
      <c r="AN139" s="88"/>
      <c r="AO139" s="88"/>
      <c r="AP139" s="88" t="str">
        <f t="shared" ref="AP139:BH139" si="308">IF(OR(AP48=0,AP52=0),"",(AP52-AP48)*100/AP48)</f>
        <v/>
      </c>
      <c r="AQ139" s="88" t="str">
        <f t="shared" si="308"/>
        <v/>
      </c>
      <c r="AR139" s="88" t="str">
        <f t="shared" si="308"/>
        <v/>
      </c>
      <c r="AS139" s="88" t="str">
        <f t="shared" si="308"/>
        <v/>
      </c>
      <c r="AT139" s="93">
        <f t="shared" si="308"/>
        <v>-1.0386829525093264</v>
      </c>
      <c r="AU139" s="94">
        <f t="shared" si="308"/>
        <v>-1.186607709496335</v>
      </c>
      <c r="AV139" s="88">
        <f t="shared" si="308"/>
        <v>-1.186607709496335</v>
      </c>
      <c r="AW139" s="88">
        <f t="shared" si="308"/>
        <v>-1.186607709496335</v>
      </c>
      <c r="AX139" s="95">
        <f t="shared" si="308"/>
        <v>-0.76061660111676455</v>
      </c>
      <c r="AY139" s="88">
        <f t="shared" si="308"/>
        <v>-0.23034348585292141</v>
      </c>
      <c r="AZ139" s="88">
        <f t="shared" si="308"/>
        <v>-0.44122961617800704</v>
      </c>
      <c r="BA139" s="88">
        <f t="shared" si="308"/>
        <v>-0.44122961617800704</v>
      </c>
      <c r="BB139" s="88">
        <f t="shared" si="308"/>
        <v>-0.44122961617800704</v>
      </c>
      <c r="BC139" s="88">
        <f t="shared" si="308"/>
        <v>0.26785702088955105</v>
      </c>
      <c r="BD139" s="88">
        <f t="shared" si="308"/>
        <v>0.26785702088955105</v>
      </c>
      <c r="BE139" s="88">
        <f t="shared" si="308"/>
        <v>0.26785702088955105</v>
      </c>
      <c r="BF139" s="88">
        <f t="shared" si="308"/>
        <v>0.26785702088955105</v>
      </c>
      <c r="BG139" s="88">
        <f t="shared" si="308"/>
        <v>-2.6288957249375682E-2</v>
      </c>
      <c r="BH139" s="88">
        <f t="shared" si="308"/>
        <v>-2.6288957249375682E-2</v>
      </c>
      <c r="BI139" s="88">
        <f t="shared" ref="BI139:BQ139" si="309">IF(OR(BI48=0,BI52=0),"",(BI52-BI48)*100/BI48)</f>
        <v>-2.6288957249375682E-2</v>
      </c>
      <c r="BJ139" s="88">
        <f t="shared" si="309"/>
        <v>-2.6288957249375682E-2</v>
      </c>
      <c r="BK139" s="88">
        <f t="shared" si="309"/>
        <v>-2.6288957249375682E-2</v>
      </c>
      <c r="BL139" s="88">
        <f t="shared" si="309"/>
        <v>-0.15495486688761159</v>
      </c>
      <c r="BM139" s="88">
        <f t="shared" si="309"/>
        <v>-0.15495486688761159</v>
      </c>
      <c r="BN139" s="88">
        <f t="shared" si="309"/>
        <v>-0.31860018205727331</v>
      </c>
      <c r="BO139" s="88">
        <f t="shared" si="309"/>
        <v>-1.4435893566722018</v>
      </c>
      <c r="BP139" s="88">
        <f t="shared" si="309"/>
        <v>-1.4410238323172337</v>
      </c>
      <c r="BQ139" s="88">
        <f t="shared" si="309"/>
        <v>-1.4410238323172337</v>
      </c>
      <c r="BR139" s="88">
        <f t="shared" ref="BR139:BZ139" si="310">IF(OR(BR48=0,BR52=0),"",(BR52-BR48)*100/BR48)</f>
        <v>-1.4611780117901978</v>
      </c>
      <c r="BS139" s="88">
        <f t="shared" si="310"/>
        <v>-0.60418359057678006</v>
      </c>
      <c r="BT139" s="88">
        <f t="shared" si="310"/>
        <v>-1.175752023209637</v>
      </c>
      <c r="BU139" s="88">
        <f t="shared" si="310"/>
        <v>-1.175752023209637</v>
      </c>
      <c r="BV139" s="88">
        <f t="shared" si="310"/>
        <v>-1.175752023209637</v>
      </c>
      <c r="BW139" s="88">
        <f t="shared" si="310"/>
        <v>-1.1380957219794638</v>
      </c>
      <c r="BX139" s="88">
        <f t="shared" si="310"/>
        <v>-1.2636386703882165</v>
      </c>
      <c r="BY139" s="88">
        <f t="shared" si="310"/>
        <v>-1.2636386703882165</v>
      </c>
      <c r="BZ139" s="88">
        <f t="shared" si="310"/>
        <v>-1.2912409130191611</v>
      </c>
      <c r="CA139" s="88">
        <f t="shared" ref="CA139:CD139" si="311">IF(OR(CA48=0,CA52=0),"",(CA52-CA48)*100/CA48)</f>
        <v>-1.2912409130191611</v>
      </c>
      <c r="CB139" s="88">
        <f t="shared" si="311"/>
        <v>-2.7194317605276574</v>
      </c>
      <c r="CC139" s="88" t="str">
        <f t="shared" si="311"/>
        <v/>
      </c>
      <c r="CD139" s="88" t="str">
        <f t="shared" si="311"/>
        <v/>
      </c>
      <c r="CH139" s="4"/>
      <c r="CI139" s="4"/>
      <c r="CJ139" s="4"/>
      <c r="CK139" s="4"/>
      <c r="CL139" s="4"/>
      <c r="CM139" s="4"/>
      <c r="CN139" s="4"/>
      <c r="CO139" s="4"/>
      <c r="CX139" s="3"/>
      <c r="CY139" s="3"/>
      <c r="CZ139" s="3"/>
      <c r="DA139" s="3"/>
      <c r="DB139" s="3"/>
    </row>
    <row r="140" spans="1:106" x14ac:dyDescent="0.3">
      <c r="A140" s="49" t="s">
        <v>138</v>
      </c>
      <c r="B140" s="56"/>
      <c r="C140" s="101"/>
      <c r="D140" s="101"/>
      <c r="E140" s="101"/>
      <c r="F140" s="101"/>
      <c r="G140" s="101"/>
      <c r="H140" s="101"/>
      <c r="I140" s="101"/>
      <c r="J140" s="101"/>
      <c r="K140" s="101"/>
      <c r="L140" s="101"/>
      <c r="M140" s="101"/>
      <c r="N140" s="101"/>
      <c r="O140" s="101"/>
      <c r="P140" s="101"/>
      <c r="Q140" s="101"/>
      <c r="R140" s="101"/>
      <c r="S140" s="101"/>
      <c r="T140" s="101"/>
      <c r="U140" s="101"/>
      <c r="V140" s="101"/>
      <c r="W140" s="101"/>
      <c r="X140" s="101"/>
      <c r="Y140" s="101"/>
      <c r="Z140" s="101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86"/>
      <c r="AL140" s="86"/>
      <c r="AM140" s="86"/>
      <c r="AN140" s="86"/>
      <c r="AO140" s="86"/>
      <c r="AP140" s="86" t="str">
        <f t="shared" ref="AP140:BH140" si="312">IF(OR(AP49=0,AP53=0),"",(AP53-AP49)*100/AP49)</f>
        <v/>
      </c>
      <c r="AQ140" s="86" t="str">
        <f t="shared" si="312"/>
        <v/>
      </c>
      <c r="AR140" s="86" t="str">
        <f t="shared" si="312"/>
        <v/>
      </c>
      <c r="AS140" s="86" t="str">
        <f t="shared" si="312"/>
        <v/>
      </c>
      <c r="AT140" s="86" t="str">
        <f t="shared" si="312"/>
        <v/>
      </c>
      <c r="AU140" s="89">
        <f t="shared" si="312"/>
        <v>-2.5117658511447867</v>
      </c>
      <c r="AV140" s="90">
        <f t="shared" si="312"/>
        <v>-2.0983892775896456</v>
      </c>
      <c r="AW140" s="86">
        <f t="shared" si="312"/>
        <v>-2.2125672892025428</v>
      </c>
      <c r="AX140" s="86">
        <f t="shared" si="312"/>
        <v>-2.2359251663233501</v>
      </c>
      <c r="AY140" s="97">
        <f t="shared" si="312"/>
        <v>-2.0511464349981217</v>
      </c>
      <c r="AZ140" s="96">
        <f t="shared" si="312"/>
        <v>-2.0290636909801565</v>
      </c>
      <c r="BA140" s="96">
        <f t="shared" si="312"/>
        <v>-2.0290636909801565</v>
      </c>
      <c r="BB140" s="86">
        <f t="shared" si="312"/>
        <v>-2.0242919766147809</v>
      </c>
      <c r="BC140" s="86">
        <f t="shared" si="312"/>
        <v>-1.6806296467800927</v>
      </c>
      <c r="BD140" s="86">
        <f t="shared" si="312"/>
        <v>-1.6806296467800927</v>
      </c>
      <c r="BE140" s="86">
        <f t="shared" si="312"/>
        <v>-1.6806296467800927</v>
      </c>
      <c r="BF140" s="86">
        <f t="shared" si="312"/>
        <v>-1.6806296467800927</v>
      </c>
      <c r="BG140" s="86">
        <f t="shared" si="312"/>
        <v>-2.3221078221146145</v>
      </c>
      <c r="BH140" s="86">
        <f t="shared" si="312"/>
        <v>-2.3221078221146145</v>
      </c>
      <c r="BI140" s="86">
        <f t="shared" ref="BI140:BQ140" si="313">IF(OR(BI49=0,BI53=0),"",(BI53-BI49)*100/BI49)</f>
        <v>-2.3221078221146145</v>
      </c>
      <c r="BJ140" s="86">
        <f t="shared" si="313"/>
        <v>-2.3221078221145861</v>
      </c>
      <c r="BK140" s="86">
        <f t="shared" si="313"/>
        <v>-2.2246600121825599</v>
      </c>
      <c r="BL140" s="86">
        <f t="shared" si="313"/>
        <v>-2.5745697087150998</v>
      </c>
      <c r="BM140" s="86">
        <f t="shared" si="313"/>
        <v>-2.5745697087150998</v>
      </c>
      <c r="BN140" s="86">
        <f t="shared" si="313"/>
        <v>-2.5402074252217015</v>
      </c>
      <c r="BO140" s="86">
        <f t="shared" si="313"/>
        <v>-2.5109665708667319</v>
      </c>
      <c r="BP140" s="86">
        <f t="shared" si="313"/>
        <v>-2.5303030303030258</v>
      </c>
      <c r="BQ140" s="86">
        <f t="shared" si="313"/>
        <v>-2.5303030303030258</v>
      </c>
      <c r="BR140" s="86">
        <f t="shared" ref="BR140:BZ140" si="314">IF(OR(BR49=0,BR53=0),"",(BR53-BR49)*100/BR49)</f>
        <v>-2.4625321693495459</v>
      </c>
      <c r="BS140" s="86">
        <f t="shared" si="314"/>
        <v>-2.4247618087412564</v>
      </c>
      <c r="BT140" s="86">
        <f t="shared" si="314"/>
        <v>-2.4062674874090604</v>
      </c>
      <c r="BU140" s="86">
        <f t="shared" si="314"/>
        <v>-2.4062674874090604</v>
      </c>
      <c r="BV140" s="86">
        <f t="shared" si="314"/>
        <v>-2.4062674874090604</v>
      </c>
      <c r="BW140" s="86">
        <f t="shared" si="314"/>
        <v>-2.3555148555148531</v>
      </c>
      <c r="BX140" s="86">
        <f t="shared" si="314"/>
        <v>-3.4030881755383935</v>
      </c>
      <c r="BY140" s="86">
        <f t="shared" si="314"/>
        <v>-3.4030881755383935</v>
      </c>
      <c r="BZ140" s="86">
        <f t="shared" si="314"/>
        <v>-3.2938545214253128</v>
      </c>
      <c r="CA140" s="86">
        <f t="shared" ref="CA140:CD140" si="315">IF(OR(CA49=0,CA53=0),"",(CA53-CA49)*100/CA49)</f>
        <v>-3.2938545214253128</v>
      </c>
      <c r="CB140" s="86">
        <f t="shared" si="315"/>
        <v>-3.4967886634722993</v>
      </c>
      <c r="CC140" s="86" t="str">
        <f t="shared" si="315"/>
        <v/>
      </c>
      <c r="CD140" s="86" t="str">
        <f t="shared" si="315"/>
        <v/>
      </c>
      <c r="CH140" s="4"/>
      <c r="CI140" s="4"/>
      <c r="CJ140" s="4"/>
      <c r="CK140" s="4"/>
      <c r="CL140" s="4"/>
      <c r="CM140" s="4"/>
      <c r="CN140" s="4"/>
      <c r="CO140" s="4"/>
      <c r="CX140" s="3"/>
      <c r="CY140" s="3"/>
      <c r="CZ140" s="3"/>
      <c r="DA140" s="3"/>
      <c r="DB140" s="3"/>
    </row>
    <row r="141" spans="1:106" x14ac:dyDescent="0.3">
      <c r="A141" s="47" t="s">
        <v>139</v>
      </c>
      <c r="B141" s="56"/>
      <c r="C141" s="101"/>
      <c r="D141" s="101"/>
      <c r="E141" s="101"/>
      <c r="F141" s="101"/>
      <c r="G141" s="101"/>
      <c r="H141" s="101"/>
      <c r="I141" s="101"/>
      <c r="J141" s="101"/>
      <c r="K141" s="101"/>
      <c r="L141" s="101"/>
      <c r="M141" s="101"/>
      <c r="N141" s="101"/>
      <c r="O141" s="101"/>
      <c r="P141" s="101"/>
      <c r="Q141" s="101"/>
      <c r="R141" s="101"/>
      <c r="S141" s="101"/>
      <c r="T141" s="101"/>
      <c r="U141" s="101"/>
      <c r="V141" s="101"/>
      <c r="W141" s="101"/>
      <c r="X141" s="101"/>
      <c r="Y141" s="101"/>
      <c r="Z141" s="101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86"/>
      <c r="AL141" s="86"/>
      <c r="AM141" s="86"/>
      <c r="AN141" s="86"/>
      <c r="AO141" s="86"/>
      <c r="AP141" s="86" t="str">
        <f t="shared" ref="AP141:BH141" si="316">IF(OR(AP50=0,AP54=0),"",(AP54-AP50)*100/AP50)</f>
        <v/>
      </c>
      <c r="AQ141" s="86" t="str">
        <f t="shared" si="316"/>
        <v/>
      </c>
      <c r="AR141" s="86" t="str">
        <f t="shared" si="316"/>
        <v/>
      </c>
      <c r="AS141" s="86" t="str">
        <f t="shared" si="316"/>
        <v/>
      </c>
      <c r="AT141" s="86" t="str">
        <f t="shared" si="316"/>
        <v/>
      </c>
      <c r="AU141" s="86" t="str">
        <f t="shared" si="316"/>
        <v/>
      </c>
      <c r="AV141" s="89">
        <f t="shared" si="316"/>
        <v>-2.1427263306170601</v>
      </c>
      <c r="AW141" s="90">
        <f t="shared" si="316"/>
        <v>-2.3190632002988361</v>
      </c>
      <c r="AX141" s="86">
        <f t="shared" si="316"/>
        <v>-2.1824283103876692</v>
      </c>
      <c r="AY141" s="86">
        <f t="shared" si="316"/>
        <v>-2.9494380486743847</v>
      </c>
      <c r="AZ141" s="91">
        <f t="shared" si="316"/>
        <v>-2.9487598124145551</v>
      </c>
      <c r="BA141" s="86">
        <f t="shared" si="316"/>
        <v>-2.9487598124145551</v>
      </c>
      <c r="BB141" s="86">
        <f t="shared" si="316"/>
        <v>-2.6923552400881436</v>
      </c>
      <c r="BC141" s="86">
        <f t="shared" si="316"/>
        <v>-1.6292459481592234</v>
      </c>
      <c r="BD141" s="86">
        <f t="shared" si="316"/>
        <v>-1.6292459481592234</v>
      </c>
      <c r="BE141" s="86">
        <f t="shared" si="316"/>
        <v>-1.6292459481592234</v>
      </c>
      <c r="BF141" s="86">
        <f t="shared" si="316"/>
        <v>-1.6292459481592234</v>
      </c>
      <c r="BG141" s="86">
        <f t="shared" si="316"/>
        <v>-1.5106115261292796</v>
      </c>
      <c r="BH141" s="86">
        <f t="shared" si="316"/>
        <v>-1.5106115261292796</v>
      </c>
      <c r="BI141" s="86">
        <f t="shared" ref="BI141:BQ141" si="317">IF(OR(BI50=0,BI54=0),"",(BI54-BI50)*100/BI50)</f>
        <v>-1.5106115261292796</v>
      </c>
      <c r="BJ141" s="86">
        <f t="shared" si="317"/>
        <v>-1.5106115261292512</v>
      </c>
      <c r="BK141" s="86">
        <f t="shared" si="317"/>
        <v>-1.3156110668602201</v>
      </c>
      <c r="BL141" s="86">
        <f t="shared" si="317"/>
        <v>-1.1266421182834718</v>
      </c>
      <c r="BM141" s="86">
        <f t="shared" si="317"/>
        <v>-1.1266421182834718</v>
      </c>
      <c r="BN141" s="86">
        <f t="shared" si="317"/>
        <v>-0.99969858334172468</v>
      </c>
      <c r="BO141" s="86">
        <f t="shared" si="317"/>
        <v>-1.0306153379812166</v>
      </c>
      <c r="BP141" s="86">
        <f t="shared" si="317"/>
        <v>-1.0475178381661099</v>
      </c>
      <c r="BQ141" s="86">
        <f t="shared" si="317"/>
        <v>-1.0475178381661099</v>
      </c>
      <c r="BR141" s="86">
        <f t="shared" ref="BR141:BZ141" si="318">IF(OR(BR50=0,BR54=0),"",(BR54-BR50)*100/BR50)</f>
        <v>-0.83113723900262848</v>
      </c>
      <c r="BS141" s="86">
        <f t="shared" si="318"/>
        <v>-0.80024311183144881</v>
      </c>
      <c r="BT141" s="86">
        <f t="shared" si="318"/>
        <v>-0.75656885798997531</v>
      </c>
      <c r="BU141" s="86">
        <f t="shared" si="318"/>
        <v>-0.75656885798997531</v>
      </c>
      <c r="BV141" s="86">
        <f t="shared" si="318"/>
        <v>-0.75656885798997531</v>
      </c>
      <c r="BW141" s="86">
        <f t="shared" si="318"/>
        <v>-0.59806778101518987</v>
      </c>
      <c r="BX141" s="86">
        <f t="shared" si="318"/>
        <v>-1.2519801727221569</v>
      </c>
      <c r="BY141" s="86">
        <f t="shared" si="318"/>
        <v>-1.2519801727221569</v>
      </c>
      <c r="BZ141" s="86">
        <f t="shared" si="318"/>
        <v>-1.2262415695892119</v>
      </c>
      <c r="CA141" s="86">
        <f t="shared" ref="CA141:CD141" si="319">IF(OR(CA50=0,CA54=0),"",(CA54-CA50)*100/CA50)</f>
        <v>-1.2262415695892119</v>
      </c>
      <c r="CB141" s="86">
        <f t="shared" si="319"/>
        <v>-1.7946514331934742</v>
      </c>
      <c r="CC141" s="86" t="str">
        <f t="shared" si="319"/>
        <v/>
      </c>
      <c r="CD141" s="86" t="str">
        <f t="shared" si="319"/>
        <v/>
      </c>
      <c r="CH141" s="4"/>
      <c r="CI141" s="4"/>
      <c r="CJ141" s="4"/>
      <c r="CK141" s="4"/>
      <c r="CL141" s="4"/>
      <c r="CM141" s="4"/>
      <c r="CN141" s="4"/>
      <c r="CO141" s="4"/>
      <c r="CX141" s="3"/>
      <c r="CY141" s="3"/>
      <c r="CZ141" s="3"/>
      <c r="DA141" s="3"/>
      <c r="DB141" s="3"/>
    </row>
    <row r="142" spans="1:106" x14ac:dyDescent="0.3">
      <c r="A142" s="47" t="s">
        <v>140</v>
      </c>
      <c r="B142" s="56"/>
      <c r="C142" s="101"/>
      <c r="D142" s="101"/>
      <c r="E142" s="101"/>
      <c r="F142" s="101"/>
      <c r="G142" s="101"/>
      <c r="H142" s="101"/>
      <c r="I142" s="101"/>
      <c r="J142" s="101"/>
      <c r="K142" s="101"/>
      <c r="L142" s="101"/>
      <c r="M142" s="101"/>
      <c r="N142" s="101"/>
      <c r="O142" s="101"/>
      <c r="P142" s="101"/>
      <c r="Q142" s="101"/>
      <c r="R142" s="101"/>
      <c r="S142" s="101"/>
      <c r="T142" s="101"/>
      <c r="U142" s="101"/>
      <c r="V142" s="101"/>
      <c r="W142" s="101"/>
      <c r="X142" s="101"/>
      <c r="Y142" s="101"/>
      <c r="Z142" s="101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86"/>
      <c r="AL142" s="86"/>
      <c r="AM142" s="86"/>
      <c r="AN142" s="86"/>
      <c r="AO142" s="86"/>
      <c r="AP142" s="86" t="str">
        <f t="shared" ref="AP142:BH142" si="320">IF(OR(AP51=0,AP55=0),"",(AP55-AP51)*100/AP51)</f>
        <v/>
      </c>
      <c r="AQ142" s="86" t="str">
        <f t="shared" si="320"/>
        <v/>
      </c>
      <c r="AR142" s="86" t="str">
        <f t="shared" si="320"/>
        <v/>
      </c>
      <c r="AS142" s="86" t="str">
        <f t="shared" si="320"/>
        <v/>
      </c>
      <c r="AT142" s="86" t="str">
        <f t="shared" si="320"/>
        <v/>
      </c>
      <c r="AU142" s="86" t="str">
        <f t="shared" si="320"/>
        <v/>
      </c>
      <c r="AV142" s="86" t="str">
        <f t="shared" si="320"/>
        <v/>
      </c>
      <c r="AW142" s="89">
        <f t="shared" si="320"/>
        <v>-4.9965170441394839</v>
      </c>
      <c r="AX142" s="90">
        <f t="shared" si="320"/>
        <v>-3.8301580434685039</v>
      </c>
      <c r="AY142" s="86">
        <f t="shared" si="320"/>
        <v>-4.3837433338781047</v>
      </c>
      <c r="AZ142" s="86">
        <f t="shared" si="320"/>
        <v>-4.3881155160427729</v>
      </c>
      <c r="BA142" s="91">
        <f t="shared" si="320"/>
        <v>-4.3881155160427729</v>
      </c>
      <c r="BB142" s="86">
        <f t="shared" si="320"/>
        <v>-4.2614530869363456</v>
      </c>
      <c r="BC142" s="86">
        <f t="shared" si="320"/>
        <v>-3.6339693027385183</v>
      </c>
      <c r="BD142" s="86">
        <f t="shared" si="320"/>
        <v>-3.6339693027385183</v>
      </c>
      <c r="BE142" s="86">
        <f t="shared" si="320"/>
        <v>-3.6339693027385183</v>
      </c>
      <c r="BF142" s="86">
        <f t="shared" si="320"/>
        <v>-3.6339693027385183</v>
      </c>
      <c r="BG142" s="86">
        <f t="shared" si="320"/>
        <v>-4.2284670098088064</v>
      </c>
      <c r="BH142" s="86">
        <f t="shared" si="320"/>
        <v>-4.2284670098088064</v>
      </c>
      <c r="BI142" s="86">
        <f t="shared" ref="BI142:BQ142" si="321">IF(OR(BI51=0,BI55=0),"",(BI55-BI51)*100/BI51)</f>
        <v>-4.2284670098088064</v>
      </c>
      <c r="BJ142" s="86">
        <f t="shared" si="321"/>
        <v>-4.2284670098087931</v>
      </c>
      <c r="BK142" s="86">
        <f t="shared" si="321"/>
        <v>-3.9630189853460407</v>
      </c>
      <c r="BL142" s="86">
        <f t="shared" si="321"/>
        <v>-3.2698812060140607</v>
      </c>
      <c r="BM142" s="86">
        <f t="shared" si="321"/>
        <v>-3.2698812060140607</v>
      </c>
      <c r="BN142" s="86">
        <f t="shared" si="321"/>
        <v>-3.3962264150943278</v>
      </c>
      <c r="BO142" s="86">
        <f t="shared" si="321"/>
        <v>-3.3461327482172285</v>
      </c>
      <c r="BP142" s="86">
        <f t="shared" si="321"/>
        <v>-3.3666333666333852</v>
      </c>
      <c r="BQ142" s="86">
        <f t="shared" si="321"/>
        <v>-3.3666333666333852</v>
      </c>
      <c r="BR142" s="86">
        <f t="shared" ref="BR142:BZ142" si="322">IF(OR(BR51=0,BR55=0),"",(BR55-BR51)*100/BR51)</f>
        <v>-3.6065246670324829</v>
      </c>
      <c r="BS142" s="86">
        <f t="shared" si="322"/>
        <v>-3.6065246670324829</v>
      </c>
      <c r="BT142" s="86">
        <f t="shared" si="322"/>
        <v>-3.5442783063988279</v>
      </c>
      <c r="BU142" s="86">
        <f t="shared" si="322"/>
        <v>-3.5442783063988279</v>
      </c>
      <c r="BV142" s="86">
        <f t="shared" si="322"/>
        <v>-3.5442783063988279</v>
      </c>
      <c r="BW142" s="86">
        <f t="shared" si="322"/>
        <v>-3.5845541962442895</v>
      </c>
      <c r="BX142" s="86">
        <f t="shared" si="322"/>
        <v>-4.1067554613793522</v>
      </c>
      <c r="BY142" s="86">
        <f t="shared" si="322"/>
        <v>-4.1067554613793522</v>
      </c>
      <c r="BZ142" s="86">
        <f t="shared" si="322"/>
        <v>-4.301997175711116</v>
      </c>
      <c r="CA142" s="86">
        <f t="shared" ref="CA142:CD142" si="323">IF(OR(CA51=0,CA55=0),"",(CA55-CA51)*100/CA51)</f>
        <v>-4.301997175711116</v>
      </c>
      <c r="CB142" s="86">
        <f t="shared" si="323"/>
        <v>-3.6391205458680904</v>
      </c>
      <c r="CC142" s="86" t="str">
        <f t="shared" si="323"/>
        <v/>
      </c>
      <c r="CD142" s="86" t="str">
        <f t="shared" si="323"/>
        <v/>
      </c>
      <c r="CH142" s="4"/>
      <c r="CI142" s="4"/>
      <c r="CJ142" s="4"/>
      <c r="CK142" s="4"/>
      <c r="CL142" s="4"/>
      <c r="CM142" s="4"/>
      <c r="CN142" s="4"/>
      <c r="CO142" s="4"/>
      <c r="CX142" s="3"/>
      <c r="CY142" s="3"/>
      <c r="CZ142" s="3"/>
      <c r="DA142" s="3"/>
      <c r="DB142" s="3"/>
    </row>
    <row r="143" spans="1:106" x14ac:dyDescent="0.3">
      <c r="A143" s="48" t="s">
        <v>141</v>
      </c>
      <c r="B143" s="57"/>
      <c r="C143" s="102"/>
      <c r="D143" s="102"/>
      <c r="E143" s="102"/>
      <c r="F143" s="102"/>
      <c r="G143" s="102"/>
      <c r="H143" s="102"/>
      <c r="I143" s="102"/>
      <c r="J143" s="102"/>
      <c r="K143" s="102"/>
      <c r="L143" s="102"/>
      <c r="M143" s="102"/>
      <c r="N143" s="102"/>
      <c r="O143" s="102"/>
      <c r="P143" s="102"/>
      <c r="Q143" s="102"/>
      <c r="R143" s="102"/>
      <c r="S143" s="102"/>
      <c r="T143" s="102"/>
      <c r="U143" s="102"/>
      <c r="V143" s="102"/>
      <c r="W143" s="102"/>
      <c r="X143" s="102"/>
      <c r="Y143" s="102"/>
      <c r="Z143" s="102"/>
      <c r="AA143" s="88"/>
      <c r="AB143" s="88"/>
      <c r="AC143" s="88"/>
      <c r="AD143" s="88"/>
      <c r="AE143" s="88"/>
      <c r="AF143" s="88"/>
      <c r="AG143" s="88"/>
      <c r="AH143" s="88"/>
      <c r="AI143" s="88"/>
      <c r="AJ143" s="88"/>
      <c r="AK143" s="88"/>
      <c r="AL143" s="88"/>
      <c r="AM143" s="88"/>
      <c r="AN143" s="88"/>
      <c r="AO143" s="88"/>
      <c r="AP143" s="88" t="str">
        <f t="shared" ref="AP143:BH143" si="324">IF(OR(AP52=0,AP56=0),"",(AP56-AP52)*100/AP52)</f>
        <v/>
      </c>
      <c r="AQ143" s="88" t="str">
        <f t="shared" si="324"/>
        <v/>
      </c>
      <c r="AR143" s="88" t="str">
        <f t="shared" si="324"/>
        <v/>
      </c>
      <c r="AS143" s="88" t="str">
        <f t="shared" si="324"/>
        <v/>
      </c>
      <c r="AT143" s="88" t="str">
        <f t="shared" si="324"/>
        <v/>
      </c>
      <c r="AU143" s="88" t="str">
        <f t="shared" si="324"/>
        <v/>
      </c>
      <c r="AV143" s="88" t="str">
        <f t="shared" si="324"/>
        <v/>
      </c>
      <c r="AW143" s="88" t="str">
        <f t="shared" si="324"/>
        <v/>
      </c>
      <c r="AX143" s="93">
        <f t="shared" si="324"/>
        <v>-0.58020570913921865</v>
      </c>
      <c r="AY143" s="94">
        <f t="shared" si="324"/>
        <v>4.4672516916845359E-2</v>
      </c>
      <c r="AZ143" s="88">
        <f t="shared" si="324"/>
        <v>2.6150235828281007E-2</v>
      </c>
      <c r="BA143" s="88">
        <f t="shared" si="324"/>
        <v>2.6150235828281007E-2</v>
      </c>
      <c r="BB143" s="95">
        <f t="shared" si="324"/>
        <v>2.1799895882428838E-2</v>
      </c>
      <c r="BC143" s="88">
        <f t="shared" si="324"/>
        <v>6.6836242553339727E-3</v>
      </c>
      <c r="BD143" s="88">
        <f t="shared" si="324"/>
        <v>6.6836242553339727E-3</v>
      </c>
      <c r="BE143" s="88">
        <f t="shared" si="324"/>
        <v>6.6836242553339727E-3</v>
      </c>
      <c r="BF143" s="88">
        <f t="shared" si="324"/>
        <v>6.6836242553339727E-3</v>
      </c>
      <c r="BG143" s="88">
        <f t="shared" si="324"/>
        <v>-0.44926217669580726</v>
      </c>
      <c r="BH143" s="88">
        <f t="shared" si="324"/>
        <v>-0.44926217669580726</v>
      </c>
      <c r="BI143" s="88">
        <f t="shared" ref="BI143:BQ143" si="325">IF(OR(BI52=0,BI56=0),"",(BI56-BI52)*100/BI52)</f>
        <v>-0.44926217669580726</v>
      </c>
      <c r="BJ143" s="88">
        <f t="shared" si="325"/>
        <v>-0.44926217669579288</v>
      </c>
      <c r="BK143" s="88">
        <f t="shared" si="325"/>
        <v>-0.27233085410965996</v>
      </c>
      <c r="BL143" s="88">
        <f t="shared" si="325"/>
        <v>-0.47172611148944982</v>
      </c>
      <c r="BM143" s="88">
        <f t="shared" si="325"/>
        <v>-0.47172611148944982</v>
      </c>
      <c r="BN143" s="88">
        <f t="shared" si="325"/>
        <v>-0.53269747856524519</v>
      </c>
      <c r="BO143" s="88">
        <f t="shared" si="325"/>
        <v>-0.61753598040216795</v>
      </c>
      <c r="BP143" s="88">
        <f t="shared" si="325"/>
        <v>-0.63391442155308053</v>
      </c>
      <c r="BQ143" s="88">
        <f t="shared" si="325"/>
        <v>-0.63391442155308053</v>
      </c>
      <c r="BR143" s="88">
        <f t="shared" ref="BR143:BZ143" si="326">IF(OR(BR52=0,BR56=0),"",(BR56-BR52)*100/BR52)</f>
        <v>-0.6289308176100431</v>
      </c>
      <c r="BS143" s="88">
        <f t="shared" si="326"/>
        <v>-0.57720794810233367</v>
      </c>
      <c r="BT143" s="88">
        <f t="shared" si="326"/>
        <v>-0.52018953440462468</v>
      </c>
      <c r="BU143" s="88">
        <f t="shared" si="326"/>
        <v>-0.52018953440462468</v>
      </c>
      <c r="BV143" s="88">
        <f t="shared" si="326"/>
        <v>-0.52018953440462468</v>
      </c>
      <c r="BW143" s="88">
        <f t="shared" si="326"/>
        <v>-0.82742316784869208</v>
      </c>
      <c r="BX143" s="88">
        <f t="shared" si="326"/>
        <v>-1.0074013157894777</v>
      </c>
      <c r="BY143" s="88">
        <f t="shared" si="326"/>
        <v>-1.0074013157894777</v>
      </c>
      <c r="BZ143" s="88">
        <f t="shared" si="326"/>
        <v>-0.6180151413709577</v>
      </c>
      <c r="CA143" s="88">
        <f t="shared" ref="CA143:CD143" si="327">IF(OR(CA52=0,CA56=0),"",(CA56-CA52)*100/CA52)</f>
        <v>-0.6180151413709577</v>
      </c>
      <c r="CB143" s="88">
        <f t="shared" si="327"/>
        <v>0.58933973088558667</v>
      </c>
      <c r="CC143" s="88" t="str">
        <f t="shared" si="327"/>
        <v/>
      </c>
      <c r="CD143" s="88" t="str">
        <f t="shared" si="327"/>
        <v/>
      </c>
      <c r="CH143" s="4"/>
      <c r="CI143" s="4"/>
      <c r="CJ143" s="4"/>
      <c r="CK143" s="4"/>
      <c r="CL143" s="4"/>
      <c r="CM143" s="4"/>
      <c r="CN143" s="4"/>
      <c r="CO143" s="4"/>
      <c r="CX143" s="3"/>
      <c r="CY143" s="3"/>
      <c r="CZ143" s="3"/>
      <c r="DA143" s="3"/>
      <c r="DB143" s="3"/>
    </row>
    <row r="144" spans="1:106" x14ac:dyDescent="0.3">
      <c r="A144" s="49" t="s">
        <v>143</v>
      </c>
      <c r="B144" s="56"/>
      <c r="C144" s="86"/>
      <c r="D144" s="101"/>
      <c r="E144" s="101"/>
      <c r="F144" s="101"/>
      <c r="G144" s="101"/>
      <c r="H144" s="101"/>
      <c r="I144" s="101"/>
      <c r="J144" s="101"/>
      <c r="K144" s="101"/>
      <c r="L144" s="101"/>
      <c r="M144" s="101"/>
      <c r="N144" s="101"/>
      <c r="O144" s="101"/>
      <c r="P144" s="101"/>
      <c r="Q144" s="101"/>
      <c r="R144" s="101"/>
      <c r="S144" s="101"/>
      <c r="T144" s="101"/>
      <c r="U144" s="101"/>
      <c r="V144" s="101"/>
      <c r="W144" s="101"/>
      <c r="X144" s="101"/>
      <c r="Y144" s="101"/>
      <c r="Z144" s="101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86"/>
      <c r="AL144" s="86"/>
      <c r="AM144" s="86"/>
      <c r="AN144" s="86"/>
      <c r="AO144" s="86"/>
      <c r="AP144" s="86"/>
      <c r="AQ144" s="86"/>
      <c r="AR144" s="86"/>
      <c r="AS144" s="86"/>
      <c r="AT144" s="86"/>
      <c r="AU144" s="86"/>
      <c r="AV144" s="86"/>
      <c r="AW144" s="86"/>
      <c r="AX144" s="86" t="str">
        <f t="shared" ref="AX144:BH144" si="328">IF(OR(AX53=0,AX57=0),"",(AX57-AX53)*100/AX53)</f>
        <v/>
      </c>
      <c r="AY144" s="89">
        <f t="shared" si="328"/>
        <v>-0.70707926422581913</v>
      </c>
      <c r="AZ144" s="90">
        <f t="shared" si="328"/>
        <v>-0.37412505651786837</v>
      </c>
      <c r="BA144" s="86">
        <f t="shared" si="328"/>
        <v>-0.34374394002026348</v>
      </c>
      <c r="BB144" s="86">
        <f t="shared" si="328"/>
        <v>-0.37678463676162738</v>
      </c>
      <c r="BC144" s="97">
        <f t="shared" si="328"/>
        <v>-0.22294745058232063</v>
      </c>
      <c r="BD144" s="96">
        <f t="shared" si="328"/>
        <v>-0.23582719978525246</v>
      </c>
      <c r="BE144" s="96">
        <f t="shared" si="328"/>
        <v>-0.23582719978525246</v>
      </c>
      <c r="BF144" s="86">
        <f t="shared" si="328"/>
        <v>0.45101959210579906</v>
      </c>
      <c r="BG144" s="86">
        <f t="shared" si="328"/>
        <v>0.19930307139408707</v>
      </c>
      <c r="BH144" s="86">
        <f t="shared" si="328"/>
        <v>0.12973625389707868</v>
      </c>
      <c r="BI144" s="86">
        <f t="shared" ref="BI144:BQ144" si="329">IF(OR(BI53=0,BI57=0),"",(BI57-BI53)*100/BI53)</f>
        <v>0.12973625389707868</v>
      </c>
      <c r="BJ144" s="86">
        <f t="shared" si="329"/>
        <v>0.12973625389706406</v>
      </c>
      <c r="BK144" s="86">
        <f t="shared" si="329"/>
        <v>0.28299438316055592</v>
      </c>
      <c r="BL144" s="86">
        <f t="shared" si="329"/>
        <v>-0.23846240815931627</v>
      </c>
      <c r="BM144" s="86">
        <f t="shared" si="329"/>
        <v>-0.23846240815931627</v>
      </c>
      <c r="BN144" s="86">
        <f t="shared" si="329"/>
        <v>-0.32901501130988403</v>
      </c>
      <c r="BO144" s="86">
        <f t="shared" si="329"/>
        <v>-0.10861132660977912</v>
      </c>
      <c r="BP144" s="86">
        <f t="shared" si="329"/>
        <v>-0.10881392818281152</v>
      </c>
      <c r="BQ144" s="86">
        <f t="shared" si="329"/>
        <v>-0.10881392818281152</v>
      </c>
      <c r="BR144" s="86">
        <f t="shared" ref="BR144:BZ144" si="330">IF(OR(BR53=0,BR57=0),"",(BR57-BR53)*100/BR53)</f>
        <v>-0.16038077500130926</v>
      </c>
      <c r="BS144" s="86">
        <f t="shared" si="330"/>
        <v>-0.144657987187436</v>
      </c>
      <c r="BT144" s="86">
        <f t="shared" si="330"/>
        <v>-0.16680567139283861</v>
      </c>
      <c r="BU144" s="86">
        <f t="shared" si="330"/>
        <v>-0.16680567139283861</v>
      </c>
      <c r="BV144" s="86">
        <f t="shared" si="330"/>
        <v>-0.16680567139283861</v>
      </c>
      <c r="BW144" s="86">
        <f t="shared" si="330"/>
        <v>-0.15630698692232134</v>
      </c>
      <c r="BX144" s="86">
        <f t="shared" si="330"/>
        <v>1.1462824692396711</v>
      </c>
      <c r="BY144" s="86">
        <f t="shared" si="330"/>
        <v>1.1462824692396711</v>
      </c>
      <c r="BZ144" s="86">
        <f t="shared" si="330"/>
        <v>1.4454664914586071</v>
      </c>
      <c r="CA144" s="86">
        <f t="shared" ref="CA144:CD144" si="331">IF(OR(CA53=0,CA57=0),"",(CA57-CA53)*100/CA53)</f>
        <v>1.4454664914586071</v>
      </c>
      <c r="CB144" s="86">
        <f t="shared" si="331"/>
        <v>1.1409254172828902</v>
      </c>
      <c r="CC144" s="86" t="str">
        <f t="shared" si="331"/>
        <v/>
      </c>
      <c r="CD144" s="86" t="str">
        <f t="shared" si="331"/>
        <v/>
      </c>
      <c r="CH144" s="4"/>
      <c r="CI144" s="4"/>
      <c r="CJ144" s="4"/>
      <c r="CK144" s="4"/>
      <c r="CL144" s="4"/>
      <c r="CM144" s="4"/>
      <c r="CN144" s="4"/>
      <c r="CO144" s="4"/>
      <c r="CX144" s="3"/>
      <c r="CY144" s="3"/>
      <c r="CZ144" s="3"/>
      <c r="DA144" s="3"/>
      <c r="DB144" s="3"/>
    </row>
    <row r="145" spans="1:106" x14ac:dyDescent="0.3">
      <c r="A145" s="47" t="s">
        <v>144</v>
      </c>
      <c r="B145" s="56"/>
      <c r="C145" s="86"/>
      <c r="D145" s="101"/>
      <c r="E145" s="101"/>
      <c r="F145" s="101"/>
      <c r="G145" s="101"/>
      <c r="H145" s="101"/>
      <c r="I145" s="101"/>
      <c r="J145" s="101"/>
      <c r="K145" s="101"/>
      <c r="L145" s="101"/>
      <c r="M145" s="101"/>
      <c r="N145" s="101"/>
      <c r="O145" s="101"/>
      <c r="P145" s="101"/>
      <c r="Q145" s="101"/>
      <c r="R145" s="101"/>
      <c r="S145" s="101"/>
      <c r="T145" s="101"/>
      <c r="U145" s="101"/>
      <c r="V145" s="101"/>
      <c r="W145" s="101"/>
      <c r="X145" s="101"/>
      <c r="Y145" s="101"/>
      <c r="Z145" s="101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86"/>
      <c r="AL145" s="86"/>
      <c r="AM145" s="86"/>
      <c r="AN145" s="86"/>
      <c r="AO145" s="86"/>
      <c r="AP145" s="86"/>
      <c r="AQ145" s="86"/>
      <c r="AR145" s="86"/>
      <c r="AS145" s="86"/>
      <c r="AT145" s="86"/>
      <c r="AU145" s="86"/>
      <c r="AV145" s="86"/>
      <c r="AW145" s="86"/>
      <c r="AX145" s="86" t="str">
        <f t="shared" ref="AX145:BH145" si="332">IF(OR(AX54=0,AX58=0),"",(AX58-AX54)*100/AX54)</f>
        <v/>
      </c>
      <c r="AY145" s="86" t="str">
        <f t="shared" si="332"/>
        <v/>
      </c>
      <c r="AZ145" s="89">
        <f t="shared" si="332"/>
        <v>-1.9165635035395339</v>
      </c>
      <c r="BA145" s="90">
        <f t="shared" si="332"/>
        <v>-1.0694769823294579</v>
      </c>
      <c r="BB145" s="86">
        <f t="shared" si="332"/>
        <v>-0.74013653545554137</v>
      </c>
      <c r="BC145" s="86">
        <f t="shared" si="332"/>
        <v>-1.0778865751847484</v>
      </c>
      <c r="BD145" s="91">
        <f t="shared" si="332"/>
        <v>-1.0812629084744088</v>
      </c>
      <c r="BE145" s="86">
        <f t="shared" si="332"/>
        <v>-1.0812629084744088</v>
      </c>
      <c r="BF145" s="86">
        <f t="shared" si="332"/>
        <v>-0.27122963014328688</v>
      </c>
      <c r="BG145" s="86">
        <f t="shared" si="332"/>
        <v>-1.192685634667026</v>
      </c>
      <c r="BH145" s="86">
        <f t="shared" si="332"/>
        <v>-1.0587327851657056</v>
      </c>
      <c r="BI145" s="86">
        <f t="shared" ref="BI145:BQ145" si="333">IF(OR(BI54=0,BI58=0),"",(BI58-BI54)*100/BI54)</f>
        <v>-1.0587327851657056</v>
      </c>
      <c r="BJ145" s="86">
        <f t="shared" si="333"/>
        <v>-1.05873278516572</v>
      </c>
      <c r="BK145" s="86">
        <f t="shared" si="333"/>
        <v>-0.96295390092511901</v>
      </c>
      <c r="BL145" s="86">
        <f t="shared" si="333"/>
        <v>-0.93252975931822457</v>
      </c>
      <c r="BM145" s="86">
        <f t="shared" si="333"/>
        <v>-0.93252975931822457</v>
      </c>
      <c r="BN145" s="86">
        <f t="shared" si="333"/>
        <v>-0.83219160704319017</v>
      </c>
      <c r="BO145" s="86">
        <f t="shared" si="333"/>
        <v>-0.65339458907605974</v>
      </c>
      <c r="BP145" s="86">
        <f t="shared" si="333"/>
        <v>-0.64948348164057579</v>
      </c>
      <c r="BQ145" s="86">
        <f t="shared" si="333"/>
        <v>-0.64948348164057579</v>
      </c>
      <c r="BR145" s="86">
        <f t="shared" ref="BR145:BZ145" si="334">IF(OR(BR54=0,BR58=0),"",(BR58-BR54)*100/BR54)</f>
        <v>-0.83810302534749914</v>
      </c>
      <c r="BS145" s="86">
        <f t="shared" si="334"/>
        <v>-0.84243847646276804</v>
      </c>
      <c r="BT145" s="86">
        <f t="shared" si="334"/>
        <v>-0.79324199031627707</v>
      </c>
      <c r="BU145" s="86">
        <f t="shared" si="334"/>
        <v>-0.79324199031627707</v>
      </c>
      <c r="BV145" s="86">
        <f t="shared" si="334"/>
        <v>-0.79324199031627707</v>
      </c>
      <c r="BW145" s="86">
        <f t="shared" si="334"/>
        <v>-0.69937262161884906</v>
      </c>
      <c r="BX145" s="86">
        <f t="shared" si="334"/>
        <v>-0.37259366590767895</v>
      </c>
      <c r="BY145" s="86">
        <f t="shared" si="334"/>
        <v>-0.37259366590767895</v>
      </c>
      <c r="BZ145" s="86">
        <f t="shared" si="334"/>
        <v>-0.66728739913095581</v>
      </c>
      <c r="CA145" s="86">
        <f t="shared" ref="CA145:CD145" si="335">IF(OR(CA54=0,CA58=0),"",(CA58-CA54)*100/CA54)</f>
        <v>-0.66728739913095581</v>
      </c>
      <c r="CB145" s="86">
        <f t="shared" si="335"/>
        <v>-0.41181921136618682</v>
      </c>
      <c r="CC145" s="86" t="str">
        <f t="shared" si="335"/>
        <v/>
      </c>
      <c r="CD145" s="86" t="str">
        <f t="shared" si="335"/>
        <v/>
      </c>
      <c r="CH145" s="4"/>
      <c r="CI145" s="4"/>
      <c r="CJ145" s="4"/>
      <c r="CK145" s="4"/>
      <c r="CL145" s="4"/>
      <c r="CM145" s="4"/>
      <c r="CN145" s="4"/>
      <c r="CO145" s="4"/>
      <c r="CX145" s="3"/>
      <c r="CY145" s="3"/>
      <c r="CZ145" s="3"/>
      <c r="DA145" s="3"/>
      <c r="DB145" s="3"/>
    </row>
    <row r="146" spans="1:106" x14ac:dyDescent="0.3">
      <c r="A146" s="47" t="s">
        <v>145</v>
      </c>
      <c r="B146" s="56"/>
      <c r="C146" s="86"/>
      <c r="D146" s="101"/>
      <c r="E146" s="101"/>
      <c r="F146" s="101"/>
      <c r="G146" s="101"/>
      <c r="H146" s="101"/>
      <c r="I146" s="101"/>
      <c r="J146" s="101"/>
      <c r="K146" s="101"/>
      <c r="L146" s="101"/>
      <c r="M146" s="101"/>
      <c r="N146" s="101"/>
      <c r="O146" s="101"/>
      <c r="P146" s="101"/>
      <c r="Q146" s="101"/>
      <c r="R146" s="101"/>
      <c r="S146" s="101"/>
      <c r="T146" s="101"/>
      <c r="U146" s="101"/>
      <c r="V146" s="101"/>
      <c r="W146" s="101"/>
      <c r="X146" s="101"/>
      <c r="Y146" s="101"/>
      <c r="Z146" s="101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86"/>
      <c r="AL146" s="86"/>
      <c r="AM146" s="86"/>
      <c r="AN146" s="86"/>
      <c r="AO146" s="86"/>
      <c r="AP146" s="86"/>
      <c r="AQ146" s="86"/>
      <c r="AR146" s="86"/>
      <c r="AS146" s="86"/>
      <c r="AT146" s="86"/>
      <c r="AU146" s="86"/>
      <c r="AV146" s="86"/>
      <c r="AW146" s="86"/>
      <c r="AX146" s="86" t="str">
        <f t="shared" ref="AX146:BH146" si="336">IF(OR(AX55=0,AX59=0),"",(AX59-AX55)*100/AX55)</f>
        <v/>
      </c>
      <c r="AY146" s="86" t="str">
        <f t="shared" si="336"/>
        <v/>
      </c>
      <c r="AZ146" s="86" t="str">
        <f t="shared" si="336"/>
        <v/>
      </c>
      <c r="BA146" s="89">
        <f t="shared" si="336"/>
        <v>0.73847071048179191</v>
      </c>
      <c r="BB146" s="90">
        <f t="shared" si="336"/>
        <v>1.1686103051006431</v>
      </c>
      <c r="BC146" s="86">
        <f t="shared" si="336"/>
        <v>0.89610792708835585</v>
      </c>
      <c r="BD146" s="86">
        <f t="shared" si="336"/>
        <v>0.89112272203477372</v>
      </c>
      <c r="BE146" s="91">
        <f t="shared" si="336"/>
        <v>0.89112272203477372</v>
      </c>
      <c r="BF146" s="86">
        <f t="shared" si="336"/>
        <v>1.4318648578400361</v>
      </c>
      <c r="BG146" s="86">
        <f t="shared" si="336"/>
        <v>1.6541760625776702</v>
      </c>
      <c r="BH146" s="86">
        <f t="shared" si="336"/>
        <v>1.7357199102893544</v>
      </c>
      <c r="BI146" s="86">
        <f t="shared" ref="BI146:BQ146" si="337">IF(OR(BI55=0,BI59=0),"",(BI59-BI55)*100/BI55)</f>
        <v>1.7357199102893544</v>
      </c>
      <c r="BJ146" s="86">
        <f t="shared" si="337"/>
        <v>1.7357199102893692</v>
      </c>
      <c r="BK146" s="86">
        <f t="shared" si="337"/>
        <v>1.6601524430239032</v>
      </c>
      <c r="BL146" s="86">
        <f t="shared" si="337"/>
        <v>1.3767296847676334</v>
      </c>
      <c r="BM146" s="86">
        <f t="shared" si="337"/>
        <v>1.3767296847676334</v>
      </c>
      <c r="BN146" s="86">
        <f t="shared" si="337"/>
        <v>1.3723273026315725</v>
      </c>
      <c r="BO146" s="86">
        <f t="shared" si="337"/>
        <v>0.88226189247757525</v>
      </c>
      <c r="BP146" s="86">
        <f t="shared" si="337"/>
        <v>0.88907267652230737</v>
      </c>
      <c r="BQ146" s="86">
        <f t="shared" si="337"/>
        <v>0.88907267652230737</v>
      </c>
      <c r="BR146" s="86">
        <f t="shared" ref="BR146:BZ146" si="338">IF(OR(BR55=0,BR59=0),"",(BR59-BR55)*100/BR55)</f>
        <v>1.2161043262264513</v>
      </c>
      <c r="BS146" s="86">
        <f t="shared" si="338"/>
        <v>1.2161043262264513</v>
      </c>
      <c r="BT146" s="86">
        <f t="shared" si="338"/>
        <v>1.1952607129808404</v>
      </c>
      <c r="BU146" s="86">
        <f t="shared" si="338"/>
        <v>1.1952607129808404</v>
      </c>
      <c r="BV146" s="86">
        <f t="shared" si="338"/>
        <v>1.1952607129808404</v>
      </c>
      <c r="BW146" s="86">
        <f t="shared" si="338"/>
        <v>1.0965484831079289</v>
      </c>
      <c r="BX146" s="86">
        <f t="shared" si="338"/>
        <v>1.6362392802651577</v>
      </c>
      <c r="BY146" s="86">
        <f t="shared" si="338"/>
        <v>1.6362392802651577</v>
      </c>
      <c r="BZ146" s="86">
        <f t="shared" si="338"/>
        <v>1.7812911725955181</v>
      </c>
      <c r="CA146" s="86">
        <f t="shared" ref="CA146:CD146" si="339">IF(OR(CA55=0,CA59=0),"",(CA59-CA55)*100/CA55)</f>
        <v>1.7812911725955181</v>
      </c>
      <c r="CB146" s="86">
        <f t="shared" si="339"/>
        <v>2.0823498557566218</v>
      </c>
      <c r="CC146" s="86" t="str">
        <f t="shared" si="339"/>
        <v/>
      </c>
      <c r="CD146" s="86" t="str">
        <f t="shared" si="339"/>
        <v/>
      </c>
      <c r="CH146" s="4"/>
      <c r="CI146" s="4"/>
      <c r="CJ146" s="4"/>
      <c r="CK146" s="4"/>
      <c r="CL146" s="4"/>
      <c r="CM146" s="4"/>
      <c r="CN146" s="4"/>
      <c r="CO146" s="4"/>
      <c r="CX146" s="3"/>
      <c r="CY146" s="3"/>
      <c r="CZ146" s="3"/>
      <c r="DA146" s="3"/>
      <c r="DB146" s="3"/>
    </row>
    <row r="147" spans="1:106" x14ac:dyDescent="0.3">
      <c r="A147" s="48" t="s">
        <v>146</v>
      </c>
      <c r="B147" s="57"/>
      <c r="C147" s="88"/>
      <c r="D147" s="102"/>
      <c r="E147" s="102"/>
      <c r="F147" s="102"/>
      <c r="G147" s="102"/>
      <c r="H147" s="102"/>
      <c r="I147" s="102"/>
      <c r="J147" s="102"/>
      <c r="K147" s="102"/>
      <c r="L147" s="102"/>
      <c r="M147" s="102"/>
      <c r="N147" s="102"/>
      <c r="O147" s="102"/>
      <c r="P147" s="102"/>
      <c r="Q147" s="102"/>
      <c r="R147" s="102"/>
      <c r="S147" s="102"/>
      <c r="T147" s="102"/>
      <c r="U147" s="102"/>
      <c r="V147" s="102"/>
      <c r="W147" s="102"/>
      <c r="X147" s="102"/>
      <c r="Y147" s="102"/>
      <c r="Z147" s="102"/>
      <c r="AA147" s="88"/>
      <c r="AB147" s="88"/>
      <c r="AC147" s="88"/>
      <c r="AD147" s="88"/>
      <c r="AE147" s="88"/>
      <c r="AF147" s="88"/>
      <c r="AG147" s="88"/>
      <c r="AH147" s="88"/>
      <c r="AI147" s="88"/>
      <c r="AJ147" s="88"/>
      <c r="AK147" s="88"/>
      <c r="AL147" s="88"/>
      <c r="AM147" s="88"/>
      <c r="AN147" s="88"/>
      <c r="AO147" s="88"/>
      <c r="AP147" s="88"/>
      <c r="AQ147" s="88"/>
      <c r="AR147" s="88"/>
      <c r="AS147" s="88"/>
      <c r="AT147" s="88"/>
      <c r="AU147" s="88"/>
      <c r="AV147" s="88"/>
      <c r="AW147" s="88"/>
      <c r="AX147" s="88" t="str">
        <f t="shared" ref="AX147:BH147" si="340">IF(OR(AX56=0,AX60=0),"",(AX60-AX56)*100/AX56)</f>
        <v/>
      </c>
      <c r="AY147" s="88" t="str">
        <f t="shared" si="340"/>
        <v/>
      </c>
      <c r="AZ147" s="88" t="str">
        <f t="shared" si="340"/>
        <v/>
      </c>
      <c r="BA147" s="88" t="str">
        <f t="shared" si="340"/>
        <v/>
      </c>
      <c r="BB147" s="93">
        <f t="shared" si="340"/>
        <v>-0.84938032919765372</v>
      </c>
      <c r="BC147" s="94">
        <f t="shared" si="340"/>
        <v>-0.65858679375163898</v>
      </c>
      <c r="BD147" s="88">
        <f t="shared" si="340"/>
        <v>-0.63950472464183894</v>
      </c>
      <c r="BE147" s="88">
        <f t="shared" si="340"/>
        <v>-0.63950472464183894</v>
      </c>
      <c r="BF147" s="95">
        <f t="shared" si="340"/>
        <v>-0.42344834106892421</v>
      </c>
      <c r="BG147" s="88">
        <f t="shared" si="340"/>
        <v>-0.93899274230873131</v>
      </c>
      <c r="BH147" s="88">
        <f t="shared" si="340"/>
        <v>-0.93046536160806825</v>
      </c>
      <c r="BI147" s="88">
        <f t="shared" ref="BI147:BQ147" si="341">IF(OR(BI56=0,BI60=0),"",(BI60-BI56)*100/BI56)</f>
        <v>-0.93046536160806825</v>
      </c>
      <c r="BJ147" s="88">
        <f t="shared" si="341"/>
        <v>-0.93046536160808258</v>
      </c>
      <c r="BK147" s="88">
        <f t="shared" si="341"/>
        <v>-0.87226167198297777</v>
      </c>
      <c r="BL147" s="88">
        <f t="shared" si="341"/>
        <v>-0.58097622560242712</v>
      </c>
      <c r="BM147" s="88">
        <f t="shared" si="341"/>
        <v>-0.58097622560242712</v>
      </c>
      <c r="BN147" s="88">
        <f t="shared" si="341"/>
        <v>-0.57635417729266314</v>
      </c>
      <c r="BO147" s="88">
        <f t="shared" si="341"/>
        <v>-0.31838956503877397</v>
      </c>
      <c r="BP147" s="88">
        <f t="shared" si="341"/>
        <v>-0.31383443947111883</v>
      </c>
      <c r="BQ147" s="88">
        <f t="shared" si="341"/>
        <v>-0.31383443947111883</v>
      </c>
      <c r="BR147" s="88">
        <f t="shared" ref="BR147:BZ147" si="342">IF(OR(BR56=0,BR60=0),"",(BR60-BR56)*100/BR56)</f>
        <v>-0.19038797982916769</v>
      </c>
      <c r="BS147" s="88">
        <f t="shared" si="342"/>
        <v>-0.20550760378135738</v>
      </c>
      <c r="BT147" s="88">
        <f t="shared" si="342"/>
        <v>-0.17085166968679313</v>
      </c>
      <c r="BU147" s="88">
        <f t="shared" si="342"/>
        <v>-0.17085166968679313</v>
      </c>
      <c r="BV147" s="88">
        <f t="shared" si="342"/>
        <v>-0.17085166968679313</v>
      </c>
      <c r="BW147" s="88">
        <f t="shared" si="342"/>
        <v>-6.7367984660825747E-2</v>
      </c>
      <c r="BX147" s="88">
        <f t="shared" si="342"/>
        <v>4.6728971962633342E-2</v>
      </c>
      <c r="BY147" s="88">
        <f t="shared" si="342"/>
        <v>4.6728971962633342E-2</v>
      </c>
      <c r="BZ147" s="88">
        <f t="shared" si="342"/>
        <v>-0.24356117531223881</v>
      </c>
      <c r="CA147" s="88">
        <f t="shared" ref="CA147:CD147" si="343">IF(OR(CA56=0,CA60=0),"",(CA60-CA56)*100/CA56)</f>
        <v>-0.24356117531223881</v>
      </c>
      <c r="CB147" s="88">
        <f t="shared" si="343"/>
        <v>-0.35775392751595686</v>
      </c>
      <c r="CC147" s="88" t="str">
        <f t="shared" si="343"/>
        <v/>
      </c>
      <c r="CD147" s="88" t="str">
        <f t="shared" si="343"/>
        <v/>
      </c>
      <c r="CH147" s="4"/>
      <c r="CI147" s="4"/>
      <c r="CJ147" s="4"/>
      <c r="CK147" s="4"/>
      <c r="CL147" s="4"/>
      <c r="CM147" s="4"/>
      <c r="CN147" s="4"/>
      <c r="CO147" s="4"/>
      <c r="CX147" s="3"/>
      <c r="CY147" s="3"/>
      <c r="CZ147" s="3"/>
      <c r="DA147" s="3"/>
      <c r="DB147" s="3"/>
    </row>
    <row r="148" spans="1:106" x14ac:dyDescent="0.3">
      <c r="A148" s="47" t="s">
        <v>147</v>
      </c>
      <c r="B148" s="56"/>
      <c r="C148" s="86"/>
      <c r="D148" s="101"/>
      <c r="E148" s="101"/>
      <c r="F148" s="101"/>
      <c r="G148" s="101"/>
      <c r="H148" s="101"/>
      <c r="I148" s="101"/>
      <c r="J148" s="101"/>
      <c r="K148" s="101"/>
      <c r="L148" s="101"/>
      <c r="M148" s="101"/>
      <c r="N148" s="101"/>
      <c r="O148" s="101"/>
      <c r="P148" s="101"/>
      <c r="Q148" s="101"/>
      <c r="R148" s="101"/>
      <c r="S148" s="101"/>
      <c r="T148" s="101"/>
      <c r="U148" s="101"/>
      <c r="V148" s="101"/>
      <c r="W148" s="101"/>
      <c r="X148" s="101"/>
      <c r="Y148" s="101"/>
      <c r="Z148" s="101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86"/>
      <c r="AL148" s="86"/>
      <c r="AM148" s="86"/>
      <c r="AN148" s="86"/>
      <c r="AO148" s="86"/>
      <c r="AP148" s="86"/>
      <c r="AQ148" s="86"/>
      <c r="AR148" s="86"/>
      <c r="AS148" s="86"/>
      <c r="AT148" s="86"/>
      <c r="AU148" s="86"/>
      <c r="AV148" s="86"/>
      <c r="AW148" s="86"/>
      <c r="AX148" s="86" t="str">
        <f t="shared" ref="AX148:BH148" si="344">IF(OR(AX57=0,AX61=0),"",(AX61-AX57)*100/AX57)</f>
        <v/>
      </c>
      <c r="AY148" s="86" t="str">
        <f t="shared" si="344"/>
        <v/>
      </c>
      <c r="AZ148" s="86" t="str">
        <f t="shared" si="344"/>
        <v/>
      </c>
      <c r="BA148" s="86" t="str">
        <f t="shared" si="344"/>
        <v/>
      </c>
      <c r="BB148" s="86" t="str">
        <f t="shared" si="344"/>
        <v/>
      </c>
      <c r="BC148" s="89">
        <f t="shared" si="344"/>
        <v>-1.6146768767697013</v>
      </c>
      <c r="BD148" s="90">
        <f t="shared" si="344"/>
        <v>-1.9637186551924839</v>
      </c>
      <c r="BE148" s="86">
        <f t="shared" si="344"/>
        <v>-2.0066329177109332</v>
      </c>
      <c r="BF148" s="86">
        <f t="shared" si="344"/>
        <v>-1.7603204065625173</v>
      </c>
      <c r="BG148" s="91">
        <f t="shared" si="344"/>
        <v>-1.1089072766031067</v>
      </c>
      <c r="BH148" s="86">
        <f t="shared" si="344"/>
        <v>-1.0402010275211759</v>
      </c>
      <c r="BI148" s="86">
        <f t="shared" ref="BI148:BQ148" si="345">IF(OR(BI57=0,BI61=0),"",(BI61-BI57)*100/BI57)</f>
        <v>-1.0402010275211759</v>
      </c>
      <c r="BJ148" s="86">
        <f t="shared" si="345"/>
        <v>-0.74611527468370786</v>
      </c>
      <c r="BK148" s="86">
        <f t="shared" si="345"/>
        <v>-0.81238147790148263</v>
      </c>
      <c r="BL148" s="86">
        <f t="shared" si="345"/>
        <v>0.43595882791770962</v>
      </c>
      <c r="BM148" s="86">
        <f t="shared" si="345"/>
        <v>0.43595882791770962</v>
      </c>
      <c r="BN148" s="86">
        <f t="shared" si="345"/>
        <v>0.37136373014234086</v>
      </c>
      <c r="BO148" s="86">
        <f t="shared" si="345"/>
        <v>0.10355182768975282</v>
      </c>
      <c r="BP148" s="86">
        <f t="shared" si="345"/>
        <v>8.8183421516763102E-2</v>
      </c>
      <c r="BQ148" s="86">
        <f t="shared" si="345"/>
        <v>8.8183421516763102E-2</v>
      </c>
      <c r="BR148" s="86">
        <f t="shared" ref="BR148:BZ148" si="346">IF(OR(BR57=0,BR61=0),"",(BR61-BR57)*100/BR57)</f>
        <v>-1.0363768266146871E-2</v>
      </c>
      <c r="BS148" s="86">
        <f t="shared" si="346"/>
        <v>-1.5521523178837945E-2</v>
      </c>
      <c r="BT148" s="86">
        <f t="shared" si="346"/>
        <v>-6.2656641604027244E-2</v>
      </c>
      <c r="BU148" s="86">
        <f t="shared" si="346"/>
        <v>-6.2656641604027244E-2</v>
      </c>
      <c r="BV148" s="86">
        <f t="shared" si="346"/>
        <v>-6.2656641604027244E-2</v>
      </c>
      <c r="BW148" s="86">
        <f t="shared" si="346"/>
        <v>-8.3494233679484733E-2</v>
      </c>
      <c r="BX148" s="86">
        <f t="shared" si="346"/>
        <v>-0.11956747764607494</v>
      </c>
      <c r="BY148" s="86">
        <f t="shared" si="346"/>
        <v>-0.11956747764607494</v>
      </c>
      <c r="BZ148" s="86">
        <f t="shared" si="346"/>
        <v>-0.22797927461138306</v>
      </c>
      <c r="CA148" s="86">
        <f t="shared" ref="CA148:CD148" si="347">IF(OR(CA57=0,CA61=0),"",(CA61-CA57)*100/CA57)</f>
        <v>-0.22797927461138306</v>
      </c>
      <c r="CB148" s="86">
        <f t="shared" si="347"/>
        <v>-0.25590139962398634</v>
      </c>
      <c r="CC148" s="86" t="str">
        <f t="shared" si="347"/>
        <v/>
      </c>
      <c r="CD148" s="86" t="str">
        <f t="shared" si="347"/>
        <v/>
      </c>
      <c r="CH148" s="4"/>
      <c r="CI148" s="4"/>
      <c r="CJ148" s="4"/>
      <c r="CK148" s="4"/>
      <c r="CL148" s="4"/>
      <c r="CM148" s="4"/>
      <c r="CN148" s="4"/>
      <c r="CO148" s="4"/>
      <c r="CX148" s="3"/>
      <c r="CY148" s="3"/>
      <c r="CZ148" s="3"/>
      <c r="DA148" s="3"/>
      <c r="DB148" s="3"/>
    </row>
    <row r="149" spans="1:106" x14ac:dyDescent="0.3">
      <c r="A149" s="47" t="s">
        <v>148</v>
      </c>
      <c r="B149" s="56"/>
      <c r="C149" s="86"/>
      <c r="D149" s="101"/>
      <c r="E149" s="101"/>
      <c r="F149" s="101"/>
      <c r="G149" s="101"/>
      <c r="H149" s="101"/>
      <c r="I149" s="101"/>
      <c r="J149" s="101"/>
      <c r="K149" s="101"/>
      <c r="L149" s="101"/>
      <c r="M149" s="101"/>
      <c r="N149" s="101"/>
      <c r="O149" s="101"/>
      <c r="P149" s="101"/>
      <c r="Q149" s="101"/>
      <c r="R149" s="101"/>
      <c r="S149" s="101"/>
      <c r="T149" s="101"/>
      <c r="U149" s="101"/>
      <c r="V149" s="101"/>
      <c r="W149" s="101"/>
      <c r="X149" s="101"/>
      <c r="Y149" s="101"/>
      <c r="Z149" s="101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86"/>
      <c r="AL149" s="86"/>
      <c r="AM149" s="86"/>
      <c r="AN149" s="86"/>
      <c r="AO149" s="86"/>
      <c r="AP149" s="86"/>
      <c r="AQ149" s="86"/>
      <c r="AR149" s="86"/>
      <c r="AS149" s="86"/>
      <c r="AT149" s="86"/>
      <c r="AU149" s="86"/>
      <c r="AV149" s="86"/>
      <c r="AW149" s="86"/>
      <c r="AX149" s="86" t="str">
        <f t="shared" ref="AX149:BH149" si="348">IF(OR(AX58=0,AX62=0),"",(AX62-AX58)*100/AX58)</f>
        <v/>
      </c>
      <c r="AY149" s="86" t="str">
        <f t="shared" si="348"/>
        <v/>
      </c>
      <c r="AZ149" s="86" t="str">
        <f t="shared" si="348"/>
        <v/>
      </c>
      <c r="BA149" s="86" t="str">
        <f t="shared" si="348"/>
        <v/>
      </c>
      <c r="BB149" s="86" t="str">
        <f t="shared" si="348"/>
        <v/>
      </c>
      <c r="BC149" s="86" t="str">
        <f t="shared" si="348"/>
        <v/>
      </c>
      <c r="BD149" s="89">
        <f t="shared" si="348"/>
        <v>-1.1195233849568118</v>
      </c>
      <c r="BE149" s="90">
        <f t="shared" si="348"/>
        <v>-0.93942792827993471</v>
      </c>
      <c r="BF149" s="86">
        <f t="shared" si="348"/>
        <v>-0.2516373797190174</v>
      </c>
      <c r="BG149" s="86">
        <f t="shared" si="348"/>
        <v>0.30137654909590772</v>
      </c>
      <c r="BH149" s="91">
        <f t="shared" si="348"/>
        <v>0.16558229887185247</v>
      </c>
      <c r="BI149" s="86">
        <f t="shared" ref="BI149:BQ149" si="349">IF(OR(BI58=0,BI62=0),"",(BI62-BI58)*100/BI58)</f>
        <v>0.16558229887185247</v>
      </c>
      <c r="BJ149" s="86">
        <f t="shared" si="349"/>
        <v>2.2858460837600122E-2</v>
      </c>
      <c r="BK149" s="86">
        <f t="shared" si="349"/>
        <v>-3.7359703527161441E-2</v>
      </c>
      <c r="BL149" s="86">
        <f t="shared" si="349"/>
        <v>0.22166535087006692</v>
      </c>
      <c r="BM149" s="86">
        <f t="shared" si="349"/>
        <v>0.22166535087006692</v>
      </c>
      <c r="BN149" s="86">
        <f t="shared" si="349"/>
        <v>0.26607992631634791</v>
      </c>
      <c r="BO149" s="86">
        <f t="shared" si="349"/>
        <v>-0.9608467783372604</v>
      </c>
      <c r="BP149" s="86">
        <f t="shared" si="349"/>
        <v>-0.98316775621557451</v>
      </c>
      <c r="BQ149" s="86">
        <f t="shared" si="349"/>
        <v>-0.98316775621557451</v>
      </c>
      <c r="BR149" s="86">
        <f t="shared" ref="BR149:BZ149" si="350">IF(OR(BR58=0,BR62=0),"",(BR62-BR58)*100/BR58)</f>
        <v>-1.0101010101010142</v>
      </c>
      <c r="BS149" s="86">
        <f t="shared" si="350"/>
        <v>-1.009216827145877</v>
      </c>
      <c r="BT149" s="86">
        <f t="shared" si="350"/>
        <v>-0.95015576323986717</v>
      </c>
      <c r="BU149" s="86">
        <f t="shared" si="350"/>
        <v>-0.95015576323986717</v>
      </c>
      <c r="BV149" s="86">
        <f t="shared" si="350"/>
        <v>-0.95015576323986717</v>
      </c>
      <c r="BW149" s="86">
        <f t="shared" si="350"/>
        <v>-1.0771620921801801</v>
      </c>
      <c r="BX149" s="86">
        <f t="shared" si="350"/>
        <v>-0.14543943486389607</v>
      </c>
      <c r="BY149" s="86">
        <f t="shared" si="350"/>
        <v>-0.14543943486389607</v>
      </c>
      <c r="BZ149" s="86">
        <f t="shared" si="350"/>
        <v>-0.11977295214290379</v>
      </c>
      <c r="CA149" s="86">
        <f t="shared" ref="CA149:CD149" si="351">IF(OR(CA58=0,CA62=0),"",(CA62-CA58)*100/CA58)</f>
        <v>-0.11977295214290379</v>
      </c>
      <c r="CB149" s="86">
        <f t="shared" si="351"/>
        <v>-0.46004341982841052</v>
      </c>
      <c r="CC149" s="86" t="str">
        <f t="shared" si="351"/>
        <v/>
      </c>
      <c r="CD149" s="86" t="str">
        <f t="shared" si="351"/>
        <v/>
      </c>
      <c r="CH149" s="4"/>
      <c r="CI149" s="4"/>
      <c r="CJ149" s="4"/>
      <c r="CK149" s="4"/>
      <c r="CL149" s="4"/>
      <c r="CM149" s="4"/>
      <c r="CN149" s="4"/>
      <c r="CO149" s="4"/>
      <c r="CX149" s="3"/>
      <c r="CY149" s="3"/>
      <c r="CZ149" s="3"/>
      <c r="DA149" s="3"/>
      <c r="DB149" s="3"/>
    </row>
    <row r="150" spans="1:106" x14ac:dyDescent="0.3">
      <c r="A150" s="47" t="s">
        <v>149</v>
      </c>
      <c r="B150" s="56"/>
      <c r="C150" s="86"/>
      <c r="D150" s="101"/>
      <c r="E150" s="101"/>
      <c r="F150" s="101"/>
      <c r="G150" s="101"/>
      <c r="H150" s="101"/>
      <c r="I150" s="101"/>
      <c r="J150" s="101"/>
      <c r="K150" s="101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1"/>
      <c r="W150" s="101"/>
      <c r="X150" s="101"/>
      <c r="Y150" s="101"/>
      <c r="Z150" s="101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86"/>
      <c r="AL150" s="86"/>
      <c r="AM150" s="86"/>
      <c r="AN150" s="86"/>
      <c r="AO150" s="86"/>
      <c r="AP150" s="86"/>
      <c r="AQ150" s="86"/>
      <c r="AR150" s="86"/>
      <c r="AS150" s="86"/>
      <c r="AT150" s="86"/>
      <c r="AU150" s="86"/>
      <c r="AV150" s="86"/>
      <c r="AW150" s="86"/>
      <c r="AX150" s="86" t="str">
        <f t="shared" ref="AX150:BH150" si="352">IF(OR(AX59=0,AX63=0),"",(AX63-AX59)*100/AX59)</f>
        <v/>
      </c>
      <c r="AY150" s="86" t="str">
        <f t="shared" si="352"/>
        <v/>
      </c>
      <c r="AZ150" s="86" t="str">
        <f t="shared" si="352"/>
        <v/>
      </c>
      <c r="BA150" s="86" t="str">
        <f t="shared" si="352"/>
        <v/>
      </c>
      <c r="BB150" s="86" t="str">
        <f t="shared" si="352"/>
        <v/>
      </c>
      <c r="BC150" s="86" t="str">
        <f t="shared" si="352"/>
        <v/>
      </c>
      <c r="BD150" s="86" t="str">
        <f t="shared" si="352"/>
        <v/>
      </c>
      <c r="BE150" s="89">
        <f t="shared" si="352"/>
        <v>-1.1350216374431299</v>
      </c>
      <c r="BF150" s="90">
        <f t="shared" si="352"/>
        <v>-0.6168665688130428</v>
      </c>
      <c r="BG150" s="86">
        <f t="shared" si="352"/>
        <v>-1.1992091303743402</v>
      </c>
      <c r="BH150" s="86">
        <f t="shared" si="352"/>
        <v>-1.2784005554861007</v>
      </c>
      <c r="BI150" s="91">
        <f t="shared" ref="BI150:BQ150" si="353">IF(OR(BI59=0,BI63=0),"",(BI63-BI59)*100/BI59)</f>
        <v>-1.2784005554861007</v>
      </c>
      <c r="BJ150" s="86">
        <f t="shared" si="353"/>
        <v>-1.0789327986445456</v>
      </c>
      <c r="BK150" s="86">
        <f t="shared" si="353"/>
        <v>-0.52082599962724552</v>
      </c>
      <c r="BL150" s="86">
        <f t="shared" si="353"/>
        <v>-1.0467011184799813</v>
      </c>
      <c r="BM150" s="86">
        <f t="shared" si="353"/>
        <v>-1.0467011184799813</v>
      </c>
      <c r="BN150" s="86">
        <f t="shared" si="353"/>
        <v>-1.0748871875475212</v>
      </c>
      <c r="BO150" s="86">
        <f t="shared" si="353"/>
        <v>-2.5929524881092667</v>
      </c>
      <c r="BP150" s="86">
        <f t="shared" si="353"/>
        <v>-2.6129726406394354</v>
      </c>
      <c r="BQ150" s="86">
        <f t="shared" si="353"/>
        <v>-2.6129726406394354</v>
      </c>
      <c r="BR150" s="86">
        <f t="shared" ref="BR150:BZ150" si="354">IF(OR(BR59=0,BR63=0),"",(BR63-BR59)*100/BR59)</f>
        <v>-2.6535098931438057</v>
      </c>
      <c r="BS150" s="86">
        <f t="shared" si="354"/>
        <v>-2.6535098931438057</v>
      </c>
      <c r="BT150" s="86">
        <f t="shared" si="354"/>
        <v>-2.6253352589230472</v>
      </c>
      <c r="BU150" s="86">
        <f t="shared" si="354"/>
        <v>-2.6253352589230472</v>
      </c>
      <c r="BV150" s="86">
        <f t="shared" si="354"/>
        <v>-2.6253352589230472</v>
      </c>
      <c r="BW150" s="86">
        <f t="shared" si="354"/>
        <v>-2.5876762563917253</v>
      </c>
      <c r="BX150" s="86">
        <f t="shared" si="354"/>
        <v>-1.382130655347338</v>
      </c>
      <c r="BY150" s="86">
        <f t="shared" si="354"/>
        <v>-1.382130655347338</v>
      </c>
      <c r="BZ150" s="86">
        <f t="shared" si="354"/>
        <v>-1.2219748356029541</v>
      </c>
      <c r="CA150" s="86">
        <f t="shared" ref="CA150:CD150" si="355">IF(OR(CA59=0,CA63=0),"",(CA63-CA59)*100/CA59)</f>
        <v>-1.2219748356029541</v>
      </c>
      <c r="CB150" s="86">
        <f t="shared" si="355"/>
        <v>-1.5466036378583863</v>
      </c>
      <c r="CC150" s="86" t="str">
        <f t="shared" si="355"/>
        <v/>
      </c>
      <c r="CD150" s="86" t="str">
        <f t="shared" si="355"/>
        <v/>
      </c>
      <c r="CH150" s="4"/>
      <c r="CI150" s="4"/>
      <c r="CJ150" s="4"/>
      <c r="CK150" s="4"/>
      <c r="CL150" s="4"/>
      <c r="CM150" s="4"/>
      <c r="CN150" s="4"/>
      <c r="CO150" s="4"/>
      <c r="CX150" s="3"/>
      <c r="CY150" s="3"/>
      <c r="CZ150" s="3"/>
      <c r="DA150" s="3"/>
      <c r="DB150" s="3"/>
    </row>
    <row r="151" spans="1:106" x14ac:dyDescent="0.3">
      <c r="A151" s="48" t="s">
        <v>150</v>
      </c>
      <c r="B151" s="57"/>
      <c r="C151" s="88"/>
      <c r="D151" s="102"/>
      <c r="E151" s="102"/>
      <c r="F151" s="102"/>
      <c r="G151" s="102"/>
      <c r="H151" s="102"/>
      <c r="I151" s="102"/>
      <c r="J151" s="102"/>
      <c r="K151" s="102"/>
      <c r="L151" s="102"/>
      <c r="M151" s="102"/>
      <c r="N151" s="102"/>
      <c r="O151" s="102"/>
      <c r="P151" s="102"/>
      <c r="Q151" s="102"/>
      <c r="R151" s="102"/>
      <c r="S151" s="102"/>
      <c r="T151" s="102"/>
      <c r="U151" s="102"/>
      <c r="V151" s="102"/>
      <c r="W151" s="102"/>
      <c r="X151" s="102"/>
      <c r="Y151" s="102"/>
      <c r="Z151" s="102"/>
      <c r="AA151" s="88"/>
      <c r="AB151" s="88"/>
      <c r="AC151" s="88"/>
      <c r="AD151" s="88"/>
      <c r="AE151" s="88"/>
      <c r="AF151" s="88"/>
      <c r="AG151" s="88"/>
      <c r="AH151" s="88"/>
      <c r="AI151" s="88"/>
      <c r="AJ151" s="88"/>
      <c r="AK151" s="88"/>
      <c r="AL151" s="88"/>
      <c r="AM151" s="88"/>
      <c r="AN151" s="88"/>
      <c r="AO151" s="88"/>
      <c r="AP151" s="88"/>
      <c r="AQ151" s="88"/>
      <c r="AR151" s="88"/>
      <c r="AS151" s="88"/>
      <c r="AT151" s="88"/>
      <c r="AU151" s="88"/>
      <c r="AV151" s="88"/>
      <c r="AW151" s="88"/>
      <c r="AX151" s="88" t="str">
        <f t="shared" ref="AX151:BH151" si="356">IF(OR(AX60=0,AX64=0),"",(AX64-AX60)*100/AX60)</f>
        <v/>
      </c>
      <c r="AY151" s="88" t="str">
        <f t="shared" si="356"/>
        <v/>
      </c>
      <c r="AZ151" s="88" t="str">
        <f t="shared" si="356"/>
        <v/>
      </c>
      <c r="BA151" s="88" t="str">
        <f t="shared" si="356"/>
        <v/>
      </c>
      <c r="BB151" s="88" t="str">
        <f t="shared" si="356"/>
        <v/>
      </c>
      <c r="BC151" s="88" t="str">
        <f t="shared" si="356"/>
        <v/>
      </c>
      <c r="BD151" s="88" t="str">
        <f t="shared" si="356"/>
        <v/>
      </c>
      <c r="BE151" s="88" t="str">
        <f t="shared" si="356"/>
        <v/>
      </c>
      <c r="BF151" s="93">
        <f t="shared" si="356"/>
        <v>-2.7167075168667338</v>
      </c>
      <c r="BG151" s="94">
        <f t="shared" si="356"/>
        <v>-2.1963825458776243</v>
      </c>
      <c r="BH151" s="88">
        <f t="shared" si="356"/>
        <v>-2.2048009631335193</v>
      </c>
      <c r="BI151" s="88">
        <f t="shared" ref="BI151:BQ151" si="357">IF(OR(BI60=0,BI64=0),"",(BI64-BI60)*100/BI60)</f>
        <v>-2.2048009631335193</v>
      </c>
      <c r="BJ151" s="95">
        <f t="shared" si="357"/>
        <v>-1.922976128398955</v>
      </c>
      <c r="BK151" s="88">
        <f t="shared" si="357"/>
        <v>-1.709513919459509</v>
      </c>
      <c r="BL151" s="88">
        <f t="shared" si="357"/>
        <v>-2.5160561058747009</v>
      </c>
      <c r="BM151" s="88">
        <f t="shared" si="357"/>
        <v>-2.5160561058747009</v>
      </c>
      <c r="BN151" s="88">
        <f t="shared" si="357"/>
        <v>-2.3854717077925436</v>
      </c>
      <c r="BO151" s="88">
        <f t="shared" si="357"/>
        <v>-2.5655556127968775</v>
      </c>
      <c r="BP151" s="88">
        <f t="shared" si="357"/>
        <v>-2.5908340214698651</v>
      </c>
      <c r="BQ151" s="88">
        <f t="shared" si="357"/>
        <v>-2.5908340214698651</v>
      </c>
      <c r="BR151" s="88">
        <f t="shared" ref="BR151:BZ151" si="358">IF(OR(BR60=0,BR64=0),"",(BR64-BR60)*100/BR60)</f>
        <v>-2.6034953858844352</v>
      </c>
      <c r="BS151" s="88">
        <f t="shared" si="358"/>
        <v>-2.6153212520593292</v>
      </c>
      <c r="BT151" s="88">
        <f t="shared" si="358"/>
        <v>-2.5619748988694111</v>
      </c>
      <c r="BU151" s="88">
        <f t="shared" si="358"/>
        <v>-2.5619748988694111</v>
      </c>
      <c r="BV151" s="88">
        <f t="shared" si="358"/>
        <v>-2.5619748988694111</v>
      </c>
      <c r="BW151" s="88">
        <f t="shared" si="358"/>
        <v>-2.4579962663348338</v>
      </c>
      <c r="BX151" s="88">
        <f t="shared" si="358"/>
        <v>-2.2730811147439303</v>
      </c>
      <c r="BY151" s="88">
        <f t="shared" si="358"/>
        <v>-2.2730811147439303</v>
      </c>
      <c r="BZ151" s="88">
        <f t="shared" si="358"/>
        <v>-2.3428571428571527</v>
      </c>
      <c r="CA151" s="88">
        <f t="shared" ref="CA151:CD151" si="359">IF(OR(CA60=0,CA64=0),"",(CA64-CA60)*100/CA60)</f>
        <v>-2.3428571428571527</v>
      </c>
      <c r="CB151" s="88">
        <f t="shared" si="359"/>
        <v>-2.2322822354043041</v>
      </c>
      <c r="CC151" s="88" t="str">
        <f t="shared" si="359"/>
        <v/>
      </c>
      <c r="CD151" s="88" t="str">
        <f t="shared" si="359"/>
        <v/>
      </c>
      <c r="CH151" s="4"/>
      <c r="CI151" s="4"/>
      <c r="CJ151" s="4"/>
      <c r="CK151" s="4"/>
      <c r="CL151" s="4"/>
      <c r="CM151" s="4"/>
      <c r="CN151" s="4"/>
      <c r="CO151" s="4"/>
      <c r="CX151" s="3"/>
      <c r="CY151" s="3"/>
      <c r="CZ151" s="3"/>
      <c r="DA151" s="3"/>
      <c r="DB151" s="3"/>
    </row>
    <row r="152" spans="1:106" x14ac:dyDescent="0.3">
      <c r="A152" s="47" t="s">
        <v>151</v>
      </c>
      <c r="B152" s="56"/>
      <c r="C152" s="86"/>
      <c r="D152" s="101"/>
      <c r="E152" s="101"/>
      <c r="F152" s="101"/>
      <c r="G152" s="101"/>
      <c r="H152" s="101"/>
      <c r="I152" s="101"/>
      <c r="J152" s="101"/>
      <c r="K152" s="101"/>
      <c r="L152" s="101"/>
      <c r="M152" s="101"/>
      <c r="N152" s="101"/>
      <c r="O152" s="101"/>
      <c r="P152" s="101"/>
      <c r="Q152" s="101"/>
      <c r="R152" s="101"/>
      <c r="S152" s="101"/>
      <c r="T152" s="101"/>
      <c r="U152" s="101"/>
      <c r="V152" s="101"/>
      <c r="W152" s="101"/>
      <c r="X152" s="101"/>
      <c r="Y152" s="101"/>
      <c r="Z152" s="101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86"/>
      <c r="AL152" s="86"/>
      <c r="AM152" s="86"/>
      <c r="AN152" s="86"/>
      <c r="AO152" s="86"/>
      <c r="AP152" s="86"/>
      <c r="AQ152" s="86"/>
      <c r="AR152" s="86"/>
      <c r="AS152" s="86"/>
      <c r="AT152" s="86"/>
      <c r="AU152" s="86"/>
      <c r="AV152" s="86"/>
      <c r="AW152" s="86"/>
      <c r="AX152" s="86" t="str">
        <f t="shared" ref="AX152:BH152" si="360">IF(OR(AX61=0,AX65=0),"",(AX65-AX61)*100/AX61)</f>
        <v/>
      </c>
      <c r="AY152" s="86" t="str">
        <f t="shared" si="360"/>
        <v/>
      </c>
      <c r="AZ152" s="86" t="str">
        <f t="shared" si="360"/>
        <v/>
      </c>
      <c r="BA152" s="86" t="str">
        <f t="shared" si="360"/>
        <v/>
      </c>
      <c r="BB152" s="86" t="str">
        <f t="shared" si="360"/>
        <v/>
      </c>
      <c r="BC152" s="86" t="str">
        <f t="shared" si="360"/>
        <v/>
      </c>
      <c r="BD152" s="86" t="str">
        <f t="shared" si="360"/>
        <v/>
      </c>
      <c r="BE152" s="86" t="str">
        <f t="shared" si="360"/>
        <v/>
      </c>
      <c r="BF152" s="86" t="str">
        <f t="shared" si="360"/>
        <v/>
      </c>
      <c r="BG152" s="89">
        <f t="shared" si="360"/>
        <v>-3.2255738041235342</v>
      </c>
      <c r="BH152" s="90">
        <f t="shared" si="360"/>
        <v>-3.6890526528588996</v>
      </c>
      <c r="BI152" s="86">
        <f t="shared" ref="BI152:BQ152" si="361">IF(OR(BI61=0,BI65=0),"",(BI65-BI61)*100/BI61)</f>
        <v>-3.6049038142859628</v>
      </c>
      <c r="BJ152" s="86">
        <f t="shared" si="361"/>
        <v>-4.1435602243186898</v>
      </c>
      <c r="BK152" s="91">
        <f t="shared" si="361"/>
        <v>-3.0228037021816903</v>
      </c>
      <c r="BL152" s="86">
        <f t="shared" si="361"/>
        <v>-3.6063419036996445</v>
      </c>
      <c r="BM152" s="86">
        <f t="shared" si="361"/>
        <v>-3.6063419036996445</v>
      </c>
      <c r="BN152" s="86">
        <f t="shared" si="361"/>
        <v>-3.1757451181911507</v>
      </c>
      <c r="BO152" s="86">
        <f t="shared" si="361"/>
        <v>-4.4015723595738176</v>
      </c>
      <c r="BP152" s="86">
        <f t="shared" si="361"/>
        <v>-4.4104690334283587</v>
      </c>
      <c r="BQ152" s="86">
        <f t="shared" si="361"/>
        <v>-4.4104690334283587</v>
      </c>
      <c r="BR152" s="86">
        <f t="shared" ref="BR152:BZ152" si="362">IF(OR(BR61=0,BR65=0),"",(BR65-BR61)*100/BR61)</f>
        <v>-4.4102404643449233</v>
      </c>
      <c r="BS152" s="86">
        <f t="shared" si="362"/>
        <v>-4.0103492884863732</v>
      </c>
      <c r="BT152" s="86">
        <f t="shared" si="362"/>
        <v>-3.9968652037617001</v>
      </c>
      <c r="BU152" s="86">
        <f t="shared" si="362"/>
        <v>-3.9968652037617001</v>
      </c>
      <c r="BV152" s="86">
        <f t="shared" si="362"/>
        <v>-3.9968652037617001</v>
      </c>
      <c r="BW152" s="86">
        <f t="shared" si="362"/>
        <v>-3.8282759701258602</v>
      </c>
      <c r="BX152" s="86">
        <f t="shared" si="362"/>
        <v>-4.0285223546557063</v>
      </c>
      <c r="BY152" s="86">
        <f t="shared" si="362"/>
        <v>-4.0285223546557063</v>
      </c>
      <c r="BZ152" s="86">
        <f t="shared" si="362"/>
        <v>-4.4505608641462651</v>
      </c>
      <c r="CA152" s="86">
        <f t="shared" ref="CA152:CD152" si="363">IF(OR(CA61=0,CA65=0),"",(CA65-CA61)*100/CA61)</f>
        <v>-4.4505608641462651</v>
      </c>
      <c r="CB152" s="86">
        <f t="shared" si="363"/>
        <v>-4.1991727315566312</v>
      </c>
      <c r="CC152" s="86" t="str">
        <f t="shared" si="363"/>
        <v/>
      </c>
      <c r="CD152" s="86" t="str">
        <f t="shared" si="363"/>
        <v/>
      </c>
      <c r="CH152" s="4"/>
      <c r="CI152" s="4"/>
      <c r="CJ152" s="4"/>
      <c r="CK152" s="4"/>
      <c r="CL152" s="4"/>
      <c r="CM152" s="4"/>
      <c r="CN152" s="4"/>
      <c r="CO152" s="4"/>
      <c r="CX152" s="3"/>
      <c r="CY152" s="3"/>
      <c r="CZ152" s="3"/>
      <c r="DA152" s="3"/>
      <c r="DB152" s="3"/>
    </row>
    <row r="153" spans="1:106" x14ac:dyDescent="0.3">
      <c r="A153" s="47" t="s">
        <v>152</v>
      </c>
      <c r="B153" s="56"/>
      <c r="C153" s="86"/>
      <c r="D153" s="101"/>
      <c r="E153" s="101"/>
      <c r="F153" s="101"/>
      <c r="G153" s="101"/>
      <c r="H153" s="101"/>
      <c r="I153" s="101"/>
      <c r="J153" s="101"/>
      <c r="K153" s="101"/>
      <c r="L153" s="101"/>
      <c r="M153" s="101"/>
      <c r="N153" s="101"/>
      <c r="O153" s="101"/>
      <c r="P153" s="101"/>
      <c r="Q153" s="101"/>
      <c r="R153" s="101"/>
      <c r="S153" s="101"/>
      <c r="T153" s="101"/>
      <c r="U153" s="101"/>
      <c r="V153" s="101"/>
      <c r="W153" s="101"/>
      <c r="X153" s="101"/>
      <c r="Y153" s="101"/>
      <c r="Z153" s="101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86"/>
      <c r="AL153" s="86"/>
      <c r="AM153" s="86"/>
      <c r="AN153" s="86"/>
      <c r="AO153" s="86"/>
      <c r="AP153" s="86"/>
      <c r="AQ153" s="86"/>
      <c r="AR153" s="86"/>
      <c r="AS153" s="86"/>
      <c r="AT153" s="86"/>
      <c r="AU153" s="86"/>
      <c r="AV153" s="86"/>
      <c r="AW153" s="86"/>
      <c r="AX153" s="86" t="str">
        <f t="shared" ref="AX153:BH153" si="364">IF(OR(AX62=0,AX66=0),"",(AX66-AX62)*100/AX62)</f>
        <v/>
      </c>
      <c r="AY153" s="86" t="str">
        <f t="shared" si="364"/>
        <v/>
      </c>
      <c r="AZ153" s="86" t="str">
        <f t="shared" si="364"/>
        <v/>
      </c>
      <c r="BA153" s="86" t="str">
        <f t="shared" si="364"/>
        <v/>
      </c>
      <c r="BB153" s="86" t="str">
        <f t="shared" si="364"/>
        <v/>
      </c>
      <c r="BC153" s="86" t="str">
        <f t="shared" si="364"/>
        <v/>
      </c>
      <c r="BD153" s="86" t="str">
        <f t="shared" si="364"/>
        <v/>
      </c>
      <c r="BE153" s="86" t="str">
        <f t="shared" si="364"/>
        <v/>
      </c>
      <c r="BF153" s="86" t="str">
        <f t="shared" si="364"/>
        <v/>
      </c>
      <c r="BG153" s="86" t="str">
        <f t="shared" si="364"/>
        <v/>
      </c>
      <c r="BH153" s="89">
        <f t="shared" si="364"/>
        <v>-1.7523086177270171</v>
      </c>
      <c r="BI153" s="90">
        <f t="shared" ref="BI153:BQ153" si="365">IF(OR(BI62=0,BI66=0),"",(BI66-BI62)*100/BI62)</f>
        <v>-0.68601317430558328</v>
      </c>
      <c r="BJ153" s="86">
        <f t="shared" si="365"/>
        <v>-0.71681882959699361</v>
      </c>
      <c r="BK153" s="86">
        <f t="shared" si="365"/>
        <v>-0.55438163771935423</v>
      </c>
      <c r="BL153" s="91">
        <f t="shared" si="365"/>
        <v>-1.3579726462211341</v>
      </c>
      <c r="BM153" s="86">
        <f t="shared" si="365"/>
        <v>-1.3579726462211341</v>
      </c>
      <c r="BN153" s="86">
        <f t="shared" si="365"/>
        <v>-3.1079356978821142</v>
      </c>
      <c r="BO153" s="86">
        <f t="shared" si="365"/>
        <v>-1.8002594033722576</v>
      </c>
      <c r="BP153" s="86">
        <f t="shared" si="365"/>
        <v>-1.8506966105219538</v>
      </c>
      <c r="BQ153" s="86">
        <f t="shared" si="365"/>
        <v>-1.8506966105219538</v>
      </c>
      <c r="BR153" s="86">
        <f t="shared" ref="BR153:BZ153" si="366">IF(OR(BR62=0,BR66=0),"",(BR66-BR62)*100/BR62)</f>
        <v>-2.046022490628908</v>
      </c>
      <c r="BS153" s="86">
        <f t="shared" si="366"/>
        <v>-1.6540962288686494</v>
      </c>
      <c r="BT153" s="86">
        <f t="shared" si="366"/>
        <v>-2.327409970121102</v>
      </c>
      <c r="BU153" s="86">
        <f t="shared" si="366"/>
        <v>-2.327409970121102</v>
      </c>
      <c r="BV153" s="86">
        <f t="shared" si="366"/>
        <v>-2.327409970121102</v>
      </c>
      <c r="BW153" s="86">
        <f t="shared" si="366"/>
        <v>-2.4761805046592218</v>
      </c>
      <c r="BX153" s="86">
        <f t="shared" si="366"/>
        <v>-2.5020807324178267</v>
      </c>
      <c r="BY153" s="86">
        <f t="shared" si="366"/>
        <v>-2.5020807324178267</v>
      </c>
      <c r="BZ153" s="86">
        <f t="shared" si="366"/>
        <v>-2.2575599582898769</v>
      </c>
      <c r="CA153" s="86">
        <f t="shared" ref="CA153:CD153" si="367">IF(OR(CA62=0,CA66=0),"",(CA66-CA62)*100/CA62)</f>
        <v>-2.2575599582898769</v>
      </c>
      <c r="CB153" s="86">
        <f t="shared" si="367"/>
        <v>-2.4458638417198837</v>
      </c>
      <c r="CC153" s="86" t="str">
        <f t="shared" si="367"/>
        <v/>
      </c>
      <c r="CD153" s="86" t="str">
        <f t="shared" si="367"/>
        <v/>
      </c>
      <c r="CH153" s="4"/>
      <c r="CI153" s="4"/>
      <c r="CJ153" s="4"/>
      <c r="CK153" s="4"/>
      <c r="CL153" s="4"/>
      <c r="CM153" s="4"/>
      <c r="CN153" s="4"/>
      <c r="CO153" s="4"/>
      <c r="CX153" s="3"/>
      <c r="CY153" s="3"/>
      <c r="CZ153" s="3"/>
      <c r="DA153" s="3"/>
      <c r="DB153" s="3"/>
    </row>
    <row r="154" spans="1:106" x14ac:dyDescent="0.3">
      <c r="A154" s="47" t="s">
        <v>153</v>
      </c>
      <c r="B154" s="56"/>
      <c r="C154" s="86"/>
      <c r="D154" s="101"/>
      <c r="E154" s="101"/>
      <c r="F154" s="101"/>
      <c r="G154" s="101"/>
      <c r="H154" s="101"/>
      <c r="I154" s="101"/>
      <c r="J154" s="101"/>
      <c r="K154" s="101"/>
      <c r="L154" s="101"/>
      <c r="M154" s="101"/>
      <c r="N154" s="101"/>
      <c r="O154" s="101"/>
      <c r="P154" s="101"/>
      <c r="Q154" s="101"/>
      <c r="R154" s="101"/>
      <c r="S154" s="101"/>
      <c r="T154" s="101"/>
      <c r="U154" s="101"/>
      <c r="V154" s="101"/>
      <c r="W154" s="101"/>
      <c r="X154" s="101"/>
      <c r="Y154" s="101"/>
      <c r="Z154" s="101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86"/>
      <c r="AL154" s="86"/>
      <c r="AM154" s="86"/>
      <c r="AN154" s="86"/>
      <c r="AO154" s="86"/>
      <c r="AP154" s="86"/>
      <c r="AQ154" s="86"/>
      <c r="AR154" s="86"/>
      <c r="AS154" s="86"/>
      <c r="AT154" s="86"/>
      <c r="AU154" s="86"/>
      <c r="AV154" s="86"/>
      <c r="AW154" s="86"/>
      <c r="AX154" s="86" t="str">
        <f t="shared" ref="AX154:BH154" si="368">IF(OR(AX63=0,AX67=0),"",(AX67-AX63)*100/AX63)</f>
        <v/>
      </c>
      <c r="AY154" s="86" t="str">
        <f t="shared" si="368"/>
        <v/>
      </c>
      <c r="AZ154" s="86" t="str">
        <f t="shared" si="368"/>
        <v/>
      </c>
      <c r="BA154" s="86" t="str">
        <f t="shared" si="368"/>
        <v/>
      </c>
      <c r="BB154" s="86" t="str">
        <f t="shared" si="368"/>
        <v/>
      </c>
      <c r="BC154" s="86" t="str">
        <f t="shared" si="368"/>
        <v/>
      </c>
      <c r="BD154" s="86" t="str">
        <f t="shared" si="368"/>
        <v/>
      </c>
      <c r="BE154" s="86" t="str">
        <f t="shared" si="368"/>
        <v/>
      </c>
      <c r="BF154" s="86" t="str">
        <f t="shared" si="368"/>
        <v/>
      </c>
      <c r="BG154" s="86" t="str">
        <f t="shared" si="368"/>
        <v/>
      </c>
      <c r="BH154" s="86" t="str">
        <f t="shared" si="368"/>
        <v/>
      </c>
      <c r="BI154" s="89">
        <f t="shared" ref="BI154:BQ154" si="369">IF(OR(BI63=0,BI67=0),"",(BI67-BI63)*100/BI63)</f>
        <v>-1.1351014773807033</v>
      </c>
      <c r="BJ154" s="90">
        <f t="shared" si="369"/>
        <v>-1.322775973489922</v>
      </c>
      <c r="BK154" s="86">
        <f t="shared" si="369"/>
        <v>-1.648117163373215</v>
      </c>
      <c r="BL154" s="86">
        <f t="shared" si="369"/>
        <v>-1.8780356438850137</v>
      </c>
      <c r="BM154" s="91">
        <f t="shared" si="369"/>
        <v>-1.8780356438850137</v>
      </c>
      <c r="BN154" s="86">
        <f t="shared" si="369"/>
        <v>-3.2494490287530127</v>
      </c>
      <c r="BO154" s="86">
        <f t="shared" si="369"/>
        <v>-2.5989709125275442</v>
      </c>
      <c r="BP154" s="86">
        <f t="shared" si="369"/>
        <v>-2.6094276094275841</v>
      </c>
      <c r="BQ154" s="86">
        <f t="shared" si="369"/>
        <v>-2.6094276094275841</v>
      </c>
      <c r="BR154" s="86">
        <f t="shared" ref="BR154:BZ154" si="370">IF(OR(BR63=0,BR67=0),"",(BR67-BR63)*100/BR63)</f>
        <v>-2.6995798319327808</v>
      </c>
      <c r="BS154" s="86">
        <f t="shared" si="370"/>
        <v>-2.7678571428571481</v>
      </c>
      <c r="BT154" s="86">
        <f t="shared" si="370"/>
        <v>-2.8444303194025133</v>
      </c>
      <c r="BU154" s="86">
        <f t="shared" si="370"/>
        <v>-2.8444303194025133</v>
      </c>
      <c r="BV154" s="86">
        <f t="shared" si="370"/>
        <v>-2.8444303194025133</v>
      </c>
      <c r="BW154" s="86">
        <f t="shared" si="370"/>
        <v>-2.8419936373276551</v>
      </c>
      <c r="BX154" s="86">
        <f t="shared" si="370"/>
        <v>-4.256994383496937</v>
      </c>
      <c r="BY154" s="86">
        <f t="shared" si="370"/>
        <v>-4.256994383496937</v>
      </c>
      <c r="BZ154" s="86">
        <f t="shared" si="370"/>
        <v>-4.4189337946218137</v>
      </c>
      <c r="CA154" s="86">
        <f t="shared" ref="CA154:CD154" si="371">IF(OR(CA63=0,CA67=0),"",(CA67-CA63)*100/CA63)</f>
        <v>-4.4189337946218137</v>
      </c>
      <c r="CB154" s="86">
        <f t="shared" si="371"/>
        <v>-5.203277490736391</v>
      </c>
      <c r="CC154" s="86" t="str">
        <f t="shared" si="371"/>
        <v/>
      </c>
      <c r="CD154" s="86" t="str">
        <f t="shared" si="371"/>
        <v/>
      </c>
      <c r="CH154" s="4"/>
      <c r="CI154" s="4"/>
      <c r="CJ154" s="4"/>
      <c r="CK154" s="4"/>
      <c r="CL154" s="4"/>
      <c r="CM154" s="4"/>
      <c r="CN154" s="4"/>
      <c r="CO154" s="4"/>
      <c r="CX154" s="3"/>
      <c r="CY154" s="3"/>
      <c r="CZ154" s="3"/>
      <c r="DA154" s="3"/>
      <c r="DB154" s="3"/>
    </row>
    <row r="155" spans="1:106" x14ac:dyDescent="0.3">
      <c r="A155" s="48" t="s">
        <v>154</v>
      </c>
      <c r="B155" s="57"/>
      <c r="C155" s="88"/>
      <c r="D155" s="102"/>
      <c r="E155" s="102"/>
      <c r="F155" s="102"/>
      <c r="G155" s="102"/>
      <c r="H155" s="102"/>
      <c r="I155" s="102"/>
      <c r="J155" s="102"/>
      <c r="K155" s="102"/>
      <c r="L155" s="102"/>
      <c r="M155" s="102"/>
      <c r="N155" s="102"/>
      <c r="O155" s="102"/>
      <c r="P155" s="102"/>
      <c r="Q155" s="102"/>
      <c r="R155" s="102"/>
      <c r="S155" s="102"/>
      <c r="T155" s="102"/>
      <c r="U155" s="102"/>
      <c r="V155" s="102"/>
      <c r="W155" s="102"/>
      <c r="X155" s="102"/>
      <c r="Y155" s="102"/>
      <c r="Z155" s="102"/>
      <c r="AA155" s="88"/>
      <c r="AB155" s="88"/>
      <c r="AC155" s="88"/>
      <c r="AD155" s="88"/>
      <c r="AE155" s="88"/>
      <c r="AF155" s="88"/>
      <c r="AG155" s="88"/>
      <c r="AH155" s="88"/>
      <c r="AI155" s="88"/>
      <c r="AJ155" s="88"/>
      <c r="AK155" s="88"/>
      <c r="AL155" s="88"/>
      <c r="AM155" s="88"/>
      <c r="AN155" s="88"/>
      <c r="AO155" s="88"/>
      <c r="AP155" s="88"/>
      <c r="AQ155" s="88"/>
      <c r="AR155" s="88"/>
      <c r="AS155" s="88"/>
      <c r="AT155" s="88"/>
      <c r="AU155" s="88"/>
      <c r="AV155" s="88"/>
      <c r="AW155" s="88"/>
      <c r="AX155" s="88" t="str">
        <f t="shared" ref="AX155:BH155" si="372">IF(OR(AX64=0,AX68=0),"",(AX68-AX64)*100/AX64)</f>
        <v/>
      </c>
      <c r="AY155" s="88" t="str">
        <f t="shared" si="372"/>
        <v/>
      </c>
      <c r="AZ155" s="88" t="str">
        <f t="shared" si="372"/>
        <v/>
      </c>
      <c r="BA155" s="88" t="str">
        <f t="shared" si="372"/>
        <v/>
      </c>
      <c r="BB155" s="88" t="str">
        <f t="shared" si="372"/>
        <v/>
      </c>
      <c r="BC155" s="88" t="str">
        <f t="shared" si="372"/>
        <v/>
      </c>
      <c r="BD155" s="88" t="str">
        <f t="shared" si="372"/>
        <v/>
      </c>
      <c r="BE155" s="88" t="str">
        <f t="shared" si="372"/>
        <v/>
      </c>
      <c r="BF155" s="88" t="str">
        <f t="shared" si="372"/>
        <v/>
      </c>
      <c r="BG155" s="88" t="str">
        <f t="shared" si="372"/>
        <v/>
      </c>
      <c r="BH155" s="88" t="str">
        <f t="shared" si="372"/>
        <v/>
      </c>
      <c r="BI155" s="88" t="str">
        <f t="shared" ref="BI155:BQ155" si="373">IF(OR(BI64=0,BI68=0),"",(BI68-BI64)*100/BI64)</f>
        <v/>
      </c>
      <c r="BJ155" s="93">
        <f t="shared" si="373"/>
        <v>1.187551218857483</v>
      </c>
      <c r="BK155" s="94">
        <f t="shared" si="373"/>
        <v>1.5036693716112597</v>
      </c>
      <c r="BL155" s="88">
        <f t="shared" si="373"/>
        <v>2.0627434032910559</v>
      </c>
      <c r="BM155" s="88">
        <f t="shared" si="373"/>
        <v>2.0627434032910559</v>
      </c>
      <c r="BN155" s="95">
        <f t="shared" si="373"/>
        <v>0.61488332982973293</v>
      </c>
      <c r="BO155" s="88">
        <f t="shared" si="373"/>
        <v>-0.50230000528736252</v>
      </c>
      <c r="BP155" s="88">
        <f t="shared" si="373"/>
        <v>-0.48744304334003791</v>
      </c>
      <c r="BQ155" s="88">
        <f t="shared" si="373"/>
        <v>-0.48744304334003791</v>
      </c>
      <c r="BR155" s="88">
        <f t="shared" ref="BR155:BZ155" si="374">IF(OR(BR64=0,BR68=0),"",(BR68-BR64)*100/BR64)</f>
        <v>-0.3969934363751853</v>
      </c>
      <c r="BS155" s="88">
        <f t="shared" si="374"/>
        <v>0.11630365827870527</v>
      </c>
      <c r="BT155" s="88">
        <f t="shared" si="374"/>
        <v>-0.26080476900148009</v>
      </c>
      <c r="BU155" s="88">
        <f t="shared" si="374"/>
        <v>-0.26080476900148009</v>
      </c>
      <c r="BV155" s="88">
        <f t="shared" si="374"/>
        <v>-0.26080476900148009</v>
      </c>
      <c r="BW155" s="88">
        <f t="shared" si="374"/>
        <v>-0.21265284423174935</v>
      </c>
      <c r="BX155" s="88">
        <f t="shared" si="374"/>
        <v>-0.13807020338801046</v>
      </c>
      <c r="BY155" s="88">
        <f t="shared" si="374"/>
        <v>-0.13807020338801046</v>
      </c>
      <c r="BZ155" s="88">
        <f t="shared" si="374"/>
        <v>0.34044364061918975</v>
      </c>
      <c r="CA155" s="88">
        <f t="shared" ref="CA155:CD155" si="375">IF(OR(CA64=0,CA68=0),"",(CA68-CA64)*100/CA64)</f>
        <v>0.34044364061918975</v>
      </c>
      <c r="CB155" s="88">
        <f t="shared" si="375"/>
        <v>-0.89946245143436376</v>
      </c>
      <c r="CC155" s="88" t="str">
        <f t="shared" si="375"/>
        <v/>
      </c>
      <c r="CD155" s="88" t="str">
        <f t="shared" si="375"/>
        <v/>
      </c>
      <c r="CH155" s="4"/>
      <c r="CI155" s="4"/>
      <c r="CJ155" s="4"/>
      <c r="CK155" s="4"/>
      <c r="CL155" s="4"/>
      <c r="CM155" s="4"/>
      <c r="CN155" s="4"/>
      <c r="CO155" s="4"/>
      <c r="CX155" s="3"/>
      <c r="CY155" s="3"/>
      <c r="CZ155" s="3"/>
      <c r="DA155" s="3"/>
      <c r="DB155" s="3"/>
    </row>
    <row r="156" spans="1:106" x14ac:dyDescent="0.3">
      <c r="A156" s="47" t="s">
        <v>155</v>
      </c>
      <c r="B156" s="56"/>
      <c r="C156" s="86"/>
      <c r="D156" s="101"/>
      <c r="E156" s="101"/>
      <c r="F156" s="101"/>
      <c r="G156" s="101"/>
      <c r="H156" s="101"/>
      <c r="I156" s="101"/>
      <c r="J156" s="101"/>
      <c r="K156" s="101"/>
      <c r="L156" s="101"/>
      <c r="M156" s="101"/>
      <c r="N156" s="101"/>
      <c r="O156" s="101"/>
      <c r="P156" s="101"/>
      <c r="Q156" s="101"/>
      <c r="R156" s="101"/>
      <c r="S156" s="101"/>
      <c r="T156" s="101"/>
      <c r="U156" s="101"/>
      <c r="V156" s="101"/>
      <c r="W156" s="101"/>
      <c r="X156" s="101"/>
      <c r="Y156" s="101"/>
      <c r="Z156" s="101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86"/>
      <c r="AL156" s="86"/>
      <c r="AM156" s="86"/>
      <c r="AN156" s="86"/>
      <c r="AO156" s="86"/>
      <c r="AP156" s="86"/>
      <c r="AQ156" s="86"/>
      <c r="AR156" s="86"/>
      <c r="AS156" s="86"/>
      <c r="AT156" s="86"/>
      <c r="AU156" s="86"/>
      <c r="AV156" s="86"/>
      <c r="AW156" s="86"/>
      <c r="AX156" s="86" t="str">
        <f t="shared" ref="AX156:AZ163" si="376">IF(OR(AX65=0,AX69=0),"",(AX69-AX65)*100/AX65)</f>
        <v/>
      </c>
      <c r="AY156" s="86" t="str">
        <f t="shared" si="376"/>
        <v/>
      </c>
      <c r="AZ156" s="86" t="str">
        <f t="shared" si="376"/>
        <v/>
      </c>
      <c r="BA156" s="86" t="str">
        <f t="shared" ref="BA156:BZ156" si="377">IF(OR(BA65=0,BA69=0),"",(BA69-BA65)*100/BA65)</f>
        <v/>
      </c>
      <c r="BB156" s="86" t="str">
        <f t="shared" si="377"/>
        <v/>
      </c>
      <c r="BC156" s="86" t="str">
        <f t="shared" si="377"/>
        <v/>
      </c>
      <c r="BD156" s="86" t="str">
        <f t="shared" si="377"/>
        <v/>
      </c>
      <c r="BE156" s="86" t="str">
        <f t="shared" si="377"/>
        <v/>
      </c>
      <c r="BF156" s="86" t="str">
        <f t="shared" si="377"/>
        <v/>
      </c>
      <c r="BG156" s="86" t="str">
        <f t="shared" si="377"/>
        <v/>
      </c>
      <c r="BH156" s="86" t="str">
        <f t="shared" si="377"/>
        <v/>
      </c>
      <c r="BI156" s="86" t="str">
        <f t="shared" si="377"/>
        <v/>
      </c>
      <c r="BJ156" s="86" t="str">
        <f t="shared" si="377"/>
        <v/>
      </c>
      <c r="BK156" s="89">
        <f t="shared" si="377"/>
        <v>-1.0306710270650379</v>
      </c>
      <c r="BL156" s="90">
        <f t="shared" si="377"/>
        <v>-1.6101005595496642</v>
      </c>
      <c r="BM156" s="86">
        <f t="shared" si="377"/>
        <v>-1.3817587225608541</v>
      </c>
      <c r="BN156" s="86">
        <f t="shared" si="377"/>
        <v>-1.8734741534868766</v>
      </c>
      <c r="BO156" s="91">
        <f t="shared" si="377"/>
        <v>-0.57891035005137959</v>
      </c>
      <c r="BP156" s="86">
        <f t="shared" si="377"/>
        <v>-0.26024723487312396</v>
      </c>
      <c r="BQ156" s="86">
        <f t="shared" si="377"/>
        <v>-0.26024723487312396</v>
      </c>
      <c r="BR156" s="86">
        <f t="shared" si="377"/>
        <v>-0.56925996204934193</v>
      </c>
      <c r="BS156" s="86">
        <f t="shared" si="377"/>
        <v>-1.1644204851752002</v>
      </c>
      <c r="BT156" s="86">
        <f t="shared" si="377"/>
        <v>-1.1591836734694159</v>
      </c>
      <c r="BU156" s="86">
        <f t="shared" si="377"/>
        <v>-1.1591836734694159</v>
      </c>
      <c r="BV156" s="86">
        <f t="shared" si="377"/>
        <v>-1.1591836734694159</v>
      </c>
      <c r="BW156" s="86">
        <f t="shared" si="377"/>
        <v>-1.1350059737156528</v>
      </c>
      <c r="BX156" s="86">
        <f t="shared" si="377"/>
        <v>-1.5293671023374484</v>
      </c>
      <c r="BY156" s="86">
        <f t="shared" si="377"/>
        <v>-1.5293671023374484</v>
      </c>
      <c r="BZ156" s="86">
        <f t="shared" si="377"/>
        <v>-1.7446600358715039</v>
      </c>
      <c r="CA156" s="86">
        <f t="shared" ref="CA156:CD156" si="378">IF(OR(CA65=0,CA69=0),"",(CA69-CA65)*100/CA65)</f>
        <v>-1.7446600358715039</v>
      </c>
      <c r="CB156" s="86">
        <f t="shared" si="378"/>
        <v>-0.55746843744875219</v>
      </c>
      <c r="CC156" s="86" t="str">
        <f t="shared" si="378"/>
        <v/>
      </c>
      <c r="CD156" s="86" t="str">
        <f t="shared" si="378"/>
        <v/>
      </c>
      <c r="CH156" s="4"/>
      <c r="CI156" s="4"/>
      <c r="CJ156" s="4"/>
      <c r="CK156" s="4"/>
      <c r="CL156" s="4"/>
      <c r="CM156" s="4"/>
      <c r="CN156" s="4"/>
      <c r="CO156" s="4"/>
      <c r="CX156" s="3"/>
      <c r="CY156" s="3"/>
      <c r="CZ156" s="3"/>
      <c r="DA156" s="3"/>
      <c r="DB156" s="3"/>
    </row>
    <row r="157" spans="1:106" x14ac:dyDescent="0.3">
      <c r="A157" s="47" t="s">
        <v>156</v>
      </c>
      <c r="B157" s="56"/>
      <c r="C157" s="86"/>
      <c r="D157" s="101"/>
      <c r="E157" s="101"/>
      <c r="F157" s="101"/>
      <c r="G157" s="101"/>
      <c r="H157" s="101"/>
      <c r="I157" s="101"/>
      <c r="J157" s="101"/>
      <c r="K157" s="101"/>
      <c r="L157" s="101"/>
      <c r="M157" s="101"/>
      <c r="N157" s="101"/>
      <c r="O157" s="101"/>
      <c r="P157" s="101"/>
      <c r="Q157" s="101"/>
      <c r="R157" s="101"/>
      <c r="S157" s="101"/>
      <c r="T157" s="101"/>
      <c r="U157" s="101"/>
      <c r="V157" s="101"/>
      <c r="W157" s="101"/>
      <c r="X157" s="101"/>
      <c r="Y157" s="101"/>
      <c r="Z157" s="101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86"/>
      <c r="AL157" s="86"/>
      <c r="AM157" s="86"/>
      <c r="AN157" s="86"/>
      <c r="AO157" s="86"/>
      <c r="AP157" s="86"/>
      <c r="AQ157" s="86"/>
      <c r="AR157" s="86"/>
      <c r="AS157" s="86"/>
      <c r="AT157" s="86"/>
      <c r="AU157" s="86"/>
      <c r="AV157" s="86"/>
      <c r="AW157" s="86"/>
      <c r="AX157" s="86" t="str">
        <f t="shared" si="376"/>
        <v/>
      </c>
      <c r="AY157" s="86" t="str">
        <f t="shared" si="376"/>
        <v/>
      </c>
      <c r="AZ157" s="86" t="str">
        <f t="shared" si="376"/>
        <v/>
      </c>
      <c r="BA157" s="86" t="str">
        <f t="shared" ref="BA157:BQ157" si="379">IF(OR(BA66=0,BA70=0),"",(BA70-BA66)*100/BA66)</f>
        <v/>
      </c>
      <c r="BB157" s="86" t="str">
        <f t="shared" si="379"/>
        <v/>
      </c>
      <c r="BC157" s="86" t="str">
        <f t="shared" si="379"/>
        <v/>
      </c>
      <c r="BD157" s="86" t="str">
        <f t="shared" si="379"/>
        <v/>
      </c>
      <c r="BE157" s="86" t="str">
        <f t="shared" si="379"/>
        <v/>
      </c>
      <c r="BF157" s="86" t="str">
        <f t="shared" si="379"/>
        <v/>
      </c>
      <c r="BG157" s="86" t="str">
        <f t="shared" si="379"/>
        <v/>
      </c>
      <c r="BH157" s="86" t="str">
        <f t="shared" si="379"/>
        <v/>
      </c>
      <c r="BI157" s="86" t="str">
        <f t="shared" si="379"/>
        <v/>
      </c>
      <c r="BJ157" s="86" t="str">
        <f t="shared" si="379"/>
        <v/>
      </c>
      <c r="BK157" s="86" t="str">
        <f t="shared" si="379"/>
        <v/>
      </c>
      <c r="BL157" s="89">
        <f t="shared" si="379"/>
        <v>-19.183890422246559</v>
      </c>
      <c r="BM157" s="90">
        <f t="shared" si="379"/>
        <v>-23.544489030709496</v>
      </c>
      <c r="BN157" s="86">
        <f t="shared" si="379"/>
        <v>-20.599389023491014</v>
      </c>
      <c r="BO157" s="86">
        <f t="shared" si="379"/>
        <v>-20.32438715131023</v>
      </c>
      <c r="BP157" s="91">
        <f t="shared" si="379"/>
        <v>-19.915254237288135</v>
      </c>
      <c r="BQ157" s="86">
        <f t="shared" si="379"/>
        <v>-19.915254237288135</v>
      </c>
      <c r="BR157" s="86">
        <f t="shared" ref="BR157:BZ157" si="380">IF(OR(BR66=0,BR70=0),"",(BR70-BR66)*100/BR66)</f>
        <v>-20.164762157852778</v>
      </c>
      <c r="BS157" s="86">
        <f t="shared" si="380"/>
        <v>-20.52678901993972</v>
      </c>
      <c r="BT157" s="86">
        <f t="shared" si="380"/>
        <v>-20.689099983899524</v>
      </c>
      <c r="BU157" s="86">
        <f t="shared" si="380"/>
        <v>-20.689099983899524</v>
      </c>
      <c r="BV157" s="86">
        <f t="shared" si="380"/>
        <v>-20.689099983899524</v>
      </c>
      <c r="BW157" s="86">
        <f t="shared" si="380"/>
        <v>-20.575446883890717</v>
      </c>
      <c r="BX157" s="86">
        <f t="shared" si="380"/>
        <v>-21.223923598143319</v>
      </c>
      <c r="BY157" s="86">
        <f t="shared" si="380"/>
        <v>-21.223923598143319</v>
      </c>
      <c r="BZ157" s="86">
        <f t="shared" si="380"/>
        <v>-21.182055795593978</v>
      </c>
      <c r="CA157" s="86">
        <f t="shared" ref="CA157:CD157" si="381">IF(OR(CA66=0,CA70=0),"",(CA70-CA66)*100/CA66)</f>
        <v>-21.182055795593978</v>
      </c>
      <c r="CB157" s="86">
        <f t="shared" si="381"/>
        <v>-21.244543809219646</v>
      </c>
      <c r="CC157" s="86" t="str">
        <f t="shared" si="381"/>
        <v/>
      </c>
      <c r="CD157" s="86" t="str">
        <f t="shared" si="381"/>
        <v/>
      </c>
      <c r="CH157" s="4"/>
      <c r="CI157" s="4"/>
      <c r="CJ157" s="4"/>
      <c r="CK157" s="4"/>
      <c r="CL157" s="4"/>
      <c r="CM157" s="4"/>
      <c r="CN157" s="4"/>
      <c r="CO157" s="4"/>
      <c r="CX157" s="3"/>
      <c r="CY157" s="3"/>
      <c r="CZ157" s="3"/>
      <c r="DA157" s="3"/>
      <c r="DB157" s="3"/>
    </row>
    <row r="158" spans="1:106" x14ac:dyDescent="0.3">
      <c r="A158" s="47" t="s">
        <v>157</v>
      </c>
      <c r="B158" s="56"/>
      <c r="C158" s="86"/>
      <c r="D158" s="101"/>
      <c r="E158" s="101"/>
      <c r="F158" s="101"/>
      <c r="G158" s="101"/>
      <c r="H158" s="101"/>
      <c r="I158" s="101"/>
      <c r="J158" s="101"/>
      <c r="K158" s="101"/>
      <c r="L158" s="101"/>
      <c r="M158" s="101"/>
      <c r="N158" s="101"/>
      <c r="O158" s="101"/>
      <c r="P158" s="101"/>
      <c r="Q158" s="101"/>
      <c r="R158" s="101"/>
      <c r="S158" s="101"/>
      <c r="T158" s="101"/>
      <c r="U158" s="101"/>
      <c r="V158" s="101"/>
      <c r="W158" s="101"/>
      <c r="X158" s="101"/>
      <c r="Y158" s="101"/>
      <c r="Z158" s="101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86"/>
      <c r="AL158" s="86"/>
      <c r="AM158" s="86"/>
      <c r="AN158" s="86"/>
      <c r="AO158" s="86"/>
      <c r="AP158" s="86"/>
      <c r="AQ158" s="86"/>
      <c r="AR158" s="86"/>
      <c r="AS158" s="86"/>
      <c r="AT158" s="86"/>
      <c r="AU158" s="86"/>
      <c r="AV158" s="86"/>
      <c r="AW158" s="86"/>
      <c r="AX158" s="86" t="str">
        <f t="shared" si="376"/>
        <v/>
      </c>
      <c r="AY158" s="86" t="str">
        <f t="shared" si="376"/>
        <v/>
      </c>
      <c r="AZ158" s="86" t="str">
        <f t="shared" si="376"/>
        <v/>
      </c>
      <c r="BA158" s="86" t="str">
        <f t="shared" ref="BA158:BQ158" si="382">IF(OR(BA67=0,BA71=0),"",(BA71-BA67)*100/BA67)</f>
        <v/>
      </c>
      <c r="BB158" s="86" t="str">
        <f t="shared" si="382"/>
        <v/>
      </c>
      <c r="BC158" s="86" t="str">
        <f t="shared" si="382"/>
        <v/>
      </c>
      <c r="BD158" s="86" t="str">
        <f t="shared" si="382"/>
        <v/>
      </c>
      <c r="BE158" s="86" t="str">
        <f t="shared" si="382"/>
        <v/>
      </c>
      <c r="BF158" s="86" t="str">
        <f t="shared" si="382"/>
        <v/>
      </c>
      <c r="BG158" s="86" t="str">
        <f t="shared" si="382"/>
        <v/>
      </c>
      <c r="BH158" s="86" t="str">
        <f t="shared" si="382"/>
        <v/>
      </c>
      <c r="BI158" s="86" t="str">
        <f t="shared" si="382"/>
        <v/>
      </c>
      <c r="BJ158" s="86" t="str">
        <f t="shared" si="382"/>
        <v/>
      </c>
      <c r="BK158" s="86" t="str">
        <f t="shared" si="382"/>
        <v/>
      </c>
      <c r="BL158" s="86" t="str">
        <f t="shared" si="382"/>
        <v/>
      </c>
      <c r="BM158" s="89">
        <f t="shared" si="382"/>
        <v>-13.234487224203946</v>
      </c>
      <c r="BN158" s="90">
        <f t="shared" si="382"/>
        <v>-10.790909572495631</v>
      </c>
      <c r="BO158" s="86">
        <f t="shared" si="382"/>
        <v>-11.659748800603737</v>
      </c>
      <c r="BP158" s="86">
        <f t="shared" si="382"/>
        <v>-11.554667242869495</v>
      </c>
      <c r="BQ158" s="91">
        <f t="shared" si="382"/>
        <v>-11.554667242869495</v>
      </c>
      <c r="BR158" s="86">
        <f t="shared" ref="BR158:BZ158" si="383">IF(OR(BR67=0,BR71=0),"",(BR71-BR67)*100/BR67)</f>
        <v>-11.810428586850911</v>
      </c>
      <c r="BS158" s="86">
        <f t="shared" si="383"/>
        <v>-11.635067250040493</v>
      </c>
      <c r="BT158" s="86">
        <f t="shared" si="383"/>
        <v>-11.907098462544965</v>
      </c>
      <c r="BU158" s="86">
        <f t="shared" si="383"/>
        <v>-11.907098462544965</v>
      </c>
      <c r="BV158" s="86">
        <f t="shared" si="383"/>
        <v>-11.907098462544965</v>
      </c>
      <c r="BW158" s="86">
        <f t="shared" si="383"/>
        <v>-11.569526304300366</v>
      </c>
      <c r="BX158" s="86">
        <f t="shared" si="383"/>
        <v>-9.4298245614034872</v>
      </c>
      <c r="BY158" s="86">
        <f t="shared" si="383"/>
        <v>-9.4298245614034872</v>
      </c>
      <c r="BZ158" s="86">
        <f t="shared" si="383"/>
        <v>-9.3287265547877549</v>
      </c>
      <c r="CA158" s="86">
        <f t="shared" ref="CA158:CD158" si="384">IF(OR(CA67=0,CA71=0),"",(CA71-CA67)*100/CA67)</f>
        <v>-9.3287265547877549</v>
      </c>
      <c r="CB158" s="86">
        <f t="shared" si="384"/>
        <v>-7.795639726932392</v>
      </c>
      <c r="CC158" s="86" t="str">
        <f t="shared" si="384"/>
        <v/>
      </c>
      <c r="CD158" s="86" t="str">
        <f t="shared" si="384"/>
        <v/>
      </c>
      <c r="CH158" s="4"/>
      <c r="CI158" s="4"/>
      <c r="CJ158" s="4"/>
      <c r="CK158" s="4"/>
      <c r="CL158" s="4"/>
      <c r="CM158" s="4"/>
      <c r="CN158" s="4"/>
      <c r="CO158" s="4"/>
      <c r="CX158" s="3"/>
      <c r="CY158" s="3"/>
      <c r="CZ158" s="3"/>
      <c r="DA158" s="3"/>
      <c r="DB158" s="3"/>
    </row>
    <row r="159" spans="1:106" x14ac:dyDescent="0.3">
      <c r="A159" s="48" t="s">
        <v>158</v>
      </c>
      <c r="B159" s="57"/>
      <c r="C159" s="88"/>
      <c r="D159" s="102"/>
      <c r="E159" s="102"/>
      <c r="F159" s="102"/>
      <c r="G159" s="102"/>
      <c r="H159" s="102"/>
      <c r="I159" s="102"/>
      <c r="J159" s="102"/>
      <c r="K159" s="102"/>
      <c r="L159" s="102"/>
      <c r="M159" s="102"/>
      <c r="N159" s="102"/>
      <c r="O159" s="102"/>
      <c r="P159" s="102"/>
      <c r="Q159" s="102"/>
      <c r="R159" s="102"/>
      <c r="S159" s="102"/>
      <c r="T159" s="102"/>
      <c r="U159" s="102"/>
      <c r="V159" s="102"/>
      <c r="W159" s="102"/>
      <c r="X159" s="102"/>
      <c r="Y159" s="102"/>
      <c r="Z159" s="102"/>
      <c r="AA159" s="88"/>
      <c r="AB159" s="88"/>
      <c r="AC159" s="88"/>
      <c r="AD159" s="88"/>
      <c r="AE159" s="88"/>
      <c r="AF159" s="88"/>
      <c r="AG159" s="88"/>
      <c r="AH159" s="88"/>
      <c r="AI159" s="88"/>
      <c r="AJ159" s="88"/>
      <c r="AK159" s="88"/>
      <c r="AL159" s="88"/>
      <c r="AM159" s="88"/>
      <c r="AN159" s="88"/>
      <c r="AO159" s="88"/>
      <c r="AP159" s="88"/>
      <c r="AQ159" s="88"/>
      <c r="AR159" s="88"/>
      <c r="AS159" s="88"/>
      <c r="AT159" s="88"/>
      <c r="AU159" s="88"/>
      <c r="AV159" s="88"/>
      <c r="AW159" s="88"/>
      <c r="AX159" s="88" t="str">
        <f t="shared" si="376"/>
        <v/>
      </c>
      <c r="AY159" s="88" t="str">
        <f t="shared" si="376"/>
        <v/>
      </c>
      <c r="AZ159" s="88" t="str">
        <f t="shared" si="376"/>
        <v/>
      </c>
      <c r="BA159" s="88" t="str">
        <f t="shared" ref="BA159:BQ159" si="385">IF(OR(BA68=0,BA72=0),"",(BA72-BA68)*100/BA68)</f>
        <v/>
      </c>
      <c r="BB159" s="88" t="str">
        <f t="shared" si="385"/>
        <v/>
      </c>
      <c r="BC159" s="88" t="str">
        <f t="shared" si="385"/>
        <v/>
      </c>
      <c r="BD159" s="88" t="str">
        <f t="shared" si="385"/>
        <v/>
      </c>
      <c r="BE159" s="88" t="str">
        <f t="shared" si="385"/>
        <v/>
      </c>
      <c r="BF159" s="88" t="str">
        <f t="shared" si="385"/>
        <v/>
      </c>
      <c r="BG159" s="88" t="str">
        <f t="shared" si="385"/>
        <v/>
      </c>
      <c r="BH159" s="88" t="str">
        <f t="shared" si="385"/>
        <v/>
      </c>
      <c r="BI159" s="88" t="str">
        <f t="shared" si="385"/>
        <v/>
      </c>
      <c r="BJ159" s="88" t="str">
        <f t="shared" si="385"/>
        <v/>
      </c>
      <c r="BK159" s="88" t="str">
        <f t="shared" si="385"/>
        <v/>
      </c>
      <c r="BL159" s="88" t="str">
        <f t="shared" si="385"/>
        <v/>
      </c>
      <c r="BM159" s="88" t="str">
        <f t="shared" si="385"/>
        <v/>
      </c>
      <c r="BN159" s="93">
        <f t="shared" si="385"/>
        <v>-9.4698354661791697</v>
      </c>
      <c r="BO159" s="94">
        <f t="shared" si="385"/>
        <v>-9.3474333085343702</v>
      </c>
      <c r="BP159" s="88">
        <f t="shared" si="385"/>
        <v>-9.3493770631455515</v>
      </c>
      <c r="BQ159" s="88">
        <f t="shared" si="385"/>
        <v>-9.3493770631455515</v>
      </c>
      <c r="BR159" s="95">
        <f t="shared" ref="BR159:BZ159" si="386">IF(OR(BR68=0,BR72=0),"",(BR72-BR68)*100/BR68)</f>
        <v>-9.16192804379018</v>
      </c>
      <c r="BS159" s="88">
        <f t="shared" si="386"/>
        <v>-9.5944661527088186</v>
      </c>
      <c r="BT159" s="88">
        <f t="shared" si="386"/>
        <v>-9.7177010512834094</v>
      </c>
      <c r="BU159" s="88">
        <f t="shared" si="386"/>
        <v>-9.7177010512834094</v>
      </c>
      <c r="BV159" s="88">
        <f t="shared" si="386"/>
        <v>-9.7177010512834094</v>
      </c>
      <c r="BW159" s="88">
        <f t="shared" si="386"/>
        <v>-9.1475759190197206</v>
      </c>
      <c r="BX159" s="88">
        <f t="shared" si="386"/>
        <v>-8.5934591863866121</v>
      </c>
      <c r="BY159" s="88">
        <f t="shared" si="386"/>
        <v>-8.5934591863866121</v>
      </c>
      <c r="BZ159" s="88">
        <f t="shared" si="386"/>
        <v>-8.593542914700711</v>
      </c>
      <c r="CA159" s="88">
        <f t="shared" ref="CA159:CD159" si="387">IF(OR(CA68=0,CA72=0),"",(CA72-CA68)*100/CA68)</f>
        <v>-8.593542914700711</v>
      </c>
      <c r="CB159" s="88">
        <f t="shared" si="387"/>
        <v>-7.7067669172931996</v>
      </c>
      <c r="CC159" s="88" t="str">
        <f t="shared" si="387"/>
        <v/>
      </c>
      <c r="CD159" s="88" t="str">
        <f t="shared" si="387"/>
        <v/>
      </c>
      <c r="CH159" s="4"/>
      <c r="CI159" s="4"/>
      <c r="CJ159" s="4"/>
      <c r="CK159" s="4"/>
      <c r="CL159" s="4"/>
      <c r="CM159" s="4"/>
      <c r="CN159" s="4"/>
      <c r="CO159" s="4"/>
      <c r="CX159" s="3"/>
      <c r="CY159" s="3"/>
      <c r="CZ159" s="3"/>
      <c r="DA159" s="3"/>
      <c r="DB159" s="3"/>
    </row>
    <row r="160" spans="1:106" x14ac:dyDescent="0.3">
      <c r="A160" s="47" t="s">
        <v>159</v>
      </c>
      <c r="B160" s="56"/>
      <c r="C160" s="86"/>
      <c r="D160" s="101"/>
      <c r="E160" s="101"/>
      <c r="F160" s="101"/>
      <c r="G160" s="101"/>
      <c r="H160" s="101"/>
      <c r="I160" s="101"/>
      <c r="J160" s="101"/>
      <c r="K160" s="101"/>
      <c r="L160" s="101"/>
      <c r="M160" s="101"/>
      <c r="N160" s="101"/>
      <c r="O160" s="101"/>
      <c r="P160" s="101"/>
      <c r="Q160" s="101"/>
      <c r="R160" s="101"/>
      <c r="S160" s="101"/>
      <c r="T160" s="101"/>
      <c r="U160" s="101"/>
      <c r="V160" s="101"/>
      <c r="W160" s="101"/>
      <c r="X160" s="101"/>
      <c r="Y160" s="101"/>
      <c r="Z160" s="101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86"/>
      <c r="AL160" s="86"/>
      <c r="AM160" s="86"/>
      <c r="AN160" s="86"/>
      <c r="AO160" s="86"/>
      <c r="AP160" s="86"/>
      <c r="AQ160" s="86"/>
      <c r="AR160" s="86"/>
      <c r="AS160" s="86"/>
      <c r="AT160" s="86"/>
      <c r="AU160" s="86"/>
      <c r="AV160" s="86"/>
      <c r="AW160" s="86"/>
      <c r="AX160" s="86" t="str">
        <f t="shared" si="376"/>
        <v/>
      </c>
      <c r="AY160" s="86" t="str">
        <f t="shared" si="376"/>
        <v/>
      </c>
      <c r="AZ160" s="86" t="str">
        <f t="shared" si="376"/>
        <v/>
      </c>
      <c r="BA160" s="86" t="str">
        <f t="shared" ref="BA160:BQ160" si="388">IF(OR(BA69=0,BA73=0),"",(BA73-BA69)*100/BA69)</f>
        <v/>
      </c>
      <c r="BB160" s="86" t="str">
        <f t="shared" si="388"/>
        <v/>
      </c>
      <c r="BC160" s="86" t="str">
        <f t="shared" si="388"/>
        <v/>
      </c>
      <c r="BD160" s="86" t="str">
        <f t="shared" si="388"/>
        <v/>
      </c>
      <c r="BE160" s="86" t="str">
        <f t="shared" si="388"/>
        <v/>
      </c>
      <c r="BF160" s="86" t="str">
        <f t="shared" si="388"/>
        <v/>
      </c>
      <c r="BG160" s="86" t="str">
        <f t="shared" si="388"/>
        <v/>
      </c>
      <c r="BH160" s="86" t="str">
        <f t="shared" si="388"/>
        <v/>
      </c>
      <c r="BI160" s="86" t="str">
        <f t="shared" si="388"/>
        <v/>
      </c>
      <c r="BJ160" s="86" t="str">
        <f t="shared" si="388"/>
        <v/>
      </c>
      <c r="BK160" s="86" t="str">
        <f t="shared" si="388"/>
        <v/>
      </c>
      <c r="BL160" s="86" t="str">
        <f t="shared" si="388"/>
        <v/>
      </c>
      <c r="BM160" s="86" t="str">
        <f t="shared" si="388"/>
        <v/>
      </c>
      <c r="BN160" s="86" t="str">
        <f t="shared" si="388"/>
        <v/>
      </c>
      <c r="BO160" s="89">
        <f t="shared" si="388"/>
        <v>-10.502829777971256</v>
      </c>
      <c r="BP160" s="90">
        <f t="shared" si="388"/>
        <v>-11.377473363774753</v>
      </c>
      <c r="BQ160" s="86">
        <f t="shared" si="388"/>
        <v>-11.502500543596431</v>
      </c>
      <c r="BR160" s="86">
        <f t="shared" ref="BR160:BZ160" si="389">IF(OR(BR69=0,BR73=0),"",(BR73-BR69)*100/BR69)</f>
        <v>-11.139585605234464</v>
      </c>
      <c r="BS160" s="91">
        <f t="shared" si="389"/>
        <v>-10.946874659103315</v>
      </c>
      <c r="BT160" s="86">
        <f t="shared" si="389"/>
        <v>-10.472414932276202</v>
      </c>
      <c r="BU160" s="86">
        <f t="shared" si="389"/>
        <v>-10.472414932276202</v>
      </c>
      <c r="BV160" s="86">
        <f t="shared" si="389"/>
        <v>-10.031934808941761</v>
      </c>
      <c r="BW160" s="86">
        <f t="shared" si="389"/>
        <v>-10.238945344685549</v>
      </c>
      <c r="BX160" s="86">
        <f t="shared" si="389"/>
        <v>-9.2526298397312399</v>
      </c>
      <c r="BY160" s="86">
        <f t="shared" si="389"/>
        <v>-9.2526298397312399</v>
      </c>
      <c r="BZ160" s="86">
        <f t="shared" si="389"/>
        <v>-9.2100896116827116</v>
      </c>
      <c r="CA160" s="86">
        <f t="shared" ref="CA160:CD160" si="390">IF(OR(CA69=0,CA73=0),"",(CA73-CA69)*100/CA69)</f>
        <v>-9.2100896116827116</v>
      </c>
      <c r="CB160" s="86">
        <f t="shared" si="390"/>
        <v>-10.041220115416328</v>
      </c>
      <c r="CC160" s="86" t="str">
        <f t="shared" si="390"/>
        <v/>
      </c>
      <c r="CD160" s="86" t="str">
        <f t="shared" si="390"/>
        <v/>
      </c>
      <c r="CH160" s="4"/>
      <c r="CI160" s="4"/>
      <c r="CJ160" s="4"/>
      <c r="CK160" s="4"/>
      <c r="CL160" s="4"/>
      <c r="CM160" s="4"/>
      <c r="CN160" s="4"/>
      <c r="CO160" s="4"/>
      <c r="CX160" s="3"/>
      <c r="CY160" s="3"/>
      <c r="CZ160" s="3"/>
      <c r="DA160" s="3"/>
      <c r="DB160" s="3"/>
    </row>
    <row r="161" spans="1:106" x14ac:dyDescent="0.3">
      <c r="A161" s="47" t="s">
        <v>160</v>
      </c>
      <c r="B161" s="56"/>
      <c r="C161" s="86"/>
      <c r="D161" s="101"/>
      <c r="E161" s="101"/>
      <c r="F161" s="101"/>
      <c r="G161" s="101"/>
      <c r="H161" s="101"/>
      <c r="I161" s="101"/>
      <c r="J161" s="101"/>
      <c r="K161" s="101"/>
      <c r="L161" s="101"/>
      <c r="M161" s="101"/>
      <c r="N161" s="101"/>
      <c r="O161" s="101"/>
      <c r="P161" s="101"/>
      <c r="Q161" s="101"/>
      <c r="R161" s="101"/>
      <c r="S161" s="101"/>
      <c r="T161" s="101"/>
      <c r="U161" s="101"/>
      <c r="V161" s="101"/>
      <c r="W161" s="101"/>
      <c r="X161" s="101"/>
      <c r="Y161" s="101"/>
      <c r="Z161" s="101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86"/>
      <c r="AL161" s="86"/>
      <c r="AM161" s="86"/>
      <c r="AN161" s="86"/>
      <c r="AO161" s="86"/>
      <c r="AP161" s="86"/>
      <c r="AQ161" s="86"/>
      <c r="AR161" s="86"/>
      <c r="AS161" s="86"/>
      <c r="AT161" s="86"/>
      <c r="AU161" s="86"/>
      <c r="AV161" s="86"/>
      <c r="AW161" s="86"/>
      <c r="AX161" s="86" t="str">
        <f t="shared" si="376"/>
        <v/>
      </c>
      <c r="AY161" s="86" t="str">
        <f t="shared" si="376"/>
        <v/>
      </c>
      <c r="AZ161" s="86" t="str">
        <f t="shared" si="376"/>
        <v/>
      </c>
      <c r="BA161" s="86" t="str">
        <f t="shared" ref="BA161:BQ161" si="391">IF(OR(BA70=0,BA74=0),"",(BA74-BA70)*100/BA70)</f>
        <v/>
      </c>
      <c r="BB161" s="86" t="str">
        <f t="shared" si="391"/>
        <v/>
      </c>
      <c r="BC161" s="86" t="str">
        <f t="shared" si="391"/>
        <v/>
      </c>
      <c r="BD161" s="86" t="str">
        <f t="shared" si="391"/>
        <v/>
      </c>
      <c r="BE161" s="86" t="str">
        <f t="shared" si="391"/>
        <v/>
      </c>
      <c r="BF161" s="86" t="str">
        <f t="shared" si="391"/>
        <v/>
      </c>
      <c r="BG161" s="86" t="str">
        <f t="shared" si="391"/>
        <v/>
      </c>
      <c r="BH161" s="86" t="str">
        <f t="shared" si="391"/>
        <v/>
      </c>
      <c r="BI161" s="86" t="str">
        <f t="shared" si="391"/>
        <v/>
      </c>
      <c r="BJ161" s="86" t="str">
        <f t="shared" si="391"/>
        <v/>
      </c>
      <c r="BK161" s="86" t="str">
        <f t="shared" si="391"/>
        <v/>
      </c>
      <c r="BL161" s="86" t="str">
        <f t="shared" si="391"/>
        <v/>
      </c>
      <c r="BM161" s="86" t="str">
        <f t="shared" si="391"/>
        <v/>
      </c>
      <c r="BN161" s="86" t="str">
        <f t="shared" si="391"/>
        <v/>
      </c>
      <c r="BO161" s="86" t="str">
        <f t="shared" si="391"/>
        <v/>
      </c>
      <c r="BP161" s="89">
        <f t="shared" si="391"/>
        <v>14.457671957671968</v>
      </c>
      <c r="BQ161" s="90">
        <f t="shared" si="391"/>
        <v>13.670634920634933</v>
      </c>
      <c r="BR161" s="86">
        <f t="shared" ref="BR161:BZ161" si="392">IF(OR(BR70=0,BR74=0),"",(BR74-BR70)*100/BR70)</f>
        <v>14.033686172691553</v>
      </c>
      <c r="BS161" s="86">
        <f t="shared" si="392"/>
        <v>13.955809929455611</v>
      </c>
      <c r="BT161" s="91">
        <f t="shared" si="392"/>
        <v>14.717823792123427</v>
      </c>
      <c r="BU161" s="86">
        <f t="shared" si="392"/>
        <v>14.717823792123427</v>
      </c>
      <c r="BV161" s="86">
        <f t="shared" si="392"/>
        <v>14.39978346190281</v>
      </c>
      <c r="BW161" s="86">
        <f t="shared" si="392"/>
        <v>14.294403892944043</v>
      </c>
      <c r="BX161" s="86">
        <f t="shared" si="392"/>
        <v>14.893328818151041</v>
      </c>
      <c r="BY161" s="86">
        <f t="shared" si="392"/>
        <v>14.893328818151041</v>
      </c>
      <c r="BZ161" s="86">
        <f t="shared" si="392"/>
        <v>14.428803465078522</v>
      </c>
      <c r="CA161" s="86">
        <f t="shared" ref="CA161:CD161" si="393">IF(OR(CA70=0,CA74=0),"",(CA74-CA70)*100/CA70)</f>
        <v>14.428803465078522</v>
      </c>
      <c r="CB161" s="86">
        <f t="shared" si="393"/>
        <v>14.484623183507949</v>
      </c>
      <c r="CC161" s="86" t="str">
        <f t="shared" si="393"/>
        <v/>
      </c>
      <c r="CD161" s="86" t="str">
        <f t="shared" si="393"/>
        <v/>
      </c>
      <c r="CH161" s="4"/>
      <c r="CI161" s="4"/>
      <c r="CJ161" s="4"/>
      <c r="CK161" s="4"/>
      <c r="CL161" s="4"/>
      <c r="CM161" s="4"/>
      <c r="CN161" s="4"/>
      <c r="CO161" s="4"/>
      <c r="CX161" s="3"/>
      <c r="CY161" s="3"/>
      <c r="CZ161" s="3"/>
      <c r="DA161" s="3"/>
      <c r="DB161" s="3"/>
    </row>
    <row r="162" spans="1:106" x14ac:dyDescent="0.3">
      <c r="A162" s="47" t="s">
        <v>161</v>
      </c>
      <c r="B162" s="56"/>
      <c r="C162" s="86"/>
      <c r="D162" s="101"/>
      <c r="E162" s="101"/>
      <c r="F162" s="101"/>
      <c r="G162" s="101"/>
      <c r="H162" s="101"/>
      <c r="I162" s="101"/>
      <c r="J162" s="101"/>
      <c r="K162" s="101"/>
      <c r="L162" s="101"/>
      <c r="M162" s="101"/>
      <c r="N162" s="101"/>
      <c r="O162" s="101"/>
      <c r="P162" s="101"/>
      <c r="Q162" s="101"/>
      <c r="R162" s="101"/>
      <c r="S162" s="101"/>
      <c r="T162" s="101"/>
      <c r="U162" s="101"/>
      <c r="V162" s="101"/>
      <c r="W162" s="101"/>
      <c r="X162" s="101"/>
      <c r="Y162" s="101"/>
      <c r="Z162" s="101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86"/>
      <c r="AL162" s="86"/>
      <c r="AM162" s="86"/>
      <c r="AN162" s="86"/>
      <c r="AO162" s="86"/>
      <c r="AP162" s="86"/>
      <c r="AQ162" s="86"/>
      <c r="AR162" s="86"/>
      <c r="AS162" s="86"/>
      <c r="AT162" s="86"/>
      <c r="AU162" s="86"/>
      <c r="AV162" s="86"/>
      <c r="AW162" s="86"/>
      <c r="AX162" s="86" t="str">
        <f t="shared" si="376"/>
        <v/>
      </c>
      <c r="AY162" s="86" t="str">
        <f t="shared" si="376"/>
        <v/>
      </c>
      <c r="AZ162" s="86" t="str">
        <f t="shared" si="376"/>
        <v/>
      </c>
      <c r="BA162" s="86" t="str">
        <f t="shared" ref="BA162:BQ162" si="394">IF(OR(BA71=0,BA75=0),"",(BA75-BA71)*100/BA71)</f>
        <v/>
      </c>
      <c r="BB162" s="86" t="str">
        <f t="shared" si="394"/>
        <v/>
      </c>
      <c r="BC162" s="86" t="str">
        <f t="shared" si="394"/>
        <v/>
      </c>
      <c r="BD162" s="86" t="str">
        <f t="shared" si="394"/>
        <v/>
      </c>
      <c r="BE162" s="86" t="str">
        <f t="shared" si="394"/>
        <v/>
      </c>
      <c r="BF162" s="86" t="str">
        <f t="shared" si="394"/>
        <v/>
      </c>
      <c r="BG162" s="86" t="str">
        <f t="shared" si="394"/>
        <v/>
      </c>
      <c r="BH162" s="86" t="str">
        <f t="shared" si="394"/>
        <v/>
      </c>
      <c r="BI162" s="86" t="str">
        <f t="shared" si="394"/>
        <v/>
      </c>
      <c r="BJ162" s="86" t="str">
        <f t="shared" si="394"/>
        <v/>
      </c>
      <c r="BK162" s="86" t="str">
        <f t="shared" si="394"/>
        <v/>
      </c>
      <c r="BL162" s="86" t="str">
        <f t="shared" si="394"/>
        <v/>
      </c>
      <c r="BM162" s="86" t="str">
        <f t="shared" si="394"/>
        <v/>
      </c>
      <c r="BN162" s="86" t="str">
        <f t="shared" si="394"/>
        <v/>
      </c>
      <c r="BO162" s="86" t="str">
        <f t="shared" si="394"/>
        <v/>
      </c>
      <c r="BP162" s="86" t="str">
        <f t="shared" si="394"/>
        <v/>
      </c>
      <c r="BQ162" s="89">
        <f t="shared" si="394"/>
        <v>6.5901178769925872</v>
      </c>
      <c r="BR162" s="90">
        <f t="shared" ref="BR162:BZ162" si="395">IF(OR(BR71=0,BR75=0),"",(BR75-BR71)*100/BR71)</f>
        <v>5.8819928999877495</v>
      </c>
      <c r="BS162" s="86">
        <f t="shared" si="395"/>
        <v>5.6543798520691615</v>
      </c>
      <c r="BT162" s="86">
        <f t="shared" si="395"/>
        <v>7.0615175145438593</v>
      </c>
      <c r="BU162" s="91">
        <f t="shared" si="395"/>
        <v>7.0615175145438593</v>
      </c>
      <c r="BV162" s="86">
        <f t="shared" si="395"/>
        <v>6.9129842802326928</v>
      </c>
      <c r="BW162" s="86">
        <f t="shared" si="395"/>
        <v>6.6588496667489272</v>
      </c>
      <c r="BX162" s="86">
        <f t="shared" si="395"/>
        <v>3.9467312348668169</v>
      </c>
      <c r="BY162" s="86">
        <f t="shared" si="395"/>
        <v>3.9467312348668169</v>
      </c>
      <c r="BZ162" s="86">
        <f t="shared" si="395"/>
        <v>3.9133853505111329</v>
      </c>
      <c r="CA162" s="86">
        <f t="shared" ref="CA162:CD162" si="396">IF(OR(CA71=0,CA75=0),"",(CA75-CA71)*100/CA71)</f>
        <v>3.9133853505111329</v>
      </c>
      <c r="CB162" s="86">
        <f t="shared" si="396"/>
        <v>2.6689754000478003</v>
      </c>
      <c r="CC162" s="86" t="str">
        <f t="shared" si="396"/>
        <v/>
      </c>
      <c r="CD162" s="86" t="str">
        <f t="shared" si="396"/>
        <v/>
      </c>
      <c r="CH162" s="4"/>
      <c r="CI162" s="4"/>
      <c r="CJ162" s="4"/>
      <c r="CK162" s="4"/>
      <c r="CL162" s="4"/>
      <c r="CM162" s="4"/>
      <c r="CN162" s="4"/>
      <c r="CO162" s="4"/>
      <c r="CX162" s="3"/>
      <c r="CY162" s="3"/>
      <c r="CZ162" s="3"/>
      <c r="DA162" s="3"/>
      <c r="DB162" s="3"/>
    </row>
    <row r="163" spans="1:106" x14ac:dyDescent="0.3">
      <c r="A163" s="48" t="s">
        <v>162</v>
      </c>
      <c r="B163" s="57"/>
      <c r="C163" s="88"/>
      <c r="D163" s="102"/>
      <c r="E163" s="102"/>
      <c r="F163" s="102"/>
      <c r="G163" s="102"/>
      <c r="H163" s="102"/>
      <c r="I163" s="102"/>
      <c r="J163" s="102"/>
      <c r="K163" s="102"/>
      <c r="L163" s="102"/>
      <c r="M163" s="102"/>
      <c r="N163" s="102"/>
      <c r="O163" s="102"/>
      <c r="P163" s="102"/>
      <c r="Q163" s="102"/>
      <c r="R163" s="102"/>
      <c r="S163" s="102"/>
      <c r="T163" s="102"/>
      <c r="U163" s="102"/>
      <c r="V163" s="102"/>
      <c r="W163" s="102"/>
      <c r="X163" s="102"/>
      <c r="Y163" s="102"/>
      <c r="Z163" s="102"/>
      <c r="AA163" s="88"/>
      <c r="AB163" s="88"/>
      <c r="AC163" s="88"/>
      <c r="AD163" s="88"/>
      <c r="AE163" s="88"/>
      <c r="AF163" s="88"/>
      <c r="AG163" s="88"/>
      <c r="AH163" s="88"/>
      <c r="AI163" s="88"/>
      <c r="AJ163" s="88"/>
      <c r="AK163" s="88"/>
      <c r="AL163" s="88"/>
      <c r="AM163" s="88"/>
      <c r="AN163" s="88"/>
      <c r="AO163" s="88"/>
      <c r="AP163" s="88"/>
      <c r="AQ163" s="88"/>
      <c r="AR163" s="88"/>
      <c r="AS163" s="88"/>
      <c r="AT163" s="88"/>
      <c r="AU163" s="88"/>
      <c r="AV163" s="88"/>
      <c r="AW163" s="88"/>
      <c r="AX163" s="88" t="str">
        <f t="shared" si="376"/>
        <v/>
      </c>
      <c r="AY163" s="88" t="str">
        <f t="shared" si="376"/>
        <v/>
      </c>
      <c r="AZ163" s="88" t="str">
        <f t="shared" si="376"/>
        <v/>
      </c>
      <c r="BA163" s="88" t="str">
        <f t="shared" ref="BA163:BQ163" si="397">IF(OR(BA72=0,BA76=0),"",(BA76-BA72)*100/BA72)</f>
        <v/>
      </c>
      <c r="BB163" s="88" t="str">
        <f t="shared" si="397"/>
        <v/>
      </c>
      <c r="BC163" s="88" t="str">
        <f t="shared" si="397"/>
        <v/>
      </c>
      <c r="BD163" s="88" t="str">
        <f t="shared" si="397"/>
        <v/>
      </c>
      <c r="BE163" s="88" t="str">
        <f t="shared" si="397"/>
        <v/>
      </c>
      <c r="BF163" s="88" t="str">
        <f t="shared" si="397"/>
        <v/>
      </c>
      <c r="BG163" s="88" t="str">
        <f t="shared" si="397"/>
        <v/>
      </c>
      <c r="BH163" s="88" t="str">
        <f t="shared" si="397"/>
        <v/>
      </c>
      <c r="BI163" s="88" t="str">
        <f t="shared" si="397"/>
        <v/>
      </c>
      <c r="BJ163" s="88" t="str">
        <f t="shared" si="397"/>
        <v/>
      </c>
      <c r="BK163" s="88" t="str">
        <f t="shared" si="397"/>
        <v/>
      </c>
      <c r="BL163" s="88" t="str">
        <f t="shared" si="397"/>
        <v/>
      </c>
      <c r="BM163" s="88" t="str">
        <f t="shared" si="397"/>
        <v/>
      </c>
      <c r="BN163" s="88" t="str">
        <f t="shared" si="397"/>
        <v/>
      </c>
      <c r="BO163" s="88" t="str">
        <f t="shared" si="397"/>
        <v/>
      </c>
      <c r="BP163" s="88" t="str">
        <f t="shared" si="397"/>
        <v/>
      </c>
      <c r="BQ163" s="88" t="str">
        <f t="shared" si="397"/>
        <v/>
      </c>
      <c r="BR163" s="93">
        <f t="shared" ref="BR163:BZ163" si="398">IF(OR(BR72=0,BR76=0),"",(BR76-BR72)*100/BR72)</f>
        <v>2.4044930673374978</v>
      </c>
      <c r="BS163" s="94">
        <f t="shared" si="398"/>
        <v>2.3655160329419909</v>
      </c>
      <c r="BT163" s="88">
        <f t="shared" si="398"/>
        <v>3.4637664026480581</v>
      </c>
      <c r="BU163" s="88">
        <f t="shared" si="398"/>
        <v>3.4637664026480581</v>
      </c>
      <c r="BV163" s="95">
        <f t="shared" si="398"/>
        <v>3.7711313394018346</v>
      </c>
      <c r="BW163" s="88">
        <f t="shared" si="398"/>
        <v>3.2135108192107067</v>
      </c>
      <c r="BX163" s="88">
        <f t="shared" si="398"/>
        <v>2.9204723951364304</v>
      </c>
      <c r="BY163" s="88">
        <f t="shared" si="398"/>
        <v>2.9204723951364304</v>
      </c>
      <c r="BZ163" s="88">
        <f t="shared" si="398"/>
        <v>2.8998956037582473</v>
      </c>
      <c r="CA163" s="88">
        <f t="shared" ref="CA163:CD163" si="399">IF(OR(CA72=0,CA76=0),"",(CA76-CA72)*100/CA72)</f>
        <v>2.8998956037582473</v>
      </c>
      <c r="CB163" s="88">
        <f t="shared" si="399"/>
        <v>3.2935699738143533</v>
      </c>
      <c r="CC163" s="88" t="str">
        <f t="shared" si="399"/>
        <v/>
      </c>
      <c r="CD163" s="88" t="str">
        <f t="shared" si="399"/>
        <v/>
      </c>
      <c r="CH163" s="4"/>
      <c r="CI163" s="4"/>
      <c r="CJ163" s="4"/>
      <c r="CK163" s="4"/>
      <c r="CL163" s="4"/>
      <c r="CM163" s="4"/>
      <c r="CN163" s="4"/>
      <c r="CO163" s="4"/>
      <c r="CX163" s="3"/>
      <c r="CY163" s="3"/>
      <c r="CZ163" s="3"/>
      <c r="DA163" s="3"/>
      <c r="DB163" s="3"/>
    </row>
    <row r="164" spans="1:106" x14ac:dyDescent="0.3">
      <c r="A164" s="47" t="str">
        <f>A77</f>
        <v>Q1-2022</v>
      </c>
      <c r="B164" s="56"/>
      <c r="C164" s="86"/>
      <c r="D164" s="101"/>
      <c r="E164" s="101"/>
      <c r="F164" s="101"/>
      <c r="G164" s="101"/>
      <c r="H164" s="101"/>
      <c r="I164" s="101"/>
      <c r="J164" s="101"/>
      <c r="K164" s="101"/>
      <c r="L164" s="101"/>
      <c r="M164" s="101"/>
      <c r="N164" s="101"/>
      <c r="O164" s="101"/>
      <c r="P164" s="101"/>
      <c r="Q164" s="101"/>
      <c r="R164" s="101"/>
      <c r="S164" s="101"/>
      <c r="T164" s="101"/>
      <c r="U164" s="101"/>
      <c r="V164" s="101"/>
      <c r="W164" s="101"/>
      <c r="X164" s="101"/>
      <c r="Y164" s="101"/>
      <c r="Z164" s="101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86"/>
      <c r="AL164" s="86"/>
      <c r="AM164" s="86"/>
      <c r="AN164" s="86"/>
      <c r="AO164" s="86"/>
      <c r="AP164" s="86"/>
      <c r="AQ164" s="86"/>
      <c r="AR164" s="86"/>
      <c r="AS164" s="86"/>
      <c r="AT164" s="86"/>
      <c r="AU164" s="86"/>
      <c r="AV164" s="86"/>
      <c r="AW164" s="86"/>
      <c r="AX164" s="86"/>
      <c r="AY164" s="86"/>
      <c r="AZ164" s="86"/>
      <c r="BA164" s="86"/>
      <c r="BB164" s="86"/>
      <c r="BC164" s="86"/>
      <c r="BD164" s="86"/>
      <c r="BE164" s="86"/>
      <c r="BF164" s="86"/>
      <c r="BG164" s="86"/>
      <c r="BH164" s="86"/>
      <c r="BI164" s="86"/>
      <c r="BJ164" s="86"/>
      <c r="BK164" s="86"/>
      <c r="BL164" s="86"/>
      <c r="BM164" s="86"/>
      <c r="BN164" s="86"/>
      <c r="BO164" s="86"/>
      <c r="BP164" s="86"/>
      <c r="BQ164" s="86"/>
      <c r="BR164" s="86"/>
      <c r="BS164" s="89">
        <f t="shared" ref="BS164:BZ164" si="400">IF(OR(BS73=0,BS77=0),"",(BS77-BS73)*100/BS73)</f>
        <v>3.8525142402155885</v>
      </c>
      <c r="BT164" s="90">
        <f t="shared" si="400"/>
        <v>3.6531365313653303</v>
      </c>
      <c r="BU164" s="86">
        <f t="shared" si="400"/>
        <v>3.6039360393604203</v>
      </c>
      <c r="BV164" s="86">
        <f t="shared" si="400"/>
        <v>3.5006119951040562</v>
      </c>
      <c r="BW164" s="91">
        <f t="shared" si="400"/>
        <v>4.3204210268649605</v>
      </c>
      <c r="BX164" s="86">
        <f t="shared" si="400"/>
        <v>3.635370516477503</v>
      </c>
      <c r="BY164" s="86">
        <f t="shared" si="400"/>
        <v>3.635370516477503</v>
      </c>
      <c r="BZ164" s="86">
        <f t="shared" si="400"/>
        <v>4.2466337659172604</v>
      </c>
      <c r="CA164" s="86">
        <f t="shared" ref="CA164:CD164" si="401">IF(OR(CA73=0,CA77=0),"",(CA77-CA73)*100/CA73)</f>
        <v>4.2466337659172604</v>
      </c>
      <c r="CB164" s="86">
        <f t="shared" si="401"/>
        <v>4.1055718475073482</v>
      </c>
      <c r="CC164" s="86" t="str">
        <f t="shared" si="401"/>
        <v/>
      </c>
      <c r="CD164" s="86" t="str">
        <f t="shared" si="401"/>
        <v/>
      </c>
      <c r="CH164" s="4"/>
      <c r="CI164" s="4"/>
      <c r="CJ164" s="4"/>
      <c r="CK164" s="4"/>
      <c r="CL164" s="4"/>
      <c r="CM164" s="4"/>
      <c r="CN164" s="4"/>
      <c r="CO164" s="4"/>
      <c r="CX164" s="3"/>
      <c r="CY164" s="3"/>
      <c r="CZ164" s="3"/>
      <c r="DA164" s="3"/>
      <c r="DB164" s="3"/>
    </row>
    <row r="165" spans="1:106" x14ac:dyDescent="0.3">
      <c r="A165" s="47" t="str">
        <f t="shared" ref="A165:A175" si="402">A78</f>
        <v>Q2-2022</v>
      </c>
      <c r="B165" s="56"/>
      <c r="C165" s="86"/>
      <c r="D165" s="101"/>
      <c r="E165" s="101"/>
      <c r="F165" s="101"/>
      <c r="G165" s="101"/>
      <c r="H165" s="101"/>
      <c r="I165" s="101"/>
      <c r="J165" s="101"/>
      <c r="K165" s="101"/>
      <c r="L165" s="101"/>
      <c r="M165" s="101"/>
      <c r="N165" s="101"/>
      <c r="O165" s="101"/>
      <c r="P165" s="101"/>
      <c r="Q165" s="101"/>
      <c r="R165" s="101"/>
      <c r="S165" s="101"/>
      <c r="T165" s="101"/>
      <c r="U165" s="101"/>
      <c r="V165" s="101"/>
      <c r="W165" s="101"/>
      <c r="X165" s="101"/>
      <c r="Y165" s="101"/>
      <c r="Z165" s="101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86"/>
      <c r="AL165" s="86"/>
      <c r="AM165" s="86"/>
      <c r="AN165" s="86"/>
      <c r="AO165" s="86"/>
      <c r="AP165" s="86"/>
      <c r="AQ165" s="86"/>
      <c r="AR165" s="86"/>
      <c r="AS165" s="86"/>
      <c r="AT165" s="86"/>
      <c r="AU165" s="86"/>
      <c r="AV165" s="86"/>
      <c r="AW165" s="86"/>
      <c r="AX165" s="86"/>
      <c r="AY165" s="86"/>
      <c r="AZ165" s="86"/>
      <c r="BA165" s="86"/>
      <c r="BB165" s="86"/>
      <c r="BC165" s="86"/>
      <c r="BD165" s="86"/>
      <c r="BE165" s="86"/>
      <c r="BF165" s="86"/>
      <c r="BG165" s="86"/>
      <c r="BH165" s="86"/>
      <c r="BI165" s="86"/>
      <c r="BJ165" s="86"/>
      <c r="BK165" s="86"/>
      <c r="BL165" s="86"/>
      <c r="BM165" s="86"/>
      <c r="BN165" s="86"/>
      <c r="BO165" s="86"/>
      <c r="BP165" s="86"/>
      <c r="BQ165" s="86"/>
      <c r="BR165" s="86"/>
      <c r="BS165" s="86" t="str">
        <f t="shared" ref="BS165:BZ165" si="403">IF(OR(BS74=0,BS78=0),"",(BS78-BS74)*100/BS74)</f>
        <v/>
      </c>
      <c r="BT165" s="89">
        <f t="shared" si="403"/>
        <v>4.370907803928489</v>
      </c>
      <c r="BU165" s="90">
        <f t="shared" si="403"/>
        <v>4.2647319058573476</v>
      </c>
      <c r="BV165" s="86">
        <f t="shared" si="403"/>
        <v>4.6492369572932777</v>
      </c>
      <c r="BW165" s="86">
        <f t="shared" si="403"/>
        <v>5.4816391697711779</v>
      </c>
      <c r="BX165" s="91">
        <f t="shared" si="403"/>
        <v>4.1204904503654687</v>
      </c>
      <c r="BY165" s="86">
        <f t="shared" si="403"/>
        <v>4.1204904503654687</v>
      </c>
      <c r="BZ165" s="86">
        <f t="shared" si="403"/>
        <v>4.7137449727939424</v>
      </c>
      <c r="CA165" s="86">
        <f t="shared" ref="CA165:CD165" si="404">IF(OR(CA74=0,CA78=0),"",(CA78-CA74)*100/CA74)</f>
        <v>4.7137449727939424</v>
      </c>
      <c r="CB165" s="86">
        <f t="shared" si="404"/>
        <v>3.9319872476089417</v>
      </c>
      <c r="CC165" s="86" t="str">
        <f t="shared" si="404"/>
        <v/>
      </c>
      <c r="CD165" s="86" t="str">
        <f t="shared" si="404"/>
        <v/>
      </c>
      <c r="CH165" s="4"/>
      <c r="CI165" s="4"/>
      <c r="CJ165" s="4"/>
      <c r="CK165" s="4"/>
      <c r="CL165" s="4"/>
      <c r="CM165" s="4"/>
      <c r="CN165" s="4"/>
      <c r="CO165" s="4"/>
      <c r="CX165" s="3"/>
      <c r="CY165" s="3"/>
      <c r="CZ165" s="3"/>
      <c r="DA165" s="3"/>
      <c r="DB165" s="3"/>
    </row>
    <row r="166" spans="1:106" x14ac:dyDescent="0.3">
      <c r="A166" s="47" t="str">
        <f t="shared" si="402"/>
        <v>Q3-2022</v>
      </c>
      <c r="B166" s="56"/>
      <c r="C166" s="86"/>
      <c r="D166" s="101"/>
      <c r="E166" s="101"/>
      <c r="F166" s="101"/>
      <c r="G166" s="101"/>
      <c r="H166" s="101"/>
      <c r="I166" s="101"/>
      <c r="J166" s="101"/>
      <c r="K166" s="101"/>
      <c r="L166" s="101"/>
      <c r="M166" s="101"/>
      <c r="N166" s="101"/>
      <c r="O166" s="101"/>
      <c r="P166" s="101"/>
      <c r="Q166" s="101"/>
      <c r="R166" s="101"/>
      <c r="S166" s="101"/>
      <c r="T166" s="101"/>
      <c r="U166" s="101"/>
      <c r="V166" s="101"/>
      <c r="W166" s="101"/>
      <c r="X166" s="101"/>
      <c r="Y166" s="101"/>
      <c r="Z166" s="101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86"/>
      <c r="AL166" s="86"/>
      <c r="AM166" s="86"/>
      <c r="AN166" s="86"/>
      <c r="AO166" s="86"/>
      <c r="AP166" s="86"/>
      <c r="AQ166" s="86"/>
      <c r="AR166" s="86"/>
      <c r="AS166" s="86"/>
      <c r="AT166" s="86"/>
      <c r="AU166" s="86"/>
      <c r="AV166" s="86"/>
      <c r="AW166" s="86"/>
      <c r="AX166" s="86"/>
      <c r="AY166" s="86"/>
      <c r="AZ166" s="86"/>
      <c r="BA166" s="86"/>
      <c r="BB166" s="86"/>
      <c r="BC166" s="86"/>
      <c r="BD166" s="86"/>
      <c r="BE166" s="86"/>
      <c r="BF166" s="86"/>
      <c r="BG166" s="86"/>
      <c r="BH166" s="86"/>
      <c r="BI166" s="86"/>
      <c r="BJ166" s="86"/>
      <c r="BK166" s="86"/>
      <c r="BL166" s="86"/>
      <c r="BM166" s="86"/>
      <c r="BN166" s="86"/>
      <c r="BO166" s="86"/>
      <c r="BP166" s="86"/>
      <c r="BQ166" s="86"/>
      <c r="BR166" s="86"/>
      <c r="BS166" s="86" t="str">
        <f t="shared" ref="BS166:BZ166" si="405">IF(OR(BS75=0,BS79=0),"",(BS79-BS75)*100/BS75)</f>
        <v/>
      </c>
      <c r="BT166" s="86" t="str">
        <f t="shared" si="405"/>
        <v/>
      </c>
      <c r="BU166" s="89">
        <f t="shared" si="405"/>
        <v>1.4798543268397033</v>
      </c>
      <c r="BV166" s="90">
        <f t="shared" si="405"/>
        <v>0.61939218523881334</v>
      </c>
      <c r="BW166" s="86">
        <f t="shared" si="405"/>
        <v>1.3539316090956617</v>
      </c>
      <c r="BX166" s="86">
        <f t="shared" si="405"/>
        <v>0.15140927090612097</v>
      </c>
      <c r="BY166" s="91">
        <f t="shared" si="405"/>
        <v>0.15140927090612097</v>
      </c>
      <c r="BZ166" s="86">
        <f t="shared" si="405"/>
        <v>0.5122235157159295</v>
      </c>
      <c r="CA166" s="86">
        <f t="shared" ref="CA166:CD166" si="406">IF(OR(CA75=0,CA79=0),"",(CA79-CA75)*100/CA75)</f>
        <v>0.5122235157159295</v>
      </c>
      <c r="CB166" s="86">
        <f t="shared" si="406"/>
        <v>0.86071532422213493</v>
      </c>
      <c r="CC166" s="86" t="str">
        <f t="shared" si="406"/>
        <v/>
      </c>
      <c r="CD166" s="86" t="str">
        <f t="shared" si="406"/>
        <v/>
      </c>
      <c r="CH166" s="4"/>
      <c r="CI166" s="4"/>
      <c r="CJ166" s="4"/>
      <c r="CK166" s="4"/>
      <c r="CL166" s="4"/>
      <c r="CM166" s="4"/>
      <c r="CN166" s="4"/>
      <c r="CO166" s="4"/>
      <c r="CX166" s="3"/>
      <c r="CY166" s="3"/>
      <c r="CZ166" s="3"/>
      <c r="DA166" s="3"/>
      <c r="DB166" s="3"/>
    </row>
    <row r="167" spans="1:106" x14ac:dyDescent="0.3">
      <c r="A167" s="48" t="str">
        <f t="shared" si="402"/>
        <v>Q4-2022</v>
      </c>
      <c r="B167" s="57"/>
      <c r="C167" s="88"/>
      <c r="D167" s="102"/>
      <c r="E167" s="102"/>
      <c r="F167" s="102"/>
      <c r="G167" s="102"/>
      <c r="H167" s="102"/>
      <c r="I167" s="102"/>
      <c r="J167" s="102"/>
      <c r="K167" s="102"/>
      <c r="L167" s="102"/>
      <c r="M167" s="102"/>
      <c r="N167" s="102"/>
      <c r="O167" s="102"/>
      <c r="P167" s="102"/>
      <c r="Q167" s="102"/>
      <c r="R167" s="102"/>
      <c r="S167" s="102"/>
      <c r="T167" s="102"/>
      <c r="U167" s="102"/>
      <c r="V167" s="102"/>
      <c r="W167" s="102"/>
      <c r="X167" s="102"/>
      <c r="Y167" s="102"/>
      <c r="Z167" s="102"/>
      <c r="AA167" s="88"/>
      <c r="AB167" s="88"/>
      <c r="AC167" s="88"/>
      <c r="AD167" s="88"/>
      <c r="AE167" s="88"/>
      <c r="AF167" s="88"/>
      <c r="AG167" s="88"/>
      <c r="AH167" s="88"/>
      <c r="AI167" s="88"/>
      <c r="AJ167" s="88"/>
      <c r="AK167" s="88"/>
      <c r="AL167" s="88"/>
      <c r="AM167" s="88"/>
      <c r="AN167" s="88"/>
      <c r="AO167" s="88"/>
      <c r="AP167" s="88"/>
      <c r="AQ167" s="88"/>
      <c r="AR167" s="88"/>
      <c r="AS167" s="88"/>
      <c r="AT167" s="88"/>
      <c r="AU167" s="88"/>
      <c r="AV167" s="88"/>
      <c r="AW167" s="88"/>
      <c r="AX167" s="88"/>
      <c r="AY167" s="88"/>
      <c r="AZ167" s="88"/>
      <c r="BA167" s="88"/>
      <c r="BB167" s="88"/>
      <c r="BC167" s="88"/>
      <c r="BD167" s="88"/>
      <c r="BE167" s="88"/>
      <c r="BF167" s="88"/>
      <c r="BG167" s="88"/>
      <c r="BH167" s="88"/>
      <c r="BI167" s="88"/>
      <c r="BJ167" s="88"/>
      <c r="BK167" s="88"/>
      <c r="BL167" s="88"/>
      <c r="BM167" s="88"/>
      <c r="BN167" s="88"/>
      <c r="BO167" s="88"/>
      <c r="BP167" s="88"/>
      <c r="BQ167" s="88"/>
      <c r="BR167" s="88"/>
      <c r="BS167" s="88" t="str">
        <f t="shared" ref="BS167:BZ167" si="407">IF(OR(BS76=0,BS80=0),"",(BS80-BS76)*100/BS76)</f>
        <v/>
      </c>
      <c r="BT167" s="88" t="str">
        <f t="shared" si="407"/>
        <v/>
      </c>
      <c r="BU167" s="88" t="str">
        <f t="shared" si="407"/>
        <v/>
      </c>
      <c r="BV167" s="93">
        <f t="shared" si="407"/>
        <v>-6.6643882433356207</v>
      </c>
      <c r="BW167" s="94">
        <f t="shared" si="407"/>
        <v>-4.9429009715357175</v>
      </c>
      <c r="BX167" s="88">
        <f t="shared" si="407"/>
        <v>-4.0472556667231911</v>
      </c>
      <c r="BY167" s="88">
        <f t="shared" si="407"/>
        <v>-4.0472556667231911</v>
      </c>
      <c r="BZ167" s="95">
        <f t="shared" si="407"/>
        <v>-5.9576146995829227</v>
      </c>
      <c r="CA167" s="88">
        <f t="shared" ref="CA167:CD167" si="408">IF(OR(CA76=0,CA80=0),"",(CA80-CA76)*100/CA76)</f>
        <v>-5.9576146995829227</v>
      </c>
      <c r="CB167" s="88">
        <f t="shared" si="408"/>
        <v>-6.2700692918708771</v>
      </c>
      <c r="CC167" s="88" t="str">
        <f t="shared" si="408"/>
        <v/>
      </c>
      <c r="CD167" s="88" t="str">
        <f t="shared" si="408"/>
        <v/>
      </c>
      <c r="CH167" s="4"/>
      <c r="CI167" s="4"/>
      <c r="CJ167" s="4"/>
      <c r="CK167" s="4"/>
      <c r="CL167" s="4"/>
      <c r="CM167" s="4"/>
      <c r="CN167" s="4"/>
      <c r="CO167" s="4"/>
      <c r="CX167" s="3"/>
      <c r="CY167" s="3"/>
      <c r="CZ167" s="3"/>
      <c r="DA167" s="3"/>
      <c r="DB167" s="3"/>
    </row>
    <row r="168" spans="1:106" x14ac:dyDescent="0.3">
      <c r="A168" s="47" t="str">
        <f t="shared" si="402"/>
        <v>Q1-2023</v>
      </c>
      <c r="B168" s="56"/>
      <c r="C168" s="86"/>
      <c r="D168" s="101"/>
      <c r="E168" s="101"/>
      <c r="F168" s="101"/>
      <c r="G168" s="101"/>
      <c r="H168" s="101"/>
      <c r="I168" s="101"/>
      <c r="J168" s="101"/>
      <c r="K168" s="101"/>
      <c r="L168" s="101"/>
      <c r="M168" s="101"/>
      <c r="N168" s="101"/>
      <c r="O168" s="101"/>
      <c r="P168" s="101"/>
      <c r="Q168" s="101"/>
      <c r="R168" s="101"/>
      <c r="S168" s="101"/>
      <c r="T168" s="101"/>
      <c r="U168" s="101"/>
      <c r="V168" s="101"/>
      <c r="W168" s="101"/>
      <c r="X168" s="101"/>
      <c r="Y168" s="101"/>
      <c r="Z168" s="101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86"/>
      <c r="AL168" s="86"/>
      <c r="AM168" s="86"/>
      <c r="AN168" s="86"/>
      <c r="AO168" s="86"/>
      <c r="AP168" s="86"/>
      <c r="AQ168" s="86"/>
      <c r="AR168" s="86"/>
      <c r="AS168" s="86"/>
      <c r="AT168" s="86"/>
      <c r="AU168" s="86"/>
      <c r="AV168" s="86"/>
      <c r="AW168" s="86"/>
      <c r="AX168" s="86"/>
      <c r="AY168" s="86"/>
      <c r="AZ168" s="86"/>
      <c r="BA168" s="86"/>
      <c r="BB168" s="86"/>
      <c r="BC168" s="86"/>
      <c r="BD168" s="86"/>
      <c r="BE168" s="86"/>
      <c r="BF168" s="86"/>
      <c r="BG168" s="86"/>
      <c r="BH168" s="86"/>
      <c r="BI168" s="86"/>
      <c r="BJ168" s="86"/>
      <c r="BK168" s="86"/>
      <c r="BL168" s="86"/>
      <c r="BM168" s="86"/>
      <c r="BN168" s="86"/>
      <c r="BO168" s="86"/>
      <c r="BP168" s="86"/>
      <c r="BQ168" s="86"/>
      <c r="BR168" s="86"/>
      <c r="BS168" s="86" t="str">
        <f t="shared" ref="BS168:BZ168" si="409">IF(OR(BS77=0,BS81=0),"",(BS81-BS77)*100/BS77)</f>
        <v/>
      </c>
      <c r="BT168" s="86" t="str">
        <f t="shared" si="409"/>
        <v/>
      </c>
      <c r="BU168" s="86" t="str">
        <f t="shared" si="409"/>
        <v/>
      </c>
      <c r="BV168" s="86" t="str">
        <f t="shared" si="409"/>
        <v/>
      </c>
      <c r="BW168" s="89">
        <f t="shared" si="409"/>
        <v>-2.4109814043526967</v>
      </c>
      <c r="BX168" s="90">
        <f t="shared" si="409"/>
        <v>-2.7875380651206156</v>
      </c>
      <c r="BY168" s="86">
        <f t="shared" si="409"/>
        <v>-2.2956195830405011</v>
      </c>
      <c r="BZ168" s="86">
        <f t="shared" si="409"/>
        <v>-2.4722384570426756</v>
      </c>
      <c r="CA168" s="91">
        <f t="shared" ref="CA168:CD168" si="410">IF(OR(CA77=0,CA81=0),"",(CA81-CA77)*100/CA77)</f>
        <v>-2.3319696084161361</v>
      </c>
      <c r="CB168" s="86">
        <f t="shared" si="410"/>
        <v>-2.1361502347418257</v>
      </c>
      <c r="CC168" s="86" t="str">
        <f t="shared" si="410"/>
        <v/>
      </c>
      <c r="CD168" s="86" t="str">
        <f t="shared" si="410"/>
        <v/>
      </c>
      <c r="CH168" s="4"/>
      <c r="CI168" s="4"/>
      <c r="CJ168" s="4"/>
      <c r="CK168" s="4"/>
      <c r="CL168" s="4"/>
      <c r="CM168" s="4"/>
      <c r="CN168" s="4"/>
      <c r="CO168" s="4"/>
      <c r="CX168" s="3"/>
      <c r="CY168" s="3"/>
      <c r="CZ168" s="3"/>
      <c r="DA168" s="3"/>
      <c r="DB168" s="3"/>
    </row>
    <row r="169" spans="1:106" x14ac:dyDescent="0.3">
      <c r="A169" s="47" t="str">
        <f t="shared" si="402"/>
        <v>Q2-2023</v>
      </c>
      <c r="B169" s="56"/>
      <c r="C169" s="86"/>
      <c r="D169" s="101"/>
      <c r="E169" s="101"/>
      <c r="F169" s="101"/>
      <c r="G169" s="101"/>
      <c r="H169" s="101"/>
      <c r="I169" s="101"/>
      <c r="J169" s="101"/>
      <c r="K169" s="101"/>
      <c r="L169" s="101"/>
      <c r="M169" s="101"/>
      <c r="N169" s="101"/>
      <c r="O169" s="101"/>
      <c r="P169" s="101"/>
      <c r="Q169" s="101"/>
      <c r="R169" s="101"/>
      <c r="S169" s="101"/>
      <c r="T169" s="101"/>
      <c r="U169" s="101"/>
      <c r="V169" s="101"/>
      <c r="W169" s="101"/>
      <c r="X169" s="101"/>
      <c r="Y169" s="101"/>
      <c r="Z169" s="101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86"/>
      <c r="AL169" s="86"/>
      <c r="AM169" s="86"/>
      <c r="AN169" s="86"/>
      <c r="AO169" s="86"/>
      <c r="AP169" s="86"/>
      <c r="AQ169" s="86"/>
      <c r="AR169" s="86"/>
      <c r="AS169" s="86"/>
      <c r="AT169" s="86"/>
      <c r="AU169" s="86"/>
      <c r="AV169" s="86"/>
      <c r="AW169" s="86"/>
      <c r="AX169" s="86"/>
      <c r="AY169" s="86"/>
      <c r="AZ169" s="86"/>
      <c r="BA169" s="86"/>
      <c r="BB169" s="86"/>
      <c r="BC169" s="86"/>
      <c r="BD169" s="86"/>
      <c r="BE169" s="86"/>
      <c r="BF169" s="86"/>
      <c r="BG169" s="86"/>
      <c r="BH169" s="86"/>
      <c r="BI169" s="86"/>
      <c r="BJ169" s="86"/>
      <c r="BK169" s="86"/>
      <c r="BL169" s="86"/>
      <c r="BM169" s="86"/>
      <c r="BN169" s="86"/>
      <c r="BO169" s="86"/>
      <c r="BP169" s="86"/>
      <c r="BQ169" s="86"/>
      <c r="BR169" s="86"/>
      <c r="BS169" s="86" t="str">
        <f t="shared" ref="BS169:BZ169" si="411">IF(OR(BS78=0,BS82=0),"",(BS82-BS78)*100/BS78)</f>
        <v/>
      </c>
      <c r="BT169" s="86" t="str">
        <f t="shared" si="411"/>
        <v/>
      </c>
      <c r="BU169" s="86" t="str">
        <f t="shared" si="411"/>
        <v/>
      </c>
      <c r="BV169" s="86" t="str">
        <f t="shared" si="411"/>
        <v/>
      </c>
      <c r="BW169" s="86" t="str">
        <f t="shared" si="411"/>
        <v/>
      </c>
      <c r="BX169" s="89">
        <f t="shared" si="411"/>
        <v>-5.8653682839834618</v>
      </c>
      <c r="BY169" s="90">
        <f t="shared" si="411"/>
        <v>-5.5256751401233855</v>
      </c>
      <c r="BZ169" s="86">
        <f t="shared" si="411"/>
        <v>-5.7554363174244543</v>
      </c>
      <c r="CA169" s="86">
        <f t="shared" ref="CA169:CD169" si="412">IF(OR(CA78=0,CA82=0),"",(CA82-CA78)*100/CA78)</f>
        <v>-5.7215475854278424</v>
      </c>
      <c r="CB169" s="91">
        <f t="shared" si="412"/>
        <v>-5.3567371052033659</v>
      </c>
      <c r="CC169" s="86" t="str">
        <f t="shared" si="412"/>
        <v/>
      </c>
      <c r="CD169" s="86" t="str">
        <f t="shared" si="412"/>
        <v/>
      </c>
      <c r="CH169" s="4"/>
      <c r="CI169" s="4"/>
      <c r="CJ169" s="4"/>
      <c r="CK169" s="4"/>
      <c r="CL169" s="4"/>
      <c r="CM169" s="4"/>
      <c r="CN169" s="4"/>
      <c r="CO169" s="4"/>
      <c r="CX169" s="3"/>
      <c r="CY169" s="3"/>
      <c r="CZ169" s="3"/>
      <c r="DA169" s="3"/>
      <c r="DB169" s="3"/>
    </row>
    <row r="170" spans="1:106" x14ac:dyDescent="0.3">
      <c r="A170" s="47" t="str">
        <f t="shared" si="402"/>
        <v>Q3-2023</v>
      </c>
      <c r="B170" s="56"/>
      <c r="C170" s="86"/>
      <c r="D170" s="101"/>
      <c r="E170" s="101"/>
      <c r="F170" s="101"/>
      <c r="G170" s="101"/>
      <c r="H170" s="101"/>
      <c r="I170" s="101"/>
      <c r="J170" s="101"/>
      <c r="K170" s="101"/>
      <c r="L170" s="101"/>
      <c r="M170" s="101"/>
      <c r="N170" s="101"/>
      <c r="O170" s="101"/>
      <c r="P170" s="101"/>
      <c r="Q170" s="101"/>
      <c r="R170" s="101"/>
      <c r="S170" s="101"/>
      <c r="T170" s="101"/>
      <c r="U170" s="101"/>
      <c r="V170" s="101"/>
      <c r="W170" s="101"/>
      <c r="X170" s="101"/>
      <c r="Y170" s="101"/>
      <c r="Z170" s="101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86"/>
      <c r="AL170" s="86"/>
      <c r="AM170" s="86"/>
      <c r="AN170" s="86"/>
      <c r="AO170" s="86"/>
      <c r="AP170" s="86"/>
      <c r="AQ170" s="86"/>
      <c r="AR170" s="86"/>
      <c r="AS170" s="86"/>
      <c r="AT170" s="86"/>
      <c r="AU170" s="86"/>
      <c r="AV170" s="86"/>
      <c r="AW170" s="86"/>
      <c r="AX170" s="86"/>
      <c r="AY170" s="86"/>
      <c r="AZ170" s="86"/>
      <c r="BA170" s="86"/>
      <c r="BB170" s="86"/>
      <c r="BC170" s="86"/>
      <c r="BD170" s="86"/>
      <c r="BE170" s="86"/>
      <c r="BF170" s="86"/>
      <c r="BG170" s="86"/>
      <c r="BH170" s="86"/>
      <c r="BI170" s="86"/>
      <c r="BJ170" s="86"/>
      <c r="BK170" s="86"/>
      <c r="BL170" s="86"/>
      <c r="BM170" s="86"/>
      <c r="BN170" s="86"/>
      <c r="BO170" s="86"/>
      <c r="BP170" s="86"/>
      <c r="BQ170" s="86"/>
      <c r="BR170" s="86"/>
      <c r="BS170" s="86" t="str">
        <f t="shared" ref="BS170:BZ170" si="413">IF(OR(BS79=0,BS83=0),"",(BS83-BS79)*100/BS79)</f>
        <v/>
      </c>
      <c r="BT170" s="86" t="str">
        <f t="shared" si="413"/>
        <v/>
      </c>
      <c r="BU170" s="86" t="str">
        <f t="shared" si="413"/>
        <v/>
      </c>
      <c r="BV170" s="86" t="str">
        <f t="shared" si="413"/>
        <v/>
      </c>
      <c r="BW170" s="86" t="str">
        <f t="shared" si="413"/>
        <v/>
      </c>
      <c r="BX170" s="86" t="str">
        <f t="shared" si="413"/>
        <v/>
      </c>
      <c r="BY170" s="89">
        <f t="shared" si="413"/>
        <v>-4.7970694266775213</v>
      </c>
      <c r="BZ170" s="90">
        <f t="shared" si="413"/>
        <v>-4.8007875839703447</v>
      </c>
      <c r="CA170" s="86">
        <f t="shared" ref="CA170:CD170" si="414">IF(OR(CA79=0,CA83=0),"",(CA83-CA79)*100/CA79)</f>
        <v>-4.7718322909427728</v>
      </c>
      <c r="CB170" s="86">
        <f t="shared" si="414"/>
        <v>-5.1605835207288342</v>
      </c>
      <c r="CC170" s="91" t="str">
        <f t="shared" si="414"/>
        <v/>
      </c>
      <c r="CD170" s="86" t="str">
        <f t="shared" si="414"/>
        <v/>
      </c>
      <c r="CH170" s="4"/>
      <c r="CI170" s="4"/>
      <c r="CJ170" s="4"/>
      <c r="CK170" s="4"/>
      <c r="CL170" s="4"/>
      <c r="CM170" s="4"/>
      <c r="CN170" s="4"/>
      <c r="CO170" s="4"/>
      <c r="CX170" s="3"/>
      <c r="CY170" s="3"/>
      <c r="CZ170" s="3"/>
      <c r="DA170" s="3"/>
      <c r="DB170" s="3"/>
    </row>
    <row r="171" spans="1:106" x14ac:dyDescent="0.3">
      <c r="A171" s="48" t="str">
        <f t="shared" si="402"/>
        <v>Q4-2023</v>
      </c>
      <c r="B171" s="57"/>
      <c r="C171" s="88"/>
      <c r="D171" s="102"/>
      <c r="E171" s="102"/>
      <c r="F171" s="102"/>
      <c r="G171" s="102"/>
      <c r="H171" s="102"/>
      <c r="I171" s="102"/>
      <c r="J171" s="102"/>
      <c r="K171" s="102"/>
      <c r="L171" s="102"/>
      <c r="M171" s="102"/>
      <c r="N171" s="102"/>
      <c r="O171" s="102"/>
      <c r="P171" s="102"/>
      <c r="Q171" s="102"/>
      <c r="R171" s="102"/>
      <c r="S171" s="102"/>
      <c r="T171" s="102"/>
      <c r="U171" s="102"/>
      <c r="V171" s="102"/>
      <c r="W171" s="102"/>
      <c r="X171" s="102"/>
      <c r="Y171" s="102"/>
      <c r="Z171" s="102"/>
      <c r="AA171" s="88"/>
      <c r="AB171" s="88"/>
      <c r="AC171" s="88"/>
      <c r="AD171" s="88"/>
      <c r="AE171" s="88"/>
      <c r="AF171" s="88"/>
      <c r="AG171" s="88"/>
      <c r="AH171" s="88"/>
      <c r="AI171" s="88"/>
      <c r="AJ171" s="88"/>
      <c r="AK171" s="88"/>
      <c r="AL171" s="88"/>
      <c r="AM171" s="88"/>
      <c r="AN171" s="88"/>
      <c r="AO171" s="88"/>
      <c r="AP171" s="88"/>
      <c r="AQ171" s="88"/>
      <c r="AR171" s="88"/>
      <c r="AS171" s="88"/>
      <c r="AT171" s="88"/>
      <c r="AU171" s="88"/>
      <c r="AV171" s="88"/>
      <c r="AW171" s="88"/>
      <c r="AX171" s="88"/>
      <c r="AY171" s="88"/>
      <c r="AZ171" s="88"/>
      <c r="BA171" s="88"/>
      <c r="BB171" s="88"/>
      <c r="BC171" s="88"/>
      <c r="BD171" s="88"/>
      <c r="BE171" s="88"/>
      <c r="BF171" s="88"/>
      <c r="BG171" s="88"/>
      <c r="BH171" s="88"/>
      <c r="BI171" s="88"/>
      <c r="BJ171" s="88"/>
      <c r="BK171" s="88"/>
      <c r="BL171" s="88"/>
      <c r="BM171" s="88"/>
      <c r="BN171" s="88"/>
      <c r="BO171" s="88"/>
      <c r="BP171" s="88"/>
      <c r="BQ171" s="88"/>
      <c r="BR171" s="88"/>
      <c r="BS171" s="88" t="str">
        <f t="shared" ref="BS171:BZ171" si="415">IF(OR(BS80=0,BS84=0),"",(BS84-BS80)*100/BS80)</f>
        <v/>
      </c>
      <c r="BT171" s="88" t="str">
        <f t="shared" si="415"/>
        <v/>
      </c>
      <c r="BU171" s="88" t="str">
        <f t="shared" si="415"/>
        <v/>
      </c>
      <c r="BV171" s="88" t="str">
        <f t="shared" si="415"/>
        <v/>
      </c>
      <c r="BW171" s="88" t="str">
        <f t="shared" si="415"/>
        <v/>
      </c>
      <c r="BX171" s="88" t="str">
        <f t="shared" si="415"/>
        <v/>
      </c>
      <c r="BY171" s="88" t="str">
        <f t="shared" si="415"/>
        <v/>
      </c>
      <c r="BZ171" s="93">
        <f t="shared" si="415"/>
        <v>-1.0188792328438649</v>
      </c>
      <c r="CA171" s="94">
        <f t="shared" ref="CA171:CD172" si="416">IF(OR(CA80=0,CA84=0),"",(CA84-CA80)*100/CA80)</f>
        <v>-0.95894516032362354</v>
      </c>
      <c r="CB171" s="88">
        <f t="shared" si="416"/>
        <v>-0.49885803582163768</v>
      </c>
      <c r="CC171" s="88" t="str">
        <f t="shared" si="416"/>
        <v/>
      </c>
      <c r="CD171" s="95" t="str">
        <f t="shared" si="416"/>
        <v/>
      </c>
      <c r="CH171" s="4"/>
      <c r="CI171" s="4"/>
      <c r="CJ171" s="4"/>
      <c r="CK171" s="4"/>
      <c r="CL171" s="4"/>
      <c r="CM171" s="4"/>
      <c r="CN171" s="4"/>
      <c r="CO171" s="4"/>
      <c r="CX171" s="3"/>
      <c r="CY171" s="3"/>
      <c r="CZ171" s="3"/>
      <c r="DA171" s="3"/>
      <c r="DB171" s="3"/>
    </row>
    <row r="172" spans="1:106" x14ac:dyDescent="0.3">
      <c r="A172" s="47" t="str">
        <f t="shared" si="402"/>
        <v>Q1-2024</v>
      </c>
      <c r="B172" s="56"/>
      <c r="C172" s="86"/>
      <c r="D172" s="101"/>
      <c r="E172" s="101"/>
      <c r="F172" s="101"/>
      <c r="G172" s="101"/>
      <c r="H172" s="101"/>
      <c r="I172" s="101"/>
      <c r="J172" s="101"/>
      <c r="K172" s="101"/>
      <c r="L172" s="101"/>
      <c r="M172" s="101"/>
      <c r="N172" s="101"/>
      <c r="O172" s="101"/>
      <c r="P172" s="101"/>
      <c r="Q172" s="101"/>
      <c r="R172" s="101"/>
      <c r="S172" s="101"/>
      <c r="T172" s="101"/>
      <c r="U172" s="101"/>
      <c r="V172" s="101"/>
      <c r="W172" s="101"/>
      <c r="X172" s="101"/>
      <c r="Y172" s="101"/>
      <c r="Z172" s="101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86"/>
      <c r="AL172" s="86"/>
      <c r="AM172" s="86"/>
      <c r="AN172" s="86"/>
      <c r="AO172" s="86"/>
      <c r="AP172" s="86"/>
      <c r="AQ172" s="86"/>
      <c r="AR172" s="86"/>
      <c r="AS172" s="86"/>
      <c r="AT172" s="86"/>
      <c r="AU172" s="86"/>
      <c r="AV172" s="86"/>
      <c r="AW172" s="86"/>
      <c r="AX172" s="86"/>
      <c r="AY172" s="86"/>
      <c r="AZ172" s="86"/>
      <c r="BA172" s="86"/>
      <c r="BB172" s="86"/>
      <c r="BC172" s="86"/>
      <c r="BD172" s="86"/>
      <c r="BE172" s="86"/>
      <c r="BF172" s="86"/>
      <c r="BG172" s="86"/>
      <c r="BH172" s="86"/>
      <c r="BI172" s="86"/>
      <c r="BJ172" s="86"/>
      <c r="BK172" s="86"/>
      <c r="BL172" s="86"/>
      <c r="BM172" s="86"/>
      <c r="BN172" s="86"/>
      <c r="BO172" s="86"/>
      <c r="BP172" s="86"/>
      <c r="BQ172" s="86"/>
      <c r="BR172" s="86"/>
      <c r="BS172" s="86"/>
      <c r="BT172" s="86"/>
      <c r="BU172" s="86"/>
      <c r="BV172" s="86"/>
      <c r="BW172" s="86"/>
      <c r="BX172" s="86"/>
      <c r="BY172" s="86"/>
      <c r="BZ172" s="86"/>
      <c r="CA172" s="89">
        <f t="shared" si="416"/>
        <v>-1.0053258332834702</v>
      </c>
      <c r="CB172" s="90">
        <f t="shared" ref="CB172:CD172" si="417">IF(OR(CB81=0,CB85=0),"",(CB85-CB81)*100/CB81)</f>
        <v>1.1993283761116968E-2</v>
      </c>
      <c r="CC172" s="86" t="str">
        <f t="shared" si="417"/>
        <v/>
      </c>
      <c r="CD172" s="86" t="str">
        <f t="shared" si="417"/>
        <v/>
      </c>
      <c r="CH172" s="4"/>
      <c r="CI172" s="4"/>
      <c r="CJ172" s="4"/>
      <c r="CK172" s="4"/>
      <c r="CL172" s="4"/>
      <c r="CM172" s="4"/>
      <c r="CN172" s="4"/>
      <c r="CO172" s="4"/>
      <c r="CX172" s="3"/>
      <c r="CY172" s="3"/>
      <c r="CZ172" s="3"/>
      <c r="DA172" s="3"/>
      <c r="DB172" s="3"/>
    </row>
    <row r="173" spans="1:106" x14ac:dyDescent="0.3">
      <c r="A173" s="47" t="str">
        <f t="shared" si="402"/>
        <v>Q2-2024</v>
      </c>
      <c r="B173" s="56"/>
      <c r="C173" s="86"/>
      <c r="D173" s="101"/>
      <c r="E173" s="101"/>
      <c r="F173" s="101"/>
      <c r="G173" s="101"/>
      <c r="H173" s="101"/>
      <c r="I173" s="101"/>
      <c r="J173" s="101"/>
      <c r="K173" s="101"/>
      <c r="L173" s="101"/>
      <c r="M173" s="101"/>
      <c r="N173" s="101"/>
      <c r="O173" s="101"/>
      <c r="P173" s="101"/>
      <c r="Q173" s="101"/>
      <c r="R173" s="101"/>
      <c r="S173" s="101"/>
      <c r="T173" s="101"/>
      <c r="U173" s="101"/>
      <c r="V173" s="101"/>
      <c r="W173" s="101"/>
      <c r="X173" s="101"/>
      <c r="Y173" s="101"/>
      <c r="Z173" s="101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86"/>
      <c r="AL173" s="86"/>
      <c r="AM173" s="86"/>
      <c r="AN173" s="86"/>
      <c r="AO173" s="86"/>
      <c r="AP173" s="86"/>
      <c r="AQ173" s="86"/>
      <c r="AR173" s="86"/>
      <c r="AS173" s="86"/>
      <c r="AT173" s="86"/>
      <c r="AU173" s="86"/>
      <c r="AV173" s="86"/>
      <c r="AW173" s="86"/>
      <c r="AX173" s="86"/>
      <c r="AY173" s="86"/>
      <c r="AZ173" s="86"/>
      <c r="BA173" s="86"/>
      <c r="BB173" s="86"/>
      <c r="BC173" s="86"/>
      <c r="BD173" s="86"/>
      <c r="BE173" s="86"/>
      <c r="BF173" s="86"/>
      <c r="BG173" s="86"/>
      <c r="BH173" s="86"/>
      <c r="BI173" s="86"/>
      <c r="BJ173" s="86"/>
      <c r="BK173" s="86"/>
      <c r="BL173" s="86"/>
      <c r="BM173" s="86"/>
      <c r="BN173" s="86"/>
      <c r="BO173" s="86"/>
      <c r="BP173" s="86"/>
      <c r="BQ173" s="86"/>
      <c r="BR173" s="86"/>
      <c r="BS173" s="86"/>
      <c r="BT173" s="86"/>
      <c r="BU173" s="86"/>
      <c r="BV173" s="86"/>
      <c r="BW173" s="86"/>
      <c r="BX173" s="86"/>
      <c r="BY173" s="86"/>
      <c r="BZ173" s="86"/>
      <c r="CA173" s="86"/>
      <c r="CB173" s="89">
        <f t="shared" ref="CB173:CD173" si="418">IF(OR(CB82=0,CB86=0),"",(CB86-CB82)*100/CB82)</f>
        <v>-5.4018366244542239E-2</v>
      </c>
      <c r="CC173" s="90" t="str">
        <f t="shared" si="418"/>
        <v/>
      </c>
      <c r="CD173" s="86" t="str">
        <f t="shared" si="418"/>
        <v/>
      </c>
      <c r="CH173" s="4"/>
      <c r="CI173" s="4"/>
      <c r="CJ173" s="4"/>
      <c r="CK173" s="4"/>
      <c r="CL173" s="4"/>
      <c r="CM173" s="4"/>
      <c r="CN173" s="4"/>
      <c r="CO173" s="4"/>
      <c r="CX173" s="3"/>
      <c r="CY173" s="3"/>
      <c r="CZ173" s="3"/>
      <c r="DA173" s="3"/>
      <c r="DB173" s="3"/>
    </row>
    <row r="174" spans="1:106" x14ac:dyDescent="0.3">
      <c r="A174" s="47" t="str">
        <f t="shared" si="402"/>
        <v>Q3-2024</v>
      </c>
      <c r="B174" s="56"/>
      <c r="C174" s="86"/>
      <c r="D174" s="101"/>
      <c r="E174" s="101"/>
      <c r="F174" s="101"/>
      <c r="G174" s="101"/>
      <c r="H174" s="101"/>
      <c r="I174" s="101"/>
      <c r="J174" s="101"/>
      <c r="K174" s="101"/>
      <c r="L174" s="101"/>
      <c r="M174" s="101"/>
      <c r="N174" s="101"/>
      <c r="O174" s="101"/>
      <c r="P174" s="101"/>
      <c r="Q174" s="101"/>
      <c r="R174" s="101"/>
      <c r="S174" s="101"/>
      <c r="T174" s="101"/>
      <c r="U174" s="101"/>
      <c r="V174" s="101"/>
      <c r="W174" s="101"/>
      <c r="X174" s="101"/>
      <c r="Y174" s="101"/>
      <c r="Z174" s="101"/>
      <c r="AA174" s="86"/>
      <c r="AB174" s="86"/>
      <c r="AC174" s="86"/>
      <c r="AD174" s="86"/>
      <c r="AE174" s="86"/>
      <c r="AF174" s="86"/>
      <c r="AG174" s="86"/>
      <c r="AH174" s="86"/>
      <c r="AI174" s="86"/>
      <c r="AJ174" s="86"/>
      <c r="AK174" s="86"/>
      <c r="AL174" s="86"/>
      <c r="AM174" s="86"/>
      <c r="AN174" s="86"/>
      <c r="AO174" s="86"/>
      <c r="AP174" s="86"/>
      <c r="AQ174" s="86"/>
      <c r="AR174" s="86"/>
      <c r="AS174" s="86"/>
      <c r="AT174" s="86"/>
      <c r="AU174" s="86"/>
      <c r="AV174" s="86"/>
      <c r="AW174" s="86"/>
      <c r="AX174" s="86"/>
      <c r="AY174" s="86"/>
      <c r="AZ174" s="86"/>
      <c r="BA174" s="86"/>
      <c r="BB174" s="86"/>
      <c r="BC174" s="86"/>
      <c r="BD174" s="86"/>
      <c r="BE174" s="86"/>
      <c r="BF174" s="86"/>
      <c r="BG174" s="86"/>
      <c r="BH174" s="86"/>
      <c r="BI174" s="86"/>
      <c r="BJ174" s="86"/>
      <c r="BK174" s="86"/>
      <c r="BL174" s="86"/>
      <c r="BM174" s="86"/>
      <c r="BN174" s="86"/>
      <c r="BO174" s="86"/>
      <c r="BP174" s="86"/>
      <c r="BQ174" s="86"/>
      <c r="BR174" s="86"/>
      <c r="BS174" s="86"/>
      <c r="BT174" s="86"/>
      <c r="BU174" s="86"/>
      <c r="BV174" s="86"/>
      <c r="BW174" s="86"/>
      <c r="BX174" s="86"/>
      <c r="BY174" s="86"/>
      <c r="BZ174" s="86"/>
      <c r="CA174" s="86"/>
      <c r="CB174" s="86"/>
      <c r="CC174" s="89" t="str">
        <f t="shared" ref="CC174:CD174" si="419">IF(OR(CC83=0,CC87=0),"",(CC87-CC83)*100/CC83)</f>
        <v/>
      </c>
      <c r="CD174" s="90" t="str">
        <f t="shared" si="419"/>
        <v/>
      </c>
      <c r="CH174" s="4"/>
      <c r="CI174" s="4"/>
      <c r="CJ174" s="4"/>
      <c r="CK174" s="4"/>
      <c r="CL174" s="4"/>
      <c r="CM174" s="4"/>
      <c r="CN174" s="4"/>
      <c r="CO174" s="4"/>
      <c r="CX174" s="3"/>
      <c r="CY174" s="3"/>
      <c r="CZ174" s="3"/>
      <c r="DA174" s="3"/>
      <c r="DB174" s="3"/>
    </row>
    <row r="175" spans="1:106" x14ac:dyDescent="0.3">
      <c r="A175" s="47" t="str">
        <f t="shared" si="402"/>
        <v>Q4-2024</v>
      </c>
      <c r="B175" s="56"/>
      <c r="C175" s="86"/>
      <c r="D175" s="101"/>
      <c r="E175" s="101"/>
      <c r="F175" s="101"/>
      <c r="G175" s="101"/>
      <c r="H175" s="101"/>
      <c r="I175" s="101"/>
      <c r="J175" s="101"/>
      <c r="K175" s="101"/>
      <c r="L175" s="101"/>
      <c r="M175" s="101"/>
      <c r="N175" s="101"/>
      <c r="O175" s="101"/>
      <c r="P175" s="101"/>
      <c r="Q175" s="101"/>
      <c r="R175" s="101"/>
      <c r="S175" s="101"/>
      <c r="T175" s="101"/>
      <c r="U175" s="101"/>
      <c r="V175" s="101"/>
      <c r="W175" s="101"/>
      <c r="X175" s="101"/>
      <c r="Y175" s="101"/>
      <c r="Z175" s="101"/>
      <c r="AA175" s="86"/>
      <c r="AB175" s="86"/>
      <c r="AC175" s="86"/>
      <c r="AD175" s="86"/>
      <c r="AE175" s="86"/>
      <c r="AF175" s="86"/>
      <c r="AG175" s="86"/>
      <c r="AH175" s="86"/>
      <c r="AI175" s="86"/>
      <c r="AJ175" s="86"/>
      <c r="AK175" s="86"/>
      <c r="AL175" s="86"/>
      <c r="AM175" s="86"/>
      <c r="AN175" s="86"/>
      <c r="AO175" s="86"/>
      <c r="AP175" s="86"/>
      <c r="AQ175" s="86"/>
      <c r="AR175" s="86"/>
      <c r="AS175" s="86"/>
      <c r="AT175" s="86"/>
      <c r="AU175" s="86"/>
      <c r="AV175" s="86"/>
      <c r="AW175" s="86"/>
      <c r="AX175" s="86"/>
      <c r="AY175" s="86"/>
      <c r="AZ175" s="86"/>
      <c r="BA175" s="86"/>
      <c r="BB175" s="86"/>
      <c r="BC175" s="86"/>
      <c r="BD175" s="86"/>
      <c r="BE175" s="86"/>
      <c r="BF175" s="86"/>
      <c r="BG175" s="86"/>
      <c r="BH175" s="86"/>
      <c r="BI175" s="86"/>
      <c r="BJ175" s="86"/>
      <c r="BK175" s="86"/>
      <c r="BL175" s="86"/>
      <c r="BM175" s="86"/>
      <c r="BN175" s="86"/>
      <c r="BO175" s="86"/>
      <c r="BP175" s="86"/>
      <c r="BQ175" s="86"/>
      <c r="BR175" s="86"/>
      <c r="BS175" s="86"/>
      <c r="BT175" s="86"/>
      <c r="BU175" s="86"/>
      <c r="BV175" s="86"/>
      <c r="BW175" s="86"/>
      <c r="BX175" s="86"/>
      <c r="BY175" s="86"/>
      <c r="BZ175" s="86"/>
      <c r="CA175" s="86"/>
      <c r="CB175" s="86"/>
      <c r="CC175" s="86"/>
      <c r="CD175" s="89" t="str">
        <f t="shared" ref="CD175" si="420">IF(OR(CD84=0,CD88=0),"",(CD88-CD84)*100/CD84)</f>
        <v/>
      </c>
      <c r="CH175" s="4"/>
      <c r="CI175" s="4"/>
      <c r="CJ175" s="4"/>
      <c r="CK175" s="4"/>
      <c r="CL175" s="4"/>
      <c r="CM175" s="4"/>
      <c r="CN175" s="4"/>
      <c r="CO175" s="4"/>
      <c r="CX175" s="3"/>
      <c r="CY175" s="3"/>
      <c r="CZ175" s="3"/>
      <c r="DA175" s="3"/>
      <c r="DB175" s="3"/>
    </row>
    <row r="176" spans="1:106" x14ac:dyDescent="0.3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CH176" s="4"/>
      <c r="CI176" s="4"/>
      <c r="CJ176" s="4"/>
      <c r="CK176" s="4"/>
      <c r="CL176" s="4"/>
      <c r="CM176" s="4"/>
      <c r="CN176" s="4"/>
      <c r="CO176" s="4"/>
      <c r="CX176" s="3"/>
      <c r="CY176" s="3"/>
      <c r="CZ176" s="3"/>
      <c r="DA176" s="3"/>
      <c r="DB176" s="3"/>
    </row>
    <row r="177" spans="1:106" x14ac:dyDescent="0.3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CH177" s="4"/>
      <c r="CI177" s="4"/>
      <c r="CJ177" s="4"/>
      <c r="CK177" s="4"/>
      <c r="CL177" s="4"/>
      <c r="CM177" s="4"/>
      <c r="CN177" s="4"/>
      <c r="CO177" s="4"/>
      <c r="CX177" s="3"/>
      <c r="CY177" s="3"/>
      <c r="CZ177" s="3"/>
      <c r="DA177" s="3"/>
      <c r="DB177" s="3"/>
    </row>
    <row r="178" spans="1:106" x14ac:dyDescent="0.3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CH178" s="4"/>
      <c r="CI178" s="4"/>
      <c r="CJ178" s="4"/>
      <c r="CK178" s="4"/>
      <c r="CL178" s="4"/>
      <c r="CM178" s="4"/>
      <c r="CN178" s="4"/>
      <c r="CO178" s="4"/>
      <c r="CX178" s="3"/>
      <c r="CY178" s="3"/>
      <c r="CZ178" s="3"/>
      <c r="DA178" s="3"/>
      <c r="DB178" s="3"/>
    </row>
    <row r="179" spans="1:106" x14ac:dyDescent="0.3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CH179" s="4"/>
      <c r="CI179" s="4"/>
      <c r="CJ179" s="4"/>
      <c r="CK179" s="4"/>
      <c r="CL179" s="4"/>
      <c r="CM179" s="4"/>
      <c r="CN179" s="4"/>
      <c r="CO179" s="4"/>
      <c r="CX179" s="3"/>
      <c r="CY179" s="3"/>
      <c r="CZ179" s="3"/>
      <c r="DA179" s="3"/>
      <c r="DB179" s="3"/>
    </row>
    <row r="180" spans="1:106" x14ac:dyDescent="0.3">
      <c r="A180" s="115" t="s">
        <v>163</v>
      </c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CH180" s="4"/>
      <c r="CI180" s="4"/>
      <c r="CJ180" s="4"/>
      <c r="CK180" s="4"/>
      <c r="CL180" s="4"/>
      <c r="CM180" s="4"/>
      <c r="CN180" s="4"/>
      <c r="CO180" s="4"/>
      <c r="CX180" s="3"/>
      <c r="CY180" s="3"/>
      <c r="CZ180" s="3"/>
      <c r="DA180" s="3"/>
      <c r="DB180" s="3"/>
    </row>
    <row r="181" spans="1:106" x14ac:dyDescent="0.3">
      <c r="A181" s="59"/>
      <c r="B181" s="59"/>
      <c r="C181" s="116" t="s">
        <v>49</v>
      </c>
      <c r="D181" s="116" t="s">
        <v>50</v>
      </c>
      <c r="E181" s="116" t="s">
        <v>51</v>
      </c>
      <c r="F181" s="116" t="s">
        <v>52</v>
      </c>
      <c r="G181" s="116" t="s">
        <v>49</v>
      </c>
      <c r="H181" s="116" t="s">
        <v>50</v>
      </c>
      <c r="I181" s="116" t="s">
        <v>51</v>
      </c>
      <c r="J181" s="116" t="s">
        <v>52</v>
      </c>
      <c r="K181" s="116" t="s">
        <v>49</v>
      </c>
      <c r="L181" s="116" t="s">
        <v>50</v>
      </c>
      <c r="M181" s="116" t="s">
        <v>51</v>
      </c>
      <c r="N181" s="116" t="s">
        <v>52</v>
      </c>
      <c r="O181" s="116" t="s">
        <v>49</v>
      </c>
      <c r="P181" s="116" t="s">
        <v>50</v>
      </c>
      <c r="Q181" s="116" t="s">
        <v>51</v>
      </c>
      <c r="R181" s="116" t="s">
        <v>52</v>
      </c>
      <c r="S181" s="116" t="s">
        <v>49</v>
      </c>
      <c r="T181" s="116" t="s">
        <v>50</v>
      </c>
      <c r="U181" s="116" t="s">
        <v>51</v>
      </c>
      <c r="V181" s="116" t="s">
        <v>52</v>
      </c>
      <c r="W181" s="116" t="s">
        <v>49</v>
      </c>
      <c r="X181" s="116" t="s">
        <v>50</v>
      </c>
      <c r="Y181" s="116" t="s">
        <v>51</v>
      </c>
      <c r="Z181" s="59" t="s">
        <v>52</v>
      </c>
      <c r="AA181" s="59" t="s">
        <v>49</v>
      </c>
      <c r="AB181" s="59" t="s">
        <v>50</v>
      </c>
      <c r="AC181" s="59" t="s">
        <v>51</v>
      </c>
      <c r="AD181" s="59" t="s">
        <v>52</v>
      </c>
      <c r="AE181" s="117" t="s">
        <v>49</v>
      </c>
      <c r="AF181" s="117" t="s">
        <v>50</v>
      </c>
      <c r="AG181" s="117" t="s">
        <v>51</v>
      </c>
      <c r="AH181" s="117" t="s">
        <v>52</v>
      </c>
      <c r="AI181" s="117" t="s">
        <v>49</v>
      </c>
      <c r="AJ181" s="117" t="s">
        <v>50</v>
      </c>
      <c r="AK181" s="117" t="s">
        <v>51</v>
      </c>
      <c r="AL181" s="117" t="s">
        <v>52</v>
      </c>
      <c r="AM181" s="117" t="s">
        <v>49</v>
      </c>
      <c r="AN181" s="117" t="s">
        <v>50</v>
      </c>
      <c r="AO181" s="117" t="s">
        <v>51</v>
      </c>
      <c r="AP181" s="117" t="s">
        <v>52</v>
      </c>
      <c r="AQ181" s="117" t="s">
        <v>49</v>
      </c>
      <c r="AR181" s="117" t="s">
        <v>50</v>
      </c>
      <c r="AS181" s="117" t="s">
        <v>51</v>
      </c>
      <c r="AT181" s="117" t="s">
        <v>52</v>
      </c>
      <c r="AU181" s="117" t="s">
        <v>49</v>
      </c>
      <c r="AV181" s="117" t="s">
        <v>50</v>
      </c>
      <c r="AW181" s="117" t="s">
        <v>51</v>
      </c>
      <c r="AX181" s="117" t="str">
        <f t="shared" ref="AX181:BR181" si="421">AX2</f>
        <v>Q4</v>
      </c>
      <c r="AY181" s="117" t="str">
        <f t="shared" si="421"/>
        <v>Q1</v>
      </c>
      <c r="AZ181" s="117" t="str">
        <f t="shared" si="421"/>
        <v>Q2</v>
      </c>
      <c r="BA181" s="117" t="str">
        <f t="shared" si="421"/>
        <v>Q3</v>
      </c>
      <c r="BB181" s="117" t="str">
        <f t="shared" si="421"/>
        <v>Q4</v>
      </c>
      <c r="BC181" s="117" t="str">
        <f t="shared" si="421"/>
        <v>Q1</v>
      </c>
      <c r="BD181" s="117" t="str">
        <f t="shared" si="421"/>
        <v>Q2</v>
      </c>
      <c r="BE181" s="117" t="str">
        <f t="shared" si="421"/>
        <v>Q3</v>
      </c>
      <c r="BF181" s="117" t="str">
        <f t="shared" si="421"/>
        <v>Q4</v>
      </c>
      <c r="BG181" s="117" t="str">
        <f t="shared" si="421"/>
        <v>Q1</v>
      </c>
      <c r="BH181" s="117" t="str">
        <f t="shared" si="421"/>
        <v>Q2</v>
      </c>
      <c r="BI181" s="117" t="str">
        <f t="shared" si="421"/>
        <v>Q3</v>
      </c>
      <c r="BJ181" s="117" t="str">
        <f t="shared" si="421"/>
        <v>Q4</v>
      </c>
      <c r="BK181" s="117" t="str">
        <f t="shared" si="421"/>
        <v>Q1</v>
      </c>
      <c r="BL181" s="117" t="str">
        <f t="shared" si="421"/>
        <v>Q2</v>
      </c>
      <c r="BM181" s="117" t="str">
        <f t="shared" si="421"/>
        <v>Q3</v>
      </c>
      <c r="BN181" s="117" t="str">
        <f t="shared" si="421"/>
        <v>Q4</v>
      </c>
      <c r="BO181" s="117" t="str">
        <f t="shared" si="421"/>
        <v>Q1</v>
      </c>
      <c r="BP181" s="117" t="str">
        <f t="shared" si="421"/>
        <v>Q2</v>
      </c>
      <c r="BQ181" s="117" t="str">
        <f t="shared" si="421"/>
        <v>Q3</v>
      </c>
      <c r="BR181" s="117" t="str">
        <f t="shared" si="421"/>
        <v>Q4</v>
      </c>
      <c r="BS181" s="117" t="str">
        <f t="shared" ref="BS181:BZ181" si="422">BS2</f>
        <v>Q1</v>
      </c>
      <c r="BT181" s="117" t="str">
        <f t="shared" si="422"/>
        <v>Q2</v>
      </c>
      <c r="BU181" s="117" t="str">
        <f t="shared" si="422"/>
        <v>Q3</v>
      </c>
      <c r="BV181" s="117" t="str">
        <f t="shared" si="422"/>
        <v>Q4</v>
      </c>
      <c r="BW181" s="117" t="str">
        <f t="shared" si="422"/>
        <v>Q1</v>
      </c>
      <c r="BX181" s="117" t="str">
        <f t="shared" si="422"/>
        <v>Q2</v>
      </c>
      <c r="BY181" s="117" t="str">
        <f t="shared" si="422"/>
        <v>Q3</v>
      </c>
      <c r="BZ181" s="117" t="str">
        <f t="shared" si="422"/>
        <v>Q4</v>
      </c>
      <c r="CA181" s="117" t="str">
        <f t="shared" ref="CA181:CD181" si="423">CA2</f>
        <v>Q1</v>
      </c>
      <c r="CB181" s="117" t="str">
        <f t="shared" si="423"/>
        <v>Q2</v>
      </c>
      <c r="CC181" s="117" t="str">
        <f t="shared" si="423"/>
        <v>Q3</v>
      </c>
      <c r="CD181" s="117" t="str">
        <f t="shared" si="423"/>
        <v>Q4</v>
      </c>
      <c r="CH181" s="4"/>
      <c r="CI181" s="4"/>
      <c r="CJ181" s="4"/>
      <c r="CK181" s="4"/>
      <c r="CL181" s="4"/>
      <c r="CM181" s="4"/>
      <c r="CN181" s="4"/>
      <c r="CO181" s="4"/>
      <c r="CX181" s="3"/>
      <c r="CY181" s="3"/>
      <c r="CZ181" s="3"/>
      <c r="DA181" s="3"/>
      <c r="DB181" s="3"/>
    </row>
    <row r="182" spans="1:106" ht="13.5" thickBot="1" x14ac:dyDescent="0.35">
      <c r="A182" s="60"/>
      <c r="B182" s="60" t="s">
        <v>20</v>
      </c>
      <c r="C182" s="50">
        <v>38504</v>
      </c>
      <c r="D182" s="50">
        <v>38596</v>
      </c>
      <c r="E182" s="50">
        <v>38687</v>
      </c>
      <c r="F182" s="50">
        <v>38777</v>
      </c>
      <c r="G182" s="50">
        <v>38869</v>
      </c>
      <c r="H182" s="50">
        <v>38961</v>
      </c>
      <c r="I182" s="50">
        <v>39052</v>
      </c>
      <c r="J182" s="50">
        <v>39142</v>
      </c>
      <c r="K182" s="50">
        <v>39234</v>
      </c>
      <c r="L182" s="50">
        <v>39326</v>
      </c>
      <c r="M182" s="50">
        <v>39417</v>
      </c>
      <c r="N182" s="50">
        <v>39508</v>
      </c>
      <c r="O182" s="50">
        <v>39600</v>
      </c>
      <c r="P182" s="50">
        <v>39692</v>
      </c>
      <c r="Q182" s="50">
        <v>39783</v>
      </c>
      <c r="R182" s="50">
        <v>39873</v>
      </c>
      <c r="S182" s="50">
        <v>39965</v>
      </c>
      <c r="T182" s="50">
        <v>40057</v>
      </c>
      <c r="U182" s="50">
        <v>40148</v>
      </c>
      <c r="V182" s="50">
        <v>40238</v>
      </c>
      <c r="W182" s="50">
        <v>40330</v>
      </c>
      <c r="X182" s="50">
        <v>40422</v>
      </c>
      <c r="Y182" s="50">
        <v>40513</v>
      </c>
      <c r="Z182" s="50">
        <v>40603</v>
      </c>
      <c r="AA182" s="50">
        <v>40695</v>
      </c>
      <c r="AB182" s="50">
        <v>40787</v>
      </c>
      <c r="AC182" s="50">
        <v>40878</v>
      </c>
      <c r="AD182" s="50">
        <v>40969</v>
      </c>
      <c r="AE182" s="50">
        <v>41061</v>
      </c>
      <c r="AF182" s="50">
        <v>41153</v>
      </c>
      <c r="AG182" s="50">
        <v>41244</v>
      </c>
      <c r="AH182" s="50">
        <v>41334</v>
      </c>
      <c r="AI182" s="50">
        <v>41426</v>
      </c>
      <c r="AJ182" s="50">
        <v>41518</v>
      </c>
      <c r="AK182" s="50">
        <v>41609</v>
      </c>
      <c r="AL182" s="50">
        <v>41699</v>
      </c>
      <c r="AM182" s="50">
        <v>41791</v>
      </c>
      <c r="AN182" s="50">
        <v>41883</v>
      </c>
      <c r="AO182" s="50">
        <v>41974</v>
      </c>
      <c r="AP182" s="50">
        <v>42064</v>
      </c>
      <c r="AQ182" s="50">
        <v>42156</v>
      </c>
      <c r="AR182" s="50">
        <v>42248</v>
      </c>
      <c r="AS182" s="50">
        <v>42339</v>
      </c>
      <c r="AT182" s="50">
        <v>42430</v>
      </c>
      <c r="AU182" s="50">
        <v>42522</v>
      </c>
      <c r="AV182" s="50">
        <v>42614</v>
      </c>
      <c r="AW182" s="50">
        <v>42705</v>
      </c>
      <c r="AX182" s="50">
        <f t="shared" ref="AX182:BR182" si="424">AX3</f>
        <v>42795</v>
      </c>
      <c r="AY182" s="50">
        <f t="shared" si="424"/>
        <v>42887</v>
      </c>
      <c r="AZ182" s="50">
        <f t="shared" si="424"/>
        <v>42979</v>
      </c>
      <c r="BA182" s="50">
        <f t="shared" si="424"/>
        <v>43070</v>
      </c>
      <c r="BB182" s="50">
        <f t="shared" si="424"/>
        <v>43160</v>
      </c>
      <c r="BC182" s="50">
        <f t="shared" si="424"/>
        <v>43252</v>
      </c>
      <c r="BD182" s="50">
        <f t="shared" si="424"/>
        <v>43344</v>
      </c>
      <c r="BE182" s="50">
        <f t="shared" si="424"/>
        <v>43435</v>
      </c>
      <c r="BF182" s="50">
        <f t="shared" si="424"/>
        <v>43525</v>
      </c>
      <c r="BG182" s="50">
        <f t="shared" si="424"/>
        <v>43617</v>
      </c>
      <c r="BH182" s="50">
        <f t="shared" si="424"/>
        <v>43709</v>
      </c>
      <c r="BI182" s="50">
        <f t="shared" si="424"/>
        <v>43800</v>
      </c>
      <c r="BJ182" s="50">
        <f t="shared" si="424"/>
        <v>43891</v>
      </c>
      <c r="BK182" s="50">
        <f t="shared" si="424"/>
        <v>43983</v>
      </c>
      <c r="BL182" s="50">
        <f t="shared" si="424"/>
        <v>44075</v>
      </c>
      <c r="BM182" s="50">
        <f t="shared" si="424"/>
        <v>44166</v>
      </c>
      <c r="BN182" s="50">
        <f t="shared" si="424"/>
        <v>44256</v>
      </c>
      <c r="BO182" s="50">
        <f t="shared" si="424"/>
        <v>44348</v>
      </c>
      <c r="BP182" s="50">
        <f t="shared" si="424"/>
        <v>44440</v>
      </c>
      <c r="BQ182" s="50">
        <f t="shared" si="424"/>
        <v>44531</v>
      </c>
      <c r="BR182" s="50">
        <f t="shared" si="424"/>
        <v>44621</v>
      </c>
      <c r="BS182" s="50">
        <f t="shared" ref="BS182:BZ182" si="425">BS3</f>
        <v>44713</v>
      </c>
      <c r="BT182" s="50">
        <f t="shared" si="425"/>
        <v>44805</v>
      </c>
      <c r="BU182" s="50">
        <f t="shared" si="425"/>
        <v>44896</v>
      </c>
      <c r="BV182" s="50">
        <f t="shared" si="425"/>
        <v>44986</v>
      </c>
      <c r="BW182" s="50">
        <f t="shared" si="425"/>
        <v>45078</v>
      </c>
      <c r="BX182" s="50">
        <f t="shared" si="425"/>
        <v>45170</v>
      </c>
      <c r="BY182" s="50">
        <f t="shared" si="425"/>
        <v>45261</v>
      </c>
      <c r="BZ182" s="50">
        <f t="shared" si="425"/>
        <v>45352</v>
      </c>
      <c r="CA182" s="50">
        <f t="shared" ref="CA182:CD182" si="426">CA3</f>
        <v>45444</v>
      </c>
      <c r="CB182" s="50">
        <f t="shared" si="426"/>
        <v>45536</v>
      </c>
      <c r="CC182" s="50">
        <f t="shared" si="426"/>
        <v>45627</v>
      </c>
      <c r="CD182" s="50">
        <f t="shared" si="426"/>
        <v>45717</v>
      </c>
      <c r="CH182" s="4"/>
      <c r="CI182" s="4"/>
      <c r="CJ182" s="4"/>
      <c r="CK182" s="4"/>
      <c r="CL182" s="4"/>
      <c r="CM182" s="4"/>
      <c r="CN182" s="4"/>
      <c r="CO182" s="4"/>
      <c r="CX182" s="3"/>
      <c r="CY182" s="3"/>
      <c r="CZ182" s="3"/>
      <c r="DA182" s="3"/>
      <c r="DB182" s="3"/>
    </row>
    <row r="183" spans="1:106" x14ac:dyDescent="0.3">
      <c r="A183" s="182">
        <v>2004</v>
      </c>
      <c r="B183" s="119"/>
      <c r="C183" s="120"/>
      <c r="D183" s="120"/>
      <c r="E183" s="120"/>
      <c r="F183" s="120">
        <f>SUM(F5:F8)/4/4</f>
        <v>59.713590979542843</v>
      </c>
      <c r="G183" s="120">
        <f t="shared" ref="G183:AL183" si="427">SUM(G5:G8)/4</f>
        <v>238.85436391817137</v>
      </c>
      <c r="H183" s="120">
        <f t="shared" si="427"/>
        <v>237.54795000624793</v>
      </c>
      <c r="I183" s="120">
        <f t="shared" si="427"/>
        <v>237.54795000624793</v>
      </c>
      <c r="J183" s="120">
        <f t="shared" si="427"/>
        <v>237.71353261088734</v>
      </c>
      <c r="K183" s="120">
        <f t="shared" si="427"/>
        <v>237.71353261088734</v>
      </c>
      <c r="L183" s="120">
        <f t="shared" si="427"/>
        <v>237.67483089300782</v>
      </c>
      <c r="M183" s="120">
        <f t="shared" si="427"/>
        <v>240.24406764257219</v>
      </c>
      <c r="N183" s="120">
        <f t="shared" si="427"/>
        <v>240.24406764257219</v>
      </c>
      <c r="O183" s="120">
        <f t="shared" si="427"/>
        <v>240.24406764257219</v>
      </c>
      <c r="P183" s="120">
        <f t="shared" si="427"/>
        <v>240.24406764257219</v>
      </c>
      <c r="Q183" s="120">
        <f t="shared" si="427"/>
        <v>240.24406764257219</v>
      </c>
      <c r="R183" s="120">
        <f t="shared" si="427"/>
        <v>240.24406764257219</v>
      </c>
      <c r="S183" s="120">
        <f t="shared" si="427"/>
        <v>240.24406764257219</v>
      </c>
      <c r="T183" s="120">
        <f t="shared" si="427"/>
        <v>240.24406764257219</v>
      </c>
      <c r="U183" s="120">
        <f t="shared" si="427"/>
        <v>240.24406764257219</v>
      </c>
      <c r="V183" s="120">
        <f t="shared" si="427"/>
        <v>240.24406764257219</v>
      </c>
      <c r="W183" s="120">
        <f t="shared" si="427"/>
        <v>240.24406764257219</v>
      </c>
      <c r="X183" s="120">
        <f t="shared" si="427"/>
        <v>240.24406764257219</v>
      </c>
      <c r="Y183" s="120">
        <f t="shared" si="427"/>
        <v>240.24406764257219</v>
      </c>
      <c r="Z183" s="120">
        <f t="shared" si="427"/>
        <v>240.24406764257219</v>
      </c>
      <c r="AA183" s="120">
        <f t="shared" si="427"/>
        <v>240.24406764257219</v>
      </c>
      <c r="AB183" s="120">
        <f t="shared" si="427"/>
        <v>239.14128660921247</v>
      </c>
      <c r="AC183" s="120">
        <f t="shared" si="427"/>
        <v>239.25159316391372</v>
      </c>
      <c r="AD183" s="120">
        <f t="shared" si="427"/>
        <v>239.25159316391372</v>
      </c>
      <c r="AE183" s="120">
        <f t="shared" si="427"/>
        <v>239.14128660921244</v>
      </c>
      <c r="AF183" s="120">
        <f t="shared" si="427"/>
        <v>239.14128660921244</v>
      </c>
      <c r="AG183" s="120">
        <f t="shared" si="427"/>
        <v>239.14128660921244</v>
      </c>
      <c r="AH183" s="120">
        <f t="shared" si="427"/>
        <v>239.14128660921244</v>
      </c>
      <c r="AI183" s="120">
        <f t="shared" si="427"/>
        <v>238.15500332182307</v>
      </c>
      <c r="AJ183" s="120">
        <f t="shared" si="427"/>
        <v>238.15500332182307</v>
      </c>
      <c r="AK183" s="120">
        <f t="shared" si="427"/>
        <v>238.15500332182307</v>
      </c>
      <c r="AL183" s="120">
        <f t="shared" si="427"/>
        <v>238.15122994741057</v>
      </c>
      <c r="AM183" s="120">
        <f t="shared" ref="AM183:BR183" si="428">SUM(AM5:AM8)/4</f>
        <v>238.15122994741057</v>
      </c>
      <c r="AN183" s="120">
        <f t="shared" si="428"/>
        <v>238.15122994741057</v>
      </c>
      <c r="AO183" s="120">
        <f t="shared" si="428"/>
        <v>238.19461286751016</v>
      </c>
      <c r="AP183" s="120">
        <f t="shared" si="428"/>
        <v>238.19461286751016</v>
      </c>
      <c r="AQ183" s="120">
        <f t="shared" si="428"/>
        <v>238.19461286751016</v>
      </c>
      <c r="AR183" s="120">
        <f t="shared" si="428"/>
        <v>238.19461286751016</v>
      </c>
      <c r="AS183" s="120">
        <f t="shared" si="428"/>
        <v>238.19461286751016</v>
      </c>
      <c r="AT183" s="120">
        <f t="shared" si="428"/>
        <v>238.19461286751016</v>
      </c>
      <c r="AU183" s="120">
        <f t="shared" si="428"/>
        <v>238.19461286751016</v>
      </c>
      <c r="AV183" s="120">
        <f t="shared" si="428"/>
        <v>238.19461286751016</v>
      </c>
      <c r="AW183" s="120">
        <f t="shared" si="428"/>
        <v>238.19461286751016</v>
      </c>
      <c r="AX183" s="120">
        <f t="shared" si="428"/>
        <v>238.19461286751016</v>
      </c>
      <c r="AY183" s="120">
        <f t="shared" si="428"/>
        <v>238.19461286751016</v>
      </c>
      <c r="AZ183" s="120">
        <f t="shared" si="428"/>
        <v>238.19461286751016</v>
      </c>
      <c r="BA183" s="120">
        <f t="shared" si="428"/>
        <v>238.19461286751016</v>
      </c>
      <c r="BB183" s="120">
        <f t="shared" si="428"/>
        <v>238.19461286751016</v>
      </c>
      <c r="BC183" s="120">
        <f t="shared" si="428"/>
        <v>238.19461286751016</v>
      </c>
      <c r="BD183" s="120">
        <f t="shared" si="428"/>
        <v>238.19461286751016</v>
      </c>
      <c r="BE183" s="120">
        <f t="shared" si="428"/>
        <v>238.19461286751016</v>
      </c>
      <c r="BF183" s="120">
        <f t="shared" si="428"/>
        <v>238.19461286751016</v>
      </c>
      <c r="BG183" s="120">
        <f t="shared" si="428"/>
        <v>238.19461286751016</v>
      </c>
      <c r="BH183" s="120">
        <f t="shared" si="428"/>
        <v>238.19461286751016</v>
      </c>
      <c r="BI183" s="120">
        <f t="shared" si="428"/>
        <v>238.19461286751016</v>
      </c>
      <c r="BJ183" s="120">
        <f t="shared" si="428"/>
        <v>238.19503425951018</v>
      </c>
      <c r="BK183" s="120">
        <f t="shared" si="428"/>
        <v>238.19503425951018</v>
      </c>
      <c r="BL183" s="120">
        <f t="shared" si="428"/>
        <v>238.19503425951018</v>
      </c>
      <c r="BM183" s="120">
        <f t="shared" si="428"/>
        <v>238.19503425951018</v>
      </c>
      <c r="BN183" s="120">
        <f t="shared" si="428"/>
        <v>238.19749999999999</v>
      </c>
      <c r="BO183" s="120">
        <f t="shared" si="428"/>
        <v>238.19749999999999</v>
      </c>
      <c r="BP183" s="120">
        <f t="shared" si="428"/>
        <v>238.19749999999999</v>
      </c>
      <c r="BQ183" s="120">
        <f t="shared" si="428"/>
        <v>238.19749999999999</v>
      </c>
      <c r="BR183" s="120">
        <f t="shared" si="428"/>
        <v>238.19749999999999</v>
      </c>
      <c r="BS183" s="120">
        <f t="shared" ref="BS183:CD183" si="429">SUM(BS5:BS8)/4</f>
        <v>236.76999999999998</v>
      </c>
      <c r="BT183" s="120">
        <f t="shared" si="429"/>
        <v>236.76999999999998</v>
      </c>
      <c r="BU183" s="120">
        <f t="shared" si="429"/>
        <v>236.76999999999998</v>
      </c>
      <c r="BV183" s="120">
        <f t="shared" si="429"/>
        <v>236.76999999999998</v>
      </c>
      <c r="BW183" s="120">
        <f t="shared" si="429"/>
        <v>236.76999999999998</v>
      </c>
      <c r="BX183" s="120">
        <f t="shared" si="429"/>
        <v>236.76999999999998</v>
      </c>
      <c r="BY183" s="120">
        <f t="shared" si="429"/>
        <v>236.76999999999998</v>
      </c>
      <c r="BZ183" s="120">
        <f t="shared" si="429"/>
        <v>236.76999999999998</v>
      </c>
      <c r="CA183" s="120">
        <f t="shared" si="429"/>
        <v>236.76999999999998</v>
      </c>
      <c r="CB183" s="120">
        <f t="shared" si="429"/>
        <v>236.76999999999998</v>
      </c>
      <c r="CC183" s="120">
        <f t="shared" si="429"/>
        <v>0</v>
      </c>
      <c r="CD183" s="120">
        <f t="shared" si="429"/>
        <v>0</v>
      </c>
      <c r="CG183" s="1"/>
      <c r="CH183" s="4"/>
      <c r="CI183" s="4"/>
      <c r="CJ183" s="4"/>
      <c r="CK183" s="4"/>
      <c r="CL183" s="4"/>
      <c r="CM183" s="4"/>
      <c r="CN183" s="4"/>
      <c r="CO183" s="4"/>
      <c r="CX183" s="3"/>
      <c r="CY183" s="3"/>
      <c r="CZ183" s="3"/>
      <c r="DA183" s="3"/>
      <c r="DB183" s="3"/>
    </row>
    <row r="184" spans="1:106" x14ac:dyDescent="0.3">
      <c r="A184" s="183">
        <v>2005</v>
      </c>
      <c r="B184" s="119"/>
      <c r="C184" s="119"/>
      <c r="D184" s="119"/>
      <c r="E184" s="119"/>
      <c r="F184" s="121">
        <f t="shared" ref="F184:AK184" si="430">SUM(F9:F12)/4</f>
        <v>237.82084817032433</v>
      </c>
      <c r="G184" s="122">
        <f t="shared" si="430"/>
        <v>237.39395665274449</v>
      </c>
      <c r="H184" s="122">
        <f t="shared" si="430"/>
        <v>236.08326014086526</v>
      </c>
      <c r="I184" s="122">
        <f t="shared" si="430"/>
        <v>236.08326014086526</v>
      </c>
      <c r="J184" s="122">
        <f t="shared" si="430"/>
        <v>236.0268827664334</v>
      </c>
      <c r="K184" s="122">
        <f t="shared" si="430"/>
        <v>236.0268827664334</v>
      </c>
      <c r="L184" s="122">
        <f t="shared" si="430"/>
        <v>236.61095772491944</v>
      </c>
      <c r="M184" s="122">
        <f t="shared" si="430"/>
        <v>239.42333217771815</v>
      </c>
      <c r="N184" s="122">
        <f t="shared" si="430"/>
        <v>239.42333217771815</v>
      </c>
      <c r="O184" s="122">
        <f t="shared" si="430"/>
        <v>239.42333217771815</v>
      </c>
      <c r="P184" s="122">
        <f t="shared" si="430"/>
        <v>239.55269769477795</v>
      </c>
      <c r="Q184" s="122">
        <f t="shared" si="430"/>
        <v>239.55269769477795</v>
      </c>
      <c r="R184" s="122">
        <f t="shared" si="430"/>
        <v>239.55269769477795</v>
      </c>
      <c r="S184" s="122">
        <f t="shared" si="430"/>
        <v>239.55269769477795</v>
      </c>
      <c r="T184" s="122">
        <f t="shared" si="430"/>
        <v>239.55086163669895</v>
      </c>
      <c r="U184" s="122">
        <f t="shared" si="430"/>
        <v>239.55086163669895</v>
      </c>
      <c r="V184" s="122">
        <f t="shared" si="430"/>
        <v>239.55086163669895</v>
      </c>
      <c r="W184" s="122">
        <f t="shared" si="430"/>
        <v>239.743229578908</v>
      </c>
      <c r="X184" s="122">
        <f t="shared" si="430"/>
        <v>240.0665073559598</v>
      </c>
      <c r="Y184" s="122">
        <f t="shared" si="430"/>
        <v>240.0665073559598</v>
      </c>
      <c r="Z184" s="122">
        <f t="shared" si="430"/>
        <v>240.0665073559598</v>
      </c>
      <c r="AA184" s="122">
        <f t="shared" si="430"/>
        <v>240.06655014833095</v>
      </c>
      <c r="AB184" s="122">
        <f t="shared" si="430"/>
        <v>240.70116964562067</v>
      </c>
      <c r="AC184" s="122">
        <f t="shared" si="430"/>
        <v>240.70116964562067</v>
      </c>
      <c r="AD184" s="122">
        <f t="shared" si="430"/>
        <v>240.70116964562067</v>
      </c>
      <c r="AE184" s="122">
        <f t="shared" si="430"/>
        <v>241.59993008238831</v>
      </c>
      <c r="AF184" s="122">
        <f t="shared" si="430"/>
        <v>241.59993008238831</v>
      </c>
      <c r="AG184" s="122">
        <f t="shared" si="430"/>
        <v>241.59993008238831</v>
      </c>
      <c r="AH184" s="122">
        <f t="shared" si="430"/>
        <v>241.59993008238831</v>
      </c>
      <c r="AI184" s="122">
        <f t="shared" si="430"/>
        <v>240.61039849780235</v>
      </c>
      <c r="AJ184" s="122">
        <f t="shared" si="430"/>
        <v>240.61039849780235</v>
      </c>
      <c r="AK184" s="122">
        <f t="shared" si="430"/>
        <v>240.61039849780235</v>
      </c>
      <c r="AL184" s="122">
        <f t="shared" ref="AL184:BQ184" si="431">SUM(AL9:AL12)/4</f>
        <v>240.60682064732367</v>
      </c>
      <c r="AM184" s="122">
        <f t="shared" si="431"/>
        <v>240.55129193374188</v>
      </c>
      <c r="AN184" s="122">
        <f t="shared" si="431"/>
        <v>240.55129193374188</v>
      </c>
      <c r="AO184" s="122">
        <f t="shared" si="431"/>
        <v>240.55129193374188</v>
      </c>
      <c r="AP184" s="122">
        <f t="shared" si="431"/>
        <v>240.55129193374188</v>
      </c>
      <c r="AQ184" s="122">
        <f t="shared" si="431"/>
        <v>240.55129193374188</v>
      </c>
      <c r="AR184" s="122">
        <f t="shared" si="431"/>
        <v>240.55129193374188</v>
      </c>
      <c r="AS184" s="122">
        <f t="shared" si="431"/>
        <v>240.55129193374188</v>
      </c>
      <c r="AT184" s="122">
        <f t="shared" si="431"/>
        <v>240.55129193374188</v>
      </c>
      <c r="AU184" s="122">
        <f t="shared" si="431"/>
        <v>240.55129193374188</v>
      </c>
      <c r="AV184" s="122">
        <f t="shared" si="431"/>
        <v>240.55129193374188</v>
      </c>
      <c r="AW184" s="122">
        <f t="shared" si="431"/>
        <v>240.55129193374188</v>
      </c>
      <c r="AX184" s="122">
        <f t="shared" si="431"/>
        <v>240.39018749798245</v>
      </c>
      <c r="AY184" s="122">
        <f t="shared" si="431"/>
        <v>240.39018749798245</v>
      </c>
      <c r="AZ184" s="122">
        <f t="shared" si="431"/>
        <v>240.39018749798245</v>
      </c>
      <c r="BA184" s="122">
        <f t="shared" si="431"/>
        <v>240.39018749798245</v>
      </c>
      <c r="BB184" s="122">
        <f t="shared" si="431"/>
        <v>240.39018749798245</v>
      </c>
      <c r="BC184" s="122">
        <f t="shared" si="431"/>
        <v>240.39018749798245</v>
      </c>
      <c r="BD184" s="122">
        <f t="shared" si="431"/>
        <v>240.39018749798245</v>
      </c>
      <c r="BE184" s="122">
        <f t="shared" si="431"/>
        <v>240.39018749798245</v>
      </c>
      <c r="BF184" s="122">
        <f t="shared" si="431"/>
        <v>240.39018749798245</v>
      </c>
      <c r="BG184" s="122">
        <f t="shared" si="431"/>
        <v>240.39018749798245</v>
      </c>
      <c r="BH184" s="122">
        <f t="shared" si="431"/>
        <v>240.39018749798245</v>
      </c>
      <c r="BI184" s="122">
        <f t="shared" si="431"/>
        <v>240.39018749798245</v>
      </c>
      <c r="BJ184" s="122">
        <f t="shared" si="431"/>
        <v>240.3900844771118</v>
      </c>
      <c r="BK184" s="122">
        <f t="shared" si="431"/>
        <v>240.3900844771118</v>
      </c>
      <c r="BL184" s="122">
        <f t="shared" si="431"/>
        <v>240.3900844771118</v>
      </c>
      <c r="BM184" s="122">
        <f t="shared" si="431"/>
        <v>240.3900844771118</v>
      </c>
      <c r="BN184" s="122">
        <f t="shared" si="431"/>
        <v>240.38749999999999</v>
      </c>
      <c r="BO184" s="122">
        <f t="shared" si="431"/>
        <v>240.38749999999999</v>
      </c>
      <c r="BP184" s="122">
        <f t="shared" si="431"/>
        <v>240.38749999999999</v>
      </c>
      <c r="BQ184" s="122">
        <f t="shared" si="431"/>
        <v>240.38749999999999</v>
      </c>
      <c r="BR184" s="122">
        <f t="shared" ref="BR184:CD184" si="432">SUM(BR9:BR12)/4</f>
        <v>240.38749999999999</v>
      </c>
      <c r="BS184" s="122">
        <f t="shared" si="432"/>
        <v>239.00749999999999</v>
      </c>
      <c r="BT184" s="122">
        <f t="shared" si="432"/>
        <v>239.00749999999999</v>
      </c>
      <c r="BU184" s="122">
        <f t="shared" si="432"/>
        <v>239.00749999999999</v>
      </c>
      <c r="BV184" s="122">
        <f t="shared" si="432"/>
        <v>239.00749999999999</v>
      </c>
      <c r="BW184" s="122">
        <f t="shared" si="432"/>
        <v>239.00749999999999</v>
      </c>
      <c r="BX184" s="122">
        <f t="shared" si="432"/>
        <v>239.00749999999999</v>
      </c>
      <c r="BY184" s="122">
        <f t="shared" si="432"/>
        <v>239.00749999999999</v>
      </c>
      <c r="BZ184" s="122">
        <f t="shared" si="432"/>
        <v>239.00749999999999</v>
      </c>
      <c r="CA184" s="122">
        <f t="shared" si="432"/>
        <v>239.00749999999999</v>
      </c>
      <c r="CB184" s="122">
        <f t="shared" si="432"/>
        <v>239.00749999999999</v>
      </c>
      <c r="CC184" s="122">
        <f t="shared" si="432"/>
        <v>0</v>
      </c>
      <c r="CD184" s="122">
        <f t="shared" si="432"/>
        <v>0</v>
      </c>
      <c r="CG184" s="1"/>
      <c r="CH184" s="4"/>
      <c r="CI184" s="4"/>
      <c r="CJ184" s="4"/>
      <c r="CK184" s="4"/>
      <c r="CL184" s="4"/>
      <c r="CM184" s="4"/>
      <c r="CN184" s="4"/>
      <c r="CO184" s="4"/>
      <c r="CX184" s="3"/>
      <c r="CY184" s="3"/>
      <c r="CZ184" s="3"/>
      <c r="DA184" s="3"/>
      <c r="DB184" s="3"/>
    </row>
    <row r="185" spans="1:106" x14ac:dyDescent="0.3">
      <c r="A185" s="183">
        <v>2006</v>
      </c>
      <c r="B185" s="119"/>
      <c r="C185" s="119"/>
      <c r="D185" s="119"/>
      <c r="E185" s="119"/>
      <c r="F185" s="123"/>
      <c r="G185" s="120"/>
      <c r="H185" s="120"/>
      <c r="I185" s="120"/>
      <c r="J185" s="121">
        <f t="shared" ref="J185:AO185" si="433">SUM(J13:J16)/4</f>
        <v>235.09292456372668</v>
      </c>
      <c r="K185" s="122">
        <f t="shared" si="433"/>
        <v>234.04421353932509</v>
      </c>
      <c r="L185" s="122">
        <f t="shared" si="433"/>
        <v>233.64447957633121</v>
      </c>
      <c r="M185" s="122">
        <f t="shared" si="433"/>
        <v>235.88050636635467</v>
      </c>
      <c r="N185" s="122">
        <f t="shared" si="433"/>
        <v>235.88050636635467</v>
      </c>
      <c r="O185" s="122">
        <f t="shared" si="433"/>
        <v>235.88050636635467</v>
      </c>
      <c r="P185" s="122">
        <f t="shared" si="433"/>
        <v>235.90993135413146</v>
      </c>
      <c r="Q185" s="122">
        <f t="shared" si="433"/>
        <v>235.90993135413146</v>
      </c>
      <c r="R185" s="122">
        <f t="shared" si="433"/>
        <v>235.91274124919985</v>
      </c>
      <c r="S185" s="122">
        <f t="shared" si="433"/>
        <v>235.91274124919985</v>
      </c>
      <c r="T185" s="122">
        <f t="shared" si="433"/>
        <v>236.47159989412049</v>
      </c>
      <c r="U185" s="122">
        <f t="shared" si="433"/>
        <v>236.47159989412049</v>
      </c>
      <c r="V185" s="122">
        <f t="shared" si="433"/>
        <v>236.47159989412049</v>
      </c>
      <c r="W185" s="122">
        <f t="shared" si="433"/>
        <v>236.75339348103557</v>
      </c>
      <c r="X185" s="122">
        <f t="shared" si="433"/>
        <v>236.78303611503321</v>
      </c>
      <c r="Y185" s="122">
        <f t="shared" si="433"/>
        <v>236.78303611503321</v>
      </c>
      <c r="Z185" s="122">
        <f t="shared" si="433"/>
        <v>236.78303611503321</v>
      </c>
      <c r="AA185" s="122">
        <f t="shared" si="433"/>
        <v>236.78303611503321</v>
      </c>
      <c r="AB185" s="122">
        <f t="shared" si="433"/>
        <v>236.80613408604336</v>
      </c>
      <c r="AC185" s="122">
        <f t="shared" si="433"/>
        <v>236.69637739949093</v>
      </c>
      <c r="AD185" s="122">
        <f t="shared" si="433"/>
        <v>236.69637739949093</v>
      </c>
      <c r="AE185" s="122">
        <f t="shared" si="433"/>
        <v>236.87011744873345</v>
      </c>
      <c r="AF185" s="122">
        <f t="shared" si="433"/>
        <v>236.87011744873345</v>
      </c>
      <c r="AG185" s="122">
        <f t="shared" si="433"/>
        <v>236.87011744873345</v>
      </c>
      <c r="AH185" s="122">
        <f t="shared" si="433"/>
        <v>236.87011744873345</v>
      </c>
      <c r="AI185" s="122">
        <f t="shared" si="433"/>
        <v>236.02638866926821</v>
      </c>
      <c r="AJ185" s="122">
        <f t="shared" si="433"/>
        <v>236.02638866926821</v>
      </c>
      <c r="AK185" s="122">
        <f t="shared" si="433"/>
        <v>236.02638866926821</v>
      </c>
      <c r="AL185" s="122">
        <f t="shared" si="433"/>
        <v>236.02291000899774</v>
      </c>
      <c r="AM185" s="122">
        <f t="shared" si="433"/>
        <v>235.99042635935385</v>
      </c>
      <c r="AN185" s="122">
        <f t="shared" si="433"/>
        <v>235.99042635935385</v>
      </c>
      <c r="AO185" s="122">
        <f t="shared" si="433"/>
        <v>235.99042635935385</v>
      </c>
      <c r="AP185" s="122">
        <f t="shared" ref="AP185:BU185" si="434">SUM(AP13:AP16)/4</f>
        <v>235.99042635935385</v>
      </c>
      <c r="AQ185" s="122">
        <f t="shared" si="434"/>
        <v>235.99042635935385</v>
      </c>
      <c r="AR185" s="122">
        <f t="shared" si="434"/>
        <v>235.99042635935385</v>
      </c>
      <c r="AS185" s="122">
        <f t="shared" si="434"/>
        <v>235.99042635935385</v>
      </c>
      <c r="AT185" s="122">
        <f t="shared" si="434"/>
        <v>235.99042635935385</v>
      </c>
      <c r="AU185" s="122">
        <f t="shared" si="434"/>
        <v>235.99042635935385</v>
      </c>
      <c r="AV185" s="122">
        <f t="shared" si="434"/>
        <v>235.99042635935385</v>
      </c>
      <c r="AW185" s="122">
        <f t="shared" si="434"/>
        <v>235.99042635935385</v>
      </c>
      <c r="AX185" s="122">
        <f t="shared" si="434"/>
        <v>235.99042635935385</v>
      </c>
      <c r="AY185" s="122">
        <f t="shared" si="434"/>
        <v>235.99042635935385</v>
      </c>
      <c r="AZ185" s="122">
        <f t="shared" si="434"/>
        <v>235.95031564501676</v>
      </c>
      <c r="BA185" s="122">
        <f t="shared" si="434"/>
        <v>235.95031564501676</v>
      </c>
      <c r="BB185" s="122">
        <f t="shared" si="434"/>
        <v>235.95031564501676</v>
      </c>
      <c r="BC185" s="122">
        <f t="shared" si="434"/>
        <v>235.95031564501676</v>
      </c>
      <c r="BD185" s="122">
        <f t="shared" si="434"/>
        <v>235.95031564501676</v>
      </c>
      <c r="BE185" s="122">
        <f t="shared" si="434"/>
        <v>235.95031564501676</v>
      </c>
      <c r="BF185" s="122">
        <f t="shared" si="434"/>
        <v>235.95031564501676</v>
      </c>
      <c r="BG185" s="122">
        <f t="shared" si="434"/>
        <v>235.95031564501676</v>
      </c>
      <c r="BH185" s="122">
        <f t="shared" si="434"/>
        <v>235.95031564501676</v>
      </c>
      <c r="BI185" s="122">
        <f t="shared" si="434"/>
        <v>235.95031564501676</v>
      </c>
      <c r="BJ185" s="122">
        <f t="shared" si="434"/>
        <v>235.95031564501676</v>
      </c>
      <c r="BK185" s="122">
        <f t="shared" si="434"/>
        <v>235.95031564501676</v>
      </c>
      <c r="BL185" s="122">
        <f t="shared" si="434"/>
        <v>235.95031564501676</v>
      </c>
      <c r="BM185" s="122">
        <f t="shared" si="434"/>
        <v>235.95031564501676</v>
      </c>
      <c r="BN185" s="122">
        <f t="shared" si="434"/>
        <v>235.94499999999999</v>
      </c>
      <c r="BO185" s="122">
        <f t="shared" si="434"/>
        <v>235.94499999999999</v>
      </c>
      <c r="BP185" s="122">
        <f t="shared" si="434"/>
        <v>235.94499999999999</v>
      </c>
      <c r="BQ185" s="122">
        <f t="shared" si="434"/>
        <v>235.94499999999999</v>
      </c>
      <c r="BR185" s="122">
        <f t="shared" si="434"/>
        <v>235.94499999999999</v>
      </c>
      <c r="BS185" s="122">
        <f t="shared" si="434"/>
        <v>234.64999999999998</v>
      </c>
      <c r="BT185" s="122">
        <f t="shared" si="434"/>
        <v>234.64999999999998</v>
      </c>
      <c r="BU185" s="122">
        <f t="shared" si="434"/>
        <v>234.64999999999998</v>
      </c>
      <c r="BV185" s="122">
        <f t="shared" ref="BV185:CD185" si="435">SUM(BV13:BV16)/4</f>
        <v>234.64999999999998</v>
      </c>
      <c r="BW185" s="122">
        <f t="shared" si="435"/>
        <v>234.64999999999998</v>
      </c>
      <c r="BX185" s="122">
        <f t="shared" si="435"/>
        <v>234.64999999999998</v>
      </c>
      <c r="BY185" s="122">
        <f t="shared" si="435"/>
        <v>234.64999999999998</v>
      </c>
      <c r="BZ185" s="122">
        <f t="shared" si="435"/>
        <v>234.64999999999998</v>
      </c>
      <c r="CA185" s="122">
        <f t="shared" si="435"/>
        <v>234.64999999999998</v>
      </c>
      <c r="CB185" s="122">
        <f t="shared" si="435"/>
        <v>234.64999999999998</v>
      </c>
      <c r="CC185" s="122">
        <f t="shared" si="435"/>
        <v>0</v>
      </c>
      <c r="CD185" s="122">
        <f t="shared" si="435"/>
        <v>0</v>
      </c>
      <c r="CG185" s="1"/>
      <c r="CH185" s="4"/>
      <c r="CI185" s="4"/>
      <c r="CJ185" s="4"/>
      <c r="CK185" s="4"/>
      <c r="CL185" s="4"/>
      <c r="CM185" s="4"/>
      <c r="CN185" s="4"/>
      <c r="CO185" s="4"/>
      <c r="CX185" s="3"/>
      <c r="CY185" s="3"/>
      <c r="CZ185" s="3"/>
      <c r="DA185" s="3"/>
      <c r="DB185" s="3"/>
    </row>
    <row r="186" spans="1:106" x14ac:dyDescent="0.3">
      <c r="A186" s="183">
        <v>2007</v>
      </c>
      <c r="B186" s="119"/>
      <c r="C186" s="119"/>
      <c r="D186" s="119"/>
      <c r="E186" s="119"/>
      <c r="F186" s="123"/>
      <c r="G186" s="119"/>
      <c r="H186" s="119"/>
      <c r="I186" s="119"/>
      <c r="J186" s="123"/>
      <c r="K186" s="120"/>
      <c r="L186" s="120"/>
      <c r="M186" s="120"/>
      <c r="N186" s="121">
        <f t="shared" ref="N186:AS186" si="436">SUM(N17:N20)/4</f>
        <v>231.22331692597268</v>
      </c>
      <c r="O186" s="122">
        <f t="shared" si="436"/>
        <v>230.65890716357353</v>
      </c>
      <c r="P186" s="122">
        <f t="shared" si="436"/>
        <v>231.1260261672671</v>
      </c>
      <c r="Q186" s="122">
        <f t="shared" si="436"/>
        <v>231.1260261672671</v>
      </c>
      <c r="R186" s="122">
        <f t="shared" si="436"/>
        <v>231.12917365247722</v>
      </c>
      <c r="S186" s="122">
        <f t="shared" si="436"/>
        <v>231.12917365247722</v>
      </c>
      <c r="T186" s="122">
        <f t="shared" si="436"/>
        <v>231.57107513526773</v>
      </c>
      <c r="U186" s="122">
        <f t="shared" si="436"/>
        <v>231.57107513526773</v>
      </c>
      <c r="V186" s="122">
        <f t="shared" si="436"/>
        <v>231.57107513526773</v>
      </c>
      <c r="W186" s="122">
        <f t="shared" si="436"/>
        <v>232.23787197206974</v>
      </c>
      <c r="X186" s="122">
        <f t="shared" si="436"/>
        <v>232.48015922416465</v>
      </c>
      <c r="Y186" s="122">
        <f t="shared" si="436"/>
        <v>232.48015922416465</v>
      </c>
      <c r="Z186" s="122">
        <f t="shared" si="436"/>
        <v>232.48015922416465</v>
      </c>
      <c r="AA186" s="122">
        <f t="shared" si="436"/>
        <v>232.48157954690743</v>
      </c>
      <c r="AB186" s="122">
        <f t="shared" si="436"/>
        <v>234.34613282626961</v>
      </c>
      <c r="AC186" s="122">
        <f t="shared" si="436"/>
        <v>234.34613282626961</v>
      </c>
      <c r="AD186" s="122">
        <f t="shared" si="436"/>
        <v>234.34613282626961</v>
      </c>
      <c r="AE186" s="122">
        <f t="shared" si="436"/>
        <v>234.3620246678752</v>
      </c>
      <c r="AF186" s="122">
        <f t="shared" si="436"/>
        <v>234.3620246678752</v>
      </c>
      <c r="AG186" s="122">
        <f t="shared" si="436"/>
        <v>234.3620246678752</v>
      </c>
      <c r="AH186" s="122">
        <f t="shared" si="436"/>
        <v>234.3620246678752</v>
      </c>
      <c r="AI186" s="122">
        <f t="shared" si="436"/>
        <v>233.42178010967496</v>
      </c>
      <c r="AJ186" s="122">
        <f t="shared" si="436"/>
        <v>233.42178010967496</v>
      </c>
      <c r="AK186" s="122">
        <f t="shared" si="436"/>
        <v>233.42178010967496</v>
      </c>
      <c r="AL186" s="122">
        <f t="shared" si="436"/>
        <v>233.41843409025094</v>
      </c>
      <c r="AM186" s="122">
        <f t="shared" si="436"/>
        <v>233.37962837170426</v>
      </c>
      <c r="AN186" s="122">
        <f t="shared" si="436"/>
        <v>233.37962837170426</v>
      </c>
      <c r="AO186" s="122">
        <f t="shared" si="436"/>
        <v>233.37962837170426</v>
      </c>
      <c r="AP186" s="122">
        <f t="shared" si="436"/>
        <v>233.37962837170426</v>
      </c>
      <c r="AQ186" s="122">
        <f t="shared" si="436"/>
        <v>233.37962837170426</v>
      </c>
      <c r="AR186" s="122">
        <f t="shared" si="436"/>
        <v>233.37962837170426</v>
      </c>
      <c r="AS186" s="122">
        <f t="shared" si="436"/>
        <v>233.37962837170426</v>
      </c>
      <c r="AT186" s="122">
        <f t="shared" ref="AT186:CD186" si="437">SUM(AT17:AT20)/4</f>
        <v>233.37962837170426</v>
      </c>
      <c r="AU186" s="122">
        <f t="shared" si="437"/>
        <v>233.37962837170426</v>
      </c>
      <c r="AV186" s="122">
        <f t="shared" si="437"/>
        <v>233.37962837170426</v>
      </c>
      <c r="AW186" s="122">
        <f t="shared" si="437"/>
        <v>233.37962837170426</v>
      </c>
      <c r="AX186" s="122">
        <f t="shared" si="437"/>
        <v>233.37962837170426</v>
      </c>
      <c r="AY186" s="122">
        <f t="shared" si="437"/>
        <v>233.37962837170426</v>
      </c>
      <c r="AZ186" s="122">
        <f t="shared" si="437"/>
        <v>233.39256430331559</v>
      </c>
      <c r="BA186" s="122">
        <f t="shared" si="437"/>
        <v>233.39256430331559</v>
      </c>
      <c r="BB186" s="122">
        <f t="shared" si="437"/>
        <v>233.39256430331559</v>
      </c>
      <c r="BC186" s="122">
        <f t="shared" si="437"/>
        <v>233.39256430331559</v>
      </c>
      <c r="BD186" s="122">
        <f t="shared" si="437"/>
        <v>233.39256430331559</v>
      </c>
      <c r="BE186" s="122">
        <f t="shared" si="437"/>
        <v>233.39256430331559</v>
      </c>
      <c r="BF186" s="122">
        <f t="shared" si="437"/>
        <v>233.39256430331559</v>
      </c>
      <c r="BG186" s="122">
        <f t="shared" si="437"/>
        <v>233.39256430331559</v>
      </c>
      <c r="BH186" s="122">
        <f t="shared" si="437"/>
        <v>233.39256430331559</v>
      </c>
      <c r="BI186" s="122">
        <f t="shared" si="437"/>
        <v>233.39256430331559</v>
      </c>
      <c r="BJ186" s="122">
        <f t="shared" si="437"/>
        <v>233.39256430331559</v>
      </c>
      <c r="BK186" s="122">
        <f t="shared" si="437"/>
        <v>233.39256430331559</v>
      </c>
      <c r="BL186" s="122">
        <f t="shared" si="437"/>
        <v>233.39256430331559</v>
      </c>
      <c r="BM186" s="122">
        <f t="shared" si="437"/>
        <v>233.39256430331559</v>
      </c>
      <c r="BN186" s="122">
        <f t="shared" si="437"/>
        <v>233.39500000000001</v>
      </c>
      <c r="BO186" s="122">
        <f t="shared" si="437"/>
        <v>233.39500000000001</v>
      </c>
      <c r="BP186" s="122">
        <f t="shared" si="437"/>
        <v>233.39500000000001</v>
      </c>
      <c r="BQ186" s="122">
        <f t="shared" si="437"/>
        <v>233.39500000000001</v>
      </c>
      <c r="BR186" s="122">
        <f t="shared" si="437"/>
        <v>233.39500000000001</v>
      </c>
      <c r="BS186" s="122">
        <f t="shared" si="437"/>
        <v>232.1275</v>
      </c>
      <c r="BT186" s="122">
        <f t="shared" si="437"/>
        <v>232.1275</v>
      </c>
      <c r="BU186" s="122">
        <f t="shared" si="437"/>
        <v>232.1275</v>
      </c>
      <c r="BV186" s="122">
        <f t="shared" si="437"/>
        <v>232.1275</v>
      </c>
      <c r="BW186" s="122">
        <f t="shared" si="437"/>
        <v>232.1275</v>
      </c>
      <c r="BX186" s="122">
        <f t="shared" si="437"/>
        <v>232.1275</v>
      </c>
      <c r="BY186" s="122">
        <f t="shared" si="437"/>
        <v>232.1275</v>
      </c>
      <c r="BZ186" s="122">
        <f t="shared" si="437"/>
        <v>232.1275</v>
      </c>
      <c r="CA186" s="122">
        <f t="shared" si="437"/>
        <v>232.1275</v>
      </c>
      <c r="CB186" s="122">
        <f t="shared" si="437"/>
        <v>232.1275</v>
      </c>
      <c r="CC186" s="122">
        <f t="shared" si="437"/>
        <v>0</v>
      </c>
      <c r="CD186" s="122">
        <f t="shared" si="437"/>
        <v>0</v>
      </c>
      <c r="CG186" s="1"/>
      <c r="CH186" s="4"/>
      <c r="CI186" s="4"/>
      <c r="CJ186" s="4"/>
      <c r="CK186" s="4"/>
      <c r="CL186" s="4"/>
      <c r="CM186" s="4"/>
      <c r="CN186" s="4"/>
      <c r="CO186" s="4"/>
      <c r="CX186" s="3"/>
      <c r="CY186" s="3"/>
      <c r="CZ186" s="3"/>
      <c r="DA186" s="3"/>
      <c r="DB186" s="3"/>
    </row>
    <row r="187" spans="1:106" x14ac:dyDescent="0.3">
      <c r="A187" s="183">
        <v>2008</v>
      </c>
      <c r="B187" s="123"/>
      <c r="C187" s="123"/>
      <c r="D187" s="123"/>
      <c r="E187" s="123"/>
      <c r="F187" s="123"/>
      <c r="G187" s="123"/>
      <c r="H187" s="123"/>
      <c r="I187" s="123"/>
      <c r="J187" s="123"/>
      <c r="K187" s="123"/>
      <c r="L187" s="123"/>
      <c r="M187" s="123"/>
      <c r="N187" s="123"/>
      <c r="O187" s="122"/>
      <c r="P187" s="122"/>
      <c r="Q187" s="122"/>
      <c r="R187" s="121">
        <f t="shared" ref="R187:AW187" si="438">SUM(R21:R24)/4</f>
        <v>223.94572717983681</v>
      </c>
      <c r="S187" s="122">
        <f t="shared" si="438"/>
        <v>224.57313275451199</v>
      </c>
      <c r="T187" s="122">
        <f t="shared" si="438"/>
        <v>225.22370207397398</v>
      </c>
      <c r="U187" s="122">
        <f t="shared" si="438"/>
        <v>225.22350676401868</v>
      </c>
      <c r="V187" s="122">
        <f t="shared" si="438"/>
        <v>225.22573654187892</v>
      </c>
      <c r="W187" s="122">
        <f t="shared" si="438"/>
        <v>225.73988453108265</v>
      </c>
      <c r="X187" s="122">
        <f t="shared" si="438"/>
        <v>226.32450093032531</v>
      </c>
      <c r="Y187" s="122">
        <f t="shared" si="438"/>
        <v>226.32450093032531</v>
      </c>
      <c r="Z187" s="122">
        <f t="shared" si="438"/>
        <v>226.32450093032531</v>
      </c>
      <c r="AA187" s="122">
        <f t="shared" si="438"/>
        <v>226.30599665692407</v>
      </c>
      <c r="AB187" s="122">
        <f t="shared" si="438"/>
        <v>227.35384599597157</v>
      </c>
      <c r="AC187" s="122">
        <f t="shared" si="438"/>
        <v>227.45130059739458</v>
      </c>
      <c r="AD187" s="122">
        <f t="shared" si="438"/>
        <v>227.45130059739458</v>
      </c>
      <c r="AE187" s="122">
        <f t="shared" si="438"/>
        <v>227.20746472798982</v>
      </c>
      <c r="AF187" s="122">
        <f t="shared" si="438"/>
        <v>227.20746472798982</v>
      </c>
      <c r="AG187" s="122">
        <f t="shared" si="438"/>
        <v>227.20746472798982</v>
      </c>
      <c r="AH187" s="122">
        <f t="shared" si="438"/>
        <v>227.20746472798982</v>
      </c>
      <c r="AI187" s="122">
        <f t="shared" si="438"/>
        <v>224.64190306465341</v>
      </c>
      <c r="AJ187" s="122">
        <f t="shared" si="438"/>
        <v>224.64190306465341</v>
      </c>
      <c r="AK187" s="122">
        <f t="shared" si="438"/>
        <v>224.64190306465341</v>
      </c>
      <c r="AL187" s="122">
        <f t="shared" si="438"/>
        <v>224.63873824158011</v>
      </c>
      <c r="AM187" s="122">
        <f t="shared" si="438"/>
        <v>225.85995102338208</v>
      </c>
      <c r="AN187" s="122">
        <f t="shared" si="438"/>
        <v>225.98451817566303</v>
      </c>
      <c r="AO187" s="122">
        <f t="shared" si="438"/>
        <v>225.98451817566303</v>
      </c>
      <c r="AP187" s="122">
        <f t="shared" si="438"/>
        <v>225.98451817566303</v>
      </c>
      <c r="AQ187" s="122">
        <f t="shared" si="438"/>
        <v>226.8779299410651</v>
      </c>
      <c r="AR187" s="122">
        <f t="shared" si="438"/>
        <v>226.87103370645417</v>
      </c>
      <c r="AS187" s="122">
        <f t="shared" si="438"/>
        <v>226.87103370645417</v>
      </c>
      <c r="AT187" s="122">
        <f t="shared" si="438"/>
        <v>226.87103370645417</v>
      </c>
      <c r="AU187" s="122">
        <f t="shared" si="438"/>
        <v>226.87103370645417</v>
      </c>
      <c r="AV187" s="122">
        <f t="shared" si="438"/>
        <v>226.87103370645417</v>
      </c>
      <c r="AW187" s="122">
        <f t="shared" si="438"/>
        <v>226.87103370645417</v>
      </c>
      <c r="AX187" s="122">
        <f t="shared" ref="AX187:CD187" si="439">SUM(AX21:AX24)/4</f>
        <v>226.87103370645417</v>
      </c>
      <c r="AY187" s="122">
        <f t="shared" si="439"/>
        <v>226.87060378384024</v>
      </c>
      <c r="AZ187" s="122">
        <f t="shared" si="439"/>
        <v>226.87060378384027</v>
      </c>
      <c r="BA187" s="122">
        <f t="shared" si="439"/>
        <v>226.87060378384027</v>
      </c>
      <c r="BB187" s="122">
        <f t="shared" si="439"/>
        <v>226.87060378384027</v>
      </c>
      <c r="BC187" s="122">
        <f t="shared" si="439"/>
        <v>226.87060378384027</v>
      </c>
      <c r="BD187" s="122">
        <f t="shared" si="439"/>
        <v>226.87060378384027</v>
      </c>
      <c r="BE187" s="122">
        <f t="shared" si="439"/>
        <v>226.87060378384027</v>
      </c>
      <c r="BF187" s="122">
        <f t="shared" si="439"/>
        <v>226.87060378384027</v>
      </c>
      <c r="BG187" s="122">
        <f t="shared" si="439"/>
        <v>226.87060378384027</v>
      </c>
      <c r="BH187" s="122">
        <f t="shared" si="439"/>
        <v>226.87060378384027</v>
      </c>
      <c r="BI187" s="122">
        <f t="shared" si="439"/>
        <v>226.87060378384027</v>
      </c>
      <c r="BJ187" s="122">
        <f t="shared" si="439"/>
        <v>226.87060378384027</v>
      </c>
      <c r="BK187" s="122">
        <f t="shared" si="439"/>
        <v>226.87060378384027</v>
      </c>
      <c r="BL187" s="122">
        <f t="shared" si="439"/>
        <v>226.87060378384027</v>
      </c>
      <c r="BM187" s="122">
        <f t="shared" si="439"/>
        <v>226.87060378384027</v>
      </c>
      <c r="BN187" s="122">
        <f t="shared" si="439"/>
        <v>226.86750000000001</v>
      </c>
      <c r="BO187" s="122">
        <f t="shared" si="439"/>
        <v>227.10499999999999</v>
      </c>
      <c r="BP187" s="122">
        <f t="shared" si="439"/>
        <v>226.96000000000004</v>
      </c>
      <c r="BQ187" s="122">
        <f t="shared" si="439"/>
        <v>226.96000000000004</v>
      </c>
      <c r="BR187" s="122">
        <f t="shared" si="439"/>
        <v>226.96000000000004</v>
      </c>
      <c r="BS187" s="122">
        <f t="shared" si="439"/>
        <v>225.72499999999999</v>
      </c>
      <c r="BT187" s="122">
        <f t="shared" si="439"/>
        <v>225.72499999999999</v>
      </c>
      <c r="BU187" s="122">
        <f t="shared" si="439"/>
        <v>225.72499999999999</v>
      </c>
      <c r="BV187" s="122">
        <f t="shared" si="439"/>
        <v>225.72499999999999</v>
      </c>
      <c r="BW187" s="122">
        <f t="shared" si="439"/>
        <v>225.71250000000001</v>
      </c>
      <c r="BX187" s="122">
        <f t="shared" si="439"/>
        <v>225.71250000000001</v>
      </c>
      <c r="BY187" s="122">
        <f t="shared" si="439"/>
        <v>225.71250000000001</v>
      </c>
      <c r="BZ187" s="122">
        <f t="shared" si="439"/>
        <v>225.71250000000001</v>
      </c>
      <c r="CA187" s="122">
        <f t="shared" si="439"/>
        <v>225.71250000000001</v>
      </c>
      <c r="CB187" s="122">
        <f t="shared" si="439"/>
        <v>225.71250000000001</v>
      </c>
      <c r="CC187" s="122">
        <f t="shared" si="439"/>
        <v>0</v>
      </c>
      <c r="CD187" s="122">
        <f t="shared" si="439"/>
        <v>0</v>
      </c>
      <c r="CG187" s="1"/>
      <c r="CH187" s="4"/>
      <c r="CI187" s="4"/>
      <c r="CJ187" s="4"/>
      <c r="CK187" s="4"/>
      <c r="CL187" s="4"/>
      <c r="CM187" s="4"/>
      <c r="CN187" s="4"/>
      <c r="CO187" s="4"/>
      <c r="CX187" s="3"/>
      <c r="CY187" s="3"/>
      <c r="CZ187" s="3"/>
      <c r="DA187" s="3"/>
      <c r="DB187" s="3"/>
    </row>
    <row r="188" spans="1:106" x14ac:dyDescent="0.3">
      <c r="A188" s="182">
        <v>2009</v>
      </c>
      <c r="B188" s="123"/>
      <c r="C188" s="123"/>
      <c r="D188" s="123"/>
      <c r="E188" s="123"/>
      <c r="F188" s="123"/>
      <c r="G188" s="123"/>
      <c r="H188" s="123"/>
      <c r="I188" s="123"/>
      <c r="J188" s="123"/>
      <c r="K188" s="123"/>
      <c r="L188" s="123"/>
      <c r="M188" s="123"/>
      <c r="N188" s="123"/>
      <c r="O188" s="123"/>
      <c r="P188" s="123"/>
      <c r="Q188" s="123"/>
      <c r="R188" s="123"/>
      <c r="S188" s="122"/>
      <c r="T188" s="122"/>
      <c r="U188" s="122"/>
      <c r="V188" s="121">
        <f t="shared" ref="V188:BA188" si="440">SUM(V25:V28)/4</f>
        <v>213.10281549525229</v>
      </c>
      <c r="W188" s="122">
        <f t="shared" si="440"/>
        <v>212.68702548008235</v>
      </c>
      <c r="X188" s="122">
        <f t="shared" si="440"/>
        <v>212.60673666841592</v>
      </c>
      <c r="Y188" s="122">
        <f t="shared" si="440"/>
        <v>212.60750368575657</v>
      </c>
      <c r="Z188" s="122">
        <f t="shared" si="440"/>
        <v>212.59680021677622</v>
      </c>
      <c r="AA188" s="122">
        <f t="shared" si="440"/>
        <v>212.4712356121195</v>
      </c>
      <c r="AB188" s="122">
        <f t="shared" si="440"/>
        <v>213.43910371843131</v>
      </c>
      <c r="AC188" s="122">
        <f t="shared" si="440"/>
        <v>213.43910371843131</v>
      </c>
      <c r="AD188" s="122">
        <f t="shared" si="440"/>
        <v>213.43910371843131</v>
      </c>
      <c r="AE188" s="122">
        <f t="shared" si="440"/>
        <v>213.1354425655835</v>
      </c>
      <c r="AF188" s="122">
        <f t="shared" si="440"/>
        <v>213.1354425655835</v>
      </c>
      <c r="AG188" s="122">
        <f t="shared" si="440"/>
        <v>213.1354425655835</v>
      </c>
      <c r="AH188" s="122">
        <f t="shared" si="440"/>
        <v>213.1354425655835</v>
      </c>
      <c r="AI188" s="122">
        <f t="shared" si="440"/>
        <v>211.53310098760966</v>
      </c>
      <c r="AJ188" s="122">
        <f t="shared" si="440"/>
        <v>211.53203580537621</v>
      </c>
      <c r="AK188" s="122">
        <f t="shared" si="440"/>
        <v>211.53203580537621</v>
      </c>
      <c r="AL188" s="122">
        <f t="shared" si="440"/>
        <v>211.5277361810783</v>
      </c>
      <c r="AM188" s="122">
        <f t="shared" si="440"/>
        <v>212.48450959435783</v>
      </c>
      <c r="AN188" s="122">
        <f t="shared" si="440"/>
        <v>212.42211361250475</v>
      </c>
      <c r="AO188" s="122">
        <f t="shared" si="440"/>
        <v>212.42211361250475</v>
      </c>
      <c r="AP188" s="122">
        <f t="shared" si="440"/>
        <v>212.42211361250475</v>
      </c>
      <c r="AQ188" s="122">
        <f t="shared" si="440"/>
        <v>212.91437854903495</v>
      </c>
      <c r="AR188" s="122">
        <f t="shared" si="440"/>
        <v>212.91437854903495</v>
      </c>
      <c r="AS188" s="122">
        <f t="shared" si="440"/>
        <v>212.91437854903495</v>
      </c>
      <c r="AT188" s="122">
        <f t="shared" si="440"/>
        <v>212.91437854903495</v>
      </c>
      <c r="AU188" s="122">
        <f t="shared" si="440"/>
        <v>212.91437854903495</v>
      </c>
      <c r="AV188" s="122">
        <f t="shared" si="440"/>
        <v>212.91437854903495</v>
      </c>
      <c r="AW188" s="122">
        <f t="shared" si="440"/>
        <v>212.91437854903495</v>
      </c>
      <c r="AX188" s="122">
        <f t="shared" si="440"/>
        <v>212.91437854903495</v>
      </c>
      <c r="AY188" s="122">
        <f t="shared" si="440"/>
        <v>212.90483426700573</v>
      </c>
      <c r="AZ188" s="122">
        <f t="shared" si="440"/>
        <v>212.90483426700573</v>
      </c>
      <c r="BA188" s="122">
        <f t="shared" si="440"/>
        <v>212.90483426700573</v>
      </c>
      <c r="BB188" s="122">
        <f t="shared" ref="BB188:CD188" si="441">SUM(BB25:BB28)/4</f>
        <v>212.90483426700573</v>
      </c>
      <c r="BC188" s="122">
        <f t="shared" si="441"/>
        <v>212.90483426700573</v>
      </c>
      <c r="BD188" s="122">
        <f t="shared" si="441"/>
        <v>212.90483426700573</v>
      </c>
      <c r="BE188" s="122">
        <f t="shared" si="441"/>
        <v>212.90483426700573</v>
      </c>
      <c r="BF188" s="122">
        <f t="shared" si="441"/>
        <v>212.90483426700573</v>
      </c>
      <c r="BG188" s="122">
        <f t="shared" si="441"/>
        <v>212.90483426700573</v>
      </c>
      <c r="BH188" s="122">
        <f t="shared" si="441"/>
        <v>212.90483426700573</v>
      </c>
      <c r="BI188" s="122">
        <f t="shared" si="441"/>
        <v>212.90483426700573</v>
      </c>
      <c r="BJ188" s="122">
        <f t="shared" si="441"/>
        <v>212.90483426700573</v>
      </c>
      <c r="BK188" s="122">
        <f t="shared" si="441"/>
        <v>212.90483426700573</v>
      </c>
      <c r="BL188" s="122">
        <f t="shared" si="441"/>
        <v>212.90483426700573</v>
      </c>
      <c r="BM188" s="122">
        <f t="shared" si="441"/>
        <v>212.90483426700573</v>
      </c>
      <c r="BN188" s="122">
        <f t="shared" si="441"/>
        <v>212.9025</v>
      </c>
      <c r="BO188" s="122">
        <f t="shared" si="441"/>
        <v>213.10249999999999</v>
      </c>
      <c r="BP188" s="122">
        <f t="shared" si="441"/>
        <v>212.94499999999999</v>
      </c>
      <c r="BQ188" s="122">
        <f t="shared" si="441"/>
        <v>212.94499999999999</v>
      </c>
      <c r="BR188" s="122">
        <f t="shared" si="441"/>
        <v>212.94499999999999</v>
      </c>
      <c r="BS188" s="122">
        <f t="shared" si="441"/>
        <v>211.35000000000005</v>
      </c>
      <c r="BT188" s="122">
        <f t="shared" si="441"/>
        <v>210.82000000000002</v>
      </c>
      <c r="BU188" s="122">
        <f t="shared" si="441"/>
        <v>210.82000000000002</v>
      </c>
      <c r="BV188" s="122">
        <f t="shared" si="441"/>
        <v>210.82000000000002</v>
      </c>
      <c r="BW188" s="122">
        <f t="shared" si="441"/>
        <v>210.74749999999997</v>
      </c>
      <c r="BX188" s="122">
        <f t="shared" si="441"/>
        <v>210.78250000000003</v>
      </c>
      <c r="BY188" s="122">
        <f t="shared" si="441"/>
        <v>210.78250000000003</v>
      </c>
      <c r="BZ188" s="122">
        <f t="shared" si="441"/>
        <v>210.71750000000003</v>
      </c>
      <c r="CA188" s="122">
        <f t="shared" si="441"/>
        <v>210.71750000000003</v>
      </c>
      <c r="CB188" s="122">
        <f t="shared" si="441"/>
        <v>210.8725</v>
      </c>
      <c r="CC188" s="122">
        <f t="shared" si="441"/>
        <v>0</v>
      </c>
      <c r="CD188" s="122">
        <f t="shared" si="441"/>
        <v>0</v>
      </c>
      <c r="CG188" s="1"/>
      <c r="CH188" s="4"/>
      <c r="CI188" s="4"/>
      <c r="CJ188" s="4"/>
      <c r="CK188" s="4"/>
      <c r="CL188" s="4"/>
      <c r="CM188" s="4"/>
      <c r="CN188" s="4"/>
      <c r="CO188" s="4"/>
      <c r="CX188" s="3"/>
      <c r="CY188" s="3"/>
      <c r="CZ188" s="3"/>
      <c r="DA188" s="3"/>
      <c r="DB188" s="3"/>
    </row>
    <row r="189" spans="1:106" x14ac:dyDescent="0.3">
      <c r="A189" s="182">
        <v>2010</v>
      </c>
      <c r="B189" s="123"/>
      <c r="C189" s="123"/>
      <c r="D189" s="123"/>
      <c r="E189" s="123"/>
      <c r="F189" s="123"/>
      <c r="G189" s="123"/>
      <c r="H189" s="123"/>
      <c r="I189" s="123"/>
      <c r="J189" s="123"/>
      <c r="K189" s="123"/>
      <c r="L189" s="123"/>
      <c r="M189" s="123"/>
      <c r="N189" s="123"/>
      <c r="O189" s="123"/>
      <c r="P189" s="123"/>
      <c r="Q189" s="123"/>
      <c r="R189" s="123"/>
      <c r="S189" s="123"/>
      <c r="T189" s="123"/>
      <c r="U189" s="123"/>
      <c r="V189" s="123"/>
      <c r="W189" s="122"/>
      <c r="X189" s="122"/>
      <c r="Y189" s="122"/>
      <c r="Z189" s="124">
        <f t="shared" ref="Z189:BE189" si="442">SUM(Z29:Z32)/4</f>
        <v>211.33279348686142</v>
      </c>
      <c r="AA189" s="120">
        <f t="shared" si="442"/>
        <v>211.52691098407405</v>
      </c>
      <c r="AB189" s="120">
        <f t="shared" si="442"/>
        <v>213.91391605296099</v>
      </c>
      <c r="AC189" s="120">
        <f t="shared" si="442"/>
        <v>213.49007119002857</v>
      </c>
      <c r="AD189" s="120">
        <f t="shared" si="442"/>
        <v>213.65413633989465</v>
      </c>
      <c r="AE189" s="120">
        <f t="shared" si="442"/>
        <v>213.26204345415863</v>
      </c>
      <c r="AF189" s="120">
        <f t="shared" si="442"/>
        <v>213.26204345415863</v>
      </c>
      <c r="AG189" s="120">
        <f t="shared" si="442"/>
        <v>213.26204345415863</v>
      </c>
      <c r="AH189" s="120">
        <f t="shared" si="442"/>
        <v>213.26204345415863</v>
      </c>
      <c r="AI189" s="120">
        <f t="shared" si="442"/>
        <v>211.0643246828252</v>
      </c>
      <c r="AJ189" s="120">
        <f t="shared" si="442"/>
        <v>211.0707692721146</v>
      </c>
      <c r="AK189" s="120">
        <f t="shared" si="442"/>
        <v>211.0707692721146</v>
      </c>
      <c r="AL189" s="120">
        <f t="shared" si="442"/>
        <v>211.06635407083462</v>
      </c>
      <c r="AM189" s="120">
        <f t="shared" si="442"/>
        <v>213.126296505505</v>
      </c>
      <c r="AN189" s="120">
        <f t="shared" si="442"/>
        <v>212.73098820454589</v>
      </c>
      <c r="AO189" s="120">
        <f t="shared" si="442"/>
        <v>212.73098820454589</v>
      </c>
      <c r="AP189" s="120">
        <f t="shared" si="442"/>
        <v>212.73098820454589</v>
      </c>
      <c r="AQ189" s="120">
        <f t="shared" si="442"/>
        <v>213.48218016271542</v>
      </c>
      <c r="AR189" s="120">
        <f t="shared" si="442"/>
        <v>213.42877050431667</v>
      </c>
      <c r="AS189" s="120">
        <f t="shared" si="442"/>
        <v>213.42877050431667</v>
      </c>
      <c r="AT189" s="120">
        <f t="shared" si="442"/>
        <v>213.42877050431667</v>
      </c>
      <c r="AU189" s="120">
        <f t="shared" si="442"/>
        <v>213.42877050431667</v>
      </c>
      <c r="AV189" s="120">
        <f t="shared" si="442"/>
        <v>213.42877050431667</v>
      </c>
      <c r="AW189" s="120">
        <f t="shared" si="442"/>
        <v>213.42877050431667</v>
      </c>
      <c r="AX189" s="120">
        <f t="shared" si="442"/>
        <v>213.42877050431667</v>
      </c>
      <c r="AY189" s="120">
        <f t="shared" si="442"/>
        <v>213.67152973356124</v>
      </c>
      <c r="AZ189" s="120">
        <f t="shared" si="442"/>
        <v>213.68401836385533</v>
      </c>
      <c r="BA189" s="120">
        <f t="shared" si="442"/>
        <v>213.68401836385533</v>
      </c>
      <c r="BB189" s="120">
        <f t="shared" si="442"/>
        <v>213.68401836385533</v>
      </c>
      <c r="BC189" s="120">
        <f t="shared" si="442"/>
        <v>213.68401836385533</v>
      </c>
      <c r="BD189" s="120">
        <f t="shared" si="442"/>
        <v>213.68401836385533</v>
      </c>
      <c r="BE189" s="120">
        <f t="shared" si="442"/>
        <v>213.68401836385533</v>
      </c>
      <c r="BF189" s="120">
        <f t="shared" ref="BF189:CD189" si="443">SUM(BF29:BF32)/4</f>
        <v>213.68401836385533</v>
      </c>
      <c r="BG189" s="120">
        <f t="shared" si="443"/>
        <v>213.68401836385533</v>
      </c>
      <c r="BH189" s="120">
        <f t="shared" si="443"/>
        <v>213.68401836385533</v>
      </c>
      <c r="BI189" s="120">
        <f t="shared" si="443"/>
        <v>213.68401836385533</v>
      </c>
      <c r="BJ189" s="120">
        <f t="shared" si="443"/>
        <v>213.68401836385533</v>
      </c>
      <c r="BK189" s="120">
        <f t="shared" si="443"/>
        <v>213.68401836385533</v>
      </c>
      <c r="BL189" s="120">
        <f t="shared" si="443"/>
        <v>213.68401836385533</v>
      </c>
      <c r="BM189" s="120">
        <f t="shared" si="443"/>
        <v>213.68401836385533</v>
      </c>
      <c r="BN189" s="120">
        <f t="shared" si="443"/>
        <v>213.685</v>
      </c>
      <c r="BO189" s="120">
        <f t="shared" si="443"/>
        <v>213.66499999999999</v>
      </c>
      <c r="BP189" s="120">
        <f t="shared" si="443"/>
        <v>213.45250000000001</v>
      </c>
      <c r="BQ189" s="120">
        <f t="shared" si="443"/>
        <v>213.45250000000001</v>
      </c>
      <c r="BR189" s="120">
        <f t="shared" si="443"/>
        <v>213.45250000000001</v>
      </c>
      <c r="BS189" s="120">
        <f t="shared" si="443"/>
        <v>211.87</v>
      </c>
      <c r="BT189" s="120">
        <f t="shared" si="443"/>
        <v>211.34750000000003</v>
      </c>
      <c r="BU189" s="120">
        <f t="shared" si="443"/>
        <v>211.34750000000003</v>
      </c>
      <c r="BV189" s="120">
        <f t="shared" si="443"/>
        <v>211.34750000000003</v>
      </c>
      <c r="BW189" s="120">
        <f t="shared" si="443"/>
        <v>210.69</v>
      </c>
      <c r="BX189" s="120">
        <f t="shared" si="443"/>
        <v>210.60999999999999</v>
      </c>
      <c r="BY189" s="120">
        <f t="shared" si="443"/>
        <v>210.60999999999999</v>
      </c>
      <c r="BZ189" s="120">
        <f t="shared" si="443"/>
        <v>210.73500000000001</v>
      </c>
      <c r="CA189" s="120">
        <f t="shared" si="443"/>
        <v>210.73500000000001</v>
      </c>
      <c r="CB189" s="120">
        <f t="shared" si="443"/>
        <v>211.45500000000001</v>
      </c>
      <c r="CC189" s="120">
        <f t="shared" si="443"/>
        <v>0</v>
      </c>
      <c r="CD189" s="120">
        <f t="shared" si="443"/>
        <v>0</v>
      </c>
      <c r="CG189" s="1"/>
      <c r="CH189" s="4"/>
      <c r="CI189" s="4"/>
      <c r="CJ189" s="4"/>
      <c r="CK189" s="4"/>
      <c r="CL189" s="4"/>
      <c r="CM189" s="4"/>
      <c r="CN189" s="4"/>
      <c r="CO189" s="4"/>
      <c r="CX189" s="3"/>
      <c r="CY189" s="3"/>
      <c r="CZ189" s="3"/>
      <c r="DA189" s="3"/>
      <c r="DB189" s="3"/>
    </row>
    <row r="190" spans="1:106" x14ac:dyDescent="0.3">
      <c r="A190" s="182">
        <v>2011</v>
      </c>
      <c r="B190" s="123"/>
      <c r="C190" s="123"/>
      <c r="D190" s="123"/>
      <c r="E190" s="123"/>
      <c r="F190" s="123"/>
      <c r="G190" s="123"/>
      <c r="H190" s="123"/>
      <c r="I190" s="123"/>
      <c r="J190" s="123"/>
      <c r="K190" s="123"/>
      <c r="L190" s="123"/>
      <c r="M190" s="123"/>
      <c r="N190" s="123"/>
      <c r="O190" s="123"/>
      <c r="P190" s="123"/>
      <c r="Q190" s="123"/>
      <c r="R190" s="123"/>
      <c r="S190" s="123"/>
      <c r="T190" s="123"/>
      <c r="U190" s="123"/>
      <c r="V190" s="123"/>
      <c r="W190" s="123"/>
      <c r="X190" s="119"/>
      <c r="Y190" s="119"/>
      <c r="Z190" s="119"/>
      <c r="AA190" s="120"/>
      <c r="AB190" s="120"/>
      <c r="AC190" s="120"/>
      <c r="AD190" s="124">
        <f t="shared" ref="AD190:BI190" si="444">SUM(AD33:AD36)/4</f>
        <v>209.00778293445876</v>
      </c>
      <c r="AE190" s="120">
        <f t="shared" si="444"/>
        <v>209.58034174962185</v>
      </c>
      <c r="AF190" s="120">
        <f t="shared" si="444"/>
        <v>209.58034174962185</v>
      </c>
      <c r="AG190" s="120">
        <f t="shared" si="444"/>
        <v>209.58034174962185</v>
      </c>
      <c r="AH190" s="120">
        <f t="shared" si="444"/>
        <v>209.58034174962185</v>
      </c>
      <c r="AI190" s="120">
        <f t="shared" si="444"/>
        <v>207.52584449276043</v>
      </c>
      <c r="AJ190" s="120">
        <f t="shared" si="444"/>
        <v>207.47783820604485</v>
      </c>
      <c r="AK190" s="120">
        <f t="shared" si="444"/>
        <v>207.47783820604485</v>
      </c>
      <c r="AL190" s="120">
        <f t="shared" si="444"/>
        <v>207.47783820604488</v>
      </c>
      <c r="AM190" s="120">
        <f t="shared" si="444"/>
        <v>208.60304616051479</v>
      </c>
      <c r="AN190" s="120">
        <f t="shared" si="444"/>
        <v>208.50291665854547</v>
      </c>
      <c r="AO190" s="120">
        <f t="shared" si="444"/>
        <v>208.50291665854547</v>
      </c>
      <c r="AP190" s="120">
        <f t="shared" si="444"/>
        <v>208.50291665854547</v>
      </c>
      <c r="AQ190" s="120">
        <f t="shared" si="444"/>
        <v>209.06343787283566</v>
      </c>
      <c r="AR190" s="120">
        <f t="shared" si="444"/>
        <v>209.00364558256751</v>
      </c>
      <c r="AS190" s="120">
        <f t="shared" si="444"/>
        <v>209.00364558256751</v>
      </c>
      <c r="AT190" s="120">
        <f t="shared" si="444"/>
        <v>209.00364558256751</v>
      </c>
      <c r="AU190" s="120">
        <f t="shared" si="444"/>
        <v>209.00364558256751</v>
      </c>
      <c r="AV190" s="120">
        <f t="shared" si="444"/>
        <v>209.00364558256751</v>
      </c>
      <c r="AW190" s="120">
        <f t="shared" si="444"/>
        <v>209.00364558256751</v>
      </c>
      <c r="AX190" s="120">
        <f t="shared" si="444"/>
        <v>209.00364558256751</v>
      </c>
      <c r="AY190" s="120">
        <f t="shared" si="444"/>
        <v>209.20910912337374</v>
      </c>
      <c r="AZ190" s="120">
        <f t="shared" si="444"/>
        <v>209.25310495119487</v>
      </c>
      <c r="BA190" s="120">
        <f t="shared" si="444"/>
        <v>209.25310495119487</v>
      </c>
      <c r="BB190" s="120">
        <f t="shared" si="444"/>
        <v>209.25310495119487</v>
      </c>
      <c r="BC190" s="120">
        <f t="shared" si="444"/>
        <v>209.25310495119487</v>
      </c>
      <c r="BD190" s="120">
        <f t="shared" si="444"/>
        <v>209.25310495119487</v>
      </c>
      <c r="BE190" s="120">
        <f t="shared" si="444"/>
        <v>209.25310495119487</v>
      </c>
      <c r="BF190" s="120">
        <f t="shared" si="444"/>
        <v>209.25310495119487</v>
      </c>
      <c r="BG190" s="120">
        <f t="shared" si="444"/>
        <v>209.25310495119487</v>
      </c>
      <c r="BH190" s="120">
        <f t="shared" si="444"/>
        <v>209.25310495119487</v>
      </c>
      <c r="BI190" s="120">
        <f t="shared" si="444"/>
        <v>209.25310495119487</v>
      </c>
      <c r="BJ190" s="120">
        <f t="shared" ref="BJ190:CD190" si="445">SUM(BJ33:BJ36)/4</f>
        <v>209.25310495119487</v>
      </c>
      <c r="BK190" s="120">
        <f t="shared" si="445"/>
        <v>209.25310495119487</v>
      </c>
      <c r="BL190" s="120">
        <f t="shared" si="445"/>
        <v>209.25310495119487</v>
      </c>
      <c r="BM190" s="120">
        <f t="shared" si="445"/>
        <v>209.25310495119487</v>
      </c>
      <c r="BN190" s="120">
        <f t="shared" si="445"/>
        <v>209.255</v>
      </c>
      <c r="BO190" s="120">
        <f t="shared" si="445"/>
        <v>209.36499999999998</v>
      </c>
      <c r="BP190" s="120">
        <f t="shared" si="445"/>
        <v>209.17749999999998</v>
      </c>
      <c r="BQ190" s="120">
        <f t="shared" si="445"/>
        <v>209.17749999999998</v>
      </c>
      <c r="BR190" s="120">
        <f t="shared" si="445"/>
        <v>209.17749999999998</v>
      </c>
      <c r="BS190" s="120">
        <f t="shared" si="445"/>
        <v>207.57249999999996</v>
      </c>
      <c r="BT190" s="120">
        <f t="shared" si="445"/>
        <v>206.83750000000003</v>
      </c>
      <c r="BU190" s="120">
        <f t="shared" si="445"/>
        <v>206.83750000000003</v>
      </c>
      <c r="BV190" s="120">
        <f t="shared" si="445"/>
        <v>206.83750000000003</v>
      </c>
      <c r="BW190" s="120">
        <f t="shared" si="445"/>
        <v>207.13000000000002</v>
      </c>
      <c r="BX190" s="120">
        <f t="shared" si="445"/>
        <v>207.22749999999999</v>
      </c>
      <c r="BY190" s="120">
        <f t="shared" si="445"/>
        <v>207.22749999999999</v>
      </c>
      <c r="BZ190" s="120">
        <f t="shared" si="445"/>
        <v>207.10750000000002</v>
      </c>
      <c r="CA190" s="120">
        <f t="shared" si="445"/>
        <v>207.10750000000002</v>
      </c>
      <c r="CB190" s="120">
        <f t="shared" si="445"/>
        <v>207.76</v>
      </c>
      <c r="CC190" s="120">
        <f t="shared" si="445"/>
        <v>0</v>
      </c>
      <c r="CD190" s="120">
        <f t="shared" si="445"/>
        <v>0</v>
      </c>
      <c r="CG190" s="1"/>
      <c r="CH190" s="4"/>
      <c r="CI190" s="4"/>
      <c r="CJ190" s="4"/>
      <c r="CK190" s="4"/>
      <c r="CL190" s="4"/>
      <c r="CM190" s="4"/>
      <c r="CN190" s="4"/>
      <c r="CO190" s="4"/>
      <c r="CX190" s="3"/>
      <c r="CY190" s="3"/>
      <c r="CZ190" s="3"/>
      <c r="DA190" s="3"/>
      <c r="DB190" s="3"/>
    </row>
    <row r="191" spans="1:106" x14ac:dyDescent="0.3">
      <c r="A191" s="182">
        <v>2012</v>
      </c>
      <c r="B191" s="123"/>
      <c r="C191" s="123"/>
      <c r="D191" s="123"/>
      <c r="E191" s="123"/>
      <c r="F191" s="123"/>
      <c r="G191" s="123"/>
      <c r="H191" s="123"/>
      <c r="I191" s="123"/>
      <c r="J191" s="123"/>
      <c r="K191" s="123"/>
      <c r="L191" s="123"/>
      <c r="M191" s="123"/>
      <c r="N191" s="123"/>
      <c r="O191" s="123"/>
      <c r="P191" s="123"/>
      <c r="Q191" s="123"/>
      <c r="R191" s="123"/>
      <c r="S191" s="123"/>
      <c r="T191" s="123"/>
      <c r="U191" s="123"/>
      <c r="V191" s="123"/>
      <c r="W191" s="123"/>
      <c r="X191" s="119"/>
      <c r="Y191" s="119"/>
      <c r="Z191" s="119"/>
      <c r="AA191" s="120"/>
      <c r="AB191" s="120"/>
      <c r="AC191" s="120"/>
      <c r="AD191" s="119"/>
      <c r="AE191" s="119"/>
      <c r="AF191" s="119"/>
      <c r="AG191" s="119"/>
      <c r="AH191" s="124">
        <f t="shared" ref="AH191:BM191" si="446">SUM(AH37:AH40)/4</f>
        <v>209.16527257263454</v>
      </c>
      <c r="AI191" s="120">
        <f t="shared" si="446"/>
        <v>205.91014248812476</v>
      </c>
      <c r="AJ191" s="120">
        <f t="shared" si="446"/>
        <v>206.14710328465685</v>
      </c>
      <c r="AK191" s="120">
        <f t="shared" si="446"/>
        <v>206.14710328465685</v>
      </c>
      <c r="AL191" s="120">
        <f t="shared" si="446"/>
        <v>206.24721205413985</v>
      </c>
      <c r="AM191" s="120">
        <f t="shared" si="446"/>
        <v>207.29281128822208</v>
      </c>
      <c r="AN191" s="120">
        <f t="shared" si="446"/>
        <v>207.1747752659295</v>
      </c>
      <c r="AO191" s="120">
        <f t="shared" si="446"/>
        <v>207.1747752659295</v>
      </c>
      <c r="AP191" s="120">
        <f t="shared" si="446"/>
        <v>207.1747752659295</v>
      </c>
      <c r="AQ191" s="120">
        <f t="shared" si="446"/>
        <v>207.97483263886144</v>
      </c>
      <c r="AR191" s="120">
        <f t="shared" si="446"/>
        <v>207.88972786089968</v>
      </c>
      <c r="AS191" s="120">
        <f t="shared" si="446"/>
        <v>207.88972786089968</v>
      </c>
      <c r="AT191" s="120">
        <f t="shared" si="446"/>
        <v>207.88972786089968</v>
      </c>
      <c r="AU191" s="120">
        <f t="shared" si="446"/>
        <v>207.88972786089968</v>
      </c>
      <c r="AV191" s="120">
        <f t="shared" si="446"/>
        <v>207.88972786089968</v>
      </c>
      <c r="AW191" s="120">
        <f t="shared" si="446"/>
        <v>207.88972786089968</v>
      </c>
      <c r="AX191" s="120">
        <f t="shared" si="446"/>
        <v>207.88972786089968</v>
      </c>
      <c r="AY191" s="120">
        <f t="shared" si="446"/>
        <v>208.16312565561009</v>
      </c>
      <c r="AZ191" s="120">
        <f t="shared" si="446"/>
        <v>208.16909958006414</v>
      </c>
      <c r="BA191" s="120">
        <f t="shared" si="446"/>
        <v>208.16909958006414</v>
      </c>
      <c r="BB191" s="120">
        <f t="shared" si="446"/>
        <v>208.16909958006414</v>
      </c>
      <c r="BC191" s="120">
        <f t="shared" si="446"/>
        <v>208.16909958006414</v>
      </c>
      <c r="BD191" s="120">
        <f t="shared" si="446"/>
        <v>208.16909958006414</v>
      </c>
      <c r="BE191" s="120">
        <f t="shared" si="446"/>
        <v>208.16909958006414</v>
      </c>
      <c r="BF191" s="120">
        <f t="shared" si="446"/>
        <v>208.16909958006414</v>
      </c>
      <c r="BG191" s="120">
        <f t="shared" si="446"/>
        <v>208.16909958006414</v>
      </c>
      <c r="BH191" s="120">
        <f t="shared" si="446"/>
        <v>208.16909958006414</v>
      </c>
      <c r="BI191" s="120">
        <f t="shared" si="446"/>
        <v>208.16909958006414</v>
      </c>
      <c r="BJ191" s="120">
        <f t="shared" si="446"/>
        <v>208.16909958006414</v>
      </c>
      <c r="BK191" s="120">
        <f t="shared" si="446"/>
        <v>208.16909958006414</v>
      </c>
      <c r="BL191" s="120">
        <f t="shared" si="446"/>
        <v>208.16909958006414</v>
      </c>
      <c r="BM191" s="120">
        <f t="shared" si="446"/>
        <v>208.16909958006414</v>
      </c>
      <c r="BN191" s="120">
        <f t="shared" ref="BN191:CD191" si="447">SUM(BN37:BN40)/4</f>
        <v>208.17250000000001</v>
      </c>
      <c r="BO191" s="120">
        <f t="shared" si="447"/>
        <v>208.08750000000001</v>
      </c>
      <c r="BP191" s="120">
        <f t="shared" si="447"/>
        <v>207.85499999999999</v>
      </c>
      <c r="BQ191" s="120">
        <f t="shared" si="447"/>
        <v>207.85499999999999</v>
      </c>
      <c r="BR191" s="120">
        <f t="shared" si="447"/>
        <v>207.85499999999999</v>
      </c>
      <c r="BS191" s="120">
        <f t="shared" si="447"/>
        <v>206.17750000000001</v>
      </c>
      <c r="BT191" s="120">
        <f t="shared" si="447"/>
        <v>206.21</v>
      </c>
      <c r="BU191" s="120">
        <f t="shared" si="447"/>
        <v>206.21</v>
      </c>
      <c r="BV191" s="120">
        <f t="shared" si="447"/>
        <v>206.21</v>
      </c>
      <c r="BW191" s="120">
        <f t="shared" si="447"/>
        <v>206.04000000000002</v>
      </c>
      <c r="BX191" s="120">
        <f t="shared" si="447"/>
        <v>206.02250000000001</v>
      </c>
      <c r="BY191" s="120">
        <f t="shared" si="447"/>
        <v>206.02250000000001</v>
      </c>
      <c r="BZ191" s="120">
        <f t="shared" si="447"/>
        <v>206.08250000000001</v>
      </c>
      <c r="CA191" s="120">
        <f t="shared" si="447"/>
        <v>206.08250000000001</v>
      </c>
      <c r="CB191" s="120">
        <f t="shared" si="447"/>
        <v>206.9075</v>
      </c>
      <c r="CC191" s="120">
        <f t="shared" si="447"/>
        <v>0</v>
      </c>
      <c r="CD191" s="120">
        <f t="shared" si="447"/>
        <v>0</v>
      </c>
      <c r="CG191" s="1"/>
      <c r="CH191" s="4"/>
      <c r="CI191" s="4"/>
      <c r="CJ191" s="4"/>
      <c r="CK191" s="4"/>
      <c r="CL191" s="4"/>
      <c r="CM191" s="4"/>
      <c r="CN191" s="4"/>
      <c r="CO191" s="4"/>
      <c r="CX191" s="3"/>
      <c r="CY191" s="3"/>
      <c r="CZ191" s="3"/>
      <c r="DA191" s="3"/>
      <c r="DB191" s="3"/>
    </row>
    <row r="192" spans="1:106" x14ac:dyDescent="0.3">
      <c r="A192" s="182">
        <v>2013</v>
      </c>
      <c r="B192" s="123"/>
      <c r="C192" s="123"/>
      <c r="D192" s="123"/>
      <c r="E192" s="123"/>
      <c r="F192" s="123"/>
      <c r="G192" s="123"/>
      <c r="H192" s="123"/>
      <c r="I192" s="123"/>
      <c r="J192" s="123"/>
      <c r="K192" s="123"/>
      <c r="L192" s="123"/>
      <c r="M192" s="123"/>
      <c r="N192" s="123"/>
      <c r="O192" s="123"/>
      <c r="P192" s="123"/>
      <c r="Q192" s="123"/>
      <c r="R192" s="123"/>
      <c r="S192" s="123"/>
      <c r="T192" s="123"/>
      <c r="U192" s="123"/>
      <c r="V192" s="123"/>
      <c r="W192" s="123"/>
      <c r="X192" s="119"/>
      <c r="Y192" s="119"/>
      <c r="Z192" s="119"/>
      <c r="AA192" s="120"/>
      <c r="AB192" s="120"/>
      <c r="AC192" s="120"/>
      <c r="AD192" s="119"/>
      <c r="AE192" s="119"/>
      <c r="AF192" s="119"/>
      <c r="AG192" s="119"/>
      <c r="AH192" s="119"/>
      <c r="AI192" s="119"/>
      <c r="AJ192" s="119"/>
      <c r="AK192" s="119"/>
      <c r="AL192" s="124">
        <f t="shared" ref="AL192:CD192" si="448">SUM(AL41:AL44)/4</f>
        <v>202.66431332774633</v>
      </c>
      <c r="AM192" s="120">
        <f t="shared" si="448"/>
        <v>203.63340574935862</v>
      </c>
      <c r="AN192" s="120">
        <f t="shared" si="448"/>
        <v>203.24502448654414</v>
      </c>
      <c r="AO192" s="120">
        <f t="shared" si="448"/>
        <v>203.24502448654414</v>
      </c>
      <c r="AP192" s="120">
        <f t="shared" si="448"/>
        <v>202.96852579537406</v>
      </c>
      <c r="AQ192" s="120">
        <f t="shared" si="448"/>
        <v>204.12776283071599</v>
      </c>
      <c r="AR192" s="120">
        <f t="shared" si="448"/>
        <v>204.05138617500694</v>
      </c>
      <c r="AS192" s="120">
        <f t="shared" si="448"/>
        <v>204.05138617500694</v>
      </c>
      <c r="AT192" s="120">
        <f t="shared" si="448"/>
        <v>204.05138617500694</v>
      </c>
      <c r="AU192" s="120">
        <f t="shared" si="448"/>
        <v>204.0976475172892</v>
      </c>
      <c r="AV192" s="120">
        <f t="shared" si="448"/>
        <v>204.0976475172892</v>
      </c>
      <c r="AW192" s="120">
        <f t="shared" si="448"/>
        <v>204.0976475172892</v>
      </c>
      <c r="AX192" s="120">
        <f t="shared" si="448"/>
        <v>204.0976475172892</v>
      </c>
      <c r="AY192" s="120">
        <f t="shared" si="448"/>
        <v>203.99557293596422</v>
      </c>
      <c r="AZ192" s="120">
        <f t="shared" si="448"/>
        <v>204.00383834039442</v>
      </c>
      <c r="BA192" s="120">
        <f t="shared" si="448"/>
        <v>204.00383834039442</v>
      </c>
      <c r="BB192" s="120">
        <f t="shared" si="448"/>
        <v>204.00383834039442</v>
      </c>
      <c r="BC192" s="120">
        <f t="shared" si="448"/>
        <v>204.00383834039442</v>
      </c>
      <c r="BD192" s="120">
        <f t="shared" si="448"/>
        <v>204.00383834039442</v>
      </c>
      <c r="BE192" s="120">
        <f t="shared" si="448"/>
        <v>204.00383834039442</v>
      </c>
      <c r="BF192" s="120">
        <f t="shared" si="448"/>
        <v>204.00383834039442</v>
      </c>
      <c r="BG192" s="120">
        <f t="shared" si="448"/>
        <v>204.00383834039442</v>
      </c>
      <c r="BH192" s="120">
        <f t="shared" si="448"/>
        <v>204.00383834039442</v>
      </c>
      <c r="BI192" s="120">
        <f t="shared" si="448"/>
        <v>204.00383834039442</v>
      </c>
      <c r="BJ192" s="120">
        <f t="shared" si="448"/>
        <v>204.00383834039442</v>
      </c>
      <c r="BK192" s="120">
        <f t="shared" si="448"/>
        <v>204.00383834039442</v>
      </c>
      <c r="BL192" s="120">
        <f t="shared" si="448"/>
        <v>204.00383834039442</v>
      </c>
      <c r="BM192" s="120">
        <f t="shared" si="448"/>
        <v>204.00383834039442</v>
      </c>
      <c r="BN192" s="120">
        <f t="shared" si="448"/>
        <v>204.00749999999999</v>
      </c>
      <c r="BO192" s="120">
        <f t="shared" si="448"/>
        <v>203.75749999999999</v>
      </c>
      <c r="BP192" s="120">
        <f t="shared" si="448"/>
        <v>203.48750000000001</v>
      </c>
      <c r="BQ192" s="120">
        <f t="shared" si="448"/>
        <v>203.48750000000001</v>
      </c>
      <c r="BR192" s="120">
        <f t="shared" si="448"/>
        <v>203.48750000000001</v>
      </c>
      <c r="BS192" s="120">
        <f t="shared" si="448"/>
        <v>201.94749999999999</v>
      </c>
      <c r="BT192" s="120">
        <f t="shared" si="448"/>
        <v>201.935</v>
      </c>
      <c r="BU192" s="120">
        <f t="shared" si="448"/>
        <v>201.935</v>
      </c>
      <c r="BV192" s="120">
        <f t="shared" si="448"/>
        <v>201.935</v>
      </c>
      <c r="BW192" s="120">
        <f t="shared" si="448"/>
        <v>201.64999999999998</v>
      </c>
      <c r="BX192" s="120">
        <f t="shared" si="448"/>
        <v>201.72499999999999</v>
      </c>
      <c r="BY192" s="120">
        <f t="shared" si="448"/>
        <v>201.72499999999999</v>
      </c>
      <c r="BZ192" s="120">
        <f t="shared" si="448"/>
        <v>201.80999999999997</v>
      </c>
      <c r="CA192" s="120">
        <f t="shared" si="448"/>
        <v>201.80999999999997</v>
      </c>
      <c r="CB192" s="120">
        <f t="shared" si="448"/>
        <v>203.00749999999999</v>
      </c>
      <c r="CC192" s="120">
        <f t="shared" si="448"/>
        <v>0</v>
      </c>
      <c r="CD192" s="120">
        <f t="shared" si="448"/>
        <v>0</v>
      </c>
      <c r="CG192" s="1"/>
      <c r="CH192" s="4"/>
      <c r="CI192" s="4"/>
      <c r="CJ192" s="4"/>
      <c r="CK192" s="4"/>
      <c r="CL192" s="4"/>
      <c r="CM192" s="4"/>
      <c r="CN192" s="4"/>
      <c r="CO192" s="4"/>
      <c r="CX192" s="3"/>
      <c r="CY192" s="3"/>
      <c r="CZ192" s="3"/>
      <c r="DA192" s="3"/>
      <c r="DB192" s="3"/>
    </row>
    <row r="193" spans="1:106" x14ac:dyDescent="0.3">
      <c r="A193" s="182">
        <v>2014</v>
      </c>
      <c r="B193" s="123"/>
      <c r="C193" s="123"/>
      <c r="D193" s="123"/>
      <c r="E193" s="123"/>
      <c r="F193" s="123"/>
      <c r="G193" s="123"/>
      <c r="H193" s="123"/>
      <c r="I193" s="123"/>
      <c r="J193" s="123"/>
      <c r="K193" s="123"/>
      <c r="L193" s="123"/>
      <c r="M193" s="123"/>
      <c r="N193" s="123"/>
      <c r="O193" s="123"/>
      <c r="P193" s="123"/>
      <c r="Q193" s="123"/>
      <c r="R193" s="123"/>
      <c r="S193" s="123"/>
      <c r="T193" s="123"/>
      <c r="U193" s="123"/>
      <c r="V193" s="123"/>
      <c r="W193" s="123"/>
      <c r="X193" s="119"/>
      <c r="Y193" s="119"/>
      <c r="Z193" s="119"/>
      <c r="AA193" s="120"/>
      <c r="AB193" s="120"/>
      <c r="AC193" s="120"/>
      <c r="AD193" s="119"/>
      <c r="AE193" s="119"/>
      <c r="AF193" s="119"/>
      <c r="AG193" s="119"/>
      <c r="AH193" s="119"/>
      <c r="AI193" s="119"/>
      <c r="AJ193" s="119"/>
      <c r="AK193" s="119"/>
      <c r="AL193" s="119"/>
      <c r="AM193" s="119"/>
      <c r="AN193" s="119"/>
      <c r="AO193" s="119"/>
      <c r="AP193" s="124">
        <f t="shared" ref="AP193:CD193" si="449">SUM(AP45:AP48)/4</f>
        <v>198.00156953968931</v>
      </c>
      <c r="AQ193" s="120">
        <f t="shared" si="449"/>
        <v>198.31366248154549</v>
      </c>
      <c r="AR193" s="120">
        <f t="shared" si="449"/>
        <v>198.73333002089859</v>
      </c>
      <c r="AS193" s="120">
        <f t="shared" si="449"/>
        <v>198.73333002089859</v>
      </c>
      <c r="AT193" s="120">
        <f t="shared" si="449"/>
        <v>198.98607057241651</v>
      </c>
      <c r="AU193" s="120">
        <f t="shared" si="449"/>
        <v>199.21100204546082</v>
      </c>
      <c r="AV193" s="120">
        <f t="shared" si="449"/>
        <v>199.21100204546082</v>
      </c>
      <c r="AW193" s="120">
        <f t="shared" si="449"/>
        <v>199.21100204546082</v>
      </c>
      <c r="AX193" s="120">
        <f t="shared" si="449"/>
        <v>199.21100204546082</v>
      </c>
      <c r="AY193" s="120">
        <f t="shared" si="449"/>
        <v>199.32850162421607</v>
      </c>
      <c r="AZ193" s="120">
        <f t="shared" si="449"/>
        <v>199.33047040089426</v>
      </c>
      <c r="BA193" s="120">
        <f t="shared" si="449"/>
        <v>199.33047040089426</v>
      </c>
      <c r="BB193" s="120">
        <f t="shared" si="449"/>
        <v>199.33047040089426</v>
      </c>
      <c r="BC193" s="120">
        <f t="shared" si="449"/>
        <v>199.20159425315234</v>
      </c>
      <c r="BD193" s="120">
        <f t="shared" si="449"/>
        <v>199.20159425315234</v>
      </c>
      <c r="BE193" s="120">
        <f t="shared" si="449"/>
        <v>199.20159425315234</v>
      </c>
      <c r="BF193" s="120">
        <f t="shared" si="449"/>
        <v>199.20159425315234</v>
      </c>
      <c r="BG193" s="120">
        <f t="shared" si="449"/>
        <v>199.3353539694881</v>
      </c>
      <c r="BH193" s="120">
        <f t="shared" si="449"/>
        <v>199.3353539694881</v>
      </c>
      <c r="BI193" s="120">
        <f t="shared" si="449"/>
        <v>199.3353539694881</v>
      </c>
      <c r="BJ193" s="120">
        <f t="shared" si="449"/>
        <v>199.3353539694881</v>
      </c>
      <c r="BK193" s="120">
        <f t="shared" si="449"/>
        <v>199.3353539694881</v>
      </c>
      <c r="BL193" s="120">
        <f t="shared" si="449"/>
        <v>199.3353539694881</v>
      </c>
      <c r="BM193" s="120">
        <f t="shared" si="449"/>
        <v>199.3353539694881</v>
      </c>
      <c r="BN193" s="120">
        <f t="shared" si="449"/>
        <v>199.33500000000001</v>
      </c>
      <c r="BO193" s="120">
        <f t="shared" si="449"/>
        <v>198.98750000000001</v>
      </c>
      <c r="BP193" s="120">
        <f t="shared" si="449"/>
        <v>198.73750000000001</v>
      </c>
      <c r="BQ193" s="120">
        <f t="shared" si="449"/>
        <v>198.73750000000001</v>
      </c>
      <c r="BR193" s="120">
        <f t="shared" si="449"/>
        <v>198.73750000000001</v>
      </c>
      <c r="BS193" s="120">
        <f t="shared" si="449"/>
        <v>197.26000000000002</v>
      </c>
      <c r="BT193" s="120">
        <f t="shared" si="449"/>
        <v>197.61</v>
      </c>
      <c r="BU193" s="120">
        <f t="shared" si="449"/>
        <v>197.61</v>
      </c>
      <c r="BV193" s="120">
        <f t="shared" si="449"/>
        <v>197.61</v>
      </c>
      <c r="BW193" s="120">
        <f t="shared" si="449"/>
        <v>197.95999999999998</v>
      </c>
      <c r="BX193" s="120">
        <f t="shared" si="449"/>
        <v>197.95499999999998</v>
      </c>
      <c r="BY193" s="120">
        <f t="shared" si="449"/>
        <v>197.95499999999998</v>
      </c>
      <c r="BZ193" s="120">
        <f t="shared" si="449"/>
        <v>197.89000000000001</v>
      </c>
      <c r="CA193" s="120">
        <f t="shared" si="449"/>
        <v>197.89000000000001</v>
      </c>
      <c r="CB193" s="120">
        <f t="shared" si="449"/>
        <v>198.67500000000001</v>
      </c>
      <c r="CC193" s="120">
        <f t="shared" si="449"/>
        <v>0</v>
      </c>
      <c r="CD193" s="120">
        <f t="shared" si="449"/>
        <v>0</v>
      </c>
      <c r="CG193" s="1"/>
      <c r="CH193" s="4"/>
      <c r="CI193" s="4"/>
      <c r="CJ193" s="4"/>
      <c r="CK193" s="4"/>
      <c r="CL193" s="4"/>
      <c r="CM193" s="4"/>
      <c r="CN193" s="4"/>
      <c r="CO193" s="4"/>
      <c r="CX193" s="3"/>
      <c r="CY193" s="3"/>
      <c r="CZ193" s="3"/>
      <c r="DA193" s="3"/>
      <c r="DB193" s="3"/>
    </row>
    <row r="194" spans="1:106" x14ac:dyDescent="0.3">
      <c r="A194" s="182">
        <v>2015</v>
      </c>
      <c r="B194" s="123"/>
      <c r="C194" s="123"/>
      <c r="D194" s="123"/>
      <c r="E194" s="123"/>
      <c r="F194" s="123"/>
      <c r="G194" s="123"/>
      <c r="H194" s="123"/>
      <c r="I194" s="123"/>
      <c r="J194" s="123"/>
      <c r="K194" s="123"/>
      <c r="L194" s="123"/>
      <c r="M194" s="123"/>
      <c r="N194" s="123"/>
      <c r="O194" s="123"/>
      <c r="P194" s="123"/>
      <c r="Q194" s="123"/>
      <c r="R194" s="123"/>
      <c r="S194" s="123"/>
      <c r="T194" s="123"/>
      <c r="U194" s="123"/>
      <c r="V194" s="123"/>
      <c r="W194" s="123"/>
      <c r="X194" s="119"/>
      <c r="Y194" s="119"/>
      <c r="Z194" s="119"/>
      <c r="AA194" s="120"/>
      <c r="AB194" s="120"/>
      <c r="AC194" s="120"/>
      <c r="AD194" s="119"/>
      <c r="AE194" s="119"/>
      <c r="AF194" s="119"/>
      <c r="AG194" s="119"/>
      <c r="AH194" s="119"/>
      <c r="AI194" s="119"/>
      <c r="AJ194" s="119"/>
      <c r="AK194" s="119"/>
      <c r="AL194" s="119"/>
      <c r="AM194" s="119"/>
      <c r="AN194" s="119"/>
      <c r="AO194" s="119"/>
      <c r="AP194" s="119"/>
      <c r="AQ194" s="119"/>
      <c r="AR194" s="119"/>
      <c r="AS194" s="119"/>
      <c r="AT194" s="124">
        <f t="shared" ref="AT194:CD194" si="450">SUM(AT49:AT52)/4</f>
        <v>197.43437884233504</v>
      </c>
      <c r="AU194" s="120">
        <f t="shared" si="450"/>
        <v>197.56774080557506</v>
      </c>
      <c r="AV194" s="120">
        <f t="shared" si="450"/>
        <v>197.56774080557506</v>
      </c>
      <c r="AW194" s="120">
        <f t="shared" si="450"/>
        <v>197.56774080557506</v>
      </c>
      <c r="AX194" s="120">
        <f t="shared" si="450"/>
        <v>197.77875870454648</v>
      </c>
      <c r="AY194" s="120">
        <f t="shared" si="450"/>
        <v>198.3491288368686</v>
      </c>
      <c r="AZ194" s="120">
        <f t="shared" si="450"/>
        <v>198.3491288368686</v>
      </c>
      <c r="BA194" s="120">
        <f t="shared" si="450"/>
        <v>198.3491288368686</v>
      </c>
      <c r="BB194" s="120">
        <f t="shared" si="450"/>
        <v>198.3491288368686</v>
      </c>
      <c r="BC194" s="120">
        <f t="shared" si="450"/>
        <v>199.19673070923577</v>
      </c>
      <c r="BD194" s="120">
        <f t="shared" si="450"/>
        <v>199.19673070923577</v>
      </c>
      <c r="BE194" s="120">
        <f t="shared" si="450"/>
        <v>199.19673070923577</v>
      </c>
      <c r="BF194" s="120">
        <f t="shared" si="450"/>
        <v>199.19673070923577</v>
      </c>
      <c r="BG194" s="120">
        <f t="shared" si="450"/>
        <v>199.01031283413829</v>
      </c>
      <c r="BH194" s="120">
        <f t="shared" si="450"/>
        <v>199.01031283413829</v>
      </c>
      <c r="BI194" s="120">
        <f t="shared" si="450"/>
        <v>199.01031283413829</v>
      </c>
      <c r="BJ194" s="120">
        <f t="shared" si="450"/>
        <v>199.01031283413829</v>
      </c>
      <c r="BK194" s="120">
        <f t="shared" si="450"/>
        <v>199.01031283413829</v>
      </c>
      <c r="BL194" s="120">
        <f t="shared" si="450"/>
        <v>199.29770907130413</v>
      </c>
      <c r="BM194" s="120">
        <f t="shared" si="450"/>
        <v>199.29770907130413</v>
      </c>
      <c r="BN194" s="120">
        <f t="shared" si="450"/>
        <v>199.28999999999996</v>
      </c>
      <c r="BO194" s="120">
        <f t="shared" si="450"/>
        <v>198.185</v>
      </c>
      <c r="BP194" s="120">
        <f t="shared" si="450"/>
        <v>197.85500000000002</v>
      </c>
      <c r="BQ194" s="120">
        <f t="shared" si="450"/>
        <v>197.85500000000002</v>
      </c>
      <c r="BR194" s="120">
        <f t="shared" si="450"/>
        <v>197.88249999999999</v>
      </c>
      <c r="BS194" s="120">
        <f t="shared" si="450"/>
        <v>198.01250000000002</v>
      </c>
      <c r="BT194" s="120">
        <f t="shared" si="450"/>
        <v>196.245</v>
      </c>
      <c r="BU194" s="120">
        <f t="shared" si="450"/>
        <v>196.245</v>
      </c>
      <c r="BV194" s="120">
        <f t="shared" si="450"/>
        <v>196.245</v>
      </c>
      <c r="BW194" s="120">
        <f t="shared" si="450"/>
        <v>196.35000000000002</v>
      </c>
      <c r="BX194" s="120">
        <f t="shared" si="450"/>
        <v>196.33500000000001</v>
      </c>
      <c r="BY194" s="120">
        <f t="shared" si="450"/>
        <v>196.33500000000001</v>
      </c>
      <c r="BZ194" s="120">
        <f t="shared" si="450"/>
        <v>196.22500000000002</v>
      </c>
      <c r="CA194" s="120">
        <f t="shared" si="450"/>
        <v>196.22500000000002</v>
      </c>
      <c r="CB194" s="120">
        <f t="shared" si="450"/>
        <v>195.89500000000001</v>
      </c>
      <c r="CC194" s="120">
        <f t="shared" si="450"/>
        <v>0</v>
      </c>
      <c r="CD194" s="120">
        <f t="shared" si="450"/>
        <v>0</v>
      </c>
      <c r="CG194" s="1"/>
      <c r="CH194" s="4"/>
      <c r="CI194" s="4"/>
      <c r="CJ194" s="4"/>
      <c r="CK194" s="4"/>
      <c r="CL194" s="4"/>
      <c r="CM194" s="4"/>
      <c r="CN194" s="4"/>
      <c r="CO194" s="4"/>
      <c r="CX194" s="3"/>
      <c r="CY194" s="3"/>
      <c r="CZ194" s="3"/>
      <c r="DA194" s="3"/>
      <c r="DB194" s="3"/>
    </row>
    <row r="195" spans="1:106" x14ac:dyDescent="0.3">
      <c r="A195" s="182">
        <v>2016</v>
      </c>
      <c r="B195" s="123"/>
      <c r="C195" s="123"/>
      <c r="D195" s="123"/>
      <c r="E195" s="123"/>
      <c r="F195" s="123"/>
      <c r="G195" s="123"/>
      <c r="H195" s="123"/>
      <c r="I195" s="123"/>
      <c r="J195" s="123"/>
      <c r="K195" s="123"/>
      <c r="L195" s="123"/>
      <c r="M195" s="123"/>
      <c r="N195" s="123"/>
      <c r="O195" s="123"/>
      <c r="P195" s="123"/>
      <c r="Q195" s="123"/>
      <c r="R195" s="123"/>
      <c r="S195" s="123"/>
      <c r="T195" s="123"/>
      <c r="U195" s="123"/>
      <c r="V195" s="123"/>
      <c r="W195" s="123"/>
      <c r="X195" s="119"/>
      <c r="Y195" s="119"/>
      <c r="Z195" s="119"/>
      <c r="AA195" s="120"/>
      <c r="AB195" s="120"/>
      <c r="AC195" s="120"/>
      <c r="AD195" s="119"/>
      <c r="AE195" s="119"/>
      <c r="AF195" s="119"/>
      <c r="AG195" s="119"/>
      <c r="AH195" s="119"/>
      <c r="AI195" s="119"/>
      <c r="AJ195" s="119"/>
      <c r="AK195" s="119"/>
      <c r="AL195" s="119"/>
      <c r="AM195" s="119"/>
      <c r="AN195" s="119"/>
      <c r="AO195" s="119"/>
      <c r="AP195" s="119"/>
      <c r="AQ195" s="119"/>
      <c r="AR195" s="119"/>
      <c r="AS195" s="119"/>
      <c r="AT195" s="119"/>
      <c r="AU195" s="119"/>
      <c r="AV195" s="119"/>
      <c r="AW195" s="119"/>
      <c r="AX195" s="124">
        <f t="shared" ref="AX195:CD195" si="451">SUM(AX53:AX56)/4</f>
        <v>193.42215801318889</v>
      </c>
      <c r="AY195" s="120">
        <f t="shared" si="451"/>
        <v>193.73007066738495</v>
      </c>
      <c r="AZ195" s="120">
        <f t="shared" si="451"/>
        <v>193.73007066738492</v>
      </c>
      <c r="BA195" s="120">
        <f t="shared" si="451"/>
        <v>193.73007066738492</v>
      </c>
      <c r="BB195" s="120">
        <f t="shared" si="451"/>
        <v>193.91877636236694</v>
      </c>
      <c r="BC195" s="120">
        <f t="shared" si="451"/>
        <v>195.7315103114818</v>
      </c>
      <c r="BD195" s="120">
        <f t="shared" si="451"/>
        <v>195.7315103114818</v>
      </c>
      <c r="BE195" s="120">
        <f t="shared" si="451"/>
        <v>195.7315103114818</v>
      </c>
      <c r="BF195" s="120">
        <f t="shared" si="451"/>
        <v>195.7315103114818</v>
      </c>
      <c r="BG195" s="120">
        <f t="shared" si="451"/>
        <v>194.76243256915046</v>
      </c>
      <c r="BH195" s="120">
        <f t="shared" si="451"/>
        <v>194.76243256915046</v>
      </c>
      <c r="BI195" s="120">
        <f t="shared" si="451"/>
        <v>194.76243256915046</v>
      </c>
      <c r="BJ195" s="120">
        <f t="shared" si="451"/>
        <v>194.76243256915052</v>
      </c>
      <c r="BK195" s="120">
        <f t="shared" si="451"/>
        <v>195.12837090850772</v>
      </c>
      <c r="BL195" s="120">
        <f t="shared" si="451"/>
        <v>195.57674770270404</v>
      </c>
      <c r="BM195" s="120">
        <f t="shared" si="451"/>
        <v>195.57674770270404</v>
      </c>
      <c r="BN195" s="120">
        <f t="shared" si="451"/>
        <v>195.55250000000001</v>
      </c>
      <c r="BO195" s="120">
        <f t="shared" si="451"/>
        <v>194.45</v>
      </c>
      <c r="BP195" s="120">
        <f t="shared" si="451"/>
        <v>194.09</v>
      </c>
      <c r="BQ195" s="120">
        <f t="shared" si="451"/>
        <v>194.09</v>
      </c>
      <c r="BR195" s="120">
        <f t="shared" si="451"/>
        <v>194.13750000000002</v>
      </c>
      <c r="BS195" s="120">
        <f t="shared" si="451"/>
        <v>194.32499999999999</v>
      </c>
      <c r="BT195" s="120">
        <f t="shared" si="451"/>
        <v>192.68</v>
      </c>
      <c r="BU195" s="120">
        <f t="shared" si="451"/>
        <v>192.68</v>
      </c>
      <c r="BV195" s="120">
        <f t="shared" si="451"/>
        <v>192.68</v>
      </c>
      <c r="BW195" s="120">
        <f t="shared" si="451"/>
        <v>192.7175</v>
      </c>
      <c r="BX195" s="120">
        <f t="shared" si="451"/>
        <v>191.52250000000001</v>
      </c>
      <c r="BY195" s="120">
        <f t="shared" si="451"/>
        <v>191.52250000000001</v>
      </c>
      <c r="BZ195" s="120">
        <f t="shared" si="451"/>
        <v>191.57249999999999</v>
      </c>
      <c r="CA195" s="120">
        <f t="shared" si="451"/>
        <v>191.57249999999999</v>
      </c>
      <c r="CB195" s="120">
        <f t="shared" si="451"/>
        <v>191.77500000000001</v>
      </c>
      <c r="CC195" s="120">
        <f t="shared" si="451"/>
        <v>0</v>
      </c>
      <c r="CD195" s="120">
        <f t="shared" si="451"/>
        <v>0</v>
      </c>
      <c r="CG195" s="1"/>
      <c r="CH195" s="4"/>
      <c r="CI195" s="4"/>
      <c r="CJ195" s="4"/>
      <c r="CK195" s="4"/>
      <c r="CL195" s="4"/>
      <c r="CM195" s="4"/>
      <c r="CN195" s="4"/>
      <c r="CO195" s="4"/>
      <c r="CX195" s="3"/>
      <c r="CY195" s="3"/>
      <c r="CZ195" s="3"/>
      <c r="DA195" s="3"/>
      <c r="DB195" s="3"/>
    </row>
    <row r="196" spans="1:106" x14ac:dyDescent="0.3">
      <c r="A196" s="182">
        <v>2017</v>
      </c>
      <c r="B196" s="123"/>
      <c r="C196" s="123"/>
      <c r="D196" s="123"/>
      <c r="E196" s="123"/>
      <c r="F196" s="123"/>
      <c r="G196" s="123"/>
      <c r="H196" s="123"/>
      <c r="I196" s="123"/>
      <c r="J196" s="123"/>
      <c r="K196" s="123"/>
      <c r="L196" s="123"/>
      <c r="M196" s="123"/>
      <c r="N196" s="123"/>
      <c r="O196" s="123"/>
      <c r="P196" s="123"/>
      <c r="Q196" s="123"/>
      <c r="R196" s="123"/>
      <c r="S196" s="123"/>
      <c r="T196" s="123"/>
      <c r="U196" s="123"/>
      <c r="V196" s="123"/>
      <c r="W196" s="123"/>
      <c r="X196" s="119"/>
      <c r="Y196" s="119"/>
      <c r="Z196" s="119"/>
      <c r="AA196" s="120"/>
      <c r="AB196" s="120"/>
      <c r="AC196" s="120"/>
      <c r="AD196" s="119"/>
      <c r="AE196" s="119"/>
      <c r="AF196" s="119"/>
      <c r="AG196" s="119"/>
      <c r="AH196" s="119"/>
      <c r="AI196" s="120"/>
      <c r="AJ196" s="120"/>
      <c r="AK196" s="120"/>
      <c r="AL196" s="119"/>
      <c r="AM196" s="119"/>
      <c r="AN196" s="119"/>
      <c r="AO196" s="119"/>
      <c r="AP196" s="119"/>
      <c r="AQ196" s="120"/>
      <c r="AR196" s="120"/>
      <c r="AS196" s="120"/>
      <c r="AT196" s="120"/>
      <c r="AU196" s="120"/>
      <c r="AV196" s="120"/>
      <c r="AW196" s="120"/>
      <c r="AX196" s="120"/>
      <c r="AY196" s="120"/>
      <c r="AZ196" s="120"/>
      <c r="BA196" s="120"/>
      <c r="BB196" s="124">
        <f t="shared" ref="BB196:CD196" si="452">SUM(BB57:BB60)/4</f>
        <v>193.50894511184637</v>
      </c>
      <c r="BC196" s="120">
        <f t="shared" si="452"/>
        <v>195.20217681363627</v>
      </c>
      <c r="BD196" s="120">
        <f t="shared" si="452"/>
        <v>195.20127573591049</v>
      </c>
      <c r="BE196" s="120">
        <f t="shared" si="452"/>
        <v>195.20127573591049</v>
      </c>
      <c r="BF196" s="120">
        <f t="shared" si="452"/>
        <v>196.30177592033905</v>
      </c>
      <c r="BG196" s="120">
        <f t="shared" si="452"/>
        <v>194.60747863882131</v>
      </c>
      <c r="BH196" s="120">
        <f t="shared" si="452"/>
        <v>194.68262004806479</v>
      </c>
      <c r="BI196" s="120">
        <f t="shared" si="452"/>
        <v>194.68262004806479</v>
      </c>
      <c r="BJ196" s="120">
        <f t="shared" si="452"/>
        <v>194.68262004806479</v>
      </c>
      <c r="BK196" s="120">
        <f t="shared" si="452"/>
        <v>195.16291806153831</v>
      </c>
      <c r="BL196" s="120">
        <f t="shared" si="452"/>
        <v>195.380401141367</v>
      </c>
      <c r="BM196" s="120">
        <f t="shared" si="452"/>
        <v>195.380401141367</v>
      </c>
      <c r="BN196" s="120">
        <f t="shared" si="452"/>
        <v>195.36750000000001</v>
      </c>
      <c r="BO196" s="120">
        <f t="shared" si="452"/>
        <v>194.35</v>
      </c>
      <c r="BP196" s="120">
        <f t="shared" si="452"/>
        <v>193.9975</v>
      </c>
      <c r="BQ196" s="120">
        <f t="shared" si="452"/>
        <v>193.9975</v>
      </c>
      <c r="BR196" s="120">
        <f t="shared" si="452"/>
        <v>194.14499999999998</v>
      </c>
      <c r="BS196" s="120">
        <f t="shared" si="452"/>
        <v>194.32999999999998</v>
      </c>
      <c r="BT196" s="120">
        <f t="shared" si="452"/>
        <v>192.70499999999998</v>
      </c>
      <c r="BU196" s="120">
        <f t="shared" si="452"/>
        <v>192.70499999999998</v>
      </c>
      <c r="BV196" s="120">
        <f t="shared" si="452"/>
        <v>192.70499999999998</v>
      </c>
      <c r="BW196" s="120">
        <f t="shared" si="452"/>
        <v>192.79499999999999</v>
      </c>
      <c r="BX196" s="120">
        <f t="shared" si="452"/>
        <v>192.6875</v>
      </c>
      <c r="BY196" s="120">
        <f t="shared" si="452"/>
        <v>192.6875</v>
      </c>
      <c r="BZ196" s="120">
        <f t="shared" si="452"/>
        <v>192.66500000000002</v>
      </c>
      <c r="CA196" s="120">
        <f t="shared" si="452"/>
        <v>192.66500000000002</v>
      </c>
      <c r="CB196" s="120">
        <f t="shared" si="452"/>
        <v>192.935</v>
      </c>
      <c r="CC196" s="120">
        <f t="shared" si="452"/>
        <v>0</v>
      </c>
      <c r="CD196" s="120">
        <f t="shared" si="452"/>
        <v>0</v>
      </c>
      <c r="CG196" s="1"/>
      <c r="CH196" s="4"/>
      <c r="CI196" s="4"/>
      <c r="CJ196" s="4"/>
      <c r="CK196" s="4"/>
      <c r="CL196" s="4"/>
      <c r="CM196" s="4"/>
      <c r="CN196" s="4"/>
      <c r="CO196" s="4"/>
      <c r="CX196" s="3"/>
      <c r="CY196" s="3"/>
      <c r="CZ196" s="3"/>
      <c r="DA196" s="3"/>
      <c r="DB196" s="3"/>
    </row>
    <row r="197" spans="1:106" x14ac:dyDescent="0.3">
      <c r="A197" s="182">
        <v>2018</v>
      </c>
      <c r="B197" s="123"/>
      <c r="C197" s="123"/>
      <c r="D197" s="123"/>
      <c r="E197" s="123"/>
      <c r="F197" s="123"/>
      <c r="G197" s="123"/>
      <c r="H197" s="123"/>
      <c r="I197" s="123"/>
      <c r="J197" s="123"/>
      <c r="K197" s="123"/>
      <c r="L197" s="123"/>
      <c r="M197" s="123"/>
      <c r="N197" s="123"/>
      <c r="O197" s="123"/>
      <c r="P197" s="123"/>
      <c r="Q197" s="123"/>
      <c r="R197" s="123"/>
      <c r="S197" s="123"/>
      <c r="T197" s="123"/>
      <c r="U197" s="123"/>
      <c r="V197" s="123"/>
      <c r="W197" s="123"/>
      <c r="X197" s="119"/>
      <c r="Y197" s="119"/>
      <c r="Z197" s="119"/>
      <c r="AA197" s="120"/>
      <c r="AB197" s="120"/>
      <c r="AC197" s="120"/>
      <c r="AD197" s="119"/>
      <c r="AE197" s="119"/>
      <c r="AF197" s="119"/>
      <c r="AG197" s="119"/>
      <c r="AH197" s="119"/>
      <c r="AI197" s="119"/>
      <c r="AJ197" s="119"/>
      <c r="AK197" s="119"/>
      <c r="AL197" s="119"/>
      <c r="AM197" s="119"/>
      <c r="AN197" s="119"/>
      <c r="AO197" s="119"/>
      <c r="AP197" s="119"/>
      <c r="AQ197" s="120"/>
      <c r="AR197" s="120"/>
      <c r="AS197" s="120"/>
      <c r="AT197" s="120"/>
      <c r="AU197" s="120"/>
      <c r="AV197" s="120"/>
      <c r="AW197" s="120"/>
      <c r="AX197" s="120"/>
      <c r="AY197" s="120"/>
      <c r="AZ197" s="120"/>
      <c r="BA197" s="120"/>
      <c r="BB197" s="120"/>
      <c r="BC197" s="120"/>
      <c r="BD197" s="120"/>
      <c r="BE197" s="120"/>
      <c r="BF197" s="124">
        <f t="shared" ref="BF197:CD197" si="453">SUM(BF61:BF64)/4</f>
        <v>193.66974212430824</v>
      </c>
      <c r="BG197" s="120">
        <f t="shared" si="453"/>
        <v>192.55768152787573</v>
      </c>
      <c r="BH197" s="120">
        <f t="shared" si="453"/>
        <v>192.55768152787573</v>
      </c>
      <c r="BI197" s="120">
        <f t="shared" si="453"/>
        <v>192.55768152787573</v>
      </c>
      <c r="BJ197" s="120">
        <f t="shared" si="453"/>
        <v>192.86639855265861</v>
      </c>
      <c r="BK197" s="120">
        <f t="shared" si="453"/>
        <v>193.65841210324513</v>
      </c>
      <c r="BL197" s="120">
        <f t="shared" si="453"/>
        <v>193.96126337337344</v>
      </c>
      <c r="BM197" s="120">
        <f t="shared" si="453"/>
        <v>193.96126337337344</v>
      </c>
      <c r="BN197" s="120">
        <f t="shared" si="453"/>
        <v>193.98499999999999</v>
      </c>
      <c r="BO197" s="120">
        <f t="shared" si="453"/>
        <v>191.42</v>
      </c>
      <c r="BP197" s="120">
        <f t="shared" si="453"/>
        <v>191.03250000000003</v>
      </c>
      <c r="BQ197" s="120">
        <f t="shared" si="453"/>
        <v>191.03250000000003</v>
      </c>
      <c r="BR197" s="120">
        <f t="shared" si="453"/>
        <v>191.08999999999997</v>
      </c>
      <c r="BS197" s="120">
        <f t="shared" si="453"/>
        <v>191.26499999999999</v>
      </c>
      <c r="BT197" s="120">
        <f t="shared" si="453"/>
        <v>189.70999999999998</v>
      </c>
      <c r="BU197" s="120">
        <f t="shared" si="453"/>
        <v>189.70999999999998</v>
      </c>
      <c r="BV197" s="120">
        <f t="shared" si="453"/>
        <v>189.70999999999998</v>
      </c>
      <c r="BW197" s="120">
        <f t="shared" si="453"/>
        <v>189.79749999999996</v>
      </c>
      <c r="BX197" s="120">
        <f t="shared" si="453"/>
        <v>190.79750000000001</v>
      </c>
      <c r="BY197" s="120">
        <f t="shared" si="453"/>
        <v>190.79750000000001</v>
      </c>
      <c r="BZ197" s="120">
        <f t="shared" si="453"/>
        <v>190.78</v>
      </c>
      <c r="CA197" s="120">
        <f t="shared" si="453"/>
        <v>190.78</v>
      </c>
      <c r="CB197" s="120">
        <f t="shared" si="453"/>
        <v>190.76499999999999</v>
      </c>
      <c r="CC197" s="120">
        <f t="shared" si="453"/>
        <v>0</v>
      </c>
      <c r="CD197" s="120">
        <f t="shared" si="453"/>
        <v>0</v>
      </c>
      <c r="CG197" s="1"/>
      <c r="CH197" s="4"/>
      <c r="CI197" s="4"/>
      <c r="CJ197" s="4"/>
      <c r="CK197" s="4"/>
      <c r="CL197" s="4"/>
      <c r="CM197" s="4"/>
      <c r="CN197" s="4"/>
      <c r="CO197" s="4"/>
      <c r="CX197" s="3"/>
      <c r="CY197" s="3"/>
      <c r="CZ197" s="3"/>
      <c r="DA197" s="3"/>
      <c r="DB197" s="3"/>
    </row>
    <row r="198" spans="1:106" x14ac:dyDescent="0.3">
      <c r="A198" s="182">
        <v>2019</v>
      </c>
      <c r="B198" s="123"/>
      <c r="C198" s="123"/>
      <c r="D198" s="123"/>
      <c r="E198" s="123"/>
      <c r="F198" s="123"/>
      <c r="G198" s="123"/>
      <c r="H198" s="123"/>
      <c r="I198" s="123"/>
      <c r="J198" s="123"/>
      <c r="K198" s="123"/>
      <c r="L198" s="123"/>
      <c r="M198" s="123"/>
      <c r="N198" s="123"/>
      <c r="O198" s="123"/>
      <c r="P198" s="123"/>
      <c r="Q198" s="123"/>
      <c r="R198" s="123"/>
      <c r="S198" s="123"/>
      <c r="T198" s="123"/>
      <c r="U198" s="123"/>
      <c r="V198" s="123"/>
      <c r="W198" s="123"/>
      <c r="X198" s="119"/>
      <c r="Y198" s="119"/>
      <c r="Z198" s="119"/>
      <c r="AA198" s="120"/>
      <c r="AB198" s="120"/>
      <c r="AC198" s="120"/>
      <c r="AD198" s="119"/>
      <c r="AE198" s="119"/>
      <c r="AF198" s="119"/>
      <c r="AG198" s="119"/>
      <c r="AH198" s="119"/>
      <c r="AI198" s="119"/>
      <c r="AJ198" s="119"/>
      <c r="AK198" s="119"/>
      <c r="AL198" s="119"/>
      <c r="AM198" s="119"/>
      <c r="AN198" s="119"/>
      <c r="AO198" s="119"/>
      <c r="AP198" s="119"/>
      <c r="AQ198" s="120"/>
      <c r="AR198" s="120"/>
      <c r="AS198" s="120"/>
      <c r="AT198" s="120"/>
      <c r="AU198" s="120"/>
      <c r="AV198" s="120"/>
      <c r="AW198" s="120"/>
      <c r="AX198" s="120"/>
      <c r="AY198" s="120"/>
      <c r="AZ198" s="120"/>
      <c r="BA198" s="120"/>
      <c r="BB198" s="120"/>
      <c r="BC198" s="120"/>
      <c r="BD198" s="120"/>
      <c r="BE198" s="120"/>
      <c r="BF198" s="120"/>
      <c r="BG198" s="120"/>
      <c r="BH198" s="120"/>
      <c r="BI198" s="120"/>
      <c r="BJ198" s="124">
        <f t="shared" ref="BJ198:CD198" si="454">SUM(BJ65:BJ68)/4</f>
        <v>190.44699603810207</v>
      </c>
      <c r="BK198" s="120">
        <f t="shared" si="454"/>
        <v>191.84657802660118</v>
      </c>
      <c r="BL198" s="120">
        <f t="shared" si="454"/>
        <v>191.59745784122501</v>
      </c>
      <c r="BM198" s="120">
        <f t="shared" si="454"/>
        <v>191.59745784122501</v>
      </c>
      <c r="BN198" s="120">
        <f t="shared" si="454"/>
        <v>189.625</v>
      </c>
      <c r="BO198" s="120">
        <f t="shared" si="454"/>
        <v>186.95</v>
      </c>
      <c r="BP198" s="120">
        <f t="shared" si="454"/>
        <v>186.54500000000002</v>
      </c>
      <c r="BQ198" s="120">
        <f t="shared" si="454"/>
        <v>186.54500000000002</v>
      </c>
      <c r="BR198" s="120">
        <f t="shared" si="454"/>
        <v>186.50749999999999</v>
      </c>
      <c r="BS198" s="120">
        <f t="shared" si="454"/>
        <v>187.27</v>
      </c>
      <c r="BT198" s="120">
        <f t="shared" si="454"/>
        <v>185.2225</v>
      </c>
      <c r="BU198" s="120">
        <f t="shared" si="454"/>
        <v>185.2225</v>
      </c>
      <c r="BV198" s="120">
        <f t="shared" si="454"/>
        <v>185.2225</v>
      </c>
      <c r="BW198" s="120">
        <f t="shared" si="454"/>
        <v>185.34250000000003</v>
      </c>
      <c r="BX198" s="120">
        <f t="shared" si="454"/>
        <v>185.5675</v>
      </c>
      <c r="BY198" s="120">
        <f t="shared" si="454"/>
        <v>185.5675</v>
      </c>
      <c r="BZ198" s="120">
        <f t="shared" si="454"/>
        <v>185.60749999999999</v>
      </c>
      <c r="CA198" s="120">
        <f t="shared" si="454"/>
        <v>185.60749999999999</v>
      </c>
      <c r="CB198" s="120">
        <f t="shared" si="454"/>
        <v>184.66750000000002</v>
      </c>
      <c r="CC198" s="120">
        <f t="shared" si="454"/>
        <v>0</v>
      </c>
      <c r="CD198" s="120">
        <f t="shared" si="454"/>
        <v>0</v>
      </c>
      <c r="CG198" s="1"/>
      <c r="CH198" s="4"/>
      <c r="CI198" s="4"/>
      <c r="CJ198" s="4"/>
      <c r="CK198" s="4"/>
      <c r="CL198" s="4"/>
      <c r="CM198" s="4"/>
      <c r="CN198" s="4"/>
      <c r="CO198" s="4"/>
      <c r="CX198" s="3"/>
      <c r="CY198" s="3"/>
      <c r="CZ198" s="3"/>
      <c r="DA198" s="3"/>
      <c r="DB198" s="3"/>
    </row>
    <row r="199" spans="1:106" x14ac:dyDescent="0.3">
      <c r="A199" s="182">
        <v>2020</v>
      </c>
      <c r="B199" s="123"/>
      <c r="C199" s="123"/>
      <c r="D199" s="123"/>
      <c r="E199" s="123"/>
      <c r="F199" s="123"/>
      <c r="G199" s="123"/>
      <c r="H199" s="123"/>
      <c r="I199" s="123"/>
      <c r="J199" s="123"/>
      <c r="K199" s="123"/>
      <c r="L199" s="123"/>
      <c r="M199" s="123"/>
      <c r="N199" s="123"/>
      <c r="O199" s="123"/>
      <c r="P199" s="123"/>
      <c r="Q199" s="123"/>
      <c r="R199" s="123"/>
      <c r="S199" s="123"/>
      <c r="T199" s="123"/>
      <c r="U199" s="123"/>
      <c r="V199" s="123"/>
      <c r="W199" s="123"/>
      <c r="X199" s="119"/>
      <c r="Y199" s="119"/>
      <c r="Z199" s="119"/>
      <c r="AA199" s="120"/>
      <c r="AB199" s="120"/>
      <c r="AC199" s="120"/>
      <c r="AD199" s="119"/>
      <c r="AE199" s="119"/>
      <c r="AF199" s="119"/>
      <c r="AG199" s="119"/>
      <c r="AH199" s="119"/>
      <c r="AI199" s="119"/>
      <c r="AJ199" s="119"/>
      <c r="AK199" s="119"/>
      <c r="AL199" s="119"/>
      <c r="AM199" s="119"/>
      <c r="AN199" s="119"/>
      <c r="AO199" s="119"/>
      <c r="AP199" s="119"/>
      <c r="AQ199" s="119"/>
      <c r="AR199" s="119"/>
      <c r="AS199" s="119"/>
      <c r="AT199" s="120"/>
      <c r="AU199" s="120"/>
      <c r="AV199" s="120"/>
      <c r="AW199" s="120"/>
      <c r="AX199" s="120"/>
      <c r="AY199" s="120"/>
      <c r="AZ199" s="120"/>
      <c r="BA199" s="120"/>
      <c r="BB199" s="120"/>
      <c r="BC199" s="120"/>
      <c r="BD199" s="120"/>
      <c r="BE199" s="120"/>
      <c r="BF199" s="120"/>
      <c r="BG199" s="120"/>
      <c r="BH199" s="120"/>
      <c r="BI199" s="120"/>
      <c r="BJ199" s="120"/>
      <c r="BK199" s="120"/>
      <c r="BL199" s="120"/>
      <c r="BM199" s="120"/>
      <c r="BN199" s="124">
        <f t="shared" ref="BN199:CD199" si="455">SUM(BN69:BN72)/4</f>
        <v>169.33999999999997</v>
      </c>
      <c r="BO199" s="120">
        <f t="shared" si="455"/>
        <v>167.26000000000002</v>
      </c>
      <c r="BP199" s="120">
        <f t="shared" si="455"/>
        <v>167.28749999999999</v>
      </c>
      <c r="BQ199" s="120">
        <f t="shared" si="455"/>
        <v>167.28749999999999</v>
      </c>
      <c r="BR199" s="120">
        <f t="shared" si="455"/>
        <v>166.98000000000002</v>
      </c>
      <c r="BS199" s="120">
        <f t="shared" si="455"/>
        <v>167.10000000000002</v>
      </c>
      <c r="BT199" s="120">
        <f t="shared" si="455"/>
        <v>165.04000000000002</v>
      </c>
      <c r="BU199" s="120">
        <f t="shared" si="455"/>
        <v>165.04000000000002</v>
      </c>
      <c r="BV199" s="120">
        <f t="shared" si="455"/>
        <v>165.04000000000002</v>
      </c>
      <c r="BW199" s="120">
        <f t="shared" si="455"/>
        <v>165.64500000000001</v>
      </c>
      <c r="BX199" s="120">
        <f t="shared" si="455"/>
        <v>166.57749999999999</v>
      </c>
      <c r="BY199" s="120">
        <f t="shared" si="455"/>
        <v>166.57749999999999</v>
      </c>
      <c r="BZ199" s="120">
        <f t="shared" si="455"/>
        <v>166.57249999999999</v>
      </c>
      <c r="CA199" s="120">
        <f t="shared" si="455"/>
        <v>166.57249999999999</v>
      </c>
      <c r="CB199" s="120">
        <f t="shared" si="455"/>
        <v>167.3075</v>
      </c>
      <c r="CC199" s="120">
        <f t="shared" si="455"/>
        <v>0</v>
      </c>
      <c r="CD199" s="120">
        <f t="shared" si="455"/>
        <v>0</v>
      </c>
      <c r="CG199" s="1"/>
      <c r="CH199" s="4"/>
      <c r="CI199" s="4"/>
      <c r="CJ199" s="4"/>
      <c r="CK199" s="4"/>
      <c r="CL199" s="4"/>
      <c r="CM199" s="4"/>
      <c r="CN199" s="4"/>
      <c r="CO199" s="4"/>
      <c r="CX199" s="3"/>
      <c r="CY199" s="3"/>
      <c r="CZ199" s="3"/>
      <c r="DA199" s="3"/>
      <c r="DB199" s="3"/>
    </row>
    <row r="200" spans="1:106" x14ac:dyDescent="0.3">
      <c r="A200" s="182">
        <v>2021</v>
      </c>
      <c r="B200" s="123"/>
      <c r="C200" s="123"/>
      <c r="D200" s="123"/>
      <c r="E200" s="123"/>
      <c r="F200" s="123"/>
      <c r="G200" s="123"/>
      <c r="H200" s="123"/>
      <c r="I200" s="123"/>
      <c r="J200" s="123"/>
      <c r="K200" s="123"/>
      <c r="L200" s="123"/>
      <c r="M200" s="123"/>
      <c r="N200" s="123"/>
      <c r="O200" s="123"/>
      <c r="P200" s="123"/>
      <c r="Q200" s="123"/>
      <c r="R200" s="123"/>
      <c r="S200" s="123"/>
      <c r="T200" s="123"/>
      <c r="U200" s="123"/>
      <c r="V200" s="123"/>
      <c r="W200" s="123"/>
      <c r="X200" s="119"/>
      <c r="Y200" s="119"/>
      <c r="Z200" s="119"/>
      <c r="AA200" s="120"/>
      <c r="AB200" s="120"/>
      <c r="AC200" s="120"/>
      <c r="AD200" s="119"/>
      <c r="AE200" s="119"/>
      <c r="AF200" s="119"/>
      <c r="AG200" s="119"/>
      <c r="AH200" s="119"/>
      <c r="AI200" s="119"/>
      <c r="AJ200" s="119"/>
      <c r="AK200" s="119"/>
      <c r="AL200" s="119"/>
      <c r="AM200" s="119"/>
      <c r="AN200" s="119"/>
      <c r="AO200" s="119"/>
      <c r="AP200" s="119"/>
      <c r="AQ200" s="119"/>
      <c r="AR200" s="119"/>
      <c r="AS200" s="119"/>
      <c r="AT200" s="119"/>
      <c r="AU200" s="119"/>
      <c r="AV200" s="119"/>
      <c r="AW200" s="119"/>
      <c r="AX200" s="119"/>
      <c r="AY200" s="119"/>
      <c r="AZ200" s="119"/>
      <c r="BA200" s="119"/>
      <c r="BB200" s="120"/>
      <c r="BC200" s="120"/>
      <c r="BD200" s="120"/>
      <c r="BE200" s="120"/>
      <c r="BF200" s="120"/>
      <c r="BG200" s="120"/>
      <c r="BH200" s="120"/>
      <c r="BI200" s="120"/>
      <c r="BJ200" s="120"/>
      <c r="BK200" s="120"/>
      <c r="BL200" s="120"/>
      <c r="BM200" s="120"/>
      <c r="BN200" s="120"/>
      <c r="BO200" s="120"/>
      <c r="BP200" s="120"/>
      <c r="BQ200" s="120"/>
      <c r="BR200" s="124">
        <f t="shared" ref="BR200:CD200" si="456">SUM(BR73:BR76)/4</f>
        <v>170.57249999999999</v>
      </c>
      <c r="BS200" s="120">
        <f t="shared" si="456"/>
        <v>170.64999999999998</v>
      </c>
      <c r="BT200" s="120">
        <f t="shared" si="456"/>
        <v>170.04</v>
      </c>
      <c r="BU200" s="120">
        <f t="shared" si="456"/>
        <v>170.04</v>
      </c>
      <c r="BV200" s="120">
        <f t="shared" si="456"/>
        <v>170.1925</v>
      </c>
      <c r="BW200" s="120">
        <f t="shared" si="456"/>
        <v>170.34</v>
      </c>
      <c r="BX200" s="120">
        <f t="shared" si="456"/>
        <v>170.76</v>
      </c>
      <c r="BY200" s="120">
        <f t="shared" si="456"/>
        <v>170.76</v>
      </c>
      <c r="BZ200" s="120">
        <f t="shared" si="456"/>
        <v>170.60750000000002</v>
      </c>
      <c r="CA200" s="120">
        <f t="shared" si="456"/>
        <v>170.60750000000002</v>
      </c>
      <c r="CB200" s="120">
        <f t="shared" si="456"/>
        <v>170.63000000000002</v>
      </c>
      <c r="CC200" s="120">
        <f t="shared" si="456"/>
        <v>0</v>
      </c>
      <c r="CD200" s="120">
        <f t="shared" si="456"/>
        <v>0</v>
      </c>
      <c r="CG200" s="1"/>
      <c r="CH200" s="4"/>
      <c r="CI200" s="4"/>
      <c r="CJ200" s="4"/>
      <c r="CK200" s="4"/>
      <c r="CL200" s="4"/>
      <c r="CM200" s="4"/>
      <c r="CN200" s="4"/>
      <c r="CO200" s="4"/>
      <c r="CX200" s="3"/>
      <c r="CY200" s="3"/>
      <c r="CZ200" s="3"/>
      <c r="DA200" s="3"/>
      <c r="DB200" s="3"/>
    </row>
    <row r="201" spans="1:106" x14ac:dyDescent="0.3">
      <c r="A201" s="182">
        <v>2022</v>
      </c>
      <c r="B201" s="123"/>
      <c r="C201" s="123"/>
      <c r="D201" s="123"/>
      <c r="E201" s="123"/>
      <c r="F201" s="123"/>
      <c r="G201" s="123"/>
      <c r="H201" s="123"/>
      <c r="I201" s="123"/>
      <c r="J201" s="123"/>
      <c r="K201" s="123"/>
      <c r="L201" s="123"/>
      <c r="M201" s="123"/>
      <c r="N201" s="123"/>
      <c r="O201" s="123"/>
      <c r="P201" s="123"/>
      <c r="Q201" s="123"/>
      <c r="R201" s="123"/>
      <c r="S201" s="123"/>
      <c r="T201" s="123"/>
      <c r="U201" s="123"/>
      <c r="V201" s="123"/>
      <c r="W201" s="123"/>
      <c r="X201" s="119"/>
      <c r="Y201" s="119"/>
      <c r="Z201" s="119"/>
      <c r="AA201" s="120"/>
      <c r="AB201" s="120"/>
      <c r="AC201" s="120"/>
      <c r="AD201" s="119"/>
      <c r="AE201" s="119"/>
      <c r="AF201" s="119"/>
      <c r="AG201" s="119"/>
      <c r="AH201" s="119"/>
      <c r="AI201" s="119"/>
      <c r="AJ201" s="119"/>
      <c r="AK201" s="119"/>
      <c r="AL201" s="119"/>
      <c r="AM201" s="119"/>
      <c r="AN201" s="119"/>
      <c r="AO201" s="119"/>
      <c r="AP201" s="119"/>
      <c r="AQ201" s="119"/>
      <c r="AR201" s="119"/>
      <c r="AS201" s="119"/>
      <c r="AT201" s="119"/>
      <c r="AU201" s="119"/>
      <c r="AV201" s="119"/>
      <c r="AW201" s="119"/>
      <c r="AX201" s="119"/>
      <c r="AY201" s="119"/>
      <c r="AZ201" s="119"/>
      <c r="BA201" s="119"/>
      <c r="BB201" s="120"/>
      <c r="BC201" s="120"/>
      <c r="BD201" s="120"/>
      <c r="BE201" s="120"/>
      <c r="BF201" s="120"/>
      <c r="BG201" s="120"/>
      <c r="BH201" s="120"/>
      <c r="BI201" s="120"/>
      <c r="BJ201" s="120"/>
      <c r="BK201" s="120"/>
      <c r="BL201" s="120"/>
      <c r="BM201" s="120"/>
      <c r="BN201" s="120"/>
      <c r="BO201" s="120"/>
      <c r="BP201" s="120"/>
      <c r="BQ201" s="120"/>
      <c r="BR201" s="120"/>
      <c r="BS201" s="120"/>
      <c r="BT201" s="120"/>
      <c r="BU201" s="120"/>
      <c r="BV201" s="124">
        <f t="shared" ref="BV201:CD201" si="457">SUM(BV77:BV80)/4</f>
        <v>170.93</v>
      </c>
      <c r="BW201" s="120">
        <f t="shared" si="457"/>
        <v>172.83249999999998</v>
      </c>
      <c r="BX201" s="120">
        <f t="shared" si="457"/>
        <v>172.27999999999997</v>
      </c>
      <c r="BY201" s="120">
        <f t="shared" si="457"/>
        <v>172.27999999999997</v>
      </c>
      <c r="BZ201" s="120">
        <f t="shared" si="457"/>
        <v>171.92</v>
      </c>
      <c r="CA201" s="120">
        <f t="shared" si="457"/>
        <v>171.92</v>
      </c>
      <c r="CB201" s="120">
        <f t="shared" si="457"/>
        <v>171.56250000000003</v>
      </c>
      <c r="CC201" s="120">
        <f t="shared" si="457"/>
        <v>0</v>
      </c>
      <c r="CD201" s="120">
        <f t="shared" si="457"/>
        <v>0</v>
      </c>
      <c r="CG201" s="1"/>
      <c r="CH201" s="4"/>
      <c r="CI201" s="4"/>
      <c r="CJ201" s="4"/>
      <c r="CK201" s="4"/>
      <c r="CL201" s="4"/>
      <c r="CM201" s="4"/>
      <c r="CN201" s="4"/>
      <c r="CO201" s="4"/>
      <c r="CX201" s="3"/>
      <c r="CY201" s="3"/>
      <c r="CZ201" s="3"/>
      <c r="DA201" s="3"/>
      <c r="DB201" s="3"/>
    </row>
    <row r="202" spans="1:106" x14ac:dyDescent="0.3">
      <c r="A202" s="182">
        <v>2023</v>
      </c>
      <c r="B202" s="123"/>
      <c r="C202" s="123"/>
      <c r="D202" s="123"/>
      <c r="E202" s="123"/>
      <c r="F202" s="123"/>
      <c r="G202" s="123"/>
      <c r="H202" s="123"/>
      <c r="I202" s="123"/>
      <c r="J202" s="123"/>
      <c r="K202" s="123"/>
      <c r="L202" s="123"/>
      <c r="M202" s="123"/>
      <c r="N202" s="123"/>
      <c r="O202" s="123"/>
      <c r="P202" s="123"/>
      <c r="Q202" s="123"/>
      <c r="R202" s="123"/>
      <c r="S202" s="123"/>
      <c r="T202" s="123"/>
      <c r="U202" s="123"/>
      <c r="V202" s="123"/>
      <c r="W202" s="123"/>
      <c r="X202" s="119"/>
      <c r="Y202" s="119"/>
      <c r="Z202" s="119"/>
      <c r="AA202" s="120"/>
      <c r="AB202" s="120"/>
      <c r="AC202" s="120"/>
      <c r="AD202" s="119"/>
      <c r="AE202" s="119"/>
      <c r="AF202" s="119"/>
      <c r="AG202" s="119"/>
      <c r="AH202" s="119"/>
      <c r="AI202" s="119"/>
      <c r="AJ202" s="119"/>
      <c r="AK202" s="119"/>
      <c r="AL202" s="119"/>
      <c r="AM202" s="119"/>
      <c r="AN202" s="119"/>
      <c r="AO202" s="119"/>
      <c r="AP202" s="119"/>
      <c r="AQ202" s="119"/>
      <c r="AR202" s="119"/>
      <c r="AS202" s="119"/>
      <c r="AT202" s="119"/>
      <c r="AU202" s="119"/>
      <c r="AV202" s="119"/>
      <c r="AW202" s="119"/>
      <c r="AX202" s="119"/>
      <c r="AY202" s="119"/>
      <c r="AZ202" s="119"/>
      <c r="BA202" s="119"/>
      <c r="BB202" s="120"/>
      <c r="BC202" s="120"/>
      <c r="BD202" s="120"/>
      <c r="BE202" s="120"/>
      <c r="BF202" s="120"/>
      <c r="BG202" s="120"/>
      <c r="BH202" s="120"/>
      <c r="BI202" s="120"/>
      <c r="BJ202" s="120"/>
      <c r="BK202" s="120"/>
      <c r="BL202" s="120"/>
      <c r="BM202" s="120"/>
      <c r="BN202" s="120"/>
      <c r="BO202" s="120"/>
      <c r="BP202" s="120"/>
      <c r="BQ202" s="120"/>
      <c r="BR202" s="120"/>
      <c r="BS202" s="120"/>
      <c r="BT202" s="120"/>
      <c r="BU202" s="120"/>
      <c r="BV202" s="120"/>
      <c r="BW202" s="120"/>
      <c r="BX202" s="120"/>
      <c r="BY202" s="120"/>
      <c r="BZ202" s="124">
        <f>SUM(BZ81:BZ84)/4</f>
        <v>165.8175</v>
      </c>
      <c r="CA202" s="120">
        <f>SUM(CA81:CA84)/4</f>
        <v>165.93</v>
      </c>
      <c r="CB202" s="120">
        <f>SUM(CB81:CB84)/4</f>
        <v>165.85</v>
      </c>
      <c r="CC202" s="120">
        <f>SUM(CC81:CC84)/4</f>
        <v>0</v>
      </c>
      <c r="CD202" s="120">
        <f>SUM(CD81:CD84)/4</f>
        <v>0</v>
      </c>
      <c r="CG202" s="1"/>
      <c r="CH202" s="4"/>
      <c r="CI202" s="4"/>
      <c r="CJ202" s="4"/>
      <c r="CK202" s="4"/>
      <c r="CL202" s="4"/>
      <c r="CM202" s="4"/>
      <c r="CN202" s="4"/>
      <c r="CO202" s="4"/>
      <c r="CX202" s="3"/>
      <c r="CY202" s="3"/>
      <c r="CZ202" s="3"/>
      <c r="DA202" s="3"/>
      <c r="DB202" s="3"/>
    </row>
    <row r="203" spans="1:106" x14ac:dyDescent="0.3">
      <c r="A203" s="182">
        <v>2024</v>
      </c>
      <c r="B203" s="123"/>
      <c r="C203" s="123"/>
      <c r="D203" s="123"/>
      <c r="E203" s="123"/>
      <c r="F203" s="123"/>
      <c r="G203" s="123"/>
      <c r="H203" s="123"/>
      <c r="I203" s="123"/>
      <c r="J203" s="123"/>
      <c r="K203" s="123"/>
      <c r="L203" s="123"/>
      <c r="M203" s="123"/>
      <c r="N203" s="123"/>
      <c r="O203" s="123"/>
      <c r="P203" s="123"/>
      <c r="Q203" s="123"/>
      <c r="R203" s="123"/>
      <c r="S203" s="123"/>
      <c r="T203" s="123"/>
      <c r="U203" s="123"/>
      <c r="V203" s="123"/>
      <c r="W203" s="123"/>
      <c r="X203" s="119"/>
      <c r="Y203" s="119"/>
      <c r="Z203" s="119"/>
      <c r="AA203" s="120"/>
      <c r="AB203" s="120"/>
      <c r="AC203" s="120"/>
      <c r="AD203" s="119"/>
      <c r="AE203" s="119"/>
      <c r="AF203" s="119"/>
      <c r="AG203" s="119"/>
      <c r="AH203" s="119"/>
      <c r="AI203" s="119"/>
      <c r="AJ203" s="119"/>
      <c r="AK203" s="119"/>
      <c r="AL203" s="119"/>
      <c r="AM203" s="119"/>
      <c r="AN203" s="119"/>
      <c r="AO203" s="119"/>
      <c r="AP203" s="119"/>
      <c r="AQ203" s="119"/>
      <c r="AR203" s="119"/>
      <c r="AS203" s="119"/>
      <c r="AT203" s="119"/>
      <c r="AU203" s="119"/>
      <c r="AV203" s="119"/>
      <c r="AW203" s="119"/>
      <c r="AX203" s="119"/>
      <c r="AY203" s="119"/>
      <c r="AZ203" s="119"/>
      <c r="BA203" s="119"/>
      <c r="BB203" s="120"/>
      <c r="BC203" s="120"/>
      <c r="BD203" s="120"/>
      <c r="BE203" s="120"/>
      <c r="BF203" s="120"/>
      <c r="BG203" s="120"/>
      <c r="BH203" s="120"/>
      <c r="BI203" s="120"/>
      <c r="BJ203" s="120"/>
      <c r="BK203" s="120"/>
      <c r="BL203" s="120"/>
      <c r="BM203" s="120"/>
      <c r="BN203" s="120"/>
      <c r="BO203" s="120"/>
      <c r="BP203" s="120"/>
      <c r="BQ203" s="120"/>
      <c r="BR203" s="120"/>
      <c r="BS203" s="120"/>
      <c r="BT203" s="120"/>
      <c r="BU203" s="120"/>
      <c r="BV203" s="120"/>
      <c r="BW203" s="120"/>
      <c r="BX203" s="120"/>
      <c r="BY203" s="120"/>
      <c r="BZ203" s="120"/>
      <c r="CA203" s="120"/>
      <c r="CB203" s="120"/>
      <c r="CC203" s="120"/>
      <c r="CD203" s="124">
        <f>SUM(CD85:CD88)/4</f>
        <v>0</v>
      </c>
      <c r="CH203" s="4"/>
      <c r="CI203" s="4"/>
      <c r="CJ203" s="4"/>
      <c r="CK203" s="4"/>
      <c r="CL203" s="4"/>
      <c r="CM203" s="4"/>
      <c r="CN203" s="4"/>
      <c r="CO203" s="4"/>
      <c r="CX203" s="3"/>
      <c r="CY203" s="3"/>
      <c r="CZ203" s="3"/>
      <c r="DA203" s="3"/>
      <c r="DB203" s="3"/>
    </row>
    <row r="204" spans="1:106" x14ac:dyDescent="0.3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CH204" s="4"/>
      <c r="CI204" s="4"/>
      <c r="CJ204" s="4"/>
      <c r="CK204" s="4"/>
      <c r="CL204" s="4"/>
      <c r="CM204" s="4"/>
      <c r="CN204" s="4"/>
      <c r="CO204" s="4"/>
      <c r="CX204" s="3"/>
      <c r="CY204" s="3"/>
      <c r="CZ204" s="3"/>
      <c r="DA204" s="3"/>
      <c r="DB204" s="3"/>
    </row>
    <row r="205" spans="1:106" x14ac:dyDescent="0.3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CH205" s="4"/>
      <c r="CI205" s="4"/>
      <c r="CJ205" s="4"/>
      <c r="CK205" s="4"/>
      <c r="CL205" s="4"/>
      <c r="CM205" s="4"/>
      <c r="CN205" s="4"/>
      <c r="CO205" s="4"/>
      <c r="CX205" s="3"/>
      <c r="CY205" s="3"/>
      <c r="CZ205" s="3"/>
      <c r="DA205" s="3"/>
      <c r="DB205" s="3"/>
    </row>
    <row r="206" spans="1:106" x14ac:dyDescent="0.3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CH206" s="4"/>
      <c r="CI206" s="4"/>
      <c r="CJ206" s="4"/>
      <c r="CK206" s="4"/>
      <c r="CL206" s="4"/>
      <c r="CM206" s="4"/>
      <c r="CN206" s="4"/>
      <c r="CO206" s="4"/>
      <c r="CX206" s="3"/>
      <c r="CY206" s="3"/>
      <c r="CZ206" s="3"/>
      <c r="DA206" s="3"/>
      <c r="DB206" s="3"/>
    </row>
    <row r="207" spans="1:106" x14ac:dyDescent="0.3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CH207" s="4"/>
      <c r="CI207" s="4"/>
      <c r="CJ207" s="4"/>
      <c r="CK207" s="4"/>
      <c r="CL207" s="4"/>
      <c r="CM207" s="4"/>
      <c r="CN207" s="4"/>
      <c r="CO207" s="4"/>
      <c r="CX207" s="3"/>
      <c r="CY207" s="3"/>
      <c r="CZ207" s="3"/>
      <c r="DA207" s="3"/>
      <c r="DB207" s="3"/>
    </row>
    <row r="208" spans="1:106" x14ac:dyDescent="0.3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CH208" s="4"/>
      <c r="CI208" s="4"/>
      <c r="CJ208" s="4"/>
      <c r="CK208" s="4"/>
      <c r="CL208" s="4"/>
      <c r="CM208" s="4"/>
      <c r="CN208" s="4"/>
      <c r="CO208" s="4"/>
      <c r="CX208" s="3"/>
      <c r="CY208" s="3"/>
      <c r="CZ208" s="3"/>
      <c r="DA208" s="3"/>
      <c r="DB208" s="3"/>
    </row>
    <row r="209" spans="1:106" x14ac:dyDescent="0.3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CH209" s="4"/>
      <c r="CI209" s="4"/>
      <c r="CJ209" s="4"/>
      <c r="CK209" s="4"/>
      <c r="CL209" s="4"/>
      <c r="CM209" s="4"/>
      <c r="CN209" s="4"/>
      <c r="CO209" s="4"/>
      <c r="CX209" s="3"/>
      <c r="CY209" s="3"/>
      <c r="CZ209" s="3"/>
      <c r="DA209" s="3"/>
      <c r="DB209" s="3"/>
    </row>
    <row r="210" spans="1:106" x14ac:dyDescent="0.3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CH210" s="4"/>
      <c r="CI210" s="4"/>
      <c r="CJ210" s="4"/>
      <c r="CK210" s="4"/>
      <c r="CL210" s="4"/>
      <c r="CM210" s="4"/>
      <c r="CN210" s="4"/>
      <c r="CO210" s="4"/>
      <c r="CX210" s="3"/>
      <c r="CY210" s="3"/>
      <c r="CZ210" s="3"/>
      <c r="DA210" s="3"/>
      <c r="DB210" s="3"/>
    </row>
    <row r="211" spans="1:106" x14ac:dyDescent="0.3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CH211" s="4"/>
      <c r="CI211" s="4"/>
      <c r="CJ211" s="4"/>
      <c r="CK211" s="4"/>
      <c r="CL211" s="4"/>
      <c r="CM211" s="4"/>
      <c r="CN211" s="4"/>
      <c r="CO211" s="4"/>
      <c r="CX211" s="3"/>
      <c r="CY211" s="3"/>
      <c r="CZ211" s="3"/>
      <c r="DA211" s="3"/>
      <c r="DB211" s="3"/>
    </row>
    <row r="212" spans="1:106" x14ac:dyDescent="0.3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CH212" s="4"/>
      <c r="CI212" s="4"/>
      <c r="CJ212" s="4"/>
      <c r="CK212" s="4"/>
      <c r="CL212" s="4"/>
      <c r="CM212" s="4"/>
      <c r="CN212" s="4"/>
      <c r="CO212" s="4"/>
      <c r="CX212" s="3"/>
      <c r="CY212" s="3"/>
      <c r="CZ212" s="3"/>
      <c r="DA212" s="3"/>
      <c r="DB212" s="3"/>
    </row>
    <row r="213" spans="1:106" x14ac:dyDescent="0.3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CH213" s="4"/>
      <c r="CI213" s="4"/>
      <c r="CJ213" s="4"/>
      <c r="CK213" s="4"/>
      <c r="CL213" s="4"/>
      <c r="CM213" s="4"/>
      <c r="CN213" s="4"/>
      <c r="CO213" s="4"/>
      <c r="CX213" s="3"/>
      <c r="CY213" s="3"/>
      <c r="CZ213" s="3"/>
      <c r="DA213" s="3"/>
      <c r="DB213" s="3"/>
    </row>
    <row r="214" spans="1:106" x14ac:dyDescent="0.3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CH214" s="4"/>
      <c r="CI214" s="4"/>
      <c r="CJ214" s="4"/>
      <c r="CK214" s="4"/>
      <c r="CL214" s="4"/>
      <c r="CM214" s="4"/>
      <c r="CN214" s="4"/>
      <c r="CO214" s="4"/>
      <c r="CX214" s="3"/>
      <c r="CY214" s="3"/>
      <c r="CZ214" s="3"/>
      <c r="DA214" s="3"/>
      <c r="DB214" s="3"/>
    </row>
    <row r="215" spans="1:106" x14ac:dyDescent="0.3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CH215" s="4"/>
      <c r="CI215" s="4"/>
      <c r="CJ215" s="4"/>
      <c r="CK215" s="4"/>
      <c r="CL215" s="4"/>
      <c r="CM215" s="4"/>
      <c r="CN215" s="4"/>
      <c r="CO215" s="4"/>
      <c r="CX215" s="3"/>
      <c r="CY215" s="3"/>
      <c r="CZ215" s="3"/>
      <c r="DA215" s="3"/>
      <c r="DB215" s="3"/>
    </row>
    <row r="216" spans="1:106" x14ac:dyDescent="0.3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CH216" s="4"/>
      <c r="CI216" s="4"/>
      <c r="CJ216" s="4"/>
      <c r="CK216" s="4"/>
      <c r="CL216" s="4"/>
      <c r="CM216" s="4"/>
      <c r="CN216" s="4"/>
      <c r="CO216" s="4"/>
      <c r="CX216" s="3"/>
      <c r="CY216" s="3"/>
      <c r="CZ216" s="3"/>
      <c r="DA216" s="3"/>
      <c r="DB216" s="3"/>
    </row>
    <row r="217" spans="1:106" x14ac:dyDescent="0.3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CH217" s="4"/>
      <c r="CI217" s="4"/>
      <c r="CJ217" s="4"/>
      <c r="CK217" s="4"/>
      <c r="CL217" s="4"/>
      <c r="CM217" s="4"/>
      <c r="CN217" s="4"/>
      <c r="CO217" s="4"/>
      <c r="CX217" s="3"/>
      <c r="CY217" s="3"/>
      <c r="CZ217" s="3"/>
      <c r="DA217" s="3"/>
      <c r="DB217" s="3"/>
    </row>
    <row r="218" spans="1:106" x14ac:dyDescent="0.3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CH218" s="4"/>
      <c r="CI218" s="4"/>
      <c r="CJ218" s="4"/>
      <c r="CK218" s="4"/>
      <c r="CL218" s="4"/>
      <c r="CM218" s="4"/>
      <c r="CN218" s="4"/>
      <c r="CO218" s="4"/>
      <c r="CX218" s="3"/>
      <c r="CY218" s="3"/>
      <c r="CZ218" s="3"/>
      <c r="DA218" s="3"/>
      <c r="DB218" s="3"/>
    </row>
    <row r="219" spans="1:106" x14ac:dyDescent="0.3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CH219" s="4"/>
      <c r="CI219" s="4"/>
      <c r="CJ219" s="4"/>
      <c r="CK219" s="4"/>
      <c r="CL219" s="4"/>
      <c r="CM219" s="4"/>
      <c r="CN219" s="4"/>
      <c r="CO219" s="4"/>
      <c r="CX219" s="3"/>
      <c r="CY219" s="3"/>
      <c r="CZ219" s="3"/>
      <c r="DA219" s="3"/>
      <c r="DB219" s="3"/>
    </row>
    <row r="220" spans="1:106" x14ac:dyDescent="0.3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CH220" s="4"/>
      <c r="CI220" s="4"/>
      <c r="CJ220" s="4"/>
      <c r="CK220" s="4"/>
      <c r="CL220" s="4"/>
      <c r="CM220" s="4"/>
      <c r="CN220" s="4"/>
      <c r="CO220" s="4"/>
      <c r="CX220" s="3"/>
      <c r="CY220" s="3"/>
      <c r="CZ220" s="3"/>
      <c r="DA220" s="3"/>
      <c r="DB220" s="3"/>
    </row>
    <row r="221" spans="1:106" x14ac:dyDescent="0.3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CH221" s="4"/>
      <c r="CI221" s="4"/>
      <c r="CJ221" s="4"/>
      <c r="CK221" s="4"/>
      <c r="CL221" s="4"/>
      <c r="CM221" s="4"/>
      <c r="CN221" s="4"/>
      <c r="CO221" s="4"/>
      <c r="CX221" s="3"/>
      <c r="CY221" s="3"/>
      <c r="CZ221" s="3"/>
      <c r="DA221" s="3"/>
      <c r="DB221" s="3"/>
    </row>
    <row r="222" spans="1:106" x14ac:dyDescent="0.3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CH222" s="4"/>
      <c r="CI222" s="4"/>
      <c r="CJ222" s="4"/>
      <c r="CK222" s="4"/>
      <c r="CL222" s="4"/>
      <c r="CM222" s="4"/>
      <c r="CN222" s="4"/>
      <c r="CO222" s="4"/>
      <c r="CX222" s="3"/>
      <c r="CY222" s="3"/>
      <c r="CZ222" s="3"/>
      <c r="DA222" s="3"/>
      <c r="DB222" s="3"/>
    </row>
    <row r="223" spans="1:106" x14ac:dyDescent="0.3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CH223" s="4"/>
      <c r="CI223" s="4"/>
      <c r="CJ223" s="4"/>
      <c r="CK223" s="4"/>
      <c r="CL223" s="4"/>
      <c r="CM223" s="4"/>
      <c r="CN223" s="4"/>
      <c r="CO223" s="4"/>
      <c r="CX223" s="3"/>
      <c r="CY223" s="3"/>
      <c r="CZ223" s="3"/>
      <c r="DA223" s="3"/>
      <c r="DB223" s="3"/>
    </row>
    <row r="224" spans="1:106" x14ac:dyDescent="0.3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CH224" s="4"/>
      <c r="CI224" s="4"/>
      <c r="CJ224" s="4"/>
      <c r="CK224" s="4"/>
      <c r="CL224" s="4"/>
      <c r="CM224" s="4"/>
      <c r="CN224" s="4"/>
      <c r="CO224" s="4"/>
      <c r="CX224" s="3"/>
      <c r="CY224" s="3"/>
      <c r="CZ224" s="3"/>
      <c r="DA224" s="3"/>
      <c r="DB224" s="3"/>
    </row>
    <row r="225" spans="86:106" customFormat="1" x14ac:dyDescent="0.3">
      <c r="CH225" s="4"/>
      <c r="CI225" s="4"/>
      <c r="CJ225" s="4"/>
      <c r="CK225" s="4"/>
      <c r="CL225" s="4"/>
      <c r="CM225" s="4"/>
      <c r="CN225" s="4"/>
      <c r="CO225" s="4"/>
      <c r="CX225" s="3"/>
      <c r="CY225" s="3"/>
      <c r="CZ225" s="3"/>
      <c r="DA225" s="3"/>
      <c r="DB225" s="3"/>
    </row>
    <row r="226" spans="86:106" customFormat="1" x14ac:dyDescent="0.3">
      <c r="CH226" s="4"/>
      <c r="CI226" s="4"/>
      <c r="CJ226" s="4"/>
      <c r="CK226" s="4"/>
      <c r="CL226" s="4"/>
      <c r="CM226" s="4"/>
      <c r="CN226" s="4"/>
      <c r="CO226" s="4"/>
      <c r="CX226" s="3"/>
      <c r="CY226" s="3"/>
      <c r="CZ226" s="3"/>
      <c r="DA226" s="3"/>
      <c r="DB226" s="3"/>
    </row>
    <row r="227" spans="86:106" customFormat="1" x14ac:dyDescent="0.3">
      <c r="CH227" s="4"/>
      <c r="CI227" s="4"/>
      <c r="CJ227" s="4"/>
      <c r="CK227" s="4"/>
      <c r="CL227" s="4"/>
      <c r="CM227" s="4"/>
      <c r="CN227" s="4"/>
      <c r="CO227" s="4"/>
    </row>
    <row r="228" spans="86:106" customFormat="1" x14ac:dyDescent="0.3">
      <c r="CH228" s="4"/>
      <c r="CI228" s="4"/>
      <c r="CJ228" s="4"/>
      <c r="CK228" s="4"/>
      <c r="CL228" s="4"/>
      <c r="CM228" s="4"/>
      <c r="CN228" s="4"/>
      <c r="CO228" s="4"/>
    </row>
    <row r="229" spans="86:106" customFormat="1" x14ac:dyDescent="0.3">
      <c r="CH229" s="4"/>
      <c r="CI229" s="4"/>
      <c r="CJ229" s="4"/>
      <c r="CK229" s="4"/>
      <c r="CL229" s="4"/>
      <c r="CM229" s="4"/>
      <c r="CN229" s="4"/>
      <c r="CO229" s="4"/>
    </row>
    <row r="230" spans="86:106" customFormat="1" x14ac:dyDescent="0.3">
      <c r="CH230" s="4"/>
      <c r="CI230" s="4"/>
      <c r="CJ230" s="4"/>
      <c r="CK230" s="4"/>
      <c r="CL230" s="4"/>
      <c r="CM230" s="4"/>
      <c r="CN230" s="4"/>
      <c r="CO230" s="4"/>
    </row>
    <row r="231" spans="86:106" customFormat="1" x14ac:dyDescent="0.3">
      <c r="CH231" s="4"/>
      <c r="CI231" s="4"/>
      <c r="CJ231" s="4"/>
      <c r="CK231" s="4"/>
      <c r="CL231" s="4"/>
      <c r="CM231" s="4"/>
      <c r="CN231" s="4"/>
      <c r="CO231" s="4"/>
    </row>
    <row r="232" spans="86:106" customFormat="1" x14ac:dyDescent="0.3">
      <c r="CH232" s="4"/>
      <c r="CI232" s="4"/>
      <c r="CJ232" s="4"/>
      <c r="CK232" s="4"/>
      <c r="CL232" s="4"/>
      <c r="CM232" s="4"/>
      <c r="CN232" s="4"/>
      <c r="CO232" s="4"/>
    </row>
    <row r="233" spans="86:106" customFormat="1" x14ac:dyDescent="0.3">
      <c r="CH233" s="4"/>
      <c r="CI233" s="4"/>
      <c r="CJ233" s="4"/>
      <c r="CK233" s="4"/>
      <c r="CL233" s="4"/>
      <c r="CM233" s="4"/>
      <c r="CN233" s="4"/>
      <c r="CO233" s="4"/>
    </row>
    <row r="234" spans="86:106" customFormat="1" x14ac:dyDescent="0.3">
      <c r="CH234" s="4"/>
      <c r="CI234" s="4"/>
      <c r="CJ234" s="4"/>
      <c r="CK234" s="4"/>
      <c r="CL234" s="4"/>
      <c r="CM234" s="4"/>
      <c r="CN234" s="4"/>
      <c r="CO234" s="4"/>
    </row>
    <row r="235" spans="86:106" customFormat="1" x14ac:dyDescent="0.3">
      <c r="CH235" s="4"/>
      <c r="CI235" s="4"/>
      <c r="CJ235" s="4"/>
      <c r="CK235" s="4"/>
      <c r="CL235" s="4"/>
      <c r="CM235" s="4"/>
      <c r="CN235" s="4"/>
      <c r="CO235" s="4"/>
    </row>
    <row r="236" spans="86:106" customFormat="1" x14ac:dyDescent="0.3">
      <c r="CH236" s="4"/>
      <c r="CI236" s="4"/>
      <c r="CJ236" s="4"/>
      <c r="CK236" s="4"/>
      <c r="CL236" s="4"/>
      <c r="CM236" s="4"/>
      <c r="CN236" s="4"/>
      <c r="CO236" s="4"/>
    </row>
    <row r="237" spans="86:106" customFormat="1" x14ac:dyDescent="0.3">
      <c r="CH237" s="4"/>
      <c r="CI237" s="4"/>
      <c r="CJ237" s="4"/>
      <c r="CK237" s="4"/>
      <c r="CL237" s="4"/>
      <c r="CM237" s="4"/>
      <c r="CN237" s="4"/>
      <c r="CO237" s="4"/>
    </row>
    <row r="238" spans="86:106" customFormat="1" x14ac:dyDescent="0.3">
      <c r="CH238" s="4"/>
      <c r="CI238" s="4"/>
      <c r="CJ238" s="4"/>
      <c r="CK238" s="4"/>
      <c r="CL238" s="4"/>
      <c r="CM238" s="4"/>
      <c r="CN238" s="4"/>
      <c r="CO238" s="4"/>
    </row>
    <row r="239" spans="86:106" customFormat="1" ht="12.5" x14ac:dyDescent="0.25"/>
  </sheetData>
  <mergeCells count="3">
    <mergeCell ref="CN2:CN3"/>
    <mergeCell ref="CL2:CL3"/>
    <mergeCell ref="CM2:CM3"/>
  </mergeCells>
  <phoneticPr fontId="0" type="noConversion"/>
  <pageMargins left="0" right="0" top="0" bottom="0" header="0" footer="0"/>
  <pageSetup paperSize="9" scale="60" fitToHeight="2" orientation="landscape" r:id="rId1"/>
  <ignoredErrors>
    <ignoredError sqref="CT81:CU81 CT83:CU84 CT82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D175"/>
  <sheetViews>
    <sheetView showGridLines="0" zoomScaleNormal="100" workbookViewId="0">
      <pane xSplit="2" ySplit="3" topLeftCell="C4" activePane="bottomRight" state="frozen"/>
      <selection pane="topRight"/>
      <selection pane="bottomLeft"/>
      <selection pane="bottomRight" activeCell="C4" sqref="C4"/>
    </sheetView>
  </sheetViews>
  <sheetFormatPr defaultRowHeight="13" x14ac:dyDescent="0.3"/>
  <cols>
    <col min="1" max="1" width="19.453125" style="3" customWidth="1"/>
    <col min="2" max="2" width="39" style="3" customWidth="1"/>
    <col min="3" max="17" width="8.54296875" style="3" customWidth="1"/>
  </cols>
  <sheetData>
    <row r="1" spans="1:82" x14ac:dyDescent="0.3">
      <c r="A1" s="5" t="s">
        <v>164</v>
      </c>
      <c r="B1" s="5"/>
    </row>
    <row r="2" spans="1:82" x14ac:dyDescent="0.3">
      <c r="A2" s="40"/>
      <c r="B2" s="40"/>
      <c r="C2" s="71" t="s">
        <v>49</v>
      </c>
      <c r="D2" s="71" t="s">
        <v>50</v>
      </c>
      <c r="E2" s="71" t="s">
        <v>51</v>
      </c>
      <c r="F2" s="71" t="s">
        <v>52</v>
      </c>
      <c r="G2" s="71" t="s">
        <v>49</v>
      </c>
      <c r="H2" s="71" t="s">
        <v>50</v>
      </c>
      <c r="I2" s="71" t="s">
        <v>51</v>
      </c>
      <c r="J2" s="71" t="s">
        <v>52</v>
      </c>
      <c r="K2" s="71" t="s">
        <v>49</v>
      </c>
      <c r="L2" s="71" t="s">
        <v>50</v>
      </c>
      <c r="M2" s="71" t="s">
        <v>51</v>
      </c>
      <c r="N2" s="71" t="s">
        <v>52</v>
      </c>
      <c r="O2" s="71" t="s">
        <v>49</v>
      </c>
      <c r="P2" s="71" t="s">
        <v>50</v>
      </c>
      <c r="Q2" s="71" t="s">
        <v>51</v>
      </c>
      <c r="R2" s="71" t="s">
        <v>52</v>
      </c>
      <c r="S2" s="71" t="s">
        <v>49</v>
      </c>
      <c r="T2" s="71" t="s">
        <v>50</v>
      </c>
      <c r="U2" s="71" t="s">
        <v>51</v>
      </c>
      <c r="V2" s="71" t="s">
        <v>52</v>
      </c>
      <c r="W2" s="71" t="s">
        <v>49</v>
      </c>
      <c r="X2" s="71" t="s">
        <v>50</v>
      </c>
      <c r="Y2" s="71" t="s">
        <v>51</v>
      </c>
      <c r="Z2" s="71" t="s">
        <v>52</v>
      </c>
      <c r="AA2" s="71" t="s">
        <v>49</v>
      </c>
      <c r="AB2" s="71" t="s">
        <v>50</v>
      </c>
      <c r="AC2" s="71" t="s">
        <v>51</v>
      </c>
      <c r="AD2" s="71" t="s">
        <v>52</v>
      </c>
      <c r="AE2" s="71" t="s">
        <v>49</v>
      </c>
      <c r="AF2" s="71" t="s">
        <v>50</v>
      </c>
      <c r="AG2" s="71" t="s">
        <v>51</v>
      </c>
      <c r="AH2" s="71" t="s">
        <v>52</v>
      </c>
      <c r="AI2" s="71" t="s">
        <v>49</v>
      </c>
      <c r="AJ2" s="71" t="s">
        <v>50</v>
      </c>
      <c r="AK2" s="71" t="s">
        <v>51</v>
      </c>
      <c r="AL2" s="71" t="s">
        <v>52</v>
      </c>
      <c r="AM2" s="71" t="s">
        <v>49</v>
      </c>
      <c r="AN2" s="71" t="s">
        <v>50</v>
      </c>
      <c r="AO2" s="71" t="s">
        <v>51</v>
      </c>
      <c r="AP2" s="71" t="s">
        <v>52</v>
      </c>
      <c r="AQ2" s="71" t="s">
        <v>49</v>
      </c>
      <c r="AR2" s="71" t="s">
        <v>50</v>
      </c>
      <c r="AS2" s="71" t="s">
        <v>51</v>
      </c>
      <c r="AT2" s="71" t="s">
        <v>52</v>
      </c>
      <c r="AU2" s="71" t="s">
        <v>49</v>
      </c>
      <c r="AV2" s="71" t="s">
        <v>50</v>
      </c>
      <c r="AW2" s="71" t="s">
        <v>51</v>
      </c>
      <c r="AX2" s="71" t="s">
        <v>52</v>
      </c>
      <c r="AY2" s="71" t="s">
        <v>49</v>
      </c>
      <c r="AZ2" s="71" t="s">
        <v>50</v>
      </c>
      <c r="BA2" s="71" t="s">
        <v>51</v>
      </c>
      <c r="BB2" s="71" t="s">
        <v>52</v>
      </c>
      <c r="BC2" s="71" t="s">
        <v>49</v>
      </c>
      <c r="BD2" s="71" t="s">
        <v>50</v>
      </c>
      <c r="BE2" s="71" t="s">
        <v>51</v>
      </c>
      <c r="BF2" s="71" t="s">
        <v>52</v>
      </c>
      <c r="BG2" s="71" t="s">
        <v>49</v>
      </c>
      <c r="BH2" s="71" t="s">
        <v>50</v>
      </c>
      <c r="BI2" s="71" t="s">
        <v>51</v>
      </c>
      <c r="BJ2" s="71" t="s">
        <v>52</v>
      </c>
      <c r="BK2" s="71" t="s">
        <v>49</v>
      </c>
      <c r="BL2" s="71" t="s">
        <v>50</v>
      </c>
      <c r="BM2" s="71" t="s">
        <v>51</v>
      </c>
      <c r="BN2" s="71" t="s">
        <v>52</v>
      </c>
      <c r="BO2" s="71" t="s">
        <v>49</v>
      </c>
      <c r="BP2" s="71" t="s">
        <v>50</v>
      </c>
      <c r="BQ2" s="71" t="s">
        <v>51</v>
      </c>
      <c r="BR2" s="71" t="s">
        <v>52</v>
      </c>
      <c r="BS2" s="71" t="s">
        <v>49</v>
      </c>
      <c r="BT2" s="71" t="s">
        <v>50</v>
      </c>
      <c r="BU2" s="71" t="s">
        <v>51</v>
      </c>
      <c r="BV2" s="71" t="s">
        <v>52</v>
      </c>
      <c r="BW2" s="71" t="s">
        <v>49</v>
      </c>
      <c r="BX2" s="71" t="s">
        <v>50</v>
      </c>
      <c r="BY2" s="71" t="s">
        <v>51</v>
      </c>
      <c r="BZ2" s="71" t="s">
        <v>52</v>
      </c>
      <c r="CA2" s="71" t="s">
        <v>49</v>
      </c>
      <c r="CB2" s="71" t="s">
        <v>50</v>
      </c>
      <c r="CC2" s="71" t="s">
        <v>51</v>
      </c>
      <c r="CD2" s="71" t="s">
        <v>52</v>
      </c>
    </row>
    <row r="3" spans="1:82" s="3" customFormat="1" ht="13.5" thickBot="1" x14ac:dyDescent="0.35">
      <c r="B3" s="3" t="s">
        <v>20</v>
      </c>
      <c r="C3" s="61">
        <v>37773</v>
      </c>
      <c r="D3" s="61">
        <v>38596</v>
      </c>
      <c r="E3" s="61">
        <v>38687</v>
      </c>
      <c r="F3" s="61">
        <v>38777</v>
      </c>
      <c r="G3" s="61">
        <v>38869</v>
      </c>
      <c r="H3" s="61">
        <v>38961</v>
      </c>
      <c r="I3" s="61">
        <v>39052</v>
      </c>
      <c r="J3" s="61">
        <v>39142</v>
      </c>
      <c r="K3" s="61">
        <v>39234</v>
      </c>
      <c r="L3" s="61">
        <v>39326</v>
      </c>
      <c r="M3" s="61">
        <v>39417</v>
      </c>
      <c r="N3" s="61">
        <v>39508</v>
      </c>
      <c r="O3" s="61">
        <v>39600</v>
      </c>
      <c r="P3" s="61">
        <v>39692</v>
      </c>
      <c r="Q3" s="61">
        <v>39783</v>
      </c>
      <c r="R3" s="61">
        <v>39873</v>
      </c>
      <c r="S3" s="61">
        <v>39965</v>
      </c>
      <c r="T3" s="61">
        <v>40057</v>
      </c>
      <c r="U3" s="61">
        <v>40148</v>
      </c>
      <c r="V3" s="61">
        <v>40238</v>
      </c>
      <c r="W3" s="61">
        <v>40330</v>
      </c>
      <c r="X3" s="61">
        <v>40422</v>
      </c>
      <c r="Y3" s="61">
        <v>40513</v>
      </c>
      <c r="Z3" s="61">
        <v>40603</v>
      </c>
      <c r="AA3" s="61">
        <v>40695</v>
      </c>
      <c r="AB3" s="61">
        <v>40787</v>
      </c>
      <c r="AC3" s="61">
        <v>40878</v>
      </c>
      <c r="AD3" s="61">
        <v>40969</v>
      </c>
      <c r="AE3" s="61">
        <v>41061</v>
      </c>
      <c r="AF3" s="61">
        <v>41153</v>
      </c>
      <c r="AG3" s="61">
        <v>41244</v>
      </c>
      <c r="AH3" s="61">
        <v>41334</v>
      </c>
      <c r="AI3" s="61">
        <v>41426</v>
      </c>
      <c r="AJ3" s="61">
        <v>41518</v>
      </c>
      <c r="AK3" s="61">
        <v>41609</v>
      </c>
      <c r="AL3" s="61">
        <v>41699</v>
      </c>
      <c r="AM3" s="61">
        <v>41791</v>
      </c>
      <c r="AN3" s="61">
        <v>41883</v>
      </c>
      <c r="AO3" s="61">
        <v>41974</v>
      </c>
      <c r="AP3" s="61">
        <v>42064</v>
      </c>
      <c r="AQ3" s="61">
        <v>42156</v>
      </c>
      <c r="AR3" s="61">
        <v>42248</v>
      </c>
      <c r="AS3" s="61">
        <v>42339</v>
      </c>
      <c r="AT3" s="61">
        <v>42430</v>
      </c>
      <c r="AU3" s="61">
        <v>42522</v>
      </c>
      <c r="AV3" s="61">
        <v>42614</v>
      </c>
      <c r="AW3" s="61">
        <v>42705</v>
      </c>
      <c r="AX3" s="61">
        <v>42795</v>
      </c>
      <c r="AY3" s="61">
        <v>42887</v>
      </c>
      <c r="AZ3" s="61">
        <v>42979</v>
      </c>
      <c r="BA3" s="61">
        <v>43070</v>
      </c>
      <c r="BB3" s="61">
        <v>43160</v>
      </c>
      <c r="BC3" s="61">
        <v>43252</v>
      </c>
      <c r="BD3" s="61">
        <v>43344</v>
      </c>
      <c r="BE3" s="61">
        <v>43435</v>
      </c>
      <c r="BF3" s="61">
        <v>43525</v>
      </c>
      <c r="BG3" s="61">
        <v>43617</v>
      </c>
      <c r="BH3" s="61">
        <v>43709</v>
      </c>
      <c r="BI3" s="61">
        <v>43800</v>
      </c>
      <c r="BJ3" s="61">
        <v>43891</v>
      </c>
      <c r="BK3" s="61">
        <v>43983</v>
      </c>
      <c r="BL3" s="61">
        <v>44075</v>
      </c>
      <c r="BM3" s="61">
        <v>44166</v>
      </c>
      <c r="BN3" s="61">
        <v>44256</v>
      </c>
      <c r="BO3" s="61">
        <v>44348</v>
      </c>
      <c r="BP3" s="61">
        <v>44440</v>
      </c>
      <c r="BQ3" s="61">
        <v>44531</v>
      </c>
      <c r="BR3" s="61">
        <v>44621</v>
      </c>
      <c r="BS3" s="61">
        <v>44713</v>
      </c>
      <c r="BT3" s="61">
        <v>44805</v>
      </c>
      <c r="BU3" s="61">
        <v>44896</v>
      </c>
      <c r="BV3" s="61">
        <v>44986</v>
      </c>
      <c r="BW3" s="61">
        <v>45078</v>
      </c>
      <c r="BX3" s="61">
        <v>45170</v>
      </c>
      <c r="BY3" s="61">
        <v>45261</v>
      </c>
      <c r="BZ3" s="61">
        <v>45352</v>
      </c>
      <c r="CA3" s="61">
        <v>45444</v>
      </c>
      <c r="CB3" s="61">
        <v>45536</v>
      </c>
      <c r="CC3" s="61">
        <v>45627</v>
      </c>
      <c r="CD3" s="61">
        <v>45717</v>
      </c>
    </row>
    <row r="4" spans="1:82" s="3" customFormat="1" ht="31.5" customHeight="1" x14ac:dyDescent="0.3">
      <c r="A4" s="142" t="s">
        <v>91</v>
      </c>
      <c r="B4" s="143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82" x14ac:dyDescent="0.3">
      <c r="A5" s="5" t="s">
        <v>79</v>
      </c>
      <c r="C5" s="76"/>
      <c r="D5" s="144">
        <f>IF(OR(DataGrowthRates!C5=0,DataGrowthRates!D5=0),"",DataGrowthRates!D5-DataGrowthRates!C5)</f>
        <v>-3.5399913043890479</v>
      </c>
      <c r="E5" s="144">
        <f>IF(OR(DataGrowthRates!D5=0,DataGrowthRates!E5=0),"",DataGrowthRates!E5-DataGrowthRates!D5)</f>
        <v>0</v>
      </c>
      <c r="F5" s="144">
        <f>IF(OR(DataGrowthRates!E5=0,DataGrowthRates!F5=0),"",DataGrowthRates!F5-DataGrowthRates!E5)</f>
        <v>-0.63774204747832641</v>
      </c>
      <c r="G5" s="144">
        <f>IF(OR(DataGrowthRates!F5=0,DataGrowthRates!G5=0),"",DataGrowthRates!G5-DataGrowthRates!F5)</f>
        <v>0</v>
      </c>
      <c r="H5" s="144">
        <f>IF(OR(DataGrowthRates!G5=0,DataGrowthRates!H5=0),"",DataGrowthRates!H5-DataGrowthRates!G5)</f>
        <v>0.16451096681450394</v>
      </c>
      <c r="I5" s="144">
        <f>IF(OR(DataGrowthRates!H5=0,DataGrowthRates!I5=0),"",DataGrowthRates!I5-DataGrowthRates!H5)</f>
        <v>0</v>
      </c>
      <c r="J5" s="144">
        <f>IF(OR(DataGrowthRates!I5=0,DataGrowthRates!J5=0),"",DataGrowthRates!J5-DataGrowthRates!I5)</f>
        <v>0.23421940967466526</v>
      </c>
      <c r="K5" s="144">
        <f>IF(OR(DataGrowthRates!J5=0,DataGrowthRates!K5=0),"",DataGrowthRates!K5-DataGrowthRates!J5)</f>
        <v>0</v>
      </c>
      <c r="L5" s="144">
        <f>IF(OR(DataGrowthRates!K5=0,DataGrowthRates!L5=0),"",DataGrowthRates!L5-DataGrowthRates!K5)</f>
        <v>-0.22854446161161945</v>
      </c>
      <c r="M5" s="144">
        <f>IF(OR(DataGrowthRates!L5=0,DataGrowthRates!M5=0),"",DataGrowthRates!M5-DataGrowthRates!L5)</f>
        <v>-9.4789713258894608</v>
      </c>
      <c r="N5" s="144">
        <f>IF(OR(DataGrowthRates!M5=0,DataGrowthRates!N5=0),"",DataGrowthRates!N5-DataGrowthRates!M5)</f>
        <v>0</v>
      </c>
      <c r="O5" s="144">
        <f>IF(OR(DataGrowthRates!N5=0,DataGrowthRates!O5=0),"",DataGrowthRates!O5-DataGrowthRates!N5)</f>
        <v>0</v>
      </c>
      <c r="P5" s="144">
        <f>IF(OR(DataGrowthRates!O5=0,DataGrowthRates!P5=0),"",DataGrowthRates!P5-DataGrowthRates!O5)</f>
        <v>0</v>
      </c>
      <c r="Q5" s="144">
        <f>IF(OR(DataGrowthRates!P5=0,DataGrowthRates!Q5=0),"",DataGrowthRates!Q5-DataGrowthRates!P5)</f>
        <v>0</v>
      </c>
      <c r="R5" s="144">
        <f>IF(OR(DataGrowthRates!Q5=0,DataGrowthRates!R5=0),"",DataGrowthRates!R5-DataGrowthRates!Q5)</f>
        <v>0</v>
      </c>
      <c r="S5" s="144">
        <f>IF(OR(DataGrowthRates!R5=0,DataGrowthRates!S5=0),"",DataGrowthRates!S5-DataGrowthRates!R5)</f>
        <v>0</v>
      </c>
      <c r="T5" s="144">
        <f>IF(OR(DataGrowthRates!S5=0,DataGrowthRates!T5=0),"",DataGrowthRates!T5-DataGrowthRates!S5)</f>
        <v>0</v>
      </c>
      <c r="U5" s="144">
        <f>IF(OR(DataGrowthRates!T5=0,DataGrowthRates!U5=0),"",DataGrowthRates!U5-DataGrowthRates!T5)</f>
        <v>0</v>
      </c>
      <c r="V5" s="144">
        <f>IF(OR(DataGrowthRates!U5=0,DataGrowthRates!V5=0),"",DataGrowthRates!V5-DataGrowthRates!U5)</f>
        <v>0</v>
      </c>
      <c r="W5" s="144">
        <f>IF(OR(DataGrowthRates!V5=0,DataGrowthRates!W5=0),"",DataGrowthRates!W5-DataGrowthRates!V5)</f>
        <v>0</v>
      </c>
      <c r="X5" s="144">
        <f>IF(OR(DataGrowthRates!W5=0,DataGrowthRates!X5=0),"",DataGrowthRates!X5-DataGrowthRates!W5)</f>
        <v>0</v>
      </c>
      <c r="Y5" s="144">
        <f>IF(OR(DataGrowthRates!X5=0,DataGrowthRates!Y5=0),"",DataGrowthRates!Y5-DataGrowthRates!X5)</f>
        <v>0</v>
      </c>
      <c r="Z5" s="144">
        <f>IF(OR(DataGrowthRates!Y5=0,DataGrowthRates!Z5=0),"",DataGrowthRates!Z5-DataGrowthRates!Y5)</f>
        <v>0</v>
      </c>
      <c r="AA5" s="144">
        <f>IF(OR(DataGrowthRates!Z5=0,DataGrowthRates!AA5=0),"",DataGrowthRates!AA5-DataGrowthRates!Z5)</f>
        <v>0</v>
      </c>
      <c r="AB5" s="144">
        <f>IF(OR(DataGrowthRates!AA5=0,DataGrowthRates!AB5=0),"",DataGrowthRates!AB5-DataGrowthRates!AA5)</f>
        <v>-1.6471934995747972</v>
      </c>
      <c r="AC5" s="144">
        <f>IF(OR(DataGrowthRates!AB5=0,DataGrowthRates!AC5=0),"",DataGrowthRates!AC5-DataGrowthRates!AB5)</f>
        <v>0.44122621880504198</v>
      </c>
      <c r="AD5" s="144">
        <f>IF(OR(DataGrowthRates!AC5=0,DataGrowthRates!AD5=0),"",DataGrowthRates!AD5-DataGrowthRates!AC5)</f>
        <v>0</v>
      </c>
      <c r="AE5" s="144">
        <f>IF(OR(DataGrowthRates!AD5=0,DataGrowthRates!AE5=0),"",DataGrowthRates!AE5-DataGrowthRates!AD5)</f>
        <v>-0.49502889429811603</v>
      </c>
      <c r="AF5" s="144">
        <f>IF(OR(DataGrowthRates!AE5=0,DataGrowthRates!AF5=0),"",DataGrowthRates!AF5-DataGrowthRates!AE5)</f>
        <v>0</v>
      </c>
      <c r="AG5" s="144">
        <f>IF(OR(DataGrowthRates!AF5=0,DataGrowthRates!AG5=0),"",DataGrowthRates!AG5-DataGrowthRates!AF5)</f>
        <v>0</v>
      </c>
      <c r="AH5" s="144">
        <f>IF(OR(DataGrowthRates!AG5=0,DataGrowthRates!AH5=0),"",DataGrowthRates!AH5-DataGrowthRates!AG5)</f>
        <v>0</v>
      </c>
      <c r="AI5" s="144">
        <f>IF(OR(DataGrowthRates!AH5=0,DataGrowthRates!AI5=0),"",DataGrowthRates!AI5-DataGrowthRates!AH5)</f>
        <v>-1.0064864143895988</v>
      </c>
      <c r="AJ5" s="144">
        <f>IF(OR(DataGrowthRates!AI5=0,DataGrowthRates!AJ5=0),"",DataGrowthRates!AJ5-DataGrowthRates!AI5)</f>
        <v>0</v>
      </c>
      <c r="AK5" s="144">
        <f>IF(OR(DataGrowthRates!AJ5=0,DataGrowthRates!AK5=0),"",DataGrowthRates!AK5-DataGrowthRates!AJ5)</f>
        <v>0</v>
      </c>
      <c r="AL5" s="144">
        <f>IF(OR(DataGrowthRates!AK5=0,DataGrowthRates!AL5=0),"",DataGrowthRates!AL5-DataGrowthRates!AK5)</f>
        <v>-0.17717064568847718</v>
      </c>
      <c r="AM5" s="144">
        <f>IF(OR(DataGrowthRates!AL5=0,DataGrowthRates!AM5=0),"",DataGrowthRates!AM5-DataGrowthRates!AL5)</f>
        <v>0</v>
      </c>
      <c r="AN5" s="144">
        <f>IF(OR(DataGrowthRates!AM5=0,DataGrowthRates!AN5=0),"",DataGrowthRates!AN5-DataGrowthRates!AM5)</f>
        <v>0</v>
      </c>
      <c r="AO5" s="144">
        <f>IF(OR(DataGrowthRates!AN5=0,DataGrowthRates!AO5=0),"",DataGrowthRates!AO5-DataGrowthRates!AN5)</f>
        <v>1.3026458433387234E-3</v>
      </c>
      <c r="AP5" s="144">
        <f>IF(OR(DataGrowthRates!AO5=0,DataGrowthRates!AP5=0),"",DataGrowthRates!AP5-DataGrowthRates!AO5)</f>
        <v>0</v>
      </c>
      <c r="AQ5" s="144">
        <f>IF(OR(DataGrowthRates!AP5=0,DataGrowthRates!AQ5=0),"",DataGrowthRates!AQ5-DataGrowthRates!AP5)</f>
        <v>0</v>
      </c>
      <c r="AR5" s="144">
        <f>IF(OR(DataGrowthRates!AQ5=0,DataGrowthRates!AR5=0),"",DataGrowthRates!AR5-DataGrowthRates!AQ5)</f>
        <v>0</v>
      </c>
      <c r="AS5" s="144">
        <f>IF(OR(DataGrowthRates!AR5=0,DataGrowthRates!AS5=0),"",DataGrowthRates!AS5-DataGrowthRates!AR5)</f>
        <v>0</v>
      </c>
      <c r="AT5" s="144">
        <f>IF(OR(DataGrowthRates!AS5=0,DataGrowthRates!AT5=0),"",DataGrowthRates!AT5-DataGrowthRates!AS5)</f>
        <v>0</v>
      </c>
      <c r="AU5" s="144">
        <f>IF(OR(DataGrowthRates!AT5=0,DataGrowthRates!AU5=0),"",DataGrowthRates!AU5-DataGrowthRates!AT5)</f>
        <v>0</v>
      </c>
      <c r="AV5" s="144">
        <f>IF(OR(DataGrowthRates!AU5=0,DataGrowthRates!AV5=0),"",DataGrowthRates!AV5-DataGrowthRates!AU5)</f>
        <v>0</v>
      </c>
      <c r="AW5" s="144">
        <f>IF(OR(DataGrowthRates!AV5=0,DataGrowthRates!AW5=0),"",DataGrowthRates!AW5-DataGrowthRates!AV5)</f>
        <v>0</v>
      </c>
      <c r="AX5" s="144">
        <f>IF(OR(DataGrowthRates!AW5=0,DataGrowthRates!AX5=0),"",DataGrowthRates!AX5-DataGrowthRates!AW5)</f>
        <v>0</v>
      </c>
      <c r="AY5" s="144">
        <f>IF(OR(DataGrowthRates!AX5=0,DataGrowthRates!AY5=0),"",DataGrowthRates!AY5-DataGrowthRates!AX5)</f>
        <v>0</v>
      </c>
      <c r="AZ5" s="144">
        <f>IF(OR(DataGrowthRates!AY5=0,DataGrowthRates!AZ5=0),"",DataGrowthRates!AZ5-DataGrowthRates!AY5)</f>
        <v>0</v>
      </c>
      <c r="BA5" s="144">
        <f>IF(OR(DataGrowthRates!AZ5=0,DataGrowthRates!BA5=0),"",DataGrowthRates!BA5-DataGrowthRates!AZ5)</f>
        <v>0</v>
      </c>
      <c r="BB5" s="144">
        <f>IF(OR(DataGrowthRates!BA5=0,DataGrowthRates!BB5=0),"",DataGrowthRates!BB5-DataGrowthRates!BA5)</f>
        <v>0</v>
      </c>
      <c r="BC5" s="144">
        <f>IF(OR(DataGrowthRates!BB5=0,DataGrowthRates!BC5=0),"",DataGrowthRates!BC5-DataGrowthRates!BB5)</f>
        <v>0</v>
      </c>
      <c r="BD5" s="144">
        <f>IF(OR(DataGrowthRates!BC5=0,DataGrowthRates!BD5=0),"",DataGrowthRates!BD5-DataGrowthRates!BC5)</f>
        <v>0</v>
      </c>
      <c r="BE5" s="144">
        <f>IF(OR(DataGrowthRates!BD5=0,DataGrowthRates!BE5=0),"",DataGrowthRates!BE5-DataGrowthRates!BD5)</f>
        <v>0</v>
      </c>
      <c r="BF5" s="144">
        <f>IF(OR(DataGrowthRates!BE5=0,DataGrowthRates!BF5=0),"",DataGrowthRates!BF5-DataGrowthRates!BE5)</f>
        <v>0</v>
      </c>
      <c r="BG5" s="144">
        <f>IF(OR(DataGrowthRates!BF5=0,DataGrowthRates!BG5=0),"",DataGrowthRates!BG5-DataGrowthRates!BF5)</f>
        <v>0</v>
      </c>
      <c r="BH5" s="144">
        <f>IF(OR(DataGrowthRates!BG5=0,DataGrowthRates!BH5=0),"",DataGrowthRates!BH5-DataGrowthRates!BG5)</f>
        <v>0</v>
      </c>
      <c r="BI5" s="144">
        <f>IF(OR(DataGrowthRates!BH5=0,DataGrowthRates!BI5=0),"",DataGrowthRates!BI5-DataGrowthRates!BH5)</f>
        <v>0</v>
      </c>
      <c r="BJ5" s="144">
        <f>IF(OR(DataGrowthRates!BI5=0,DataGrowthRates!BJ5=0),"",DataGrowthRates!BJ5-DataGrowthRates!BI5)</f>
        <v>2.3429395201901571E-4</v>
      </c>
      <c r="BK5" s="144">
        <f>IF(OR(DataGrowthRates!BJ5=0,DataGrowthRates!BK5=0),"",DataGrowthRates!BK5-DataGrowthRates!BJ5)</f>
        <v>0</v>
      </c>
      <c r="BL5" s="144">
        <f>IF(OR(DataGrowthRates!BK5=0,DataGrowthRates!BL5=0),"",DataGrowthRates!BL5-DataGrowthRates!BK5)</f>
        <v>0</v>
      </c>
      <c r="BM5" s="144">
        <f>IF(OR(DataGrowthRates!BL5=0,DataGrowthRates!BM5=0),"",DataGrowthRates!BM5-DataGrowthRates!BL5)</f>
        <v>0</v>
      </c>
      <c r="BN5" s="144">
        <f>IF(OR(DataGrowthRates!BM5=0,DataGrowthRates!BN5=0),"",DataGrowthRates!BN5-DataGrowthRates!BM5)</f>
        <v>4.1880106330722811E-3</v>
      </c>
      <c r="BO5" s="144">
        <f>IF(OR(DataGrowthRates!BN5=0,DataGrowthRates!BO5=0),"",DataGrowthRates!BO5-DataGrowthRates!BN5)</f>
        <v>0</v>
      </c>
      <c r="BP5" s="144">
        <f>IF(OR(DataGrowthRates!BO5=0,DataGrowthRates!BP5=0),"",DataGrowthRates!BP5-DataGrowthRates!BO5)</f>
        <v>0</v>
      </c>
      <c r="BQ5" s="144">
        <f>IF(OR(DataGrowthRates!BP5=0,DataGrowthRates!BQ5=0),"",DataGrowthRates!BQ5-DataGrowthRates!BP5)</f>
        <v>0</v>
      </c>
      <c r="BR5" s="144">
        <f>IF(OR(DataGrowthRates!BQ5=0,DataGrowthRates!BR5=0),"",DataGrowthRates!BR5-DataGrowthRates!BQ5)</f>
        <v>0</v>
      </c>
      <c r="BS5" s="144">
        <f>IF(OR(DataGrowthRates!BR5=0,DataGrowthRates!BS5=0),"",DataGrowthRates!BS5-DataGrowthRates!BR5)</f>
        <v>-1.5200000000000102</v>
      </c>
      <c r="BT5" s="144">
        <f>IF(OR(DataGrowthRates!BS5=0,DataGrowthRates!BT5=0),"",DataGrowthRates!BT5-DataGrowthRates!BS5)</f>
        <v>0</v>
      </c>
      <c r="BU5" s="144">
        <f>IF(OR(DataGrowthRates!BT5=0,DataGrowthRates!BU5=0),"",DataGrowthRates!BU5-DataGrowthRates!BT5)</f>
        <v>0</v>
      </c>
      <c r="BV5" s="144">
        <f>IF(OR(DataGrowthRates!BU5=0,DataGrowthRates!BV5=0),"",DataGrowthRates!BV5-DataGrowthRates!BU5)</f>
        <v>0</v>
      </c>
      <c r="BW5" s="144">
        <f>IF(OR(DataGrowthRates!BV5=0,DataGrowthRates!BW5=0),"",DataGrowthRates!BW5-DataGrowthRates!BV5)</f>
        <v>0</v>
      </c>
      <c r="BX5" s="144">
        <f>IF(OR(DataGrowthRates!BW5=0,DataGrowthRates!BX5=0),"",DataGrowthRates!BX5-DataGrowthRates!BW5)</f>
        <v>0</v>
      </c>
      <c r="BY5" s="144">
        <f>IF(OR(DataGrowthRates!BX5=0,DataGrowthRates!BY5=0),"",DataGrowthRates!BY5-DataGrowthRates!BX5)</f>
        <v>0</v>
      </c>
      <c r="BZ5" s="144">
        <f>IF(OR(DataGrowthRates!BY5=0,DataGrowthRates!BZ5=0),"",DataGrowthRates!BZ5-DataGrowthRates!BY5)</f>
        <v>0</v>
      </c>
      <c r="CA5" s="144">
        <f>IF(OR(DataGrowthRates!BZ5=0,DataGrowthRates!CA5=0),"",DataGrowthRates!CA5-DataGrowthRates!BZ5)</f>
        <v>0</v>
      </c>
      <c r="CB5" s="144">
        <f>IF(OR(DataGrowthRates!CA5=0,DataGrowthRates!CB5=0),"",DataGrowthRates!CB5-DataGrowthRates!CA5)</f>
        <v>0</v>
      </c>
      <c r="CC5" s="144" t="str">
        <f>IF(OR(DataGrowthRates!CB5=0,DataGrowthRates!CC5=0),"",DataGrowthRates!CC5-DataGrowthRates!CB5)</f>
        <v/>
      </c>
      <c r="CD5" s="144" t="str">
        <f>IF(OR(DataGrowthRates!CC5=0,DataGrowthRates!CD5=0),"",DataGrowthRates!CD5-DataGrowthRates!CC5)</f>
        <v/>
      </c>
    </row>
    <row r="6" spans="1:82" x14ac:dyDescent="0.3">
      <c r="A6" s="5" t="s">
        <v>80</v>
      </c>
      <c r="C6" s="76"/>
      <c r="D6" s="145">
        <f>IF(OR(DataGrowthRates!C6=0,DataGrowthRates!D6=0),"",DataGrowthRates!D6-DataGrowthRates!C6)</f>
        <v>-1.766535240955136E-2</v>
      </c>
      <c r="E6" s="145">
        <f>IF(OR(DataGrowthRates!D6=0,DataGrowthRates!E6=0),"",DataGrowthRates!E6-DataGrowthRates!D6)</f>
        <v>0</v>
      </c>
      <c r="F6" s="145">
        <f>IF(OR(DataGrowthRates!E6=0,DataGrowthRates!F6=0),"",DataGrowthRates!F6-DataGrowthRates!E6)</f>
        <v>-0.63706230438663169</v>
      </c>
      <c r="G6" s="145">
        <f>IF(OR(DataGrowthRates!F6=0,DataGrowthRates!G6=0),"",DataGrowthRates!G6-DataGrowthRates!F6)</f>
        <v>0</v>
      </c>
      <c r="H6" s="145">
        <f>IF(OR(DataGrowthRates!G6=0,DataGrowthRates!H6=0),"",DataGrowthRates!H6-DataGrowthRates!G6)</f>
        <v>-2.3005233010781581</v>
      </c>
      <c r="I6" s="145">
        <f>IF(OR(DataGrowthRates!H6=0,DataGrowthRates!I6=0),"",DataGrowthRates!I6-DataGrowthRates!H6)</f>
        <v>0</v>
      </c>
      <c r="J6" s="145">
        <f>IF(OR(DataGrowthRates!I6=0,DataGrowthRates!J6=0),"",DataGrowthRates!J6-DataGrowthRates!I6)</f>
        <v>8.6081873773366624E-2</v>
      </c>
      <c r="K6" s="145">
        <f>IF(OR(DataGrowthRates!J6=0,DataGrowthRates!K6=0),"",DataGrowthRates!K6-DataGrowthRates!J6)</f>
        <v>0</v>
      </c>
      <c r="L6" s="145">
        <f>IF(OR(DataGrowthRates!K6=0,DataGrowthRates!L6=0),"",DataGrowthRates!L6-DataGrowthRates!K6)</f>
        <v>8.0400826067290154E-2</v>
      </c>
      <c r="M6" s="145">
        <f>IF(OR(DataGrowthRates!L6=0,DataGrowthRates!M6=0),"",DataGrowthRates!M6-DataGrowthRates!L6)</f>
        <v>4.4811787278574968</v>
      </c>
      <c r="N6" s="145">
        <f>IF(OR(DataGrowthRates!M6=0,DataGrowthRates!N6=0),"",DataGrowthRates!N6-DataGrowthRates!M6)</f>
        <v>0</v>
      </c>
      <c r="O6" s="145">
        <f>IF(OR(DataGrowthRates!N6=0,DataGrowthRates!O6=0),"",DataGrowthRates!O6-DataGrowthRates!N6)</f>
        <v>0</v>
      </c>
      <c r="P6" s="145">
        <f>IF(OR(DataGrowthRates!O6=0,DataGrowthRates!P6=0),"",DataGrowthRates!P6-DataGrowthRates!O6)</f>
        <v>0</v>
      </c>
      <c r="Q6" s="145">
        <f>IF(OR(DataGrowthRates!P6=0,DataGrowthRates!Q6=0),"",DataGrowthRates!Q6-DataGrowthRates!P6)</f>
        <v>0</v>
      </c>
      <c r="R6" s="145">
        <f>IF(OR(DataGrowthRates!Q6=0,DataGrowthRates!R6=0),"",DataGrowthRates!R6-DataGrowthRates!Q6)</f>
        <v>0</v>
      </c>
      <c r="S6" s="145">
        <f>IF(OR(DataGrowthRates!R6=0,DataGrowthRates!S6=0),"",DataGrowthRates!S6-DataGrowthRates!R6)</f>
        <v>0</v>
      </c>
      <c r="T6" s="145">
        <f>IF(OR(DataGrowthRates!S6=0,DataGrowthRates!T6=0),"",DataGrowthRates!T6-DataGrowthRates!S6)</f>
        <v>0</v>
      </c>
      <c r="U6" s="145">
        <f>IF(OR(DataGrowthRates!T6=0,DataGrowthRates!U6=0),"",DataGrowthRates!U6-DataGrowthRates!T6)</f>
        <v>0</v>
      </c>
      <c r="V6" s="145">
        <f>IF(OR(DataGrowthRates!U6=0,DataGrowthRates!V6=0),"",DataGrowthRates!V6-DataGrowthRates!U6)</f>
        <v>0</v>
      </c>
      <c r="W6" s="145">
        <f>IF(OR(DataGrowthRates!V6=0,DataGrowthRates!W6=0),"",DataGrowthRates!W6-DataGrowthRates!V6)</f>
        <v>0</v>
      </c>
      <c r="X6" s="145">
        <f>IF(OR(DataGrowthRates!W6=0,DataGrowthRates!X6=0),"",DataGrowthRates!X6-DataGrowthRates!W6)</f>
        <v>0</v>
      </c>
      <c r="Y6" s="145">
        <f>IF(OR(DataGrowthRates!X6=0,DataGrowthRates!Y6=0),"",DataGrowthRates!Y6-DataGrowthRates!X6)</f>
        <v>0</v>
      </c>
      <c r="Z6" s="145">
        <f>IF(OR(DataGrowthRates!Y6=0,DataGrowthRates!Z6=0),"",DataGrowthRates!Z6-DataGrowthRates!Y6)</f>
        <v>0</v>
      </c>
      <c r="AA6" s="145">
        <f>IF(OR(DataGrowthRates!Z6=0,DataGrowthRates!AA6=0),"",DataGrowthRates!AA6-DataGrowthRates!Z6)</f>
        <v>0</v>
      </c>
      <c r="AB6" s="145">
        <f>IF(OR(DataGrowthRates!AA6=0,DataGrowthRates!AB6=0),"",DataGrowthRates!AB6-DataGrowthRates!AA6)</f>
        <v>-1.4014914471262898</v>
      </c>
      <c r="AC6" s="145">
        <f>IF(OR(DataGrowthRates!AB6=0,DataGrowthRates!AC6=0),"",DataGrowthRates!AC6-DataGrowthRates!AB6)</f>
        <v>0</v>
      </c>
      <c r="AD6" s="145">
        <f>IF(OR(DataGrowthRates!AC6=0,DataGrowthRates!AD6=0),"",DataGrowthRates!AD6-DataGrowthRates!AC6)</f>
        <v>0</v>
      </c>
      <c r="AE6" s="145">
        <f>IF(OR(DataGrowthRates!AD6=0,DataGrowthRates!AE6=0),"",DataGrowthRates!AE6-DataGrowthRates!AD6)</f>
        <v>-0.23299210078113219</v>
      </c>
      <c r="AF6" s="145">
        <f>IF(OR(DataGrowthRates!AE6=0,DataGrowthRates!AF6=0),"",DataGrowthRates!AF6-DataGrowthRates!AE6)</f>
        <v>0</v>
      </c>
      <c r="AG6" s="145">
        <f>IF(OR(DataGrowthRates!AF6=0,DataGrowthRates!AG6=0),"",DataGrowthRates!AG6-DataGrowthRates!AF6)</f>
        <v>0</v>
      </c>
      <c r="AH6" s="145">
        <f>IF(OR(DataGrowthRates!AG6=0,DataGrowthRates!AH6=0),"",DataGrowthRates!AH6-DataGrowthRates!AG6)</f>
        <v>0</v>
      </c>
      <c r="AI6" s="145">
        <f>IF(OR(DataGrowthRates!AH6=0,DataGrowthRates!AI6=0),"",DataGrowthRates!AI6-DataGrowthRates!AH6)</f>
        <v>-0.83690247190659761</v>
      </c>
      <c r="AJ6" s="145">
        <f>IF(OR(DataGrowthRates!AI6=0,DataGrowthRates!AJ6=0),"",DataGrowthRates!AJ6-DataGrowthRates!AI6)</f>
        <v>0</v>
      </c>
      <c r="AK6" s="145">
        <f>IF(OR(DataGrowthRates!AJ6=0,DataGrowthRates!AK6=0),"",DataGrowthRates!AK6-DataGrowthRates!AJ6)</f>
        <v>0</v>
      </c>
      <c r="AL6" s="145">
        <f>IF(OR(DataGrowthRates!AK6=0,DataGrowthRates!AL6=0),"",DataGrowthRates!AL6-DataGrowthRates!AK6)</f>
        <v>-0.12243933043191646</v>
      </c>
      <c r="AM6" s="145">
        <f>IF(OR(DataGrowthRates!AL6=0,DataGrowthRates!AM6=0),"",DataGrowthRates!AM6-DataGrowthRates!AL6)</f>
        <v>0</v>
      </c>
      <c r="AN6" s="145">
        <f>IF(OR(DataGrowthRates!AM6=0,DataGrowthRates!AN6=0),"",DataGrowthRates!AN6-DataGrowthRates!AM6)</f>
        <v>0</v>
      </c>
      <c r="AO6" s="145">
        <f>IF(OR(DataGrowthRates!AN6=0,DataGrowthRates!AO6=0),"",DataGrowthRates!AO6-DataGrowthRates!AN6)</f>
        <v>1.7150635952134508E-3</v>
      </c>
      <c r="AP6" s="145">
        <f>IF(OR(DataGrowthRates!AO6=0,DataGrowthRates!AP6=0),"",DataGrowthRates!AP6-DataGrowthRates!AO6)</f>
        <v>0</v>
      </c>
      <c r="AQ6" s="145">
        <f>IF(OR(DataGrowthRates!AP6=0,DataGrowthRates!AQ6=0),"",DataGrowthRates!AQ6-DataGrowthRates!AP6)</f>
        <v>0</v>
      </c>
      <c r="AR6" s="145">
        <f>IF(OR(DataGrowthRates!AQ6=0,DataGrowthRates!AR6=0),"",DataGrowthRates!AR6-DataGrowthRates!AQ6)</f>
        <v>0</v>
      </c>
      <c r="AS6" s="145">
        <f>IF(OR(DataGrowthRates!AR6=0,DataGrowthRates!AS6=0),"",DataGrowthRates!AS6-DataGrowthRates!AR6)</f>
        <v>0</v>
      </c>
      <c r="AT6" s="145">
        <f>IF(OR(DataGrowthRates!AS6=0,DataGrowthRates!AT6=0),"",DataGrowthRates!AT6-DataGrowthRates!AS6)</f>
        <v>0</v>
      </c>
      <c r="AU6" s="145">
        <f>IF(OR(DataGrowthRates!AT6=0,DataGrowthRates!AU6=0),"",DataGrowthRates!AU6-DataGrowthRates!AT6)</f>
        <v>0</v>
      </c>
      <c r="AV6" s="145">
        <f>IF(OR(DataGrowthRates!AU6=0,DataGrowthRates!AV6=0),"",DataGrowthRates!AV6-DataGrowthRates!AU6)</f>
        <v>0</v>
      </c>
      <c r="AW6" s="145">
        <f>IF(OR(DataGrowthRates!AV6=0,DataGrowthRates!AW6=0),"",DataGrowthRates!AW6-DataGrowthRates!AV6)</f>
        <v>0</v>
      </c>
      <c r="AX6" s="145">
        <f>IF(OR(DataGrowthRates!AW6=0,DataGrowthRates!AX6=0),"",DataGrowthRates!AX6-DataGrowthRates!AW6)</f>
        <v>0</v>
      </c>
      <c r="AY6" s="145">
        <f>IF(OR(DataGrowthRates!AX6=0,DataGrowthRates!AY6=0),"",DataGrowthRates!AY6-DataGrowthRates!AX6)</f>
        <v>0</v>
      </c>
      <c r="AZ6" s="145">
        <f>IF(OR(DataGrowthRates!AY6=0,DataGrowthRates!AZ6=0),"",DataGrowthRates!AZ6-DataGrowthRates!AY6)</f>
        <v>0</v>
      </c>
      <c r="BA6" s="145">
        <f>IF(OR(DataGrowthRates!AZ6=0,DataGrowthRates!BA6=0),"",DataGrowthRates!BA6-DataGrowthRates!AZ6)</f>
        <v>0</v>
      </c>
      <c r="BB6" s="145">
        <f>IF(OR(DataGrowthRates!BA6=0,DataGrowthRates!BB6=0),"",DataGrowthRates!BB6-DataGrowthRates!BA6)</f>
        <v>0</v>
      </c>
      <c r="BC6" s="145">
        <f>IF(OR(DataGrowthRates!BB6=0,DataGrowthRates!BC6=0),"",DataGrowthRates!BC6-DataGrowthRates!BB6)</f>
        <v>0</v>
      </c>
      <c r="BD6" s="145">
        <f>IF(OR(DataGrowthRates!BC6=0,DataGrowthRates!BD6=0),"",DataGrowthRates!BD6-DataGrowthRates!BC6)</f>
        <v>0</v>
      </c>
      <c r="BE6" s="145">
        <f>IF(OR(DataGrowthRates!BD6=0,DataGrowthRates!BE6=0),"",DataGrowthRates!BE6-DataGrowthRates!BD6)</f>
        <v>0</v>
      </c>
      <c r="BF6" s="145">
        <f>IF(OR(DataGrowthRates!BE6=0,DataGrowthRates!BF6=0),"",DataGrowthRates!BF6-DataGrowthRates!BE6)</f>
        <v>0</v>
      </c>
      <c r="BG6" s="145">
        <f>IF(OR(DataGrowthRates!BF6=0,DataGrowthRates!BG6=0),"",DataGrowthRates!BG6-DataGrowthRates!BF6)</f>
        <v>0</v>
      </c>
      <c r="BH6" s="145">
        <f>IF(OR(DataGrowthRates!BG6=0,DataGrowthRates!BH6=0),"",DataGrowthRates!BH6-DataGrowthRates!BG6)</f>
        <v>0</v>
      </c>
      <c r="BI6" s="145">
        <f>IF(OR(DataGrowthRates!BH6=0,DataGrowthRates!BI6=0),"",DataGrowthRates!BI6-DataGrowthRates!BH6)</f>
        <v>0</v>
      </c>
      <c r="BJ6" s="145">
        <f>IF(OR(DataGrowthRates!BI6=0,DataGrowthRates!BJ6=0),"",DataGrowthRates!BJ6-DataGrowthRates!BI6)</f>
        <v>3.0272801279807027E-4</v>
      </c>
      <c r="BK6" s="145">
        <f>IF(OR(DataGrowthRates!BJ6=0,DataGrowthRates!BK6=0),"",DataGrowthRates!BK6-DataGrowthRates!BJ6)</f>
        <v>0</v>
      </c>
      <c r="BL6" s="145">
        <f>IF(OR(DataGrowthRates!BK6=0,DataGrowthRates!BL6=0),"",DataGrowthRates!BL6-DataGrowthRates!BK6)</f>
        <v>0</v>
      </c>
      <c r="BM6" s="145">
        <f>IF(OR(DataGrowthRates!BL6=0,DataGrowthRates!BM6=0),"",DataGrowthRates!BM6-DataGrowthRates!BL6)</f>
        <v>0</v>
      </c>
      <c r="BN6" s="145">
        <f>IF(OR(DataGrowthRates!BM6=0,DataGrowthRates!BN6=0),"",DataGrowthRates!BN6-DataGrowthRates!BM6)</f>
        <v>-1.0959705701623079E-3</v>
      </c>
      <c r="BO6" s="145">
        <f>IF(OR(DataGrowthRates!BN6=0,DataGrowthRates!BO6=0),"",DataGrowthRates!BO6-DataGrowthRates!BN6)</f>
        <v>0</v>
      </c>
      <c r="BP6" s="145">
        <f>IF(OR(DataGrowthRates!BO6=0,DataGrowthRates!BP6=0),"",DataGrowthRates!BP6-DataGrowthRates!BO6)</f>
        <v>0</v>
      </c>
      <c r="BQ6" s="145">
        <f>IF(OR(DataGrowthRates!BP6=0,DataGrowthRates!BQ6=0),"",DataGrowthRates!BQ6-DataGrowthRates!BP6)</f>
        <v>0</v>
      </c>
      <c r="BR6" s="145">
        <f>IF(OR(DataGrowthRates!BQ6=0,DataGrowthRates!BR6=0),"",DataGrowthRates!BR6-DataGrowthRates!BQ6)</f>
        <v>0</v>
      </c>
      <c r="BS6" s="145">
        <f>IF(OR(DataGrowthRates!BR6=0,DataGrowthRates!BS6=0),"",DataGrowthRates!BS6-DataGrowthRates!BR6)</f>
        <v>-2.2000000000000171</v>
      </c>
      <c r="BT6" s="145">
        <f>IF(OR(DataGrowthRates!BS6=0,DataGrowthRates!BT6=0),"",DataGrowthRates!BT6-DataGrowthRates!BS6)</f>
        <v>0</v>
      </c>
      <c r="BU6" s="145">
        <f>IF(OR(DataGrowthRates!BT6=0,DataGrowthRates!BU6=0),"",DataGrowthRates!BU6-DataGrowthRates!BT6)</f>
        <v>0</v>
      </c>
      <c r="BV6" s="145">
        <f>IF(OR(DataGrowthRates!BU6=0,DataGrowthRates!BV6=0),"",DataGrowthRates!BV6-DataGrowthRates!BU6)</f>
        <v>0</v>
      </c>
      <c r="BW6" s="145">
        <f>IF(OR(DataGrowthRates!BV6=0,DataGrowthRates!BW6=0),"",DataGrowthRates!BW6-DataGrowthRates!BV6)</f>
        <v>0</v>
      </c>
      <c r="BX6" s="145">
        <f>IF(OR(DataGrowthRates!BW6=0,DataGrowthRates!BX6=0),"",DataGrowthRates!BX6-DataGrowthRates!BW6)</f>
        <v>0</v>
      </c>
      <c r="BY6" s="145">
        <f>IF(OR(DataGrowthRates!BX6=0,DataGrowthRates!BY6=0),"",DataGrowthRates!BY6-DataGrowthRates!BX6)</f>
        <v>0</v>
      </c>
      <c r="BZ6" s="145">
        <f>IF(OR(DataGrowthRates!BY6=0,DataGrowthRates!BZ6=0),"",DataGrowthRates!BZ6-DataGrowthRates!BY6)</f>
        <v>0</v>
      </c>
      <c r="CA6" s="145">
        <f>IF(OR(DataGrowthRates!BZ6=0,DataGrowthRates!CA6=0),"",DataGrowthRates!CA6-DataGrowthRates!BZ6)</f>
        <v>0</v>
      </c>
      <c r="CB6" s="145">
        <f>IF(OR(DataGrowthRates!CA6=0,DataGrowthRates!CB6=0),"",DataGrowthRates!CB6-DataGrowthRates!CA6)</f>
        <v>0</v>
      </c>
      <c r="CC6" s="145" t="str">
        <f>IF(OR(DataGrowthRates!CB6=0,DataGrowthRates!CC6=0),"",DataGrowthRates!CC6-DataGrowthRates!CB6)</f>
        <v/>
      </c>
      <c r="CD6" s="145" t="str">
        <f>IF(OR(DataGrowthRates!CC6=0,DataGrowthRates!CD6=0),"",DataGrowthRates!CD6-DataGrowthRates!CC6)</f>
        <v/>
      </c>
    </row>
    <row r="7" spans="1:82" x14ac:dyDescent="0.3">
      <c r="A7" s="5" t="s">
        <v>81</v>
      </c>
      <c r="C7" s="76"/>
      <c r="D7" s="145">
        <f>IF(OR(DataGrowthRates!C7=0,DataGrowthRates!D7=0),"",DataGrowthRates!D7-DataGrowthRates!C7)</f>
        <v>2.0482148113729295</v>
      </c>
      <c r="E7" s="145">
        <f>IF(OR(DataGrowthRates!D7=0,DataGrowthRates!E7=0),"",DataGrowthRates!E7-DataGrowthRates!D7)</f>
        <v>0</v>
      </c>
      <c r="F7" s="145">
        <f>IF(OR(DataGrowthRates!E7=0,DataGrowthRates!F7=0),"",DataGrowthRates!F7-DataGrowthRates!E7)</f>
        <v>-0.61101112281565406</v>
      </c>
      <c r="G7" s="145">
        <f>IF(OR(DataGrowthRates!F7=0,DataGrowthRates!G7=0),"",DataGrowthRates!G7-DataGrowthRates!F7)</f>
        <v>0</v>
      </c>
      <c r="H7" s="145">
        <f>IF(OR(DataGrowthRates!G7=0,DataGrowthRates!H7=0),"",DataGrowthRates!H7-DataGrowthRates!G7)</f>
        <v>-0.59453197149812809</v>
      </c>
      <c r="I7" s="145">
        <f>IF(OR(DataGrowthRates!H7=0,DataGrowthRates!I7=0),"",DataGrowthRates!I7-DataGrowthRates!H7)</f>
        <v>0</v>
      </c>
      <c r="J7" s="145">
        <f>IF(OR(DataGrowthRates!I7=0,DataGrowthRates!J7=0),"",DataGrowthRates!J7-DataGrowthRates!I7)</f>
        <v>4.1078537535327087E-2</v>
      </c>
      <c r="K7" s="145">
        <f>IF(OR(DataGrowthRates!J7=0,DataGrowthRates!K7=0),"",DataGrowthRates!K7-DataGrowthRates!J7)</f>
        <v>0</v>
      </c>
      <c r="L7" s="145">
        <f>IF(OR(DataGrowthRates!K7=0,DataGrowthRates!L7=0),"",DataGrowthRates!L7-DataGrowthRates!K7)</f>
        <v>-0.19709224915055756</v>
      </c>
      <c r="M7" s="145">
        <f>IF(OR(DataGrowthRates!L7=0,DataGrowthRates!M7=0),"",DataGrowthRates!M7-DataGrowthRates!L7)</f>
        <v>16.95893774272605</v>
      </c>
      <c r="N7" s="145">
        <f>IF(OR(DataGrowthRates!M7=0,DataGrowthRates!N7=0),"",DataGrowthRates!N7-DataGrowthRates!M7)</f>
        <v>0</v>
      </c>
      <c r="O7" s="145">
        <f>IF(OR(DataGrowthRates!N7=0,DataGrowthRates!O7=0),"",DataGrowthRates!O7-DataGrowthRates!N7)</f>
        <v>0</v>
      </c>
      <c r="P7" s="145">
        <f>IF(OR(DataGrowthRates!O7=0,DataGrowthRates!P7=0),"",DataGrowthRates!P7-DataGrowthRates!O7)</f>
        <v>0</v>
      </c>
      <c r="Q7" s="145">
        <f>IF(OR(DataGrowthRates!P7=0,DataGrowthRates!Q7=0),"",DataGrowthRates!Q7-DataGrowthRates!P7)</f>
        <v>0</v>
      </c>
      <c r="R7" s="145">
        <f>IF(OR(DataGrowthRates!Q7=0,DataGrowthRates!R7=0),"",DataGrowthRates!R7-DataGrowthRates!Q7)</f>
        <v>0</v>
      </c>
      <c r="S7" s="145">
        <f>IF(OR(DataGrowthRates!R7=0,DataGrowthRates!S7=0),"",DataGrowthRates!S7-DataGrowthRates!R7)</f>
        <v>0</v>
      </c>
      <c r="T7" s="145">
        <f>IF(OR(DataGrowthRates!S7=0,DataGrowthRates!T7=0),"",DataGrowthRates!T7-DataGrowthRates!S7)</f>
        <v>0</v>
      </c>
      <c r="U7" s="145">
        <f>IF(OR(DataGrowthRates!T7=0,DataGrowthRates!U7=0),"",DataGrowthRates!U7-DataGrowthRates!T7)</f>
        <v>0</v>
      </c>
      <c r="V7" s="145">
        <f>IF(OR(DataGrowthRates!U7=0,DataGrowthRates!V7=0),"",DataGrowthRates!V7-DataGrowthRates!U7)</f>
        <v>0</v>
      </c>
      <c r="W7" s="145">
        <f>IF(OR(DataGrowthRates!V7=0,DataGrowthRates!W7=0),"",DataGrowthRates!W7-DataGrowthRates!V7)</f>
        <v>0</v>
      </c>
      <c r="X7" s="145">
        <f>IF(OR(DataGrowthRates!W7=0,DataGrowthRates!X7=0),"",DataGrowthRates!X7-DataGrowthRates!W7)</f>
        <v>0</v>
      </c>
      <c r="Y7" s="145">
        <f>IF(OR(DataGrowthRates!X7=0,DataGrowthRates!Y7=0),"",DataGrowthRates!Y7-DataGrowthRates!X7)</f>
        <v>0</v>
      </c>
      <c r="Z7" s="145">
        <f>IF(OR(DataGrowthRates!Y7=0,DataGrowthRates!Z7=0),"",DataGrowthRates!Z7-DataGrowthRates!Y7)</f>
        <v>0</v>
      </c>
      <c r="AA7" s="145">
        <f>IF(OR(DataGrowthRates!Z7=0,DataGrowthRates!AA7=0),"",DataGrowthRates!AA7-DataGrowthRates!Z7)</f>
        <v>0</v>
      </c>
      <c r="AB7" s="145">
        <f>IF(OR(DataGrowthRates!AA7=0,DataGrowthRates!AB7=0),"",DataGrowthRates!AB7-DataGrowthRates!AA7)</f>
        <v>0.91573279541307784</v>
      </c>
      <c r="AC7" s="145">
        <f>IF(OR(DataGrowthRates!AB7=0,DataGrowthRates!AC7=0),"",DataGrowthRates!AC7-DataGrowthRates!AB7)</f>
        <v>0</v>
      </c>
      <c r="AD7" s="145">
        <f>IF(OR(DataGrowthRates!AC7=0,DataGrowthRates!AD7=0),"",DataGrowthRates!AD7-DataGrowthRates!AC7)</f>
        <v>0</v>
      </c>
      <c r="AE7" s="145">
        <f>IF(OR(DataGrowthRates!AD7=0,DataGrowthRates!AE7=0),"",DataGrowthRates!AE7-DataGrowthRates!AD7)</f>
        <v>0.42572497337158666</v>
      </c>
      <c r="AF7" s="145">
        <f>IF(OR(DataGrowthRates!AE7=0,DataGrowthRates!AF7=0),"",DataGrowthRates!AF7-DataGrowthRates!AE7)</f>
        <v>0</v>
      </c>
      <c r="AG7" s="145">
        <f>IF(OR(DataGrowthRates!AF7=0,DataGrowthRates!AG7=0),"",DataGrowthRates!AG7-DataGrowthRates!AF7)</f>
        <v>0</v>
      </c>
      <c r="AH7" s="145">
        <f>IF(OR(DataGrowthRates!AG7=0,DataGrowthRates!AH7=0),"",DataGrowthRates!AH7-DataGrowthRates!AG7)</f>
        <v>0</v>
      </c>
      <c r="AI7" s="145">
        <f>IF(OR(DataGrowthRates!AH7=0,DataGrowthRates!AI7=0),"",DataGrowthRates!AI7-DataGrowthRates!AH7)</f>
        <v>-1.2745356222285409</v>
      </c>
      <c r="AJ7" s="145">
        <f>IF(OR(DataGrowthRates!AI7=0,DataGrowthRates!AJ7=0),"",DataGrowthRates!AJ7-DataGrowthRates!AI7)</f>
        <v>0</v>
      </c>
      <c r="AK7" s="145">
        <f>IF(OR(DataGrowthRates!AJ7=0,DataGrowthRates!AK7=0),"",DataGrowthRates!AK7-DataGrowthRates!AJ7)</f>
        <v>0</v>
      </c>
      <c r="AL7" s="145">
        <f>IF(OR(DataGrowthRates!AK7=0,DataGrowthRates!AL7=0),"",DataGrowthRates!AL7-DataGrowthRates!AK7)</f>
        <v>4.7060310387962545E-2</v>
      </c>
      <c r="AM7" s="145">
        <f>IF(OR(DataGrowthRates!AL7=0,DataGrowthRates!AM7=0),"",DataGrowthRates!AM7-DataGrowthRates!AL7)</f>
        <v>0</v>
      </c>
      <c r="AN7" s="145">
        <f>IF(OR(DataGrowthRates!AM7=0,DataGrowthRates!AN7=0),"",DataGrowthRates!AN7-DataGrowthRates!AM7)</f>
        <v>0</v>
      </c>
      <c r="AO7" s="145">
        <f>IF(OR(DataGrowthRates!AN7=0,DataGrowthRates!AO7=0),"",DataGrowthRates!AO7-DataGrowthRates!AN7)</f>
        <v>-0.1039130634801495</v>
      </c>
      <c r="AP7" s="145">
        <f>IF(OR(DataGrowthRates!AO7=0,DataGrowthRates!AP7=0),"",DataGrowthRates!AP7-DataGrowthRates!AO7)</f>
        <v>0</v>
      </c>
      <c r="AQ7" s="145">
        <f>IF(OR(DataGrowthRates!AP7=0,DataGrowthRates!AQ7=0),"",DataGrowthRates!AQ7-DataGrowthRates!AP7)</f>
        <v>0</v>
      </c>
      <c r="AR7" s="145">
        <f>IF(OR(DataGrowthRates!AQ7=0,DataGrowthRates!AR7=0),"",DataGrowthRates!AR7-DataGrowthRates!AQ7)</f>
        <v>0</v>
      </c>
      <c r="AS7" s="145">
        <f>IF(OR(DataGrowthRates!AR7=0,DataGrowthRates!AS7=0),"",DataGrowthRates!AS7-DataGrowthRates!AR7)</f>
        <v>0</v>
      </c>
      <c r="AT7" s="145">
        <f>IF(OR(DataGrowthRates!AS7=0,DataGrowthRates!AT7=0),"",DataGrowthRates!AT7-DataGrowthRates!AS7)</f>
        <v>0</v>
      </c>
      <c r="AU7" s="145">
        <f>IF(OR(DataGrowthRates!AT7=0,DataGrowthRates!AU7=0),"",DataGrowthRates!AU7-DataGrowthRates!AT7)</f>
        <v>0</v>
      </c>
      <c r="AV7" s="145">
        <f>IF(OR(DataGrowthRates!AU7=0,DataGrowthRates!AV7=0),"",DataGrowthRates!AV7-DataGrowthRates!AU7)</f>
        <v>0</v>
      </c>
      <c r="AW7" s="145">
        <f>IF(OR(DataGrowthRates!AV7=0,DataGrowthRates!AW7=0),"",DataGrowthRates!AW7-DataGrowthRates!AV7)</f>
        <v>0</v>
      </c>
      <c r="AX7" s="145">
        <f>IF(OR(DataGrowthRates!AW7=0,DataGrowthRates!AX7=0),"",DataGrowthRates!AX7-DataGrowthRates!AW7)</f>
        <v>0</v>
      </c>
      <c r="AY7" s="145">
        <f>IF(OR(DataGrowthRates!AX7=0,DataGrowthRates!AY7=0),"",DataGrowthRates!AY7-DataGrowthRates!AX7)</f>
        <v>0</v>
      </c>
      <c r="AZ7" s="145">
        <f>IF(OR(DataGrowthRates!AY7=0,DataGrowthRates!AZ7=0),"",DataGrowthRates!AZ7-DataGrowthRates!AY7)</f>
        <v>0</v>
      </c>
      <c r="BA7" s="145">
        <f>IF(OR(DataGrowthRates!AZ7=0,DataGrowthRates!BA7=0),"",DataGrowthRates!BA7-DataGrowthRates!AZ7)</f>
        <v>0</v>
      </c>
      <c r="BB7" s="145">
        <f>IF(OR(DataGrowthRates!BA7=0,DataGrowthRates!BB7=0),"",DataGrowthRates!BB7-DataGrowthRates!BA7)</f>
        <v>0</v>
      </c>
      <c r="BC7" s="145">
        <f>IF(OR(DataGrowthRates!BB7=0,DataGrowthRates!BC7=0),"",DataGrowthRates!BC7-DataGrowthRates!BB7)</f>
        <v>0</v>
      </c>
      <c r="BD7" s="145">
        <f>IF(OR(DataGrowthRates!BC7=0,DataGrowthRates!BD7=0),"",DataGrowthRates!BD7-DataGrowthRates!BC7)</f>
        <v>0</v>
      </c>
      <c r="BE7" s="145">
        <f>IF(OR(DataGrowthRates!BD7=0,DataGrowthRates!BE7=0),"",DataGrowthRates!BE7-DataGrowthRates!BD7)</f>
        <v>0</v>
      </c>
      <c r="BF7" s="145">
        <f>IF(OR(DataGrowthRates!BE7=0,DataGrowthRates!BF7=0),"",DataGrowthRates!BF7-DataGrowthRates!BE7)</f>
        <v>0</v>
      </c>
      <c r="BG7" s="145">
        <f>IF(OR(DataGrowthRates!BF7=0,DataGrowthRates!BG7=0),"",DataGrowthRates!BG7-DataGrowthRates!BF7)</f>
        <v>0</v>
      </c>
      <c r="BH7" s="145">
        <f>IF(OR(DataGrowthRates!BG7=0,DataGrowthRates!BH7=0),"",DataGrowthRates!BH7-DataGrowthRates!BG7)</f>
        <v>0</v>
      </c>
      <c r="BI7" s="145">
        <f>IF(OR(DataGrowthRates!BH7=0,DataGrowthRates!BI7=0),"",DataGrowthRates!BI7-DataGrowthRates!BH7)</f>
        <v>0</v>
      </c>
      <c r="BJ7" s="145">
        <f>IF(OR(DataGrowthRates!BI7=0,DataGrowthRates!BJ7=0),"",DataGrowthRates!BJ7-DataGrowthRates!BI7)</f>
        <v>4.7886986880030236E-4</v>
      </c>
      <c r="BK7" s="145">
        <f>IF(OR(DataGrowthRates!BJ7=0,DataGrowthRates!BK7=0),"",DataGrowthRates!BK7-DataGrowthRates!BJ7)</f>
        <v>0</v>
      </c>
      <c r="BL7" s="145">
        <f>IF(OR(DataGrowthRates!BK7=0,DataGrowthRates!BL7=0),"",DataGrowthRates!BL7-DataGrowthRates!BK7)</f>
        <v>0</v>
      </c>
      <c r="BM7" s="145">
        <f>IF(OR(DataGrowthRates!BL7=0,DataGrowthRates!BM7=0),"",DataGrowthRates!BM7-DataGrowthRates!BL7)</f>
        <v>0</v>
      </c>
      <c r="BN7" s="145">
        <f>IF(OR(DataGrowthRates!BM7=0,DataGrowthRates!BN7=0),"",DataGrowthRates!BN7-DataGrowthRates!BM7)</f>
        <v>8.7403472087146383E-3</v>
      </c>
      <c r="BO7" s="145">
        <f>IF(OR(DataGrowthRates!BN7=0,DataGrowthRates!BO7=0),"",DataGrowthRates!BO7-DataGrowthRates!BN7)</f>
        <v>0</v>
      </c>
      <c r="BP7" s="145">
        <f>IF(OR(DataGrowthRates!BO7=0,DataGrowthRates!BP7=0),"",DataGrowthRates!BP7-DataGrowthRates!BO7)</f>
        <v>0</v>
      </c>
      <c r="BQ7" s="145">
        <f>IF(OR(DataGrowthRates!BP7=0,DataGrowthRates!BQ7=0),"",DataGrowthRates!BQ7-DataGrowthRates!BP7)</f>
        <v>0</v>
      </c>
      <c r="BR7" s="145">
        <f>IF(OR(DataGrowthRates!BQ7=0,DataGrowthRates!BR7=0),"",DataGrowthRates!BR7-DataGrowthRates!BQ7)</f>
        <v>0</v>
      </c>
      <c r="BS7" s="145">
        <f>IF(OR(DataGrowthRates!BR7=0,DataGrowthRates!BS7=0),"",DataGrowthRates!BS7-DataGrowthRates!BR7)</f>
        <v>-0.47999999999998977</v>
      </c>
      <c r="BT7" s="145">
        <f>IF(OR(DataGrowthRates!BS7=0,DataGrowthRates!BT7=0),"",DataGrowthRates!BT7-DataGrowthRates!BS7)</f>
        <v>0</v>
      </c>
      <c r="BU7" s="145">
        <f>IF(OR(DataGrowthRates!BT7=0,DataGrowthRates!BU7=0),"",DataGrowthRates!BU7-DataGrowthRates!BT7)</f>
        <v>0</v>
      </c>
      <c r="BV7" s="145">
        <f>IF(OR(DataGrowthRates!BU7=0,DataGrowthRates!BV7=0),"",DataGrowthRates!BV7-DataGrowthRates!BU7)</f>
        <v>0</v>
      </c>
      <c r="BW7" s="145">
        <f>IF(OR(DataGrowthRates!BV7=0,DataGrowthRates!BW7=0),"",DataGrowthRates!BW7-DataGrowthRates!BV7)</f>
        <v>0</v>
      </c>
      <c r="BX7" s="145">
        <f>IF(OR(DataGrowthRates!BW7=0,DataGrowthRates!BX7=0),"",DataGrowthRates!BX7-DataGrowthRates!BW7)</f>
        <v>0</v>
      </c>
      <c r="BY7" s="145">
        <f>IF(OR(DataGrowthRates!BX7=0,DataGrowthRates!BY7=0),"",DataGrowthRates!BY7-DataGrowthRates!BX7)</f>
        <v>0</v>
      </c>
      <c r="BZ7" s="145">
        <f>IF(OR(DataGrowthRates!BY7=0,DataGrowthRates!BZ7=0),"",DataGrowthRates!BZ7-DataGrowthRates!BY7)</f>
        <v>0</v>
      </c>
      <c r="CA7" s="145">
        <f>IF(OR(DataGrowthRates!BZ7=0,DataGrowthRates!CA7=0),"",DataGrowthRates!CA7-DataGrowthRates!BZ7)</f>
        <v>0</v>
      </c>
      <c r="CB7" s="145">
        <f>IF(OR(DataGrowthRates!CA7=0,DataGrowthRates!CB7=0),"",DataGrowthRates!CB7-DataGrowthRates!CA7)</f>
        <v>0</v>
      </c>
      <c r="CC7" s="145" t="str">
        <f>IF(OR(DataGrowthRates!CB7=0,DataGrowthRates!CC7=0),"",DataGrowthRates!CC7-DataGrowthRates!CB7)</f>
        <v/>
      </c>
      <c r="CD7" s="145" t="str">
        <f>IF(OR(DataGrowthRates!CC7=0,DataGrowthRates!CD7=0),"",DataGrowthRates!CD7-DataGrowthRates!CC7)</f>
        <v/>
      </c>
    </row>
    <row r="8" spans="1:82" x14ac:dyDescent="0.3">
      <c r="A8" s="62" t="s">
        <v>82</v>
      </c>
      <c r="B8" s="7"/>
      <c r="C8" s="77"/>
      <c r="D8" s="146">
        <f>IF(OR(DataGrowthRates!C8=0,DataGrowthRates!D8=0),"",DataGrowthRates!D8-DataGrowthRates!C8)</f>
        <v>6.6017840739241933</v>
      </c>
      <c r="E8" s="146">
        <f>IF(OR(DataGrowthRates!D8=0,DataGrowthRates!E8=0),"",DataGrowthRates!E8-DataGrowthRates!D8)</f>
        <v>0</v>
      </c>
      <c r="F8" s="146">
        <f>IF(OR(DataGrowthRates!E8=0,DataGrowthRates!F8=0),"",DataGrowthRates!F8-DataGrowthRates!E8)</f>
        <v>-0.65013717767237722</v>
      </c>
      <c r="G8" s="146">
        <f>IF(OR(DataGrowthRates!F8=0,DataGrowthRates!G8=0),"",DataGrowthRates!G8-DataGrowthRates!F8)</f>
        <v>0</v>
      </c>
      <c r="H8" s="146">
        <f>IF(OR(DataGrowthRates!G8=0,DataGrowthRates!H8=0),"",DataGrowthRates!H8-DataGrowthRates!G8)</f>
        <v>-2.4951113419319313</v>
      </c>
      <c r="I8" s="146">
        <f>IF(OR(DataGrowthRates!H8=0,DataGrowthRates!I8=0),"",DataGrowthRates!I8-DataGrowthRates!H8)</f>
        <v>0</v>
      </c>
      <c r="J8" s="146">
        <f>IF(OR(DataGrowthRates!I8=0,DataGrowthRates!J8=0),"",DataGrowthRates!J8-DataGrowthRates!I8)</f>
        <v>0.30095059757414333</v>
      </c>
      <c r="K8" s="146">
        <f>IF(OR(DataGrowthRates!J8=0,DataGrowthRates!K8=0),"",DataGrowthRates!K8-DataGrowthRates!J8)</f>
        <v>0</v>
      </c>
      <c r="L8" s="146">
        <f>IF(OR(DataGrowthRates!K8=0,DataGrowthRates!L8=0),"",DataGrowthRates!L8-DataGrowthRates!K8)</f>
        <v>0.19042901317698124</v>
      </c>
      <c r="M8" s="146">
        <f>IF(OR(DataGrowthRates!L8=0,DataGrowthRates!M8=0),"",DataGrowthRates!M8-DataGrowthRates!L8)</f>
        <v>-1.6841981464367564</v>
      </c>
      <c r="N8" s="146">
        <f>IF(OR(DataGrowthRates!M8=0,DataGrowthRates!N8=0),"",DataGrowthRates!N8-DataGrowthRates!M8)</f>
        <v>0</v>
      </c>
      <c r="O8" s="146">
        <f>IF(OR(DataGrowthRates!N8=0,DataGrowthRates!O8=0),"",DataGrowthRates!O8-DataGrowthRates!N8)</f>
        <v>0</v>
      </c>
      <c r="P8" s="146">
        <f>IF(OR(DataGrowthRates!O8=0,DataGrowthRates!P8=0),"",DataGrowthRates!P8-DataGrowthRates!O8)</f>
        <v>0</v>
      </c>
      <c r="Q8" s="146">
        <f>IF(OR(DataGrowthRates!P8=0,DataGrowthRates!Q8=0),"",DataGrowthRates!Q8-DataGrowthRates!P8)</f>
        <v>0</v>
      </c>
      <c r="R8" s="146">
        <f>IF(OR(DataGrowthRates!Q8=0,DataGrowthRates!R8=0),"",DataGrowthRates!R8-DataGrowthRates!Q8)</f>
        <v>0</v>
      </c>
      <c r="S8" s="146">
        <f>IF(OR(DataGrowthRates!R8=0,DataGrowthRates!S8=0),"",DataGrowthRates!S8-DataGrowthRates!R8)</f>
        <v>0</v>
      </c>
      <c r="T8" s="146">
        <f>IF(OR(DataGrowthRates!S8=0,DataGrowthRates!T8=0),"",DataGrowthRates!T8-DataGrowthRates!S8)</f>
        <v>0</v>
      </c>
      <c r="U8" s="146">
        <f>IF(OR(DataGrowthRates!T8=0,DataGrowthRates!U8=0),"",DataGrowthRates!U8-DataGrowthRates!T8)</f>
        <v>0</v>
      </c>
      <c r="V8" s="146">
        <f>IF(OR(DataGrowthRates!U8=0,DataGrowthRates!V8=0),"",DataGrowthRates!V8-DataGrowthRates!U8)</f>
        <v>0</v>
      </c>
      <c r="W8" s="146">
        <f>IF(OR(DataGrowthRates!V8=0,DataGrowthRates!W8=0),"",DataGrowthRates!W8-DataGrowthRates!V8)</f>
        <v>0</v>
      </c>
      <c r="X8" s="146">
        <f>IF(OR(DataGrowthRates!W8=0,DataGrowthRates!X8=0),"",DataGrowthRates!X8-DataGrowthRates!W8)</f>
        <v>0</v>
      </c>
      <c r="Y8" s="146">
        <f>IF(OR(DataGrowthRates!X8=0,DataGrowthRates!Y8=0),"",DataGrowthRates!Y8-DataGrowthRates!X8)</f>
        <v>0</v>
      </c>
      <c r="Z8" s="146">
        <f>IF(OR(DataGrowthRates!Y8=0,DataGrowthRates!Z8=0),"",DataGrowthRates!Z8-DataGrowthRates!Y8)</f>
        <v>0</v>
      </c>
      <c r="AA8" s="146">
        <f>IF(OR(DataGrowthRates!Z8=0,DataGrowthRates!AA8=0),"",DataGrowthRates!AA8-DataGrowthRates!Z8)</f>
        <v>0</v>
      </c>
      <c r="AB8" s="146">
        <f>IF(OR(DataGrowthRates!AA8=0,DataGrowthRates!AB8=0),"",DataGrowthRates!AB8-DataGrowthRates!AA8)</f>
        <v>-2.2781719821508375</v>
      </c>
      <c r="AC8" s="146">
        <f>IF(OR(DataGrowthRates!AB8=0,DataGrowthRates!AC8=0),"",DataGrowthRates!AC8-DataGrowthRates!AB8)</f>
        <v>0</v>
      </c>
      <c r="AD8" s="146">
        <f>IF(OR(DataGrowthRates!AC8=0,DataGrowthRates!AD8=0),"",DataGrowthRates!AD8-DataGrowthRates!AC8)</f>
        <v>0</v>
      </c>
      <c r="AE8" s="146">
        <f>IF(OR(DataGrowthRates!AD8=0,DataGrowthRates!AE8=0),"",DataGrowthRates!AE8-DataGrowthRates!AD8)</f>
        <v>-0.13893019709746568</v>
      </c>
      <c r="AF8" s="146">
        <f>IF(OR(DataGrowthRates!AE8=0,DataGrowthRates!AF8=0),"",DataGrowthRates!AF8-DataGrowthRates!AE8)</f>
        <v>0</v>
      </c>
      <c r="AG8" s="146">
        <f>IF(OR(DataGrowthRates!AF8=0,DataGrowthRates!AG8=0),"",DataGrowthRates!AG8-DataGrowthRates!AF8)</f>
        <v>0</v>
      </c>
      <c r="AH8" s="146">
        <f>IF(OR(DataGrowthRates!AG8=0,DataGrowthRates!AH8=0),"",DataGrowthRates!AH8-DataGrowthRates!AG8)</f>
        <v>0</v>
      </c>
      <c r="AI8" s="146">
        <f>IF(OR(DataGrowthRates!AH8=0,DataGrowthRates!AI8=0),"",DataGrowthRates!AI8-DataGrowthRates!AH8)</f>
        <v>-0.82720864103265512</v>
      </c>
      <c r="AJ8" s="146">
        <f>IF(OR(DataGrowthRates!AI8=0,DataGrowthRates!AJ8=0),"",DataGrowthRates!AJ8-DataGrowthRates!AI8)</f>
        <v>0</v>
      </c>
      <c r="AK8" s="146">
        <f>IF(OR(DataGrowthRates!AJ8=0,DataGrowthRates!AK8=0),"",DataGrowthRates!AK8-DataGrowthRates!AJ8)</f>
        <v>0</v>
      </c>
      <c r="AL8" s="146">
        <f>IF(OR(DataGrowthRates!AK8=0,DataGrowthRates!AL8=0),"",DataGrowthRates!AL8-DataGrowthRates!AK8)</f>
        <v>0.23745616808233194</v>
      </c>
      <c r="AM8" s="146">
        <f>IF(OR(DataGrowthRates!AL8=0,DataGrowthRates!AM8=0),"",DataGrowthRates!AM8-DataGrowthRates!AL8)</f>
        <v>0</v>
      </c>
      <c r="AN8" s="146">
        <f>IF(OR(DataGrowthRates!AM8=0,DataGrowthRates!AN8=0),"",DataGrowthRates!AN8-DataGrowthRates!AM8)</f>
        <v>0</v>
      </c>
      <c r="AO8" s="146">
        <f>IF(OR(DataGrowthRates!AN8=0,DataGrowthRates!AO8=0),"",DataGrowthRates!AO8-DataGrowthRates!AN8)</f>
        <v>0.27442703443998084</v>
      </c>
      <c r="AP8" s="146">
        <f>IF(OR(DataGrowthRates!AO8=0,DataGrowthRates!AP8=0),"",DataGrowthRates!AP8-DataGrowthRates!AO8)</f>
        <v>0</v>
      </c>
      <c r="AQ8" s="146">
        <f>IF(OR(DataGrowthRates!AP8=0,DataGrowthRates!AQ8=0),"",DataGrowthRates!AQ8-DataGrowthRates!AP8)</f>
        <v>0</v>
      </c>
      <c r="AR8" s="146">
        <f>IF(OR(DataGrowthRates!AQ8=0,DataGrowthRates!AR8=0),"",DataGrowthRates!AR8-DataGrowthRates!AQ8)</f>
        <v>0</v>
      </c>
      <c r="AS8" s="146">
        <f>IF(OR(DataGrowthRates!AR8=0,DataGrowthRates!AS8=0),"",DataGrowthRates!AS8-DataGrowthRates!AR8)</f>
        <v>0</v>
      </c>
      <c r="AT8" s="146">
        <f>IF(OR(DataGrowthRates!AS8=0,DataGrowthRates!AT8=0),"",DataGrowthRates!AT8-DataGrowthRates!AS8)</f>
        <v>0</v>
      </c>
      <c r="AU8" s="146">
        <f>IF(OR(DataGrowthRates!AT8=0,DataGrowthRates!AU8=0),"",DataGrowthRates!AU8-DataGrowthRates!AT8)</f>
        <v>0</v>
      </c>
      <c r="AV8" s="146">
        <f>IF(OR(DataGrowthRates!AU8=0,DataGrowthRates!AV8=0),"",DataGrowthRates!AV8-DataGrowthRates!AU8)</f>
        <v>0</v>
      </c>
      <c r="AW8" s="146">
        <f>IF(OR(DataGrowthRates!AV8=0,DataGrowthRates!AW8=0),"",DataGrowthRates!AW8-DataGrowthRates!AV8)</f>
        <v>0</v>
      </c>
      <c r="AX8" s="146">
        <f>IF(OR(DataGrowthRates!AW8=0,DataGrowthRates!AX8=0),"",DataGrowthRates!AX8-DataGrowthRates!AW8)</f>
        <v>0</v>
      </c>
      <c r="AY8" s="146">
        <f>IF(OR(DataGrowthRates!AX8=0,DataGrowthRates!AY8=0),"",DataGrowthRates!AY8-DataGrowthRates!AX8)</f>
        <v>0</v>
      </c>
      <c r="AZ8" s="146">
        <f>IF(OR(DataGrowthRates!AY8=0,DataGrowthRates!AZ8=0),"",DataGrowthRates!AZ8-DataGrowthRates!AY8)</f>
        <v>0</v>
      </c>
      <c r="BA8" s="146">
        <f>IF(OR(DataGrowthRates!AZ8=0,DataGrowthRates!BA8=0),"",DataGrowthRates!BA8-DataGrowthRates!AZ8)</f>
        <v>0</v>
      </c>
      <c r="BB8" s="146">
        <f>IF(OR(DataGrowthRates!BA8=0,DataGrowthRates!BB8=0),"",DataGrowthRates!BB8-DataGrowthRates!BA8)</f>
        <v>0</v>
      </c>
      <c r="BC8" s="146">
        <f>IF(OR(DataGrowthRates!BB8=0,DataGrowthRates!BC8=0),"",DataGrowthRates!BC8-DataGrowthRates!BB8)</f>
        <v>0</v>
      </c>
      <c r="BD8" s="146">
        <f>IF(OR(DataGrowthRates!BC8=0,DataGrowthRates!BD8=0),"",DataGrowthRates!BD8-DataGrowthRates!BC8)</f>
        <v>0</v>
      </c>
      <c r="BE8" s="146">
        <f>IF(OR(DataGrowthRates!BD8=0,DataGrowthRates!BE8=0),"",DataGrowthRates!BE8-DataGrowthRates!BD8)</f>
        <v>0</v>
      </c>
      <c r="BF8" s="146">
        <f>IF(OR(DataGrowthRates!BE8=0,DataGrowthRates!BF8=0),"",DataGrowthRates!BF8-DataGrowthRates!BE8)</f>
        <v>0</v>
      </c>
      <c r="BG8" s="146">
        <f>IF(OR(DataGrowthRates!BF8=0,DataGrowthRates!BG8=0),"",DataGrowthRates!BG8-DataGrowthRates!BF8)</f>
        <v>0</v>
      </c>
      <c r="BH8" s="146">
        <f>IF(OR(DataGrowthRates!BG8=0,DataGrowthRates!BH8=0),"",DataGrowthRates!BH8-DataGrowthRates!BG8)</f>
        <v>0</v>
      </c>
      <c r="BI8" s="146">
        <f>IF(OR(DataGrowthRates!BH8=0,DataGrowthRates!BI8=0),"",DataGrowthRates!BI8-DataGrowthRates!BH8)</f>
        <v>0</v>
      </c>
      <c r="BJ8" s="146">
        <f>IF(OR(DataGrowthRates!BI8=0,DataGrowthRates!BJ8=0),"",DataGrowthRates!BJ8-DataGrowthRates!BI8)</f>
        <v>6.6967616638180516E-4</v>
      </c>
      <c r="BK8" s="146">
        <f>IF(OR(DataGrowthRates!BJ8=0,DataGrowthRates!BK8=0),"",DataGrowthRates!BK8-DataGrowthRates!BJ8)</f>
        <v>0</v>
      </c>
      <c r="BL8" s="146">
        <f>IF(OR(DataGrowthRates!BK8=0,DataGrowthRates!BL8=0),"",DataGrowthRates!BL8-DataGrowthRates!BK8)</f>
        <v>0</v>
      </c>
      <c r="BM8" s="146">
        <f>IF(OR(DataGrowthRates!BL8=0,DataGrowthRates!BM8=0),"",DataGrowthRates!BM8-DataGrowthRates!BL8)</f>
        <v>0</v>
      </c>
      <c r="BN8" s="146">
        <f>IF(OR(DataGrowthRates!BM8=0,DataGrowthRates!BN8=0),"",DataGrowthRates!BN8-DataGrowthRates!BM8)</f>
        <v>-1.9694253122679584E-3</v>
      </c>
      <c r="BO8" s="146">
        <f>IF(OR(DataGrowthRates!BN8=0,DataGrowthRates!BO8=0),"",DataGrowthRates!BO8-DataGrowthRates!BN8)</f>
        <v>0</v>
      </c>
      <c r="BP8" s="146">
        <f>IF(OR(DataGrowthRates!BO8=0,DataGrowthRates!BP8=0),"",DataGrowthRates!BP8-DataGrowthRates!BO8)</f>
        <v>0</v>
      </c>
      <c r="BQ8" s="146">
        <f>IF(OR(DataGrowthRates!BP8=0,DataGrowthRates!BQ8=0),"",DataGrowthRates!BQ8-DataGrowthRates!BP8)</f>
        <v>0</v>
      </c>
      <c r="BR8" s="146">
        <f>IF(OR(DataGrowthRates!BQ8=0,DataGrowthRates!BR8=0),"",DataGrowthRates!BR8-DataGrowthRates!BQ8)</f>
        <v>0</v>
      </c>
      <c r="BS8" s="146">
        <f>IF(OR(DataGrowthRates!BR8=0,DataGrowthRates!BS8=0),"",DataGrowthRates!BS8-DataGrowthRates!BR8)</f>
        <v>-1.5100000000000193</v>
      </c>
      <c r="BT8" s="146">
        <f>IF(OR(DataGrowthRates!BS8=0,DataGrowthRates!BT8=0),"",DataGrowthRates!BT8-DataGrowthRates!BS8)</f>
        <v>0</v>
      </c>
      <c r="BU8" s="146">
        <f>IF(OR(DataGrowthRates!BT8=0,DataGrowthRates!BU8=0),"",DataGrowthRates!BU8-DataGrowthRates!BT8)</f>
        <v>0</v>
      </c>
      <c r="BV8" s="146">
        <f>IF(OR(DataGrowthRates!BU8=0,DataGrowthRates!BV8=0),"",DataGrowthRates!BV8-DataGrowthRates!BU8)</f>
        <v>0</v>
      </c>
      <c r="BW8" s="146">
        <f>IF(OR(DataGrowthRates!BV8=0,DataGrowthRates!BW8=0),"",DataGrowthRates!BW8-DataGrowthRates!BV8)</f>
        <v>0</v>
      </c>
      <c r="BX8" s="146">
        <f>IF(OR(DataGrowthRates!BW8=0,DataGrowthRates!BX8=0),"",DataGrowthRates!BX8-DataGrowthRates!BW8)</f>
        <v>0</v>
      </c>
      <c r="BY8" s="146">
        <f>IF(OR(DataGrowthRates!BX8=0,DataGrowthRates!BY8=0),"",DataGrowthRates!BY8-DataGrowthRates!BX8)</f>
        <v>0</v>
      </c>
      <c r="BZ8" s="146">
        <f>IF(OR(DataGrowthRates!BY8=0,DataGrowthRates!BZ8=0),"",DataGrowthRates!BZ8-DataGrowthRates!BY8)</f>
        <v>0</v>
      </c>
      <c r="CA8" s="146">
        <f>IF(OR(DataGrowthRates!BZ8=0,DataGrowthRates!CA8=0),"",DataGrowthRates!CA8-DataGrowthRates!BZ8)</f>
        <v>0</v>
      </c>
      <c r="CB8" s="146">
        <f>IF(OR(DataGrowthRates!CA8=0,DataGrowthRates!CB8=0),"",DataGrowthRates!CB8-DataGrowthRates!CA8)</f>
        <v>0</v>
      </c>
      <c r="CC8" s="146" t="str">
        <f>IF(OR(DataGrowthRates!CB8=0,DataGrowthRates!CC8=0),"",DataGrowthRates!CC8-DataGrowthRates!CB8)</f>
        <v/>
      </c>
      <c r="CD8" s="146" t="str">
        <f>IF(OR(DataGrowthRates!CC8=0,DataGrowthRates!CD8=0),"",DataGrowthRates!CD8-DataGrowthRates!CC8)</f>
        <v/>
      </c>
    </row>
    <row r="9" spans="1:82" x14ac:dyDescent="0.3">
      <c r="A9" s="5" t="s">
        <v>12</v>
      </c>
      <c r="B9"/>
      <c r="C9" s="78"/>
      <c r="D9" s="144">
        <f>IF(OR(DataGrowthRates!C9=0,DataGrowthRates!D9=0),"",DataGrowthRates!D9-DataGrowthRates!C9)</f>
        <v>-1.4352935718968638</v>
      </c>
      <c r="E9" s="144">
        <f>IF(OR(DataGrowthRates!D9=0,DataGrowthRates!E9=0),"",DataGrowthRates!E9-DataGrowthRates!D9)</f>
        <v>0.45598036479469783</v>
      </c>
      <c r="F9" s="144">
        <f>IF(OR(DataGrowthRates!E9=0,DataGrowthRates!F9=0),"",DataGrowthRates!F9-DataGrowthRates!E9)</f>
        <v>-0.89808953750770115</v>
      </c>
      <c r="G9" s="144">
        <f>IF(OR(DataGrowthRates!F9=0,DataGrowthRates!G9=0),"",DataGrowthRates!G9-DataGrowthRates!F9)</f>
        <v>-0.1032480114270129</v>
      </c>
      <c r="H9" s="144">
        <f>IF(OR(DataGrowthRates!G9=0,DataGrowthRates!H9=0),"",DataGrowthRates!H9-DataGrowthRates!G9)</f>
        <v>-1.6687859543902164</v>
      </c>
      <c r="I9" s="144">
        <f>IF(OR(DataGrowthRates!H9=0,DataGrowthRates!I9=0),"",DataGrowthRates!I9-DataGrowthRates!H9)</f>
        <v>0</v>
      </c>
      <c r="J9" s="144">
        <f>IF(OR(DataGrowthRates!I9=0,DataGrowthRates!J9=0),"",DataGrowthRates!J9-DataGrowthRates!I9)</f>
        <v>1.7220682845504598E-3</v>
      </c>
      <c r="K9" s="144">
        <f>IF(OR(DataGrowthRates!J9=0,DataGrowthRates!K9=0),"",DataGrowthRates!K9-DataGrowthRates!J9)</f>
        <v>0</v>
      </c>
      <c r="L9" s="144">
        <f>IF(OR(DataGrowthRates!K9=0,DataGrowthRates!L9=0),"",DataGrowthRates!L9-DataGrowthRates!K9)</f>
        <v>0.4238901220814455</v>
      </c>
      <c r="M9" s="144">
        <f>IF(OR(DataGrowthRates!L9=0,DataGrowthRates!M9=0),"",DataGrowthRates!M9-DataGrowthRates!L9)</f>
        <v>-11.454013979400855</v>
      </c>
      <c r="N9" s="144">
        <f>IF(OR(DataGrowthRates!M9=0,DataGrowthRates!N9=0),"",DataGrowthRates!N9-DataGrowthRates!M9)</f>
        <v>0</v>
      </c>
      <c r="O9" s="144">
        <f>IF(OR(DataGrowthRates!N9=0,DataGrowthRates!O9=0),"",DataGrowthRates!O9-DataGrowthRates!N9)</f>
        <v>0</v>
      </c>
      <c r="P9" s="144">
        <f>IF(OR(DataGrowthRates!O9=0,DataGrowthRates!P9=0),"",DataGrowthRates!P9-DataGrowthRates!O9)</f>
        <v>0.66594576611470302</v>
      </c>
      <c r="Q9" s="144">
        <f>IF(OR(DataGrowthRates!P9=0,DataGrowthRates!Q9=0),"",DataGrowthRates!Q9-DataGrowthRates!P9)</f>
        <v>0</v>
      </c>
      <c r="R9" s="144">
        <f>IF(OR(DataGrowthRates!Q9=0,DataGrowthRates!R9=0),"",DataGrowthRates!R9-DataGrowthRates!Q9)</f>
        <v>0</v>
      </c>
      <c r="S9" s="144">
        <f>IF(OR(DataGrowthRates!R9=0,DataGrowthRates!S9=0),"",DataGrowthRates!S9-DataGrowthRates!R9)</f>
        <v>0</v>
      </c>
      <c r="T9" s="144">
        <f>IF(OR(DataGrowthRates!S9=0,DataGrowthRates!T9=0),"",DataGrowthRates!T9-DataGrowthRates!S9)</f>
        <v>-1.7855696395372433E-3</v>
      </c>
      <c r="U9" s="144">
        <f>IF(OR(DataGrowthRates!T9=0,DataGrowthRates!U9=0),"",DataGrowthRates!U9-DataGrowthRates!T9)</f>
        <v>0</v>
      </c>
      <c r="V9" s="144">
        <f>IF(OR(DataGrowthRates!U9=0,DataGrowthRates!V9=0),"",DataGrowthRates!V9-DataGrowthRates!U9)</f>
        <v>0</v>
      </c>
      <c r="W9" s="144">
        <f>IF(OR(DataGrowthRates!V9=0,DataGrowthRates!W9=0),"",DataGrowthRates!W9-DataGrowthRates!V9)</f>
        <v>0.16731385442537317</v>
      </c>
      <c r="X9" s="144">
        <f>IF(OR(DataGrowthRates!W9=0,DataGrowthRates!X9=0),"",DataGrowthRates!X9-DataGrowthRates!W9)</f>
        <v>0.31158868102173187</v>
      </c>
      <c r="Y9" s="144">
        <f>IF(OR(DataGrowthRates!X9=0,DataGrowthRates!Y9=0),"",DataGrowthRates!Y9-DataGrowthRates!X9)</f>
        <v>0</v>
      </c>
      <c r="Z9" s="144">
        <f>IF(OR(DataGrowthRates!Y9=0,DataGrowthRates!Z9=0),"",DataGrowthRates!Z9-DataGrowthRates!Y9)</f>
        <v>0</v>
      </c>
      <c r="AA9" s="144">
        <f>IF(OR(DataGrowthRates!Z9=0,DataGrowthRates!AA9=0),"",DataGrowthRates!AA9-DataGrowthRates!Z9)</f>
        <v>9.0378358939346981E-4</v>
      </c>
      <c r="AB9" s="144">
        <f>IF(OR(DataGrowthRates!AA9=0,DataGrowthRates!AB9=0),"",DataGrowthRates!AB9-DataGrowthRates!AA9)</f>
        <v>-0.98311091370055692</v>
      </c>
      <c r="AC9" s="144">
        <f>IF(OR(DataGrowthRates!AB9=0,DataGrowthRates!AC9=0),"",DataGrowthRates!AC9-DataGrowthRates!AB9)</f>
        <v>0</v>
      </c>
      <c r="AD9" s="144">
        <f>IF(OR(DataGrowthRates!AC9=0,DataGrowthRates!AD9=0),"",DataGrowthRates!AD9-DataGrowthRates!AC9)</f>
        <v>0</v>
      </c>
      <c r="AE9" s="144">
        <f>IF(OR(DataGrowthRates!AD9=0,DataGrowthRates!AE9=0),"",DataGrowthRates!AE9-DataGrowthRates!AD9)</f>
        <v>3.5271346637051124</v>
      </c>
      <c r="AF9" s="144">
        <f>IF(OR(DataGrowthRates!AE9=0,DataGrowthRates!AF9=0),"",DataGrowthRates!AF9-DataGrowthRates!AE9)</f>
        <v>0</v>
      </c>
      <c r="AG9" s="144">
        <f>IF(OR(DataGrowthRates!AF9=0,DataGrowthRates!AG9=0),"",DataGrowthRates!AG9-DataGrowthRates!AF9)</f>
        <v>0</v>
      </c>
      <c r="AH9" s="144">
        <f>IF(OR(DataGrowthRates!AG9=0,DataGrowthRates!AH9=0),"",DataGrowthRates!AH9-DataGrowthRates!AG9)</f>
        <v>0</v>
      </c>
      <c r="AI9" s="144">
        <f>IF(OR(DataGrowthRates!AH9=0,DataGrowthRates!AI9=0),"",DataGrowthRates!AI9-DataGrowthRates!AH9)</f>
        <v>-1.171395026606092</v>
      </c>
      <c r="AJ9" s="144">
        <f>IF(OR(DataGrowthRates!AI9=0,DataGrowthRates!AJ9=0),"",DataGrowthRates!AJ9-DataGrowthRates!AI9)</f>
        <v>0</v>
      </c>
      <c r="AK9" s="144">
        <f>IF(OR(DataGrowthRates!AJ9=0,DataGrowthRates!AK9=0),"",DataGrowthRates!AK9-DataGrowthRates!AJ9)</f>
        <v>0</v>
      </c>
      <c r="AL9" s="144">
        <f>IF(OR(DataGrowthRates!AK9=0,DataGrowthRates!AL9=0),"",DataGrowthRates!AL9-DataGrowthRates!AK9)</f>
        <v>-0.1743467489972943</v>
      </c>
      <c r="AM9" s="144">
        <f>IF(OR(DataGrowthRates!AL9=0,DataGrowthRates!AM9=0),"",DataGrowthRates!AM9-DataGrowthRates!AL9)</f>
        <v>0.65446245400565317</v>
      </c>
      <c r="AN9" s="144">
        <f>IF(OR(DataGrowthRates!AM9=0,DataGrowthRates!AN9=0),"",DataGrowthRates!AN9-DataGrowthRates!AM9)</f>
        <v>0</v>
      </c>
      <c r="AO9" s="144">
        <f>IF(OR(DataGrowthRates!AN9=0,DataGrowthRates!AO9=0),"",DataGrowthRates!AO9-DataGrowthRates!AN9)</f>
        <v>0</v>
      </c>
      <c r="AP9" s="144">
        <f>IF(OR(DataGrowthRates!AO9=0,DataGrowthRates!AP9=0),"",DataGrowthRates!AP9-DataGrowthRates!AO9)</f>
        <v>0</v>
      </c>
      <c r="AQ9" s="144">
        <f>IF(OR(DataGrowthRates!AP9=0,DataGrowthRates!AQ9=0),"",DataGrowthRates!AQ9-DataGrowthRates!AP9)</f>
        <v>0</v>
      </c>
      <c r="AR9" s="144">
        <f>IF(OR(DataGrowthRates!AQ9=0,DataGrowthRates!AR9=0),"",DataGrowthRates!AR9-DataGrowthRates!AQ9)</f>
        <v>0</v>
      </c>
      <c r="AS9" s="144">
        <f>IF(OR(DataGrowthRates!AR9=0,DataGrowthRates!AS9=0),"",DataGrowthRates!AS9-DataGrowthRates!AR9)</f>
        <v>0</v>
      </c>
      <c r="AT9" s="144">
        <f>IF(OR(DataGrowthRates!AS9=0,DataGrowthRates!AT9=0),"",DataGrowthRates!AT9-DataGrowthRates!AS9)</f>
        <v>0</v>
      </c>
      <c r="AU9" s="144">
        <f>IF(OR(DataGrowthRates!AT9=0,DataGrowthRates!AU9=0),"",DataGrowthRates!AU9-DataGrowthRates!AT9)</f>
        <v>0</v>
      </c>
      <c r="AV9" s="144">
        <f>IF(OR(DataGrowthRates!AU9=0,DataGrowthRates!AV9=0),"",DataGrowthRates!AV9-DataGrowthRates!AU9)</f>
        <v>0</v>
      </c>
      <c r="AW9" s="144">
        <f>IF(OR(DataGrowthRates!AV9=0,DataGrowthRates!AW9=0),"",DataGrowthRates!AW9-DataGrowthRates!AV9)</f>
        <v>0</v>
      </c>
      <c r="AX9" s="144">
        <f>IF(OR(DataGrowthRates!AW9=0,DataGrowthRates!AX9=0),"",DataGrowthRates!AX9-DataGrowthRates!AW9)</f>
        <v>0</v>
      </c>
      <c r="AY9" s="144">
        <f>IF(OR(DataGrowthRates!AX9=0,DataGrowthRates!AY9=0),"",DataGrowthRates!AY9-DataGrowthRates!AX9)</f>
        <v>0</v>
      </c>
      <c r="AZ9" s="144">
        <f>IF(OR(DataGrowthRates!AY9=0,DataGrowthRates!AZ9=0),"",DataGrowthRates!AZ9-DataGrowthRates!AY9)</f>
        <v>0</v>
      </c>
      <c r="BA9" s="144">
        <f>IF(OR(DataGrowthRates!AZ9=0,DataGrowthRates!BA9=0),"",DataGrowthRates!BA9-DataGrowthRates!AZ9)</f>
        <v>0</v>
      </c>
      <c r="BB9" s="144">
        <f>IF(OR(DataGrowthRates!BA9=0,DataGrowthRates!BB9=0),"",DataGrowthRates!BB9-DataGrowthRates!BA9)</f>
        <v>0</v>
      </c>
      <c r="BC9" s="144">
        <f>IF(OR(DataGrowthRates!BB9=0,DataGrowthRates!BC9=0),"",DataGrowthRates!BC9-DataGrowthRates!BB9)</f>
        <v>0</v>
      </c>
      <c r="BD9" s="144">
        <f>IF(OR(DataGrowthRates!BC9=0,DataGrowthRates!BD9=0),"",DataGrowthRates!BD9-DataGrowthRates!BC9)</f>
        <v>0</v>
      </c>
      <c r="BE9" s="144">
        <f>IF(OR(DataGrowthRates!BD9=0,DataGrowthRates!BE9=0),"",DataGrowthRates!BE9-DataGrowthRates!BD9)</f>
        <v>0</v>
      </c>
      <c r="BF9" s="144">
        <f>IF(OR(DataGrowthRates!BE9=0,DataGrowthRates!BF9=0),"",DataGrowthRates!BF9-DataGrowthRates!BE9)</f>
        <v>0</v>
      </c>
      <c r="BG9" s="144">
        <f>IF(OR(DataGrowthRates!BF9=0,DataGrowthRates!BG9=0),"",DataGrowthRates!BG9-DataGrowthRates!BF9)</f>
        <v>0</v>
      </c>
      <c r="BH9" s="144">
        <f>IF(OR(DataGrowthRates!BG9=0,DataGrowthRates!BH9=0),"",DataGrowthRates!BH9-DataGrowthRates!BG9)</f>
        <v>0</v>
      </c>
      <c r="BI9" s="144">
        <f>IF(OR(DataGrowthRates!BH9=0,DataGrowthRates!BI9=0),"",DataGrowthRates!BI9-DataGrowthRates!BH9)</f>
        <v>0</v>
      </c>
      <c r="BJ9" s="144">
        <f>IF(OR(DataGrowthRates!BI9=0,DataGrowthRates!BJ9=0),"",DataGrowthRates!BJ9-DataGrowthRates!BI9)</f>
        <v>-1.1875904516500668E-4</v>
      </c>
      <c r="BK9" s="144">
        <f>IF(OR(DataGrowthRates!BJ9=0,DataGrowthRates!BK9=0),"",DataGrowthRates!BK9-DataGrowthRates!BJ9)</f>
        <v>0</v>
      </c>
      <c r="BL9" s="144">
        <f>IF(OR(DataGrowthRates!BK9=0,DataGrowthRates!BL9=0),"",DataGrowthRates!BL9-DataGrowthRates!BK9)</f>
        <v>0</v>
      </c>
      <c r="BM9" s="144">
        <f>IF(OR(DataGrowthRates!BL9=0,DataGrowthRates!BM9=0),"",DataGrowthRates!BM9-DataGrowthRates!BL9)</f>
        <v>0</v>
      </c>
      <c r="BN9" s="144">
        <f>IF(OR(DataGrowthRates!BM9=0,DataGrowthRates!BN9=0),"",DataGrowthRates!BN9-DataGrowthRates!BM9)</f>
        <v>1.4892307263210114E-3</v>
      </c>
      <c r="BO9" s="144">
        <f>IF(OR(DataGrowthRates!BN9=0,DataGrowthRates!BO9=0),"",DataGrowthRates!BO9-DataGrowthRates!BN9)</f>
        <v>0</v>
      </c>
      <c r="BP9" s="144">
        <f>IF(OR(DataGrowthRates!BO9=0,DataGrowthRates!BP9=0),"",DataGrowthRates!BP9-DataGrowthRates!BO9)</f>
        <v>0</v>
      </c>
      <c r="BQ9" s="144">
        <f>IF(OR(DataGrowthRates!BP9=0,DataGrowthRates!BQ9=0),"",DataGrowthRates!BQ9-DataGrowthRates!BP9)</f>
        <v>0</v>
      </c>
      <c r="BR9" s="144">
        <f>IF(OR(DataGrowthRates!BQ9=0,DataGrowthRates!BR9=0),"",DataGrowthRates!BR9-DataGrowthRates!BQ9)</f>
        <v>0</v>
      </c>
      <c r="BS9" s="144">
        <f>IF(OR(DataGrowthRates!BR9=0,DataGrowthRates!BS9=0),"",DataGrowthRates!BS9-DataGrowthRates!BR9)</f>
        <v>-1.4899999999999807</v>
      </c>
      <c r="BT9" s="144">
        <f>IF(OR(DataGrowthRates!BS9=0,DataGrowthRates!BT9=0),"",DataGrowthRates!BT9-DataGrowthRates!BS9)</f>
        <v>0</v>
      </c>
      <c r="BU9" s="144">
        <f>IF(OR(DataGrowthRates!BT9=0,DataGrowthRates!BU9=0),"",DataGrowthRates!BU9-DataGrowthRates!BT9)</f>
        <v>0</v>
      </c>
      <c r="BV9" s="144">
        <f>IF(OR(DataGrowthRates!BU9=0,DataGrowthRates!BV9=0),"",DataGrowthRates!BV9-DataGrowthRates!BU9)</f>
        <v>0</v>
      </c>
      <c r="BW9" s="144">
        <f>IF(OR(DataGrowthRates!BV9=0,DataGrowthRates!BW9=0),"",DataGrowthRates!BW9-DataGrowthRates!BV9)</f>
        <v>0</v>
      </c>
      <c r="BX9" s="144">
        <f>IF(OR(DataGrowthRates!BW9=0,DataGrowthRates!BX9=0),"",DataGrowthRates!BX9-DataGrowthRates!BW9)</f>
        <v>0</v>
      </c>
      <c r="BY9" s="144">
        <f>IF(OR(DataGrowthRates!BX9=0,DataGrowthRates!BY9=0),"",DataGrowthRates!BY9-DataGrowthRates!BX9)</f>
        <v>0</v>
      </c>
      <c r="BZ9" s="144">
        <f>IF(OR(DataGrowthRates!BY9=0,DataGrowthRates!BZ9=0),"",DataGrowthRates!BZ9-DataGrowthRates!BY9)</f>
        <v>0</v>
      </c>
      <c r="CA9" s="144">
        <f>IF(OR(DataGrowthRates!BZ9=0,DataGrowthRates!CA9=0),"",DataGrowthRates!CA9-DataGrowthRates!BZ9)</f>
        <v>0</v>
      </c>
      <c r="CB9" s="144">
        <f>IF(OR(DataGrowthRates!CA9=0,DataGrowthRates!CB9=0),"",DataGrowthRates!CB9-DataGrowthRates!CA9)</f>
        <v>0</v>
      </c>
      <c r="CC9" s="144" t="str">
        <f>IF(OR(DataGrowthRates!CB9=0,DataGrowthRates!CC9=0),"",DataGrowthRates!CC9-DataGrowthRates!CB9)</f>
        <v/>
      </c>
      <c r="CD9" s="144" t="str">
        <f>IF(OR(DataGrowthRates!CC9=0,DataGrowthRates!CD9=0),"",DataGrowthRates!CD9-DataGrowthRates!CC9)</f>
        <v/>
      </c>
    </row>
    <row r="10" spans="1:82" x14ac:dyDescent="0.3">
      <c r="A10" s="5" t="s">
        <v>13</v>
      </c>
      <c r="B10"/>
      <c r="C10" s="78"/>
      <c r="D10" s="145" t="str">
        <f>IF(OR(DataGrowthRates!C10=0,DataGrowthRates!D10=0),"",DataGrowthRates!D10-DataGrowthRates!C10)</f>
        <v/>
      </c>
      <c r="E10" s="145">
        <f>IF(OR(DataGrowthRates!D10=0,DataGrowthRates!E10=0),"",DataGrowthRates!E10-DataGrowthRates!D10)</f>
        <v>0.47922849764304942</v>
      </c>
      <c r="F10" s="145">
        <f>IF(OR(DataGrowthRates!E10=0,DataGrowthRates!F10=0),"",DataGrowthRates!F10-DataGrowthRates!E10)</f>
        <v>5.0402548397640601</v>
      </c>
      <c r="G10" s="145">
        <f>IF(OR(DataGrowthRates!F10=0,DataGrowthRates!G10=0),"",DataGrowthRates!G10-DataGrowthRates!F10)</f>
        <v>-0.19715331260482571</v>
      </c>
      <c r="H10" s="145">
        <f>IF(OR(DataGrowthRates!G10=0,DataGrowthRates!H10=0),"",DataGrowthRates!H10-DataGrowthRates!G10)</f>
        <v>0.30482542824606185</v>
      </c>
      <c r="I10" s="145">
        <f>IF(OR(DataGrowthRates!H10=0,DataGrowthRates!I10=0),"",DataGrowthRates!I10-DataGrowthRates!H10)</f>
        <v>0</v>
      </c>
      <c r="J10" s="145">
        <f>IF(OR(DataGrowthRates!I10=0,DataGrowthRates!J10=0),"",DataGrowthRates!J10-DataGrowthRates!I10)</f>
        <v>-0.41663564673382325</v>
      </c>
      <c r="K10" s="145">
        <f>IF(OR(DataGrowthRates!J10=0,DataGrowthRates!K10=0),"",DataGrowthRates!K10-DataGrowthRates!J10)</f>
        <v>0</v>
      </c>
      <c r="L10" s="145">
        <f>IF(OR(DataGrowthRates!K10=0,DataGrowthRates!L10=0),"",DataGrowthRates!L10-DataGrowthRates!K10)</f>
        <v>0.62757919649266114</v>
      </c>
      <c r="M10" s="145">
        <f>IF(OR(DataGrowthRates!L10=0,DataGrowthRates!M10=0),"",DataGrowthRates!M10-DataGrowthRates!L10)</f>
        <v>7.5405636573220534</v>
      </c>
      <c r="N10" s="145">
        <f>IF(OR(DataGrowthRates!M10=0,DataGrowthRates!N10=0),"",DataGrowthRates!N10-DataGrowthRates!M10)</f>
        <v>0</v>
      </c>
      <c r="O10" s="145">
        <f>IF(OR(DataGrowthRates!N10=0,DataGrowthRates!O10=0),"",DataGrowthRates!O10-DataGrowthRates!N10)</f>
        <v>0</v>
      </c>
      <c r="P10" s="145">
        <f>IF(OR(DataGrowthRates!O10=0,DataGrowthRates!P10=0),"",DataGrowthRates!P10-DataGrowthRates!O10)</f>
        <v>-8.1485754282226708E-2</v>
      </c>
      <c r="Q10" s="145">
        <f>IF(OR(DataGrowthRates!P10=0,DataGrowthRates!Q10=0),"",DataGrowthRates!Q10-DataGrowthRates!P10)</f>
        <v>0</v>
      </c>
      <c r="R10" s="145">
        <f>IF(OR(DataGrowthRates!Q10=0,DataGrowthRates!R10=0),"",DataGrowthRates!R10-DataGrowthRates!Q10)</f>
        <v>0</v>
      </c>
      <c r="S10" s="145">
        <f>IF(OR(DataGrowthRates!R10=0,DataGrowthRates!S10=0),"",DataGrowthRates!S10-DataGrowthRates!R10)</f>
        <v>0</v>
      </c>
      <c r="T10" s="145">
        <f>IF(OR(DataGrowthRates!S10=0,DataGrowthRates!T10=0),"",DataGrowthRates!T10-DataGrowthRates!S10)</f>
        <v>-1.8337134060857352E-3</v>
      </c>
      <c r="U10" s="145">
        <f>IF(OR(DataGrowthRates!T10=0,DataGrowthRates!U10=0),"",DataGrowthRates!U10-DataGrowthRates!T10)</f>
        <v>0</v>
      </c>
      <c r="V10" s="145">
        <f>IF(OR(DataGrowthRates!U10=0,DataGrowthRates!V10=0),"",DataGrowthRates!V10-DataGrowthRates!U10)</f>
        <v>0</v>
      </c>
      <c r="W10" s="145">
        <f>IF(OR(DataGrowthRates!V10=0,DataGrowthRates!W10=0),"",DataGrowthRates!W10-DataGrowthRates!V10)</f>
        <v>0.22106368321044556</v>
      </c>
      <c r="X10" s="145">
        <f>IF(OR(DataGrowthRates!W10=0,DataGrowthRates!X10=0),"",DataGrowthRates!X10-DataGrowthRates!W10)</f>
        <v>0.35103249264301439</v>
      </c>
      <c r="Y10" s="145">
        <f>IF(OR(DataGrowthRates!X10=0,DataGrowthRates!Y10=0),"",DataGrowthRates!Y10-DataGrowthRates!X10)</f>
        <v>0</v>
      </c>
      <c r="Z10" s="145">
        <f>IF(OR(DataGrowthRates!Y10=0,DataGrowthRates!Z10=0),"",DataGrowthRates!Z10-DataGrowthRates!Y10)</f>
        <v>0</v>
      </c>
      <c r="AA10" s="145">
        <f>IF(OR(DataGrowthRates!Z10=0,DataGrowthRates!AA10=0),"",DataGrowthRates!AA10-DataGrowthRates!Z10)</f>
        <v>3.0483554871807428E-4</v>
      </c>
      <c r="AB10" s="145">
        <f>IF(OR(DataGrowthRates!AA10=0,DataGrowthRates!AB10=0),"",DataGrowthRates!AB10-DataGrowthRates!AA10)</f>
        <v>0.19978670338321081</v>
      </c>
      <c r="AC10" s="145">
        <f>IF(OR(DataGrowthRates!AB10=0,DataGrowthRates!AC10=0),"",DataGrowthRates!AC10-DataGrowthRates!AB10)</f>
        <v>0</v>
      </c>
      <c r="AD10" s="145">
        <f>IF(OR(DataGrowthRates!AC10=0,DataGrowthRates!AD10=0),"",DataGrowthRates!AD10-DataGrowthRates!AC10)</f>
        <v>0</v>
      </c>
      <c r="AE10" s="145">
        <f>IF(OR(DataGrowthRates!AD10=0,DataGrowthRates!AE10=0),"",DataGrowthRates!AE10-DataGrowthRates!AD10)</f>
        <v>-0.25029176561687905</v>
      </c>
      <c r="AF10" s="145">
        <f>IF(OR(DataGrowthRates!AE10=0,DataGrowthRates!AF10=0),"",DataGrowthRates!AF10-DataGrowthRates!AE10)</f>
        <v>0</v>
      </c>
      <c r="AG10" s="145">
        <f>IF(OR(DataGrowthRates!AF10=0,DataGrowthRates!AG10=0),"",DataGrowthRates!AG10-DataGrowthRates!AF10)</f>
        <v>0</v>
      </c>
      <c r="AH10" s="145">
        <f>IF(OR(DataGrowthRates!AG10=0,DataGrowthRates!AH10=0),"",DataGrowthRates!AH10-DataGrowthRates!AG10)</f>
        <v>0</v>
      </c>
      <c r="AI10" s="145">
        <f>IF(OR(DataGrowthRates!AH10=0,DataGrowthRates!AI10=0),"",DataGrowthRates!AI10-DataGrowthRates!AH10)</f>
        <v>-0.7206912289035472</v>
      </c>
      <c r="AJ10" s="145">
        <f>IF(OR(DataGrowthRates!AI10=0,DataGrowthRates!AJ10=0),"",DataGrowthRates!AJ10-DataGrowthRates!AI10)</f>
        <v>0</v>
      </c>
      <c r="AK10" s="145">
        <f>IF(OR(DataGrowthRates!AJ10=0,DataGrowthRates!AK10=0),"",DataGrowthRates!AK10-DataGrowthRates!AJ10)</f>
        <v>0</v>
      </c>
      <c r="AL10" s="145">
        <f>IF(OR(DataGrowthRates!AK10=0,DataGrowthRates!AL10=0),"",DataGrowthRates!AL10-DataGrowthRates!AK10)</f>
        <v>-6.2937860749343599E-3</v>
      </c>
      <c r="AM10" s="145">
        <f>IF(OR(DataGrowthRates!AL10=0,DataGrowthRates!AM10=0),"",DataGrowthRates!AM10-DataGrowthRates!AL10)</f>
        <v>-0.33840255925863971</v>
      </c>
      <c r="AN10" s="145">
        <f>IF(OR(DataGrowthRates!AM10=0,DataGrowthRates!AN10=0),"",DataGrowthRates!AN10-DataGrowthRates!AM10)</f>
        <v>0</v>
      </c>
      <c r="AO10" s="145">
        <f>IF(OR(DataGrowthRates!AN10=0,DataGrowthRates!AO10=0),"",DataGrowthRates!AO10-DataGrowthRates!AN10)</f>
        <v>0</v>
      </c>
      <c r="AP10" s="145">
        <f>IF(OR(DataGrowthRates!AO10=0,DataGrowthRates!AP10=0),"",DataGrowthRates!AP10-DataGrowthRates!AO10)</f>
        <v>0</v>
      </c>
      <c r="AQ10" s="145">
        <f>IF(OR(DataGrowthRates!AP10=0,DataGrowthRates!AQ10=0),"",DataGrowthRates!AQ10-DataGrowthRates!AP10)</f>
        <v>0</v>
      </c>
      <c r="AR10" s="145">
        <f>IF(OR(DataGrowthRates!AQ10=0,DataGrowthRates!AR10=0),"",DataGrowthRates!AR10-DataGrowthRates!AQ10)</f>
        <v>0</v>
      </c>
      <c r="AS10" s="145">
        <f>IF(OR(DataGrowthRates!AR10=0,DataGrowthRates!AS10=0),"",DataGrowthRates!AS10-DataGrowthRates!AR10)</f>
        <v>0</v>
      </c>
      <c r="AT10" s="145">
        <f>IF(OR(DataGrowthRates!AS10=0,DataGrowthRates!AT10=0),"",DataGrowthRates!AT10-DataGrowthRates!AS10)</f>
        <v>0</v>
      </c>
      <c r="AU10" s="145">
        <f>IF(OR(DataGrowthRates!AT10=0,DataGrowthRates!AU10=0),"",DataGrowthRates!AU10-DataGrowthRates!AT10)</f>
        <v>0</v>
      </c>
      <c r="AV10" s="145">
        <f>IF(OR(DataGrowthRates!AU10=0,DataGrowthRates!AV10=0),"",DataGrowthRates!AV10-DataGrowthRates!AU10)</f>
        <v>0</v>
      </c>
      <c r="AW10" s="145">
        <f>IF(OR(DataGrowthRates!AV10=0,DataGrowthRates!AW10=0),"",DataGrowthRates!AW10-DataGrowthRates!AV10)</f>
        <v>0</v>
      </c>
      <c r="AX10" s="145">
        <f>IF(OR(DataGrowthRates!AW10=0,DataGrowthRates!AX10=0),"",DataGrowthRates!AX10-DataGrowthRates!AW10)</f>
        <v>0</v>
      </c>
      <c r="AY10" s="145">
        <f>IF(OR(DataGrowthRates!AX10=0,DataGrowthRates!AY10=0),"",DataGrowthRates!AY10-DataGrowthRates!AX10)</f>
        <v>0</v>
      </c>
      <c r="AZ10" s="145">
        <f>IF(OR(DataGrowthRates!AY10=0,DataGrowthRates!AZ10=0),"",DataGrowthRates!AZ10-DataGrowthRates!AY10)</f>
        <v>0</v>
      </c>
      <c r="BA10" s="145">
        <f>IF(OR(DataGrowthRates!AZ10=0,DataGrowthRates!BA10=0),"",DataGrowthRates!BA10-DataGrowthRates!AZ10)</f>
        <v>0</v>
      </c>
      <c r="BB10" s="145">
        <f>IF(OR(DataGrowthRates!BA10=0,DataGrowthRates!BB10=0),"",DataGrowthRates!BB10-DataGrowthRates!BA10)</f>
        <v>0</v>
      </c>
      <c r="BC10" s="145">
        <f>IF(OR(DataGrowthRates!BB10=0,DataGrowthRates!BC10=0),"",DataGrowthRates!BC10-DataGrowthRates!BB10)</f>
        <v>0</v>
      </c>
      <c r="BD10" s="145">
        <f>IF(OR(DataGrowthRates!BC10=0,DataGrowthRates!BD10=0),"",DataGrowthRates!BD10-DataGrowthRates!BC10)</f>
        <v>0</v>
      </c>
      <c r="BE10" s="145">
        <f>IF(OR(DataGrowthRates!BD10=0,DataGrowthRates!BE10=0),"",DataGrowthRates!BE10-DataGrowthRates!BD10)</f>
        <v>0</v>
      </c>
      <c r="BF10" s="145">
        <f>IF(OR(DataGrowthRates!BE10=0,DataGrowthRates!BF10=0),"",DataGrowthRates!BF10-DataGrowthRates!BE10)</f>
        <v>0</v>
      </c>
      <c r="BG10" s="145">
        <f>IF(OR(DataGrowthRates!BF10=0,DataGrowthRates!BG10=0),"",DataGrowthRates!BG10-DataGrowthRates!BF10)</f>
        <v>0</v>
      </c>
      <c r="BH10" s="145">
        <f>IF(OR(DataGrowthRates!BG10=0,DataGrowthRates!BH10=0),"",DataGrowthRates!BH10-DataGrowthRates!BG10)</f>
        <v>0</v>
      </c>
      <c r="BI10" s="145">
        <f>IF(OR(DataGrowthRates!BH10=0,DataGrowthRates!BI10=0),"",DataGrowthRates!BI10-DataGrowthRates!BH10)</f>
        <v>0</v>
      </c>
      <c r="BJ10" s="145">
        <f>IF(OR(DataGrowthRates!BI10=0,DataGrowthRates!BJ10=0),"",DataGrowthRates!BJ10-DataGrowthRates!BI10)</f>
        <v>-1.106210266641483E-4</v>
      </c>
      <c r="BK10" s="145">
        <f>IF(OR(DataGrowthRates!BJ10=0,DataGrowthRates!BK10=0),"",DataGrowthRates!BK10-DataGrowthRates!BJ10)</f>
        <v>0</v>
      </c>
      <c r="BL10" s="145">
        <f>IF(OR(DataGrowthRates!BK10=0,DataGrowthRates!BL10=0),"",DataGrowthRates!BL10-DataGrowthRates!BK10)</f>
        <v>0</v>
      </c>
      <c r="BM10" s="145">
        <f>IF(OR(DataGrowthRates!BL10=0,DataGrowthRates!BM10=0),"",DataGrowthRates!BM10-DataGrowthRates!BL10)</f>
        <v>0</v>
      </c>
      <c r="BN10" s="145">
        <f>IF(OR(DataGrowthRates!BM10=0,DataGrowthRates!BN10=0),"",DataGrowthRates!BN10-DataGrowthRates!BM10)</f>
        <v>-3.8489571124955546E-3</v>
      </c>
      <c r="BO10" s="145">
        <f>IF(OR(DataGrowthRates!BN10=0,DataGrowthRates!BO10=0),"",DataGrowthRates!BO10-DataGrowthRates!BN10)</f>
        <v>0</v>
      </c>
      <c r="BP10" s="145">
        <f>IF(OR(DataGrowthRates!BO10=0,DataGrowthRates!BP10=0),"",DataGrowthRates!BP10-DataGrowthRates!BO10)</f>
        <v>0</v>
      </c>
      <c r="BQ10" s="145">
        <f>IF(OR(DataGrowthRates!BP10=0,DataGrowthRates!BQ10=0),"",DataGrowthRates!BQ10-DataGrowthRates!BP10)</f>
        <v>0</v>
      </c>
      <c r="BR10" s="145">
        <f>IF(OR(DataGrowthRates!BQ10=0,DataGrowthRates!BR10=0),"",DataGrowthRates!BR10-DataGrowthRates!BQ10)</f>
        <v>0</v>
      </c>
      <c r="BS10" s="145">
        <f>IF(OR(DataGrowthRates!BR10=0,DataGrowthRates!BS10=0),"",DataGrowthRates!BS10-DataGrowthRates!BR10)</f>
        <v>-2.1200000000000045</v>
      </c>
      <c r="BT10" s="145">
        <f>IF(OR(DataGrowthRates!BS10=0,DataGrowthRates!BT10=0),"",DataGrowthRates!BT10-DataGrowthRates!BS10)</f>
        <v>0</v>
      </c>
      <c r="BU10" s="145">
        <f>IF(OR(DataGrowthRates!BT10=0,DataGrowthRates!BU10=0),"",DataGrowthRates!BU10-DataGrowthRates!BT10)</f>
        <v>0</v>
      </c>
      <c r="BV10" s="145">
        <f>IF(OR(DataGrowthRates!BU10=0,DataGrowthRates!BV10=0),"",DataGrowthRates!BV10-DataGrowthRates!BU10)</f>
        <v>0</v>
      </c>
      <c r="BW10" s="145">
        <f>IF(OR(DataGrowthRates!BV10=0,DataGrowthRates!BW10=0),"",DataGrowthRates!BW10-DataGrowthRates!BV10)</f>
        <v>0</v>
      </c>
      <c r="BX10" s="145">
        <f>IF(OR(DataGrowthRates!BW10=0,DataGrowthRates!BX10=0),"",DataGrowthRates!BX10-DataGrowthRates!BW10)</f>
        <v>0</v>
      </c>
      <c r="BY10" s="145">
        <f>IF(OR(DataGrowthRates!BX10=0,DataGrowthRates!BY10=0),"",DataGrowthRates!BY10-DataGrowthRates!BX10)</f>
        <v>0</v>
      </c>
      <c r="BZ10" s="145">
        <f>IF(OR(DataGrowthRates!BY10=0,DataGrowthRates!BZ10=0),"",DataGrowthRates!BZ10-DataGrowthRates!BY10)</f>
        <v>0</v>
      </c>
      <c r="CA10" s="145">
        <f>IF(OR(DataGrowthRates!BZ10=0,DataGrowthRates!CA10=0),"",DataGrowthRates!CA10-DataGrowthRates!BZ10)</f>
        <v>0</v>
      </c>
      <c r="CB10" s="145">
        <f>IF(OR(DataGrowthRates!CA10=0,DataGrowthRates!CB10=0),"",DataGrowthRates!CB10-DataGrowthRates!CA10)</f>
        <v>0</v>
      </c>
      <c r="CC10" s="145" t="str">
        <f>IF(OR(DataGrowthRates!CB10=0,DataGrowthRates!CC10=0),"",DataGrowthRates!CC10-DataGrowthRates!CB10)</f>
        <v/>
      </c>
      <c r="CD10" s="145" t="str">
        <f>IF(OR(DataGrowthRates!CC10=0,DataGrowthRates!CD10=0),"",DataGrowthRates!CD10-DataGrowthRates!CC10)</f>
        <v/>
      </c>
    </row>
    <row r="11" spans="1:82" x14ac:dyDescent="0.3">
      <c r="A11" s="5" t="s">
        <v>14</v>
      </c>
      <c r="B11"/>
      <c r="C11" s="78"/>
      <c r="D11" s="145" t="str">
        <f>IF(OR(DataGrowthRates!C11=0,DataGrowthRates!D11=0),"",DataGrowthRates!D11-DataGrowthRates!C11)</f>
        <v/>
      </c>
      <c r="E11" s="145" t="str">
        <f>IF(OR(DataGrowthRates!D11=0,DataGrowthRates!E11=0),"",DataGrowthRates!E11-DataGrowthRates!D11)</f>
        <v/>
      </c>
      <c r="F11" s="145">
        <f>IF(OR(DataGrowthRates!E11=0,DataGrowthRates!F11=0),"",DataGrowthRates!F11-DataGrowthRates!E11)</f>
        <v>-0.37060878982754275</v>
      </c>
      <c r="G11" s="145">
        <f>IF(OR(DataGrowthRates!F11=0,DataGrowthRates!G11=0),"",DataGrowthRates!G11-DataGrowthRates!F11)</f>
        <v>-0.73758597461863928</v>
      </c>
      <c r="H11" s="145">
        <f>IF(OR(DataGrowthRates!G11=0,DataGrowthRates!H11=0),"",DataGrowthRates!H11-DataGrowthRates!G11)</f>
        <v>-0.93564895681905114</v>
      </c>
      <c r="I11" s="145">
        <f>IF(OR(DataGrowthRates!H11=0,DataGrowthRates!I11=0),"",DataGrowthRates!I11-DataGrowthRates!H11)</f>
        <v>0</v>
      </c>
      <c r="J11" s="145">
        <f>IF(OR(DataGrowthRates!I11=0,DataGrowthRates!J11=0),"",DataGrowthRates!J11-DataGrowthRates!I11)</f>
        <v>5.4771841351936246E-2</v>
      </c>
      <c r="K11" s="145">
        <f>IF(OR(DataGrowthRates!J11=0,DataGrowthRates!K11=0),"",DataGrowthRates!K11-DataGrowthRates!J11)</f>
        <v>0</v>
      </c>
      <c r="L11" s="145">
        <f>IF(OR(DataGrowthRates!K11=0,DataGrowthRates!L11=0),"",DataGrowthRates!L11-DataGrowthRates!K11)</f>
        <v>0.79888087021527099</v>
      </c>
      <c r="M11" s="145">
        <f>IF(OR(DataGrowthRates!L11=0,DataGrowthRates!M11=0),"",DataGrowthRates!M11-DataGrowthRates!L11)</f>
        <v>17.442763958613597</v>
      </c>
      <c r="N11" s="145">
        <f>IF(OR(DataGrowthRates!M11=0,DataGrowthRates!N11=0),"",DataGrowthRates!N11-DataGrowthRates!M11)</f>
        <v>0</v>
      </c>
      <c r="O11" s="145">
        <f>IF(OR(DataGrowthRates!N11=0,DataGrowthRates!O11=0),"",DataGrowthRates!O11-DataGrowthRates!N11)</f>
        <v>0</v>
      </c>
      <c r="P11" s="145">
        <f>IF(OR(DataGrowthRates!O11=0,DataGrowthRates!P11=0),"",DataGrowthRates!P11-DataGrowthRates!O11)</f>
        <v>0.4980533070908848</v>
      </c>
      <c r="Q11" s="145">
        <f>IF(OR(DataGrowthRates!P11=0,DataGrowthRates!Q11=0),"",DataGrowthRates!Q11-DataGrowthRates!P11)</f>
        <v>0</v>
      </c>
      <c r="R11" s="145">
        <f>IF(OR(DataGrowthRates!Q11=0,DataGrowthRates!R11=0),"",DataGrowthRates!R11-DataGrowthRates!Q11)</f>
        <v>0</v>
      </c>
      <c r="S11" s="145">
        <f>IF(OR(DataGrowthRates!R11=0,DataGrowthRates!S11=0),"",DataGrowthRates!S11-DataGrowthRates!R11)</f>
        <v>0</v>
      </c>
      <c r="T11" s="145">
        <f>IF(OR(DataGrowthRates!S11=0,DataGrowthRates!T11=0),"",DataGrowthRates!T11-DataGrowthRates!S11)</f>
        <v>-1.8905734996792489E-3</v>
      </c>
      <c r="U11" s="145">
        <f>IF(OR(DataGrowthRates!T11=0,DataGrowthRates!U11=0),"",DataGrowthRates!U11-DataGrowthRates!T11)</f>
        <v>0</v>
      </c>
      <c r="V11" s="145">
        <f>IF(OR(DataGrowthRates!U11=0,DataGrowthRates!V11=0),"",DataGrowthRates!V11-DataGrowthRates!U11)</f>
        <v>0</v>
      </c>
      <c r="W11" s="145">
        <f>IF(OR(DataGrowthRates!V11=0,DataGrowthRates!W11=0),"",DataGrowthRates!W11-DataGrowthRates!V11)</f>
        <v>0.12657722892913625</v>
      </c>
      <c r="X11" s="145">
        <f>IF(OR(DataGrowthRates!W11=0,DataGrowthRates!X11=0),"",DataGrowthRates!X11-DataGrowthRates!W11)</f>
        <v>0.34116796929444604</v>
      </c>
      <c r="Y11" s="145">
        <f>IF(OR(DataGrowthRates!X11=0,DataGrowthRates!Y11=0),"",DataGrowthRates!Y11-DataGrowthRates!X11)</f>
        <v>0</v>
      </c>
      <c r="Z11" s="145">
        <f>IF(OR(DataGrowthRates!Y11=0,DataGrowthRates!Z11=0),"",DataGrowthRates!Z11-DataGrowthRates!Y11)</f>
        <v>0</v>
      </c>
      <c r="AA11" s="145">
        <f>IF(OR(DataGrowthRates!Z11=0,DataGrowthRates!AA11=0),"",DataGrowthRates!AA11-DataGrowthRates!Z11)</f>
        <v>1.9755336343507679E-3</v>
      </c>
      <c r="AB11" s="145">
        <f>IF(OR(DataGrowthRates!AA11=0,DataGrowthRates!AB11=0),"",DataGrowthRates!AB11-DataGrowthRates!AA11)</f>
        <v>0.39444535983983542</v>
      </c>
      <c r="AC11" s="145">
        <f>IF(OR(DataGrowthRates!AB11=0,DataGrowthRates!AC11=0),"",DataGrowthRates!AC11-DataGrowthRates!AB11)</f>
        <v>0</v>
      </c>
      <c r="AD11" s="145">
        <f>IF(OR(DataGrowthRates!AC11=0,DataGrowthRates!AD11=0),"",DataGrowthRates!AD11-DataGrowthRates!AC11)</f>
        <v>0</v>
      </c>
      <c r="AE11" s="145">
        <f>IF(OR(DataGrowthRates!AD11=0,DataGrowthRates!AE11=0),"",DataGrowthRates!AE11-DataGrowthRates!AD11)</f>
        <v>0.22636940424533236</v>
      </c>
      <c r="AF11" s="145">
        <f>IF(OR(DataGrowthRates!AE11=0,DataGrowthRates!AF11=0),"",DataGrowthRates!AF11-DataGrowthRates!AE11)</f>
        <v>0</v>
      </c>
      <c r="AG11" s="145">
        <f>IF(OR(DataGrowthRates!AF11=0,DataGrowthRates!AG11=0),"",DataGrowthRates!AG11-DataGrowthRates!AF11)</f>
        <v>0</v>
      </c>
      <c r="AH11" s="145">
        <f>IF(OR(DataGrowthRates!AG11=0,DataGrowthRates!AH11=0),"",DataGrowthRates!AH11-DataGrowthRates!AG11)</f>
        <v>0</v>
      </c>
      <c r="AI11" s="145">
        <f>IF(OR(DataGrowthRates!AH11=0,DataGrowthRates!AI11=0),"",DataGrowthRates!AI11-DataGrowthRates!AH11)</f>
        <v>-1.2040391084204316</v>
      </c>
      <c r="AJ11" s="145">
        <f>IF(OR(DataGrowthRates!AI11=0,DataGrowthRates!AJ11=0),"",DataGrowthRates!AJ11-DataGrowthRates!AI11)</f>
        <v>0</v>
      </c>
      <c r="AK11" s="145">
        <f>IF(OR(DataGrowthRates!AJ11=0,DataGrowthRates!AK11=0),"",DataGrowthRates!AK11-DataGrowthRates!AJ11)</f>
        <v>0</v>
      </c>
      <c r="AL11" s="145">
        <f>IF(OR(DataGrowthRates!AK11=0,DataGrowthRates!AL11=0),"",DataGrowthRates!AL11-DataGrowthRates!AK11)</f>
        <v>3.4817343820321867E-2</v>
      </c>
      <c r="AM11" s="145">
        <f>IF(OR(DataGrowthRates!AL11=0,DataGrowthRates!AM11=0),"",DataGrowthRates!AM11-DataGrowthRates!AL11)</f>
        <v>-0.92949578582229719</v>
      </c>
      <c r="AN11" s="145">
        <f>IF(OR(DataGrowthRates!AM11=0,DataGrowthRates!AN11=0),"",DataGrowthRates!AN11-DataGrowthRates!AM11)</f>
        <v>0</v>
      </c>
      <c r="AO11" s="145">
        <f>IF(OR(DataGrowthRates!AN11=0,DataGrowthRates!AO11=0),"",DataGrowthRates!AO11-DataGrowthRates!AN11)</f>
        <v>0</v>
      </c>
      <c r="AP11" s="145">
        <f>IF(OR(DataGrowthRates!AO11=0,DataGrowthRates!AP11=0),"",DataGrowthRates!AP11-DataGrowthRates!AO11)</f>
        <v>0</v>
      </c>
      <c r="AQ11" s="145">
        <f>IF(OR(DataGrowthRates!AP11=0,DataGrowthRates!AQ11=0),"",DataGrowthRates!AQ11-DataGrowthRates!AP11)</f>
        <v>0</v>
      </c>
      <c r="AR11" s="145">
        <f>IF(OR(DataGrowthRates!AQ11=0,DataGrowthRates!AR11=0),"",DataGrowthRates!AR11-DataGrowthRates!AQ11)</f>
        <v>0</v>
      </c>
      <c r="AS11" s="145">
        <f>IF(OR(DataGrowthRates!AR11=0,DataGrowthRates!AS11=0),"",DataGrowthRates!AS11-DataGrowthRates!AR11)</f>
        <v>0</v>
      </c>
      <c r="AT11" s="145">
        <f>IF(OR(DataGrowthRates!AS11=0,DataGrowthRates!AT11=0),"",DataGrowthRates!AT11-DataGrowthRates!AS11)</f>
        <v>0</v>
      </c>
      <c r="AU11" s="145">
        <f>IF(OR(DataGrowthRates!AT11=0,DataGrowthRates!AU11=0),"",DataGrowthRates!AU11-DataGrowthRates!AT11)</f>
        <v>0</v>
      </c>
      <c r="AV11" s="145">
        <f>IF(OR(DataGrowthRates!AU11=0,DataGrowthRates!AV11=0),"",DataGrowthRates!AV11-DataGrowthRates!AU11)</f>
        <v>0</v>
      </c>
      <c r="AW11" s="145">
        <f>IF(OR(DataGrowthRates!AV11=0,DataGrowthRates!AW11=0),"",DataGrowthRates!AW11-DataGrowthRates!AV11)</f>
        <v>0</v>
      </c>
      <c r="AX11" s="145">
        <f>IF(OR(DataGrowthRates!AW11=0,DataGrowthRates!AX11=0),"",DataGrowthRates!AX11-DataGrowthRates!AW11)</f>
        <v>-9.9669569148943538E-2</v>
      </c>
      <c r="AY11" s="145">
        <f>IF(OR(DataGrowthRates!AX11=0,DataGrowthRates!AY11=0),"",DataGrowthRates!AY11-DataGrowthRates!AX11)</f>
        <v>0</v>
      </c>
      <c r="AZ11" s="145">
        <f>IF(OR(DataGrowthRates!AY11=0,DataGrowthRates!AZ11=0),"",DataGrowthRates!AZ11-DataGrowthRates!AY11)</f>
        <v>0</v>
      </c>
      <c r="BA11" s="145">
        <f>IF(OR(DataGrowthRates!AZ11=0,DataGrowthRates!BA11=0),"",DataGrowthRates!BA11-DataGrowthRates!AZ11)</f>
        <v>0</v>
      </c>
      <c r="BB11" s="145">
        <f>IF(OR(DataGrowthRates!BA11=0,DataGrowthRates!BB11=0),"",DataGrowthRates!BB11-DataGrowthRates!BA11)</f>
        <v>0</v>
      </c>
      <c r="BC11" s="145">
        <f>IF(OR(DataGrowthRates!BB11=0,DataGrowthRates!BC11=0),"",DataGrowthRates!BC11-DataGrowthRates!BB11)</f>
        <v>0</v>
      </c>
      <c r="BD11" s="145">
        <f>IF(OR(DataGrowthRates!BC11=0,DataGrowthRates!BD11=0),"",DataGrowthRates!BD11-DataGrowthRates!BC11)</f>
        <v>0</v>
      </c>
      <c r="BE11" s="145">
        <f>IF(OR(DataGrowthRates!BD11=0,DataGrowthRates!BE11=0),"",DataGrowthRates!BE11-DataGrowthRates!BD11)</f>
        <v>0</v>
      </c>
      <c r="BF11" s="145">
        <f>IF(OR(DataGrowthRates!BE11=0,DataGrowthRates!BF11=0),"",DataGrowthRates!BF11-DataGrowthRates!BE11)</f>
        <v>0</v>
      </c>
      <c r="BG11" s="145">
        <f>IF(OR(DataGrowthRates!BF11=0,DataGrowthRates!BG11=0),"",DataGrowthRates!BG11-DataGrowthRates!BF11)</f>
        <v>0</v>
      </c>
      <c r="BH11" s="145">
        <f>IF(OR(DataGrowthRates!BG11=0,DataGrowthRates!BH11=0),"",DataGrowthRates!BH11-DataGrowthRates!BG11)</f>
        <v>0</v>
      </c>
      <c r="BI11" s="145">
        <f>IF(OR(DataGrowthRates!BH11=0,DataGrowthRates!BI11=0),"",DataGrowthRates!BI11-DataGrowthRates!BH11)</f>
        <v>0</v>
      </c>
      <c r="BJ11" s="145">
        <f>IF(OR(DataGrowthRates!BI11=0,DataGrowthRates!BJ11=0),"",DataGrowthRates!BJ11-DataGrowthRates!BI11)</f>
        <v>-9.3782915712381509E-5</v>
      </c>
      <c r="BK11" s="145">
        <f>IF(OR(DataGrowthRates!BJ11=0,DataGrowthRates!BK11=0),"",DataGrowthRates!BK11-DataGrowthRates!BJ11)</f>
        <v>0</v>
      </c>
      <c r="BL11" s="145">
        <f>IF(OR(DataGrowthRates!BK11=0,DataGrowthRates!BL11=0),"",DataGrowthRates!BL11-DataGrowthRates!BK11)</f>
        <v>0</v>
      </c>
      <c r="BM11" s="145">
        <f>IF(OR(DataGrowthRates!BL11=0,DataGrowthRates!BM11=0),"",DataGrowthRates!BM11-DataGrowthRates!BL11)</f>
        <v>0</v>
      </c>
      <c r="BN11" s="145">
        <f>IF(OR(DataGrowthRates!BM11=0,DataGrowthRates!BN11=0),"",DataGrowthRates!BN11-DataGrowthRates!BM11)</f>
        <v>3.8973507244577377E-3</v>
      </c>
      <c r="BO11" s="145">
        <f>IF(OR(DataGrowthRates!BN11=0,DataGrowthRates!BO11=0),"",DataGrowthRates!BO11-DataGrowthRates!BN11)</f>
        <v>0</v>
      </c>
      <c r="BP11" s="145">
        <f>IF(OR(DataGrowthRates!BO11=0,DataGrowthRates!BP11=0),"",DataGrowthRates!BP11-DataGrowthRates!BO11)</f>
        <v>0</v>
      </c>
      <c r="BQ11" s="145">
        <f>IF(OR(DataGrowthRates!BP11=0,DataGrowthRates!BQ11=0),"",DataGrowthRates!BQ11-DataGrowthRates!BP11)</f>
        <v>0</v>
      </c>
      <c r="BR11" s="145">
        <f>IF(OR(DataGrowthRates!BQ11=0,DataGrowthRates!BR11=0),"",DataGrowthRates!BR11-DataGrowthRates!BQ11)</f>
        <v>0</v>
      </c>
      <c r="BS11" s="145">
        <f>IF(OR(DataGrowthRates!BR11=0,DataGrowthRates!BS11=0),"",DataGrowthRates!BS11-DataGrowthRates!BR11)</f>
        <v>-0.45999999999997954</v>
      </c>
      <c r="BT11" s="145">
        <f>IF(OR(DataGrowthRates!BS11=0,DataGrowthRates!BT11=0),"",DataGrowthRates!BT11-DataGrowthRates!BS11)</f>
        <v>0</v>
      </c>
      <c r="BU11" s="145">
        <f>IF(OR(DataGrowthRates!BT11=0,DataGrowthRates!BU11=0),"",DataGrowthRates!BU11-DataGrowthRates!BT11)</f>
        <v>0</v>
      </c>
      <c r="BV11" s="145">
        <f>IF(OR(DataGrowthRates!BU11=0,DataGrowthRates!BV11=0),"",DataGrowthRates!BV11-DataGrowthRates!BU11)</f>
        <v>0</v>
      </c>
      <c r="BW11" s="145">
        <f>IF(OR(DataGrowthRates!BV11=0,DataGrowthRates!BW11=0),"",DataGrowthRates!BW11-DataGrowthRates!BV11)</f>
        <v>0</v>
      </c>
      <c r="BX11" s="145">
        <f>IF(OR(DataGrowthRates!BW11=0,DataGrowthRates!BX11=0),"",DataGrowthRates!BX11-DataGrowthRates!BW11)</f>
        <v>0</v>
      </c>
      <c r="BY11" s="145">
        <f>IF(OR(DataGrowthRates!BX11=0,DataGrowthRates!BY11=0),"",DataGrowthRates!BY11-DataGrowthRates!BX11)</f>
        <v>0</v>
      </c>
      <c r="BZ11" s="145">
        <f>IF(OR(DataGrowthRates!BY11=0,DataGrowthRates!BZ11=0),"",DataGrowthRates!BZ11-DataGrowthRates!BY11)</f>
        <v>0</v>
      </c>
      <c r="CA11" s="145">
        <f>IF(OR(DataGrowthRates!BZ11=0,DataGrowthRates!CA11=0),"",DataGrowthRates!CA11-DataGrowthRates!BZ11)</f>
        <v>0</v>
      </c>
      <c r="CB11" s="145">
        <f>IF(OR(DataGrowthRates!CA11=0,DataGrowthRates!CB11=0),"",DataGrowthRates!CB11-DataGrowthRates!CA11)</f>
        <v>0</v>
      </c>
      <c r="CC11" s="145" t="str">
        <f>IF(OR(DataGrowthRates!CB11=0,DataGrowthRates!CC11=0),"",DataGrowthRates!CC11-DataGrowthRates!CB11)</f>
        <v/>
      </c>
      <c r="CD11" s="145" t="str">
        <f>IF(OR(DataGrowthRates!CC11=0,DataGrowthRates!CD11=0),"",DataGrowthRates!CD11-DataGrowthRates!CC11)</f>
        <v/>
      </c>
    </row>
    <row r="12" spans="1:82" x14ac:dyDescent="0.3">
      <c r="A12" s="62" t="s">
        <v>15</v>
      </c>
      <c r="B12" s="51"/>
      <c r="C12" s="79"/>
      <c r="D12" s="146" t="str">
        <f>IF(OR(DataGrowthRates!C12=0,DataGrowthRates!D12=0),"",DataGrowthRates!D12-DataGrowthRates!C12)</f>
        <v/>
      </c>
      <c r="E12" s="146" t="str">
        <f>IF(OR(DataGrowthRates!D12=0,DataGrowthRates!E12=0),"",DataGrowthRates!E12-DataGrowthRates!D12)</f>
        <v/>
      </c>
      <c r="F12" s="146" t="str">
        <f>IF(OR(DataGrowthRates!E12=0,DataGrowthRates!F12=0),"",DataGrowthRates!F12-DataGrowthRates!E12)</f>
        <v/>
      </c>
      <c r="G12" s="146">
        <f>IF(OR(DataGrowthRates!F12=0,DataGrowthRates!G12=0),"",DataGrowthRates!G12-DataGrowthRates!F12)</f>
        <v>-0.66957877166890967</v>
      </c>
      <c r="H12" s="146">
        <f>IF(OR(DataGrowthRates!G12=0,DataGrowthRates!H12=0),"",DataGrowthRates!H12-DataGrowthRates!G12)</f>
        <v>-2.9431765645537382</v>
      </c>
      <c r="I12" s="146">
        <f>IF(OR(DataGrowthRates!H12=0,DataGrowthRates!I12=0),"",DataGrowthRates!I12-DataGrowthRates!H12)</f>
        <v>0</v>
      </c>
      <c r="J12" s="146">
        <f>IF(OR(DataGrowthRates!I12=0,DataGrowthRates!J12=0),"",DataGrowthRates!J12-DataGrowthRates!I12)</f>
        <v>0.13463223937000635</v>
      </c>
      <c r="K12" s="146">
        <f>IF(OR(DataGrowthRates!J12=0,DataGrowthRates!K12=0),"",DataGrowthRates!K12-DataGrowthRates!J12)</f>
        <v>0</v>
      </c>
      <c r="L12" s="146">
        <f>IF(OR(DataGrowthRates!K12=0,DataGrowthRates!L12=0),"",DataGrowthRates!L12-DataGrowthRates!K12)</f>
        <v>0.48594964515476136</v>
      </c>
      <c r="M12" s="146">
        <f>IF(OR(DataGrowthRates!L12=0,DataGrowthRates!M12=0),"",DataGrowthRates!M12-DataGrowthRates!L12)</f>
        <v>-2.2798158253400516</v>
      </c>
      <c r="N12" s="146">
        <f>IF(OR(DataGrowthRates!M12=0,DataGrowthRates!N12=0),"",DataGrowthRates!N12-DataGrowthRates!M12)</f>
        <v>0</v>
      </c>
      <c r="O12" s="146">
        <f>IF(OR(DataGrowthRates!N12=0,DataGrowthRates!O12=0),"",DataGrowthRates!O12-DataGrowthRates!N12)</f>
        <v>0</v>
      </c>
      <c r="P12" s="146">
        <f>IF(OR(DataGrowthRates!O12=0,DataGrowthRates!P12=0),"",DataGrowthRates!P12-DataGrowthRates!O12)</f>
        <v>-0.56505125068412099</v>
      </c>
      <c r="Q12" s="146">
        <f>IF(OR(DataGrowthRates!P12=0,DataGrowthRates!Q12=0),"",DataGrowthRates!Q12-DataGrowthRates!P12)</f>
        <v>0</v>
      </c>
      <c r="R12" s="146">
        <f>IF(OR(DataGrowthRates!Q12=0,DataGrowthRates!R12=0),"",DataGrowthRates!R12-DataGrowthRates!Q12)</f>
        <v>0</v>
      </c>
      <c r="S12" s="146">
        <f>IF(OR(DataGrowthRates!R12=0,DataGrowthRates!S12=0),"",DataGrowthRates!S12-DataGrowthRates!R12)</f>
        <v>0</v>
      </c>
      <c r="T12" s="146">
        <f>IF(OR(DataGrowthRates!S12=0,DataGrowthRates!T12=0),"",DataGrowthRates!T12-DataGrowthRates!S12)</f>
        <v>-1.8343757706134056E-3</v>
      </c>
      <c r="U12" s="146">
        <f>IF(OR(DataGrowthRates!T12=0,DataGrowthRates!U12=0),"",DataGrowthRates!U12-DataGrowthRates!T12)</f>
        <v>0</v>
      </c>
      <c r="V12" s="146">
        <f>IF(OR(DataGrowthRates!U12=0,DataGrowthRates!V12=0),"",DataGrowthRates!V12-DataGrowthRates!U12)</f>
        <v>0</v>
      </c>
      <c r="W12" s="146">
        <f>IF(OR(DataGrowthRates!V12=0,DataGrowthRates!W12=0),"",DataGrowthRates!W12-DataGrowthRates!V12)</f>
        <v>0.25451700227114316</v>
      </c>
      <c r="X12" s="146">
        <f>IF(OR(DataGrowthRates!W12=0,DataGrowthRates!X12=0),"",DataGrowthRates!X12-DataGrowthRates!W12)</f>
        <v>0.28932196524795017</v>
      </c>
      <c r="Y12" s="146">
        <f>IF(OR(DataGrowthRates!X12=0,DataGrowthRates!Y12=0),"",DataGrowthRates!Y12-DataGrowthRates!X12)</f>
        <v>0</v>
      </c>
      <c r="Z12" s="146">
        <f>IF(OR(DataGrowthRates!Y12=0,DataGrowthRates!Z12=0),"",DataGrowthRates!Z12-DataGrowthRates!Y12)</f>
        <v>0</v>
      </c>
      <c r="AA12" s="146">
        <f>IF(OR(DataGrowthRates!Z12=0,DataGrowthRates!AA12=0),"",DataGrowthRates!AA12-DataGrowthRates!Z12)</f>
        <v>-3.0129832877605622E-3</v>
      </c>
      <c r="AB12" s="146">
        <f>IF(OR(DataGrowthRates!AA12=0,DataGrowthRates!AB12=0),"",DataGrowthRates!AB12-DataGrowthRates!AA12)</f>
        <v>2.9273568396364738</v>
      </c>
      <c r="AC12" s="146">
        <f>IF(OR(DataGrowthRates!AB12=0,DataGrowthRates!AC12=0),"",DataGrowthRates!AC12-DataGrowthRates!AB12)</f>
        <v>0</v>
      </c>
      <c r="AD12" s="146">
        <f>IF(OR(DataGrowthRates!AC12=0,DataGrowthRates!AD12=0),"",DataGrowthRates!AD12-DataGrowthRates!AC12)</f>
        <v>0</v>
      </c>
      <c r="AE12" s="146">
        <f>IF(OR(DataGrowthRates!AD12=0,DataGrowthRates!AE12=0),"",DataGrowthRates!AE12-DataGrowthRates!AD12)</f>
        <v>9.1829444736930554E-2</v>
      </c>
      <c r="AF12" s="146">
        <f>IF(OR(DataGrowthRates!AE12=0,DataGrowthRates!AF12=0),"",DataGrowthRates!AF12-DataGrowthRates!AE12)</f>
        <v>0</v>
      </c>
      <c r="AG12" s="146">
        <f>IF(OR(DataGrowthRates!AF12=0,DataGrowthRates!AG12=0),"",DataGrowthRates!AG12-DataGrowthRates!AF12)</f>
        <v>0</v>
      </c>
      <c r="AH12" s="146">
        <f>IF(OR(DataGrowthRates!AG12=0,DataGrowthRates!AH12=0),"",DataGrowthRates!AH12-DataGrowthRates!AG12)</f>
        <v>0</v>
      </c>
      <c r="AI12" s="146">
        <f>IF(OR(DataGrowthRates!AH12=0,DataGrowthRates!AI12=0),"",DataGrowthRates!AI12-DataGrowthRates!AH12)</f>
        <v>-0.86200097441377466</v>
      </c>
      <c r="AJ12" s="146">
        <f>IF(OR(DataGrowthRates!AI12=0,DataGrowthRates!AJ12=0),"",DataGrowthRates!AJ12-DataGrowthRates!AI12)</f>
        <v>0</v>
      </c>
      <c r="AK12" s="146">
        <f>IF(OR(DataGrowthRates!AJ12=0,DataGrowthRates!AK12=0),"",DataGrowthRates!AK12-DataGrowthRates!AJ12)</f>
        <v>0</v>
      </c>
      <c r="AL12" s="146">
        <f>IF(OR(DataGrowthRates!AK12=0,DataGrowthRates!AL12=0),"",DataGrowthRates!AL12-DataGrowthRates!AK12)</f>
        <v>0.13151178933722463</v>
      </c>
      <c r="AM12" s="146">
        <f>IF(OR(DataGrowthRates!AL12=0,DataGrowthRates!AM12=0),"",DataGrowthRates!AM12-DataGrowthRates!AL12)</f>
        <v>0.39132103674805307</v>
      </c>
      <c r="AN12" s="146">
        <f>IF(OR(DataGrowthRates!AM12=0,DataGrowthRates!AN12=0),"",DataGrowthRates!AN12-DataGrowthRates!AM12)</f>
        <v>0</v>
      </c>
      <c r="AO12" s="146">
        <f>IF(OR(DataGrowthRates!AN12=0,DataGrowthRates!AO12=0),"",DataGrowthRates!AO12-DataGrowthRates!AN12)</f>
        <v>0</v>
      </c>
      <c r="AP12" s="146">
        <f>IF(OR(DataGrowthRates!AO12=0,DataGrowthRates!AP12=0),"",DataGrowthRates!AP12-DataGrowthRates!AO12)</f>
        <v>0</v>
      </c>
      <c r="AQ12" s="146">
        <f>IF(OR(DataGrowthRates!AP12=0,DataGrowthRates!AQ12=0),"",DataGrowthRates!AQ12-DataGrowthRates!AP12)</f>
        <v>0</v>
      </c>
      <c r="AR12" s="146">
        <f>IF(OR(DataGrowthRates!AQ12=0,DataGrowthRates!AR12=0),"",DataGrowthRates!AR12-DataGrowthRates!AQ12)</f>
        <v>0</v>
      </c>
      <c r="AS12" s="146">
        <f>IF(OR(DataGrowthRates!AR12=0,DataGrowthRates!AS12=0),"",DataGrowthRates!AS12-DataGrowthRates!AR12)</f>
        <v>0</v>
      </c>
      <c r="AT12" s="146">
        <f>IF(OR(DataGrowthRates!AS12=0,DataGrowthRates!AT12=0),"",DataGrowthRates!AT12-DataGrowthRates!AS12)</f>
        <v>0</v>
      </c>
      <c r="AU12" s="146">
        <f>IF(OR(DataGrowthRates!AT12=0,DataGrowthRates!AU12=0),"",DataGrowthRates!AU12-DataGrowthRates!AT12)</f>
        <v>0</v>
      </c>
      <c r="AV12" s="146">
        <f>IF(OR(DataGrowthRates!AU12=0,DataGrowthRates!AV12=0),"",DataGrowthRates!AV12-DataGrowthRates!AU12)</f>
        <v>0</v>
      </c>
      <c r="AW12" s="146">
        <f>IF(OR(DataGrowthRates!AV12=0,DataGrowthRates!AW12=0),"",DataGrowthRates!AW12-DataGrowthRates!AV12)</f>
        <v>0</v>
      </c>
      <c r="AX12" s="146">
        <f>IF(OR(DataGrowthRates!AW12=0,DataGrowthRates!AX12=0),"",DataGrowthRates!AX12-DataGrowthRates!AW12)</f>
        <v>-0.54474817388864949</v>
      </c>
      <c r="AY12" s="146">
        <f>IF(OR(DataGrowthRates!AX12=0,DataGrowthRates!AY12=0),"",DataGrowthRates!AY12-DataGrowthRates!AX12)</f>
        <v>0</v>
      </c>
      <c r="AZ12" s="146">
        <f>IF(OR(DataGrowthRates!AY12=0,DataGrowthRates!AZ12=0),"",DataGrowthRates!AZ12-DataGrowthRates!AY12)</f>
        <v>0</v>
      </c>
      <c r="BA12" s="146">
        <f>IF(OR(DataGrowthRates!AZ12=0,DataGrowthRates!BA12=0),"",DataGrowthRates!BA12-DataGrowthRates!AZ12)</f>
        <v>0</v>
      </c>
      <c r="BB12" s="146">
        <f>IF(OR(DataGrowthRates!BA12=0,DataGrowthRates!BB12=0),"",DataGrowthRates!BB12-DataGrowthRates!BA12)</f>
        <v>0</v>
      </c>
      <c r="BC12" s="146">
        <f>IF(OR(DataGrowthRates!BB12=0,DataGrowthRates!BC12=0),"",DataGrowthRates!BC12-DataGrowthRates!BB12)</f>
        <v>0</v>
      </c>
      <c r="BD12" s="146">
        <f>IF(OR(DataGrowthRates!BC12=0,DataGrowthRates!BD12=0),"",DataGrowthRates!BD12-DataGrowthRates!BC12)</f>
        <v>0</v>
      </c>
      <c r="BE12" s="146">
        <f>IF(OR(DataGrowthRates!BD12=0,DataGrowthRates!BE12=0),"",DataGrowthRates!BE12-DataGrowthRates!BD12)</f>
        <v>0</v>
      </c>
      <c r="BF12" s="146">
        <f>IF(OR(DataGrowthRates!BE12=0,DataGrowthRates!BF12=0),"",DataGrowthRates!BF12-DataGrowthRates!BE12)</f>
        <v>0</v>
      </c>
      <c r="BG12" s="146">
        <f>IF(OR(DataGrowthRates!BF12=0,DataGrowthRates!BG12=0),"",DataGrowthRates!BG12-DataGrowthRates!BF12)</f>
        <v>0</v>
      </c>
      <c r="BH12" s="146">
        <f>IF(OR(DataGrowthRates!BG12=0,DataGrowthRates!BH12=0),"",DataGrowthRates!BH12-DataGrowthRates!BG12)</f>
        <v>0</v>
      </c>
      <c r="BI12" s="146">
        <f>IF(OR(DataGrowthRates!BH12=0,DataGrowthRates!BI12=0),"",DataGrowthRates!BI12-DataGrowthRates!BH12)</f>
        <v>0</v>
      </c>
      <c r="BJ12" s="146">
        <f>IF(OR(DataGrowthRates!BI12=0,DataGrowthRates!BJ12=0),"",DataGrowthRates!BJ12-DataGrowthRates!BI12)</f>
        <v>-8.8920495215916162E-5</v>
      </c>
      <c r="BK12" s="146">
        <f>IF(OR(DataGrowthRates!BJ12=0,DataGrowthRates!BK12=0),"",DataGrowthRates!BK12-DataGrowthRates!BJ12)</f>
        <v>0</v>
      </c>
      <c r="BL12" s="146">
        <f>IF(OR(DataGrowthRates!BK12=0,DataGrowthRates!BL12=0),"",DataGrowthRates!BL12-DataGrowthRates!BK12)</f>
        <v>0</v>
      </c>
      <c r="BM12" s="146">
        <f>IF(OR(DataGrowthRates!BL12=0,DataGrowthRates!BM12=0),"",DataGrowthRates!BM12-DataGrowthRates!BL12)</f>
        <v>0</v>
      </c>
      <c r="BN12" s="146">
        <f>IF(OR(DataGrowthRates!BM12=0,DataGrowthRates!BN12=0),"",DataGrowthRates!BN12-DataGrowthRates!BM12)</f>
        <v>-1.1875532785552423E-2</v>
      </c>
      <c r="BO12" s="146">
        <f>IF(OR(DataGrowthRates!BN12=0,DataGrowthRates!BO12=0),"",DataGrowthRates!BO12-DataGrowthRates!BN12)</f>
        <v>0</v>
      </c>
      <c r="BP12" s="146">
        <f>IF(OR(DataGrowthRates!BO12=0,DataGrowthRates!BP12=0),"",DataGrowthRates!BP12-DataGrowthRates!BO12)</f>
        <v>0</v>
      </c>
      <c r="BQ12" s="146">
        <f>IF(OR(DataGrowthRates!BP12=0,DataGrowthRates!BQ12=0),"",DataGrowthRates!BQ12-DataGrowthRates!BP12)</f>
        <v>0</v>
      </c>
      <c r="BR12" s="146">
        <f>IF(OR(DataGrowthRates!BQ12=0,DataGrowthRates!BR12=0),"",DataGrowthRates!BR12-DataGrowthRates!BQ12)</f>
        <v>0</v>
      </c>
      <c r="BS12" s="146">
        <f>IF(OR(DataGrowthRates!BR12=0,DataGrowthRates!BS12=0),"",DataGrowthRates!BS12-DataGrowthRates!BR12)</f>
        <v>-1.4500000000000171</v>
      </c>
      <c r="BT12" s="146">
        <f>IF(OR(DataGrowthRates!BS12=0,DataGrowthRates!BT12=0),"",DataGrowthRates!BT12-DataGrowthRates!BS12)</f>
        <v>0</v>
      </c>
      <c r="BU12" s="146">
        <f>IF(OR(DataGrowthRates!BT12=0,DataGrowthRates!BU12=0),"",DataGrowthRates!BU12-DataGrowthRates!BT12)</f>
        <v>0</v>
      </c>
      <c r="BV12" s="146">
        <f>IF(OR(DataGrowthRates!BU12=0,DataGrowthRates!BV12=0),"",DataGrowthRates!BV12-DataGrowthRates!BU12)</f>
        <v>0</v>
      </c>
      <c r="BW12" s="146">
        <f>IF(OR(DataGrowthRates!BV12=0,DataGrowthRates!BW12=0),"",DataGrowthRates!BW12-DataGrowthRates!BV12)</f>
        <v>0</v>
      </c>
      <c r="BX12" s="146">
        <f>IF(OR(DataGrowthRates!BW12=0,DataGrowthRates!BX12=0),"",DataGrowthRates!BX12-DataGrowthRates!BW12)</f>
        <v>0</v>
      </c>
      <c r="BY12" s="146">
        <f>IF(OR(DataGrowthRates!BX12=0,DataGrowthRates!BY12=0),"",DataGrowthRates!BY12-DataGrowthRates!BX12)</f>
        <v>0</v>
      </c>
      <c r="BZ12" s="146">
        <f>IF(OR(DataGrowthRates!BY12=0,DataGrowthRates!BZ12=0),"",DataGrowthRates!BZ12-DataGrowthRates!BY12)</f>
        <v>0</v>
      </c>
      <c r="CA12" s="146">
        <f>IF(OR(DataGrowthRates!BZ12=0,DataGrowthRates!CA12=0),"",DataGrowthRates!CA12-DataGrowthRates!BZ12)</f>
        <v>0</v>
      </c>
      <c r="CB12" s="146">
        <f>IF(OR(DataGrowthRates!CA12=0,DataGrowthRates!CB12=0),"",DataGrowthRates!CB12-DataGrowthRates!CA12)</f>
        <v>0</v>
      </c>
      <c r="CC12" s="146" t="str">
        <f>IF(OR(DataGrowthRates!CB12=0,DataGrowthRates!CC12=0),"",DataGrowthRates!CC12-DataGrowthRates!CB12)</f>
        <v/>
      </c>
      <c r="CD12" s="146" t="str">
        <f>IF(OR(DataGrowthRates!CC12=0,DataGrowthRates!CD12=0),"",DataGrowthRates!CD12-DataGrowthRates!CC12)</f>
        <v/>
      </c>
    </row>
    <row r="13" spans="1:82" x14ac:dyDescent="0.3">
      <c r="A13" s="63" t="s">
        <v>16</v>
      </c>
      <c r="B13" s="64"/>
      <c r="C13" s="78"/>
      <c r="D13" s="144" t="str">
        <f>IF(OR(DataGrowthRates!C13=0,DataGrowthRates!D13=0),"",DataGrowthRates!D13-DataGrowthRates!C13)</f>
        <v/>
      </c>
      <c r="E13" s="144" t="str">
        <f>IF(OR(DataGrowthRates!D13=0,DataGrowthRates!E13=0),"",DataGrowthRates!E13-DataGrowthRates!D13)</f>
        <v/>
      </c>
      <c r="F13" s="144" t="str">
        <f>IF(OR(DataGrowthRates!E13=0,DataGrowthRates!F13=0),"",DataGrowthRates!F13-DataGrowthRates!E13)</f>
        <v/>
      </c>
      <c r="G13" s="144" t="str">
        <f>IF(OR(DataGrowthRates!F13=0,DataGrowthRates!G13=0),"",DataGrowthRates!G13-DataGrowthRates!F13)</f>
        <v/>
      </c>
      <c r="H13" s="144">
        <f>IF(OR(DataGrowthRates!G13=0,DataGrowthRates!H13=0),"",DataGrowthRates!H13-DataGrowthRates!G13)</f>
        <v>-1.4658328864156829</v>
      </c>
      <c r="I13" s="144">
        <f>IF(OR(DataGrowthRates!H13=0,DataGrowthRates!I13=0),"",DataGrowthRates!I13-DataGrowthRates!H13)</f>
        <v>0.21332367137179631</v>
      </c>
      <c r="J13" s="144">
        <f>IF(OR(DataGrowthRates!I13=0,DataGrowthRates!J13=0),"",DataGrowthRates!J13-DataGrowthRates!I13)</f>
        <v>1.0060698618773074</v>
      </c>
      <c r="K13" s="144">
        <f>IF(OR(DataGrowthRates!J13=0,DataGrowthRates!K13=0),"",DataGrowthRates!K13-DataGrowthRates!J13)</f>
        <v>-0.58479803264782504</v>
      </c>
      <c r="L13" s="144">
        <f>IF(OR(DataGrowthRates!K13=0,DataGrowthRates!L13=0),"",DataGrowthRates!L13-DataGrowthRates!K13)</f>
        <v>0.31574054943624219</v>
      </c>
      <c r="M13" s="144">
        <f>IF(OR(DataGrowthRates!L13=0,DataGrowthRates!M13=0),"",DataGrowthRates!M13-DataGrowthRates!L13)</f>
        <v>-7.3085255981290231</v>
      </c>
      <c r="N13" s="144">
        <f>IF(OR(DataGrowthRates!M13=0,DataGrowthRates!N13=0),"",DataGrowthRates!N13-DataGrowthRates!M13)</f>
        <v>0</v>
      </c>
      <c r="O13" s="144">
        <f>IF(OR(DataGrowthRates!N13=0,DataGrowthRates!O13=0),"",DataGrowthRates!O13-DataGrowthRates!N13)</f>
        <v>0</v>
      </c>
      <c r="P13" s="144">
        <f>IF(OR(DataGrowthRates!O13=0,DataGrowthRates!P13=0),"",DataGrowthRates!P13-DataGrowthRates!O13)</f>
        <v>0.32772745883880816</v>
      </c>
      <c r="Q13" s="144">
        <f>IF(OR(DataGrowthRates!P13=0,DataGrowthRates!Q13=0),"",DataGrowthRates!Q13-DataGrowthRates!P13)</f>
        <v>0</v>
      </c>
      <c r="R13" s="144">
        <f>IF(OR(DataGrowthRates!Q13=0,DataGrowthRates!R13=0),"",DataGrowthRates!R13-DataGrowthRates!Q13)</f>
        <v>-5.566410887192319E-2</v>
      </c>
      <c r="S13" s="144">
        <f>IF(OR(DataGrowthRates!R13=0,DataGrowthRates!S13=0),"",DataGrowthRates!S13-DataGrowthRates!R13)</f>
        <v>0</v>
      </c>
      <c r="T13" s="144">
        <f>IF(OR(DataGrowthRates!S13=0,DataGrowthRates!T13=0),"",DataGrowthRates!T13-DataGrowthRates!S13)</f>
        <v>-0.38296530064818057</v>
      </c>
      <c r="U13" s="144">
        <f>IF(OR(DataGrowthRates!T13=0,DataGrowthRates!U13=0),"",DataGrowthRates!U13-DataGrowthRates!T13)</f>
        <v>0</v>
      </c>
      <c r="V13" s="144">
        <f>IF(OR(DataGrowthRates!U13=0,DataGrowthRates!V13=0),"",DataGrowthRates!V13-DataGrowthRates!U13)</f>
        <v>0</v>
      </c>
      <c r="W13" s="144">
        <f>IF(OR(DataGrowthRates!V13=0,DataGrowthRates!W13=0),"",DataGrowthRates!W13-DataGrowthRates!V13)</f>
        <v>0.42840342385551367</v>
      </c>
      <c r="X13" s="144">
        <f>IF(OR(DataGrowthRates!W13=0,DataGrowthRates!X13=0),"",DataGrowthRates!X13-DataGrowthRates!W13)</f>
        <v>-0.38544978736950952</v>
      </c>
      <c r="Y13" s="144">
        <f>IF(OR(DataGrowthRates!X13=0,DataGrowthRates!Y13=0),"",DataGrowthRates!Y13-DataGrowthRates!X13)</f>
        <v>0</v>
      </c>
      <c r="Z13" s="144">
        <f>IF(OR(DataGrowthRates!Y13=0,DataGrowthRates!Z13=0),"",DataGrowthRates!Z13-DataGrowthRates!Y13)</f>
        <v>0</v>
      </c>
      <c r="AA13" s="144">
        <f>IF(OR(DataGrowthRates!Z13=0,DataGrowthRates!AA13=0),"",DataGrowthRates!AA13-DataGrowthRates!Z13)</f>
        <v>0</v>
      </c>
      <c r="AB13" s="144">
        <f>IF(OR(DataGrowthRates!AA13=0,DataGrowthRates!AB13=0),"",DataGrowthRates!AB13-DataGrowthRates!AA13)</f>
        <v>2.1192754489777315</v>
      </c>
      <c r="AC13" s="144">
        <f>IF(OR(DataGrowthRates!AB13=0,DataGrowthRates!AC13=0),"",DataGrowthRates!AC13-DataGrowthRates!AB13)</f>
        <v>-0.43902674620971993</v>
      </c>
      <c r="AD13" s="144">
        <f>IF(OR(DataGrowthRates!AC13=0,DataGrowthRates!AD13=0),"",DataGrowthRates!AD13-DataGrowthRates!AC13)</f>
        <v>0</v>
      </c>
      <c r="AE13" s="144">
        <f>IF(OR(DataGrowthRates!AD13=0,DataGrowthRates!AE13=0),"",DataGrowthRates!AE13-DataGrowthRates!AD13)</f>
        <v>0.63300134124190777</v>
      </c>
      <c r="AF13" s="144">
        <f>IF(OR(DataGrowthRates!AE13=0,DataGrowthRates!AF13=0),"",DataGrowthRates!AF13-DataGrowthRates!AE13)</f>
        <v>0</v>
      </c>
      <c r="AG13" s="144">
        <f>IF(OR(DataGrowthRates!AF13=0,DataGrowthRates!AG13=0),"",DataGrowthRates!AG13-DataGrowthRates!AF13)</f>
        <v>0</v>
      </c>
      <c r="AH13" s="144">
        <f>IF(OR(DataGrowthRates!AG13=0,DataGrowthRates!AH13=0),"",DataGrowthRates!AH13-DataGrowthRates!AG13)</f>
        <v>0</v>
      </c>
      <c r="AI13" s="144">
        <f>IF(OR(DataGrowthRates!AH13=0,DataGrowthRates!AI13=0),"",DataGrowthRates!AI13-DataGrowthRates!AH13)</f>
        <v>-0.71433492400899468</v>
      </c>
      <c r="AJ13" s="144">
        <f>IF(OR(DataGrowthRates!AI13=0,DataGrowthRates!AJ13=0),"",DataGrowthRates!AJ13-DataGrowthRates!AI13)</f>
        <v>0</v>
      </c>
      <c r="AK13" s="144">
        <f>IF(OR(DataGrowthRates!AJ13=0,DataGrowthRates!AK13=0),"",DataGrowthRates!AK13-DataGrowthRates!AJ13)</f>
        <v>0</v>
      </c>
      <c r="AL13" s="144">
        <f>IF(OR(DataGrowthRates!AK13=0,DataGrowthRates!AL13=0),"",DataGrowthRates!AL13-DataGrowthRates!AK13)</f>
        <v>-0.18913437192838956</v>
      </c>
      <c r="AM13" s="144">
        <f>IF(OR(DataGrowthRates!AL13=0,DataGrowthRates!AM13=0),"",DataGrowthRates!AM13-DataGrowthRates!AL13)</f>
        <v>0.24072388230794672</v>
      </c>
      <c r="AN13" s="144">
        <f>IF(OR(DataGrowthRates!AM13=0,DataGrowthRates!AN13=0),"",DataGrowthRates!AN13-DataGrowthRates!AM13)</f>
        <v>0</v>
      </c>
      <c r="AO13" s="144">
        <f>IF(OR(DataGrowthRates!AN13=0,DataGrowthRates!AO13=0),"",DataGrowthRates!AO13-DataGrowthRates!AN13)</f>
        <v>0</v>
      </c>
      <c r="AP13" s="144">
        <f>IF(OR(DataGrowthRates!AO13=0,DataGrowthRates!AP13=0),"",DataGrowthRates!AP13-DataGrowthRates!AO13)</f>
        <v>0</v>
      </c>
      <c r="AQ13" s="144">
        <f>IF(OR(DataGrowthRates!AP13=0,DataGrowthRates!AQ13=0),"",DataGrowthRates!AQ13-DataGrowthRates!AP13)</f>
        <v>0</v>
      </c>
      <c r="AR13" s="144">
        <f>IF(OR(DataGrowthRates!AQ13=0,DataGrowthRates!AR13=0),"",DataGrowthRates!AR13-DataGrowthRates!AQ13)</f>
        <v>0</v>
      </c>
      <c r="AS13" s="144">
        <f>IF(OR(DataGrowthRates!AR13=0,DataGrowthRates!AS13=0),"",DataGrowthRates!AS13-DataGrowthRates!AR13)</f>
        <v>0</v>
      </c>
      <c r="AT13" s="144">
        <f>IF(OR(DataGrowthRates!AS13=0,DataGrowthRates!AT13=0),"",DataGrowthRates!AT13-DataGrowthRates!AS13)</f>
        <v>0</v>
      </c>
      <c r="AU13" s="144">
        <f>IF(OR(DataGrowthRates!AT13=0,DataGrowthRates!AU13=0),"",DataGrowthRates!AU13-DataGrowthRates!AT13)</f>
        <v>0</v>
      </c>
      <c r="AV13" s="144">
        <f>IF(OR(DataGrowthRates!AU13=0,DataGrowthRates!AV13=0),"",DataGrowthRates!AV13-DataGrowthRates!AU13)</f>
        <v>0</v>
      </c>
      <c r="AW13" s="144">
        <f>IF(OR(DataGrowthRates!AV13=0,DataGrowthRates!AW13=0),"",DataGrowthRates!AW13-DataGrowthRates!AV13)</f>
        <v>0</v>
      </c>
      <c r="AX13" s="144">
        <f>IF(OR(DataGrowthRates!AW13=0,DataGrowthRates!AX13=0),"",DataGrowthRates!AX13-DataGrowthRates!AW13)</f>
        <v>0</v>
      </c>
      <c r="AY13" s="144">
        <f>IF(OR(DataGrowthRates!AX13=0,DataGrowthRates!AY13=0),"",DataGrowthRates!AY13-DataGrowthRates!AX13)</f>
        <v>0</v>
      </c>
      <c r="AZ13" s="144">
        <f>IF(OR(DataGrowthRates!AY13=0,DataGrowthRates!AZ13=0),"",DataGrowthRates!AZ13-DataGrowthRates!AY13)</f>
        <v>-6.0412488090832994E-4</v>
      </c>
      <c r="BA13" s="144">
        <f>IF(OR(DataGrowthRates!AZ13=0,DataGrowthRates!BA13=0),"",DataGrowthRates!BA13-DataGrowthRates!AZ13)</f>
        <v>0</v>
      </c>
      <c r="BB13" s="144">
        <f>IF(OR(DataGrowthRates!BA13=0,DataGrowthRates!BB13=0),"",DataGrowthRates!BB13-DataGrowthRates!BA13)</f>
        <v>0</v>
      </c>
      <c r="BC13" s="144">
        <f>IF(OR(DataGrowthRates!BB13=0,DataGrowthRates!BC13=0),"",DataGrowthRates!BC13-DataGrowthRates!BB13)</f>
        <v>0</v>
      </c>
      <c r="BD13" s="144">
        <f>IF(OR(DataGrowthRates!BC13=0,DataGrowthRates!BD13=0),"",DataGrowthRates!BD13-DataGrowthRates!BC13)</f>
        <v>0</v>
      </c>
      <c r="BE13" s="144">
        <f>IF(OR(DataGrowthRates!BD13=0,DataGrowthRates!BE13=0),"",DataGrowthRates!BE13-DataGrowthRates!BD13)</f>
        <v>0</v>
      </c>
      <c r="BF13" s="144">
        <f>IF(OR(DataGrowthRates!BE13=0,DataGrowthRates!BF13=0),"",DataGrowthRates!BF13-DataGrowthRates!BE13)</f>
        <v>0</v>
      </c>
      <c r="BG13" s="144">
        <f>IF(OR(DataGrowthRates!BF13=0,DataGrowthRates!BG13=0),"",DataGrowthRates!BG13-DataGrowthRates!BF13)</f>
        <v>0</v>
      </c>
      <c r="BH13" s="144">
        <f>IF(OR(DataGrowthRates!BG13=0,DataGrowthRates!BH13=0),"",DataGrowthRates!BH13-DataGrowthRates!BG13)</f>
        <v>0</v>
      </c>
      <c r="BI13" s="144">
        <f>IF(OR(DataGrowthRates!BH13=0,DataGrowthRates!BI13=0),"",DataGrowthRates!BI13-DataGrowthRates!BH13)</f>
        <v>0</v>
      </c>
      <c r="BJ13" s="144">
        <f>IF(OR(DataGrowthRates!BI13=0,DataGrowthRates!BJ13=0),"",DataGrowthRates!BJ13-DataGrowthRates!BI13)</f>
        <v>0</v>
      </c>
      <c r="BK13" s="144">
        <f>IF(OR(DataGrowthRates!BJ13=0,DataGrowthRates!BK13=0),"",DataGrowthRates!BK13-DataGrowthRates!BJ13)</f>
        <v>0</v>
      </c>
      <c r="BL13" s="144">
        <f>IF(OR(DataGrowthRates!BK13=0,DataGrowthRates!BL13=0),"",DataGrowthRates!BL13-DataGrowthRates!BK13)</f>
        <v>0</v>
      </c>
      <c r="BM13" s="144">
        <f>IF(OR(DataGrowthRates!BL13=0,DataGrowthRates!BM13=0),"",DataGrowthRates!BM13-DataGrowthRates!BL13)</f>
        <v>0</v>
      </c>
      <c r="BN13" s="144">
        <f>IF(OR(DataGrowthRates!BM13=0,DataGrowthRates!BN13=0),"",DataGrowthRates!BN13-DataGrowthRates!BM13)</f>
        <v>1.1811188722674615E-3</v>
      </c>
      <c r="BO13" s="144">
        <f>IF(OR(DataGrowthRates!BN13=0,DataGrowthRates!BO13=0),"",DataGrowthRates!BO13-DataGrowthRates!BN13)</f>
        <v>0</v>
      </c>
      <c r="BP13" s="144">
        <f>IF(OR(DataGrowthRates!BO13=0,DataGrowthRates!BP13=0),"",DataGrowthRates!BP13-DataGrowthRates!BO13)</f>
        <v>0</v>
      </c>
      <c r="BQ13" s="144">
        <f>IF(OR(DataGrowthRates!BP13=0,DataGrowthRates!BQ13=0),"",DataGrowthRates!BQ13-DataGrowthRates!BP13)</f>
        <v>0</v>
      </c>
      <c r="BR13" s="144">
        <f>IF(OR(DataGrowthRates!BQ13=0,DataGrowthRates!BR13=0),"",DataGrowthRates!BR13-DataGrowthRates!BQ13)</f>
        <v>0</v>
      </c>
      <c r="BS13" s="144">
        <f>IF(OR(DataGrowthRates!BR13=0,DataGrowthRates!BS13=0),"",DataGrowthRates!BS13-DataGrowthRates!BR13)</f>
        <v>-1.4099999999999966</v>
      </c>
      <c r="BT13" s="144">
        <f>IF(OR(DataGrowthRates!BS13=0,DataGrowthRates!BT13=0),"",DataGrowthRates!BT13-DataGrowthRates!BS13)</f>
        <v>0</v>
      </c>
      <c r="BU13" s="144">
        <f>IF(OR(DataGrowthRates!BT13=0,DataGrowthRates!BU13=0),"",DataGrowthRates!BU13-DataGrowthRates!BT13)</f>
        <v>0</v>
      </c>
      <c r="BV13" s="144">
        <f>IF(OR(DataGrowthRates!BU13=0,DataGrowthRates!BV13=0),"",DataGrowthRates!BV13-DataGrowthRates!BU13)</f>
        <v>0</v>
      </c>
      <c r="BW13" s="144">
        <f>IF(OR(DataGrowthRates!BV13=0,DataGrowthRates!BW13=0),"",DataGrowthRates!BW13-DataGrowthRates!BV13)</f>
        <v>0</v>
      </c>
      <c r="BX13" s="144">
        <f>IF(OR(DataGrowthRates!BW13=0,DataGrowthRates!BX13=0),"",DataGrowthRates!BX13-DataGrowthRates!BW13)</f>
        <v>0</v>
      </c>
      <c r="BY13" s="144">
        <f>IF(OR(DataGrowthRates!BX13=0,DataGrowthRates!BY13=0),"",DataGrowthRates!BY13-DataGrowthRates!BX13)</f>
        <v>0</v>
      </c>
      <c r="BZ13" s="144">
        <f>IF(OR(DataGrowthRates!BY13=0,DataGrowthRates!BZ13=0),"",DataGrowthRates!BZ13-DataGrowthRates!BY13)</f>
        <v>0</v>
      </c>
      <c r="CA13" s="144">
        <f>IF(OR(DataGrowthRates!BZ13=0,DataGrowthRates!CA13=0),"",DataGrowthRates!CA13-DataGrowthRates!BZ13)</f>
        <v>0</v>
      </c>
      <c r="CB13" s="144">
        <f>IF(OR(DataGrowthRates!CA13=0,DataGrowthRates!CB13=0),"",DataGrowthRates!CB13-DataGrowthRates!CA13)</f>
        <v>0</v>
      </c>
      <c r="CC13" s="144" t="str">
        <f>IF(OR(DataGrowthRates!CB13=0,DataGrowthRates!CC13=0),"",DataGrowthRates!CC13-DataGrowthRates!CB13)</f>
        <v/>
      </c>
      <c r="CD13" s="144" t="str">
        <f>IF(OR(DataGrowthRates!CC13=0,DataGrowthRates!CD13=0),"",DataGrowthRates!CD13-DataGrowthRates!CC13)</f>
        <v/>
      </c>
    </row>
    <row r="14" spans="1:82" x14ac:dyDescent="0.3">
      <c r="A14" s="5" t="s">
        <v>17</v>
      </c>
      <c r="B14"/>
      <c r="C14" s="78"/>
      <c r="D14" s="145" t="str">
        <f>IF(OR(DataGrowthRates!C14=0,DataGrowthRates!D14=0),"",DataGrowthRates!D14-DataGrowthRates!C14)</f>
        <v/>
      </c>
      <c r="E14" s="145" t="str">
        <f>IF(OR(DataGrowthRates!D14=0,DataGrowthRates!E14=0),"",DataGrowthRates!E14-DataGrowthRates!D14)</f>
        <v/>
      </c>
      <c r="F14" s="145" t="str">
        <f>IF(OR(DataGrowthRates!E14=0,DataGrowthRates!F14=0),"",DataGrowthRates!F14-DataGrowthRates!E14)</f>
        <v/>
      </c>
      <c r="G14" s="145" t="str">
        <f>IF(OR(DataGrowthRates!F14=0,DataGrowthRates!G14=0),"",DataGrowthRates!G14-DataGrowthRates!F14)</f>
        <v/>
      </c>
      <c r="H14" s="145" t="str">
        <f>IF(OR(DataGrowthRates!G14=0,DataGrowthRates!H14=0),"",DataGrowthRates!H14-DataGrowthRates!G14)</f>
        <v/>
      </c>
      <c r="I14" s="145">
        <f>IF(OR(DataGrowthRates!H14=0,DataGrowthRates!I14=0),"",DataGrowthRates!I14-DataGrowthRates!H14)</f>
        <v>-0.75862205779736769</v>
      </c>
      <c r="J14" s="145">
        <f>IF(OR(DataGrowthRates!I14=0,DataGrowthRates!J14=0),"",DataGrowthRates!J14-DataGrowthRates!I14)</f>
        <v>1.5903069319648182</v>
      </c>
      <c r="K14" s="145">
        <f>IF(OR(DataGrowthRates!J14=0,DataGrowthRates!K14=0),"",DataGrowthRates!K14-DataGrowthRates!J14)</f>
        <v>0.1852092182548688</v>
      </c>
      <c r="L14" s="145">
        <f>IF(OR(DataGrowthRates!K14=0,DataGrowthRates!L14=0),"",DataGrowthRates!L14-DataGrowthRates!K14)</f>
        <v>-1.4269553269906226</v>
      </c>
      <c r="M14" s="145">
        <f>IF(OR(DataGrowthRates!L14=0,DataGrowthRates!M14=0),"",DataGrowthRates!M14-DataGrowthRates!L14)</f>
        <v>5.3052080532788466</v>
      </c>
      <c r="N14" s="145">
        <f>IF(OR(DataGrowthRates!M14=0,DataGrowthRates!N14=0),"",DataGrowthRates!N14-DataGrowthRates!M14)</f>
        <v>0</v>
      </c>
      <c r="O14" s="145">
        <f>IF(OR(DataGrowthRates!N14=0,DataGrowthRates!O14=0),"",DataGrowthRates!O14-DataGrowthRates!N14)</f>
        <v>0</v>
      </c>
      <c r="P14" s="145">
        <f>IF(OR(DataGrowthRates!O14=0,DataGrowthRates!P14=0),"",DataGrowthRates!P14-DataGrowthRates!O14)</f>
        <v>0.27403122125923574</v>
      </c>
      <c r="Q14" s="145">
        <f>IF(OR(DataGrowthRates!P14=0,DataGrowthRates!Q14=0),"",DataGrowthRates!Q14-DataGrowthRates!P14)</f>
        <v>0</v>
      </c>
      <c r="R14" s="145">
        <f>IF(OR(DataGrowthRates!Q14=0,DataGrowthRates!R14=0),"",DataGrowthRates!R14-DataGrowthRates!Q14)</f>
        <v>-0.79105370541529396</v>
      </c>
      <c r="S14" s="145">
        <f>IF(OR(DataGrowthRates!R14=0,DataGrowthRates!S14=0),"",DataGrowthRates!S14-DataGrowthRates!R14)</f>
        <v>0</v>
      </c>
      <c r="T14" s="145">
        <f>IF(OR(DataGrowthRates!S14=0,DataGrowthRates!T14=0),"",DataGrowthRates!T14-DataGrowthRates!S14)</f>
        <v>1.408318521710072</v>
      </c>
      <c r="U14" s="145">
        <f>IF(OR(DataGrowthRates!T14=0,DataGrowthRates!U14=0),"",DataGrowthRates!U14-DataGrowthRates!T14)</f>
        <v>0</v>
      </c>
      <c r="V14" s="145">
        <f>IF(OR(DataGrowthRates!U14=0,DataGrowthRates!V14=0),"",DataGrowthRates!V14-DataGrowthRates!U14)</f>
        <v>0</v>
      </c>
      <c r="W14" s="145">
        <f>IF(OR(DataGrowthRates!V14=0,DataGrowthRates!W14=0),"",DataGrowthRates!W14-DataGrowthRates!V14)</f>
        <v>0.39962177532811438</v>
      </c>
      <c r="X14" s="145">
        <f>IF(OR(DataGrowthRates!W14=0,DataGrowthRates!X14=0),"",DataGrowthRates!X14-DataGrowthRates!W14)</f>
        <v>-8.5137166214622084E-2</v>
      </c>
      <c r="Y14" s="145">
        <f>IF(OR(DataGrowthRates!X14=0,DataGrowthRates!Y14=0),"",DataGrowthRates!Y14-DataGrowthRates!X14)</f>
        <v>0</v>
      </c>
      <c r="Z14" s="145">
        <f>IF(OR(DataGrowthRates!Y14=0,DataGrowthRates!Z14=0),"",DataGrowthRates!Z14-DataGrowthRates!Y14)</f>
        <v>0</v>
      </c>
      <c r="AA14" s="145">
        <f>IF(OR(DataGrowthRates!Z14=0,DataGrowthRates!AA14=0),"",DataGrowthRates!AA14-DataGrowthRates!Z14)</f>
        <v>0</v>
      </c>
      <c r="AB14" s="145">
        <f>IF(OR(DataGrowthRates!AA14=0,DataGrowthRates!AB14=0),"",DataGrowthRates!AB14-DataGrowthRates!AA14)</f>
        <v>-0.88746154417182765</v>
      </c>
      <c r="AC14" s="145">
        <f>IF(OR(DataGrowthRates!AB14=0,DataGrowthRates!AC14=0),"",DataGrowthRates!AC14-DataGrowthRates!AB14)</f>
        <v>0</v>
      </c>
      <c r="AD14" s="145">
        <f>IF(OR(DataGrowthRates!AC14=0,DataGrowthRates!AD14=0),"",DataGrowthRates!AD14-DataGrowthRates!AC14)</f>
        <v>0</v>
      </c>
      <c r="AE14" s="145">
        <f>IF(OR(DataGrowthRates!AD14=0,DataGrowthRates!AE14=0),"",DataGrowthRates!AE14-DataGrowthRates!AD14)</f>
        <v>-0.18346382832487507</v>
      </c>
      <c r="AF14" s="145">
        <f>IF(OR(DataGrowthRates!AE14=0,DataGrowthRates!AF14=0),"",DataGrowthRates!AF14-DataGrowthRates!AE14)</f>
        <v>0</v>
      </c>
      <c r="AG14" s="145">
        <f>IF(OR(DataGrowthRates!AF14=0,DataGrowthRates!AG14=0),"",DataGrowthRates!AG14-DataGrowthRates!AF14)</f>
        <v>0</v>
      </c>
      <c r="AH14" s="145">
        <f>IF(OR(DataGrowthRates!AG14=0,DataGrowthRates!AH14=0),"",DataGrowthRates!AH14-DataGrowthRates!AG14)</f>
        <v>0</v>
      </c>
      <c r="AI14" s="145">
        <f>IF(OR(DataGrowthRates!AH14=0,DataGrowthRates!AI14=0),"",DataGrowthRates!AI14-DataGrowthRates!AH14)</f>
        <v>-0.63846624416575537</v>
      </c>
      <c r="AJ14" s="145">
        <f>IF(OR(DataGrowthRates!AI14=0,DataGrowthRates!AJ14=0),"",DataGrowthRates!AJ14-DataGrowthRates!AI14)</f>
        <v>0</v>
      </c>
      <c r="AK14" s="145">
        <f>IF(OR(DataGrowthRates!AJ14=0,DataGrowthRates!AK14=0),"",DataGrowthRates!AK14-DataGrowthRates!AJ14)</f>
        <v>0</v>
      </c>
      <c r="AL14" s="145">
        <f>IF(OR(DataGrowthRates!AK14=0,DataGrowthRates!AL14=0),"",DataGrowthRates!AL14-DataGrowthRates!AK14)</f>
        <v>-9.3828991591351496E-2</v>
      </c>
      <c r="AM14" s="145">
        <f>IF(OR(DataGrowthRates!AL14=0,DataGrowthRates!AM14=0),"",DataGrowthRates!AM14-DataGrowthRates!AL14)</f>
        <v>-0.36679321478669635</v>
      </c>
      <c r="AN14" s="145">
        <f>IF(OR(DataGrowthRates!AM14=0,DataGrowthRates!AN14=0),"",DataGrowthRates!AN14-DataGrowthRates!AM14)</f>
        <v>0</v>
      </c>
      <c r="AO14" s="145">
        <f>IF(OR(DataGrowthRates!AN14=0,DataGrowthRates!AO14=0),"",DataGrowthRates!AO14-DataGrowthRates!AN14)</f>
        <v>0</v>
      </c>
      <c r="AP14" s="145">
        <f>IF(OR(DataGrowthRates!AO14=0,DataGrowthRates!AP14=0),"",DataGrowthRates!AP14-DataGrowthRates!AO14)</f>
        <v>0</v>
      </c>
      <c r="AQ14" s="145">
        <f>IF(OR(DataGrowthRates!AP14=0,DataGrowthRates!AQ14=0),"",DataGrowthRates!AQ14-DataGrowthRates!AP14)</f>
        <v>0</v>
      </c>
      <c r="AR14" s="145">
        <f>IF(OR(DataGrowthRates!AQ14=0,DataGrowthRates!AR14=0),"",DataGrowthRates!AR14-DataGrowthRates!AQ14)</f>
        <v>0</v>
      </c>
      <c r="AS14" s="145">
        <f>IF(OR(DataGrowthRates!AR14=0,DataGrowthRates!AS14=0),"",DataGrowthRates!AS14-DataGrowthRates!AR14)</f>
        <v>0</v>
      </c>
      <c r="AT14" s="145">
        <f>IF(OR(DataGrowthRates!AS14=0,DataGrowthRates!AT14=0),"",DataGrowthRates!AT14-DataGrowthRates!AS14)</f>
        <v>0</v>
      </c>
      <c r="AU14" s="145">
        <f>IF(OR(DataGrowthRates!AT14=0,DataGrowthRates!AU14=0),"",DataGrowthRates!AU14-DataGrowthRates!AT14)</f>
        <v>0</v>
      </c>
      <c r="AV14" s="145">
        <f>IF(OR(DataGrowthRates!AU14=0,DataGrowthRates!AV14=0),"",DataGrowthRates!AV14-DataGrowthRates!AU14)</f>
        <v>0</v>
      </c>
      <c r="AW14" s="145">
        <f>IF(OR(DataGrowthRates!AV14=0,DataGrowthRates!AW14=0),"",DataGrowthRates!AW14-DataGrowthRates!AV14)</f>
        <v>0</v>
      </c>
      <c r="AX14" s="145">
        <f>IF(OR(DataGrowthRates!AW14=0,DataGrowthRates!AX14=0),"",DataGrowthRates!AX14-DataGrowthRates!AW14)</f>
        <v>0</v>
      </c>
      <c r="AY14" s="145">
        <f>IF(OR(DataGrowthRates!AX14=0,DataGrowthRates!AY14=0),"",DataGrowthRates!AY14-DataGrowthRates!AX14)</f>
        <v>0</v>
      </c>
      <c r="AZ14" s="145">
        <f>IF(OR(DataGrowthRates!AY14=0,DataGrowthRates!AZ14=0),"",DataGrowthRates!AZ14-DataGrowthRates!AY14)</f>
        <v>-6.5283012654049344E-4</v>
      </c>
      <c r="BA14" s="145">
        <f>IF(OR(DataGrowthRates!AZ14=0,DataGrowthRates!BA14=0),"",DataGrowthRates!BA14-DataGrowthRates!AZ14)</f>
        <v>0</v>
      </c>
      <c r="BB14" s="145">
        <f>IF(OR(DataGrowthRates!BA14=0,DataGrowthRates!BB14=0),"",DataGrowthRates!BB14-DataGrowthRates!BA14)</f>
        <v>0</v>
      </c>
      <c r="BC14" s="145">
        <f>IF(OR(DataGrowthRates!BB14=0,DataGrowthRates!BC14=0),"",DataGrowthRates!BC14-DataGrowthRates!BB14)</f>
        <v>0</v>
      </c>
      <c r="BD14" s="145">
        <f>IF(OR(DataGrowthRates!BC14=0,DataGrowthRates!BD14=0),"",DataGrowthRates!BD14-DataGrowthRates!BC14)</f>
        <v>0</v>
      </c>
      <c r="BE14" s="145">
        <f>IF(OR(DataGrowthRates!BD14=0,DataGrowthRates!BE14=0),"",DataGrowthRates!BE14-DataGrowthRates!BD14)</f>
        <v>0</v>
      </c>
      <c r="BF14" s="145">
        <f>IF(OR(DataGrowthRates!BE14=0,DataGrowthRates!BF14=0),"",DataGrowthRates!BF14-DataGrowthRates!BE14)</f>
        <v>0</v>
      </c>
      <c r="BG14" s="145">
        <f>IF(OR(DataGrowthRates!BF14=0,DataGrowthRates!BG14=0),"",DataGrowthRates!BG14-DataGrowthRates!BF14)</f>
        <v>0</v>
      </c>
      <c r="BH14" s="145">
        <f>IF(OR(DataGrowthRates!BG14=0,DataGrowthRates!BH14=0),"",DataGrowthRates!BH14-DataGrowthRates!BG14)</f>
        <v>0</v>
      </c>
      <c r="BI14" s="145">
        <f>IF(OR(DataGrowthRates!BH14=0,DataGrowthRates!BI14=0),"",DataGrowthRates!BI14-DataGrowthRates!BH14)</f>
        <v>0</v>
      </c>
      <c r="BJ14" s="145">
        <f>IF(OR(DataGrowthRates!BI14=0,DataGrowthRates!BJ14=0),"",DataGrowthRates!BJ14-DataGrowthRates!BI14)</f>
        <v>0</v>
      </c>
      <c r="BK14" s="145">
        <f>IF(OR(DataGrowthRates!BJ14=0,DataGrowthRates!BK14=0),"",DataGrowthRates!BK14-DataGrowthRates!BJ14)</f>
        <v>0</v>
      </c>
      <c r="BL14" s="145">
        <f>IF(OR(DataGrowthRates!BK14=0,DataGrowthRates!BL14=0),"",DataGrowthRates!BL14-DataGrowthRates!BK14)</f>
        <v>0</v>
      </c>
      <c r="BM14" s="145">
        <f>IF(OR(DataGrowthRates!BL14=0,DataGrowthRates!BM14=0),"",DataGrowthRates!BM14-DataGrowthRates!BL14)</f>
        <v>0</v>
      </c>
      <c r="BN14" s="145">
        <f>IF(OR(DataGrowthRates!BM14=0,DataGrowthRates!BN14=0),"",DataGrowthRates!BN14-DataGrowthRates!BM14)</f>
        <v>-1.065717423043111E-2</v>
      </c>
      <c r="BO14" s="145">
        <f>IF(OR(DataGrowthRates!BN14=0,DataGrowthRates!BO14=0),"",DataGrowthRates!BO14-DataGrowthRates!BN14)</f>
        <v>0</v>
      </c>
      <c r="BP14" s="145">
        <f>IF(OR(DataGrowthRates!BO14=0,DataGrowthRates!BP14=0),"",DataGrowthRates!BP14-DataGrowthRates!BO14)</f>
        <v>0</v>
      </c>
      <c r="BQ14" s="145">
        <f>IF(OR(DataGrowthRates!BP14=0,DataGrowthRates!BQ14=0),"",DataGrowthRates!BQ14-DataGrowthRates!BP14)</f>
        <v>0</v>
      </c>
      <c r="BR14" s="145">
        <f>IF(OR(DataGrowthRates!BQ14=0,DataGrowthRates!BR14=0),"",DataGrowthRates!BR14-DataGrowthRates!BQ14)</f>
        <v>0</v>
      </c>
      <c r="BS14" s="145">
        <f>IF(OR(DataGrowthRates!BR14=0,DataGrowthRates!BS14=0),"",DataGrowthRates!BS14-DataGrowthRates!BR14)</f>
        <v>-1.9900000000000091</v>
      </c>
      <c r="BT14" s="145">
        <f>IF(OR(DataGrowthRates!BS14=0,DataGrowthRates!BT14=0),"",DataGrowthRates!BT14-DataGrowthRates!BS14)</f>
        <v>0</v>
      </c>
      <c r="BU14" s="145">
        <f>IF(OR(DataGrowthRates!BT14=0,DataGrowthRates!BU14=0),"",DataGrowthRates!BU14-DataGrowthRates!BT14)</f>
        <v>0</v>
      </c>
      <c r="BV14" s="145">
        <f>IF(OR(DataGrowthRates!BU14=0,DataGrowthRates!BV14=0),"",DataGrowthRates!BV14-DataGrowthRates!BU14)</f>
        <v>0</v>
      </c>
      <c r="BW14" s="145">
        <f>IF(OR(DataGrowthRates!BV14=0,DataGrowthRates!BW14=0),"",DataGrowthRates!BW14-DataGrowthRates!BV14)</f>
        <v>0</v>
      </c>
      <c r="BX14" s="145">
        <f>IF(OR(DataGrowthRates!BW14=0,DataGrowthRates!BX14=0),"",DataGrowthRates!BX14-DataGrowthRates!BW14)</f>
        <v>0</v>
      </c>
      <c r="BY14" s="145">
        <f>IF(OR(DataGrowthRates!BX14=0,DataGrowthRates!BY14=0),"",DataGrowthRates!BY14-DataGrowthRates!BX14)</f>
        <v>0</v>
      </c>
      <c r="BZ14" s="145">
        <f>IF(OR(DataGrowthRates!BY14=0,DataGrowthRates!BZ14=0),"",DataGrowthRates!BZ14-DataGrowthRates!BY14)</f>
        <v>0</v>
      </c>
      <c r="CA14" s="145">
        <f>IF(OR(DataGrowthRates!BZ14=0,DataGrowthRates!CA14=0),"",DataGrowthRates!CA14-DataGrowthRates!BZ14)</f>
        <v>0</v>
      </c>
      <c r="CB14" s="145">
        <f>IF(OR(DataGrowthRates!CA14=0,DataGrowthRates!CB14=0),"",DataGrowthRates!CB14-DataGrowthRates!CA14)</f>
        <v>0</v>
      </c>
      <c r="CC14" s="145" t="str">
        <f>IF(OR(DataGrowthRates!CB14=0,DataGrowthRates!CC14=0),"",DataGrowthRates!CC14-DataGrowthRates!CB14)</f>
        <v/>
      </c>
      <c r="CD14" s="145" t="str">
        <f>IF(OR(DataGrowthRates!CC14=0,DataGrowthRates!CD14=0),"",DataGrowthRates!CD14-DataGrowthRates!CC14)</f>
        <v/>
      </c>
    </row>
    <row r="15" spans="1:82" x14ac:dyDescent="0.3">
      <c r="A15" s="5" t="s">
        <v>18</v>
      </c>
      <c r="B15"/>
      <c r="C15" s="78"/>
      <c r="D15" s="145" t="str">
        <f>IF(OR(DataGrowthRates!C15=0,DataGrowthRates!D15=0),"",DataGrowthRates!D15-DataGrowthRates!C15)</f>
        <v/>
      </c>
      <c r="E15" s="145" t="str">
        <f>IF(OR(DataGrowthRates!D15=0,DataGrowthRates!E15=0),"",DataGrowthRates!E15-DataGrowthRates!D15)</f>
        <v/>
      </c>
      <c r="F15" s="145" t="str">
        <f>IF(OR(DataGrowthRates!E15=0,DataGrowthRates!F15=0),"",DataGrowthRates!F15-DataGrowthRates!E15)</f>
        <v/>
      </c>
      <c r="G15" s="145" t="str">
        <f>IF(OR(DataGrowthRates!F15=0,DataGrowthRates!G15=0),"",DataGrowthRates!G15-DataGrowthRates!F15)</f>
        <v/>
      </c>
      <c r="H15" s="145" t="str">
        <f>IF(OR(DataGrowthRates!G15=0,DataGrowthRates!H15=0),"",DataGrowthRates!H15-DataGrowthRates!G15)</f>
        <v/>
      </c>
      <c r="I15" s="145" t="str">
        <f>IF(OR(DataGrowthRates!H15=0,DataGrowthRates!I15=0),"",DataGrowthRates!I15-DataGrowthRates!H15)</f>
        <v/>
      </c>
      <c r="J15" s="145">
        <f>IF(OR(DataGrowthRates!I15=0,DataGrowthRates!J15=0),"",DataGrowthRates!J15-DataGrowthRates!I15)</f>
        <v>2.2367697734995886</v>
      </c>
      <c r="K15" s="145">
        <f>IF(OR(DataGrowthRates!J15=0,DataGrowthRates!K15=0),"",DataGrowthRates!K15-DataGrowthRates!J15)</f>
        <v>-0.3391302281028743</v>
      </c>
      <c r="L15" s="145">
        <f>IF(OR(DataGrowthRates!K15=0,DataGrowthRates!L15=0),"",DataGrowthRates!L15-DataGrowthRates!K15)</f>
        <v>-0.72795669495030779</v>
      </c>
      <c r="M15" s="145">
        <f>IF(OR(DataGrowthRates!L15=0,DataGrowthRates!M15=0),"",DataGrowthRates!M15-DataGrowthRates!L15)</f>
        <v>14.478872057459199</v>
      </c>
      <c r="N15" s="145">
        <f>IF(OR(DataGrowthRates!M15=0,DataGrowthRates!N15=0),"",DataGrowthRates!N15-DataGrowthRates!M15)</f>
        <v>0</v>
      </c>
      <c r="O15" s="145">
        <f>IF(OR(DataGrowthRates!N15=0,DataGrowthRates!O15=0),"",DataGrowthRates!O15-DataGrowthRates!N15)</f>
        <v>0</v>
      </c>
      <c r="P15" s="145">
        <f>IF(OR(DataGrowthRates!O15=0,DataGrowthRates!P15=0),"",DataGrowthRates!P15-DataGrowthRates!O15)</f>
        <v>-1.3981055837177792E-2</v>
      </c>
      <c r="Q15" s="145">
        <f>IF(OR(DataGrowthRates!P15=0,DataGrowthRates!Q15=0),"",DataGrowthRates!Q15-DataGrowthRates!P15)</f>
        <v>0</v>
      </c>
      <c r="R15" s="145">
        <f>IF(OR(DataGrowthRates!Q15=0,DataGrowthRates!R15=0),"",DataGrowthRates!R15-DataGrowthRates!Q15)</f>
        <v>0.81810399335773809</v>
      </c>
      <c r="S15" s="145">
        <f>IF(OR(DataGrowthRates!R15=0,DataGrowthRates!S15=0),"",DataGrowthRates!S15-DataGrowthRates!R15)</f>
        <v>0</v>
      </c>
      <c r="T15" s="145">
        <f>IF(OR(DataGrowthRates!S15=0,DataGrowthRates!T15=0),"",DataGrowthRates!T15-DataGrowthRates!S15)</f>
        <v>0.97090956842777132</v>
      </c>
      <c r="U15" s="145">
        <f>IF(OR(DataGrowthRates!T15=0,DataGrowthRates!U15=0),"",DataGrowthRates!U15-DataGrowthRates!T15)</f>
        <v>0</v>
      </c>
      <c r="V15" s="145">
        <f>IF(OR(DataGrowthRates!U15=0,DataGrowthRates!V15=0),"",DataGrowthRates!V15-DataGrowthRates!U15)</f>
        <v>0</v>
      </c>
      <c r="W15" s="145">
        <f>IF(OR(DataGrowthRates!V15=0,DataGrowthRates!W15=0),"",DataGrowthRates!W15-DataGrowthRates!V15)</f>
        <v>0.29794952326869861</v>
      </c>
      <c r="X15" s="145">
        <f>IF(OR(DataGrowthRates!W15=0,DataGrowthRates!X15=0),"",DataGrowthRates!X15-DataGrowthRates!W15)</f>
        <v>0.48644396144786128</v>
      </c>
      <c r="Y15" s="145">
        <f>IF(OR(DataGrowthRates!X15=0,DataGrowthRates!Y15=0),"",DataGrowthRates!Y15-DataGrowthRates!X15)</f>
        <v>0</v>
      </c>
      <c r="Z15" s="145">
        <f>IF(OR(DataGrowthRates!Y15=0,DataGrowthRates!Z15=0),"",DataGrowthRates!Z15-DataGrowthRates!Y15)</f>
        <v>0</v>
      </c>
      <c r="AA15" s="145">
        <f>IF(OR(DataGrowthRates!Z15=0,DataGrowthRates!AA15=0),"",DataGrowthRates!AA15-DataGrowthRates!Z15)</f>
        <v>0</v>
      </c>
      <c r="AB15" s="145">
        <f>IF(OR(DataGrowthRates!AA15=0,DataGrowthRates!AB15=0),"",DataGrowthRates!AB15-DataGrowthRates!AA15)</f>
        <v>-2.0284956283143174</v>
      </c>
      <c r="AC15" s="145">
        <f>IF(OR(DataGrowthRates!AB15=0,DataGrowthRates!AC15=0),"",DataGrowthRates!AC15-DataGrowthRates!AB15)</f>
        <v>0</v>
      </c>
      <c r="AD15" s="145">
        <f>IF(OR(DataGrowthRates!AC15=0,DataGrowthRates!AD15=0),"",DataGrowthRates!AD15-DataGrowthRates!AC15)</f>
        <v>0</v>
      </c>
      <c r="AE15" s="145">
        <f>IF(OR(DataGrowthRates!AD15=0,DataGrowthRates!AE15=0),"",DataGrowthRates!AE15-DataGrowthRates!AD15)</f>
        <v>0.18292603753451431</v>
      </c>
      <c r="AF15" s="145">
        <f>IF(OR(DataGrowthRates!AE15=0,DataGrowthRates!AF15=0),"",DataGrowthRates!AF15-DataGrowthRates!AE15)</f>
        <v>0</v>
      </c>
      <c r="AG15" s="145">
        <f>IF(OR(DataGrowthRates!AF15=0,DataGrowthRates!AG15=0),"",DataGrowthRates!AG15-DataGrowthRates!AF15)</f>
        <v>0</v>
      </c>
      <c r="AH15" s="145">
        <f>IF(OR(DataGrowthRates!AG15=0,DataGrowthRates!AH15=0),"",DataGrowthRates!AH15-DataGrowthRates!AG15)</f>
        <v>0</v>
      </c>
      <c r="AI15" s="145">
        <f>IF(OR(DataGrowthRates!AH15=0,DataGrowthRates!AI15=0),"",DataGrowthRates!AI15-DataGrowthRates!AH15)</f>
        <v>-1.0753287468839972</v>
      </c>
      <c r="AJ15" s="145">
        <f>IF(OR(DataGrowthRates!AI15=0,DataGrowthRates!AJ15=0),"",DataGrowthRates!AJ15-DataGrowthRates!AI15)</f>
        <v>0</v>
      </c>
      <c r="AK15" s="145">
        <f>IF(OR(DataGrowthRates!AJ15=0,DataGrowthRates!AK15=0),"",DataGrowthRates!AK15-DataGrowthRates!AJ15)</f>
        <v>0</v>
      </c>
      <c r="AL15" s="145">
        <f>IF(OR(DataGrowthRates!AK15=0,DataGrowthRates!AL15=0),"",DataGrowthRates!AL15-DataGrowthRates!AK15)</f>
        <v>6.2611141768115885E-2</v>
      </c>
      <c r="AM15" s="145">
        <f>IF(OR(DataGrowthRates!AL15=0,DataGrowthRates!AM15=0),"",DataGrowthRates!AM15-DataGrowthRates!AL15)</f>
        <v>-0.24507735625124383</v>
      </c>
      <c r="AN15" s="145">
        <f>IF(OR(DataGrowthRates!AM15=0,DataGrowthRates!AN15=0),"",DataGrowthRates!AN15-DataGrowthRates!AM15)</f>
        <v>0</v>
      </c>
      <c r="AO15" s="145">
        <f>IF(OR(DataGrowthRates!AN15=0,DataGrowthRates!AO15=0),"",DataGrowthRates!AO15-DataGrowthRates!AN15)</f>
        <v>0</v>
      </c>
      <c r="AP15" s="145">
        <f>IF(OR(DataGrowthRates!AO15=0,DataGrowthRates!AP15=0),"",DataGrowthRates!AP15-DataGrowthRates!AO15)</f>
        <v>0</v>
      </c>
      <c r="AQ15" s="145">
        <f>IF(OR(DataGrowthRates!AP15=0,DataGrowthRates!AQ15=0),"",DataGrowthRates!AQ15-DataGrowthRates!AP15)</f>
        <v>0</v>
      </c>
      <c r="AR15" s="145">
        <f>IF(OR(DataGrowthRates!AQ15=0,DataGrowthRates!AR15=0),"",DataGrowthRates!AR15-DataGrowthRates!AQ15)</f>
        <v>0</v>
      </c>
      <c r="AS15" s="145">
        <f>IF(OR(DataGrowthRates!AR15=0,DataGrowthRates!AS15=0),"",DataGrowthRates!AS15-DataGrowthRates!AR15)</f>
        <v>0</v>
      </c>
      <c r="AT15" s="145">
        <f>IF(OR(DataGrowthRates!AS15=0,DataGrowthRates!AT15=0),"",DataGrowthRates!AT15-DataGrowthRates!AS15)</f>
        <v>0</v>
      </c>
      <c r="AU15" s="145">
        <f>IF(OR(DataGrowthRates!AT15=0,DataGrowthRates!AU15=0),"",DataGrowthRates!AU15-DataGrowthRates!AT15)</f>
        <v>0</v>
      </c>
      <c r="AV15" s="145">
        <f>IF(OR(DataGrowthRates!AU15=0,DataGrowthRates!AV15=0),"",DataGrowthRates!AV15-DataGrowthRates!AU15)</f>
        <v>0</v>
      </c>
      <c r="AW15" s="145">
        <f>IF(OR(DataGrowthRates!AV15=0,DataGrowthRates!AW15=0),"",DataGrowthRates!AW15-DataGrowthRates!AV15)</f>
        <v>0</v>
      </c>
      <c r="AX15" s="145">
        <f>IF(OR(DataGrowthRates!AW15=0,DataGrowthRates!AX15=0),"",DataGrowthRates!AX15-DataGrowthRates!AW15)</f>
        <v>0</v>
      </c>
      <c r="AY15" s="145">
        <f>IF(OR(DataGrowthRates!AX15=0,DataGrowthRates!AY15=0),"",DataGrowthRates!AY15-DataGrowthRates!AX15)</f>
        <v>0</v>
      </c>
      <c r="AZ15" s="145">
        <f>IF(OR(DataGrowthRates!AY15=0,DataGrowthRates!AZ15=0),"",DataGrowthRates!AZ15-DataGrowthRates!AY15)</f>
        <v>-0.19483798886523118</v>
      </c>
      <c r="BA15" s="145">
        <f>IF(OR(DataGrowthRates!AZ15=0,DataGrowthRates!BA15=0),"",DataGrowthRates!BA15-DataGrowthRates!AZ15)</f>
        <v>0</v>
      </c>
      <c r="BB15" s="145">
        <f>IF(OR(DataGrowthRates!BA15=0,DataGrowthRates!BB15=0),"",DataGrowthRates!BB15-DataGrowthRates!BA15)</f>
        <v>0</v>
      </c>
      <c r="BC15" s="145">
        <f>IF(OR(DataGrowthRates!BB15=0,DataGrowthRates!BC15=0),"",DataGrowthRates!BC15-DataGrowthRates!BB15)</f>
        <v>0</v>
      </c>
      <c r="BD15" s="145">
        <f>IF(OR(DataGrowthRates!BC15=0,DataGrowthRates!BD15=0),"",DataGrowthRates!BD15-DataGrowthRates!BC15)</f>
        <v>0</v>
      </c>
      <c r="BE15" s="145">
        <f>IF(OR(DataGrowthRates!BD15=0,DataGrowthRates!BE15=0),"",DataGrowthRates!BE15-DataGrowthRates!BD15)</f>
        <v>0</v>
      </c>
      <c r="BF15" s="145">
        <f>IF(OR(DataGrowthRates!BE15=0,DataGrowthRates!BF15=0),"",DataGrowthRates!BF15-DataGrowthRates!BE15)</f>
        <v>0</v>
      </c>
      <c r="BG15" s="145">
        <f>IF(OR(DataGrowthRates!BF15=0,DataGrowthRates!BG15=0),"",DataGrowthRates!BG15-DataGrowthRates!BF15)</f>
        <v>0</v>
      </c>
      <c r="BH15" s="145">
        <f>IF(OR(DataGrowthRates!BG15=0,DataGrowthRates!BH15=0),"",DataGrowthRates!BH15-DataGrowthRates!BG15)</f>
        <v>0</v>
      </c>
      <c r="BI15" s="145">
        <f>IF(OR(DataGrowthRates!BH15=0,DataGrowthRates!BI15=0),"",DataGrowthRates!BI15-DataGrowthRates!BH15)</f>
        <v>0</v>
      </c>
      <c r="BJ15" s="145">
        <f>IF(OR(DataGrowthRates!BI15=0,DataGrowthRates!BJ15=0),"",DataGrowthRates!BJ15-DataGrowthRates!BI15)</f>
        <v>0</v>
      </c>
      <c r="BK15" s="145">
        <f>IF(OR(DataGrowthRates!BJ15=0,DataGrowthRates!BK15=0),"",DataGrowthRates!BK15-DataGrowthRates!BJ15)</f>
        <v>0</v>
      </c>
      <c r="BL15" s="145">
        <f>IF(OR(DataGrowthRates!BK15=0,DataGrowthRates!BL15=0),"",DataGrowthRates!BL15-DataGrowthRates!BK15)</f>
        <v>0</v>
      </c>
      <c r="BM15" s="145">
        <f>IF(OR(DataGrowthRates!BL15=0,DataGrowthRates!BM15=0),"",DataGrowthRates!BM15-DataGrowthRates!BL15)</f>
        <v>0</v>
      </c>
      <c r="BN15" s="145">
        <f>IF(OR(DataGrowthRates!BM15=0,DataGrowthRates!BN15=0),"",DataGrowthRates!BN15-DataGrowthRates!BM15)</f>
        <v>-1.2515969154918594E-2</v>
      </c>
      <c r="BO15" s="145">
        <f>IF(OR(DataGrowthRates!BN15=0,DataGrowthRates!BO15=0),"",DataGrowthRates!BO15-DataGrowthRates!BN15)</f>
        <v>0</v>
      </c>
      <c r="BP15" s="145">
        <f>IF(OR(DataGrowthRates!BO15=0,DataGrowthRates!BP15=0),"",DataGrowthRates!BP15-DataGrowthRates!BO15)</f>
        <v>0</v>
      </c>
      <c r="BQ15" s="145">
        <f>IF(OR(DataGrowthRates!BP15=0,DataGrowthRates!BQ15=0),"",DataGrowthRates!BQ15-DataGrowthRates!BP15)</f>
        <v>0</v>
      </c>
      <c r="BR15" s="145">
        <f>IF(OR(DataGrowthRates!BQ15=0,DataGrowthRates!BR15=0),"",DataGrowthRates!BR15-DataGrowthRates!BQ15)</f>
        <v>0</v>
      </c>
      <c r="BS15" s="145">
        <f>IF(OR(DataGrowthRates!BR15=0,DataGrowthRates!BS15=0),"",DataGrowthRates!BS15-DataGrowthRates!BR15)</f>
        <v>-0.42000000000001592</v>
      </c>
      <c r="BT15" s="145">
        <f>IF(OR(DataGrowthRates!BS15=0,DataGrowthRates!BT15=0),"",DataGrowthRates!BT15-DataGrowthRates!BS15)</f>
        <v>0</v>
      </c>
      <c r="BU15" s="145">
        <f>IF(OR(DataGrowthRates!BT15=0,DataGrowthRates!BU15=0),"",DataGrowthRates!BU15-DataGrowthRates!BT15)</f>
        <v>0</v>
      </c>
      <c r="BV15" s="145">
        <f>IF(OR(DataGrowthRates!BU15=0,DataGrowthRates!BV15=0),"",DataGrowthRates!BV15-DataGrowthRates!BU15)</f>
        <v>0</v>
      </c>
      <c r="BW15" s="145">
        <f>IF(OR(DataGrowthRates!BV15=0,DataGrowthRates!BW15=0),"",DataGrowthRates!BW15-DataGrowthRates!BV15)</f>
        <v>0</v>
      </c>
      <c r="BX15" s="145">
        <f>IF(OR(DataGrowthRates!BW15=0,DataGrowthRates!BX15=0),"",DataGrowthRates!BX15-DataGrowthRates!BW15)</f>
        <v>0</v>
      </c>
      <c r="BY15" s="145">
        <f>IF(OR(DataGrowthRates!BX15=0,DataGrowthRates!BY15=0),"",DataGrowthRates!BY15-DataGrowthRates!BX15)</f>
        <v>0</v>
      </c>
      <c r="BZ15" s="145">
        <f>IF(OR(DataGrowthRates!BY15=0,DataGrowthRates!BZ15=0),"",DataGrowthRates!BZ15-DataGrowthRates!BY15)</f>
        <v>0</v>
      </c>
      <c r="CA15" s="145">
        <f>IF(OR(DataGrowthRates!BZ15=0,DataGrowthRates!CA15=0),"",DataGrowthRates!CA15-DataGrowthRates!BZ15)</f>
        <v>0</v>
      </c>
      <c r="CB15" s="145">
        <f>IF(OR(DataGrowthRates!CA15=0,DataGrowthRates!CB15=0),"",DataGrowthRates!CB15-DataGrowthRates!CA15)</f>
        <v>0</v>
      </c>
      <c r="CC15" s="145" t="str">
        <f>IF(OR(DataGrowthRates!CB15=0,DataGrowthRates!CC15=0),"",DataGrowthRates!CC15-DataGrowthRates!CB15)</f>
        <v/>
      </c>
      <c r="CD15" s="145" t="str">
        <f>IF(OR(DataGrowthRates!CC15=0,DataGrowthRates!CD15=0),"",DataGrowthRates!CD15-DataGrowthRates!CC15)</f>
        <v/>
      </c>
    </row>
    <row r="16" spans="1:82" x14ac:dyDescent="0.3">
      <c r="A16" s="62" t="s">
        <v>19</v>
      </c>
      <c r="B16" s="51"/>
      <c r="C16" s="79"/>
      <c r="D16" s="146" t="str">
        <f>IF(OR(DataGrowthRates!C16=0,DataGrowthRates!D16=0),"",DataGrowthRates!D16-DataGrowthRates!C16)</f>
        <v/>
      </c>
      <c r="E16" s="146" t="str">
        <f>IF(OR(DataGrowthRates!D16=0,DataGrowthRates!E16=0),"",DataGrowthRates!E16-DataGrowthRates!D16)</f>
        <v/>
      </c>
      <c r="F16" s="146" t="str">
        <f>IF(OR(DataGrowthRates!E16=0,DataGrowthRates!F16=0),"",DataGrowthRates!F16-DataGrowthRates!E16)</f>
        <v/>
      </c>
      <c r="G16" s="146" t="str">
        <f>IF(OR(DataGrowthRates!F16=0,DataGrowthRates!G16=0),"",DataGrowthRates!G16-DataGrowthRates!F16)</f>
        <v/>
      </c>
      <c r="H16" s="146" t="str">
        <f>IF(OR(DataGrowthRates!G16=0,DataGrowthRates!H16=0),"",DataGrowthRates!H16-DataGrowthRates!G16)</f>
        <v/>
      </c>
      <c r="I16" s="146" t="str">
        <f>IF(OR(DataGrowthRates!H16=0,DataGrowthRates!I16=0),"",DataGrowthRates!I16-DataGrowthRates!H16)</f>
        <v/>
      </c>
      <c r="J16" s="146" t="str">
        <f>IF(OR(DataGrowthRates!I16=0,DataGrowthRates!J16=0),"",DataGrowthRates!J16-DataGrowthRates!I16)</f>
        <v/>
      </c>
      <c r="K16" s="146">
        <f>IF(OR(DataGrowthRates!J16=0,DataGrowthRates!K16=0),"",DataGrowthRates!K16-DataGrowthRates!J16)</f>
        <v>-3.4561250551105616</v>
      </c>
      <c r="L16" s="146">
        <f>IF(OR(DataGrowthRates!K16=0,DataGrowthRates!L16=0),"",DataGrowthRates!L16-DataGrowthRates!K16)</f>
        <v>0.24023562052920511</v>
      </c>
      <c r="M16" s="146">
        <f>IF(OR(DataGrowthRates!L16=0,DataGrowthRates!M16=0),"",DataGrowthRates!M16-DataGrowthRates!L16)</f>
        <v>-3.5314473525151016</v>
      </c>
      <c r="N16" s="146">
        <f>IF(OR(DataGrowthRates!M16=0,DataGrowthRates!N16=0),"",DataGrowthRates!N16-DataGrowthRates!M16)</f>
        <v>0</v>
      </c>
      <c r="O16" s="146">
        <f>IF(OR(DataGrowthRates!N16=0,DataGrowthRates!O16=0),"",DataGrowthRates!O16-DataGrowthRates!N16)</f>
        <v>0</v>
      </c>
      <c r="P16" s="146">
        <f>IF(OR(DataGrowthRates!O16=0,DataGrowthRates!P16=0),"",DataGrowthRates!P16-DataGrowthRates!O16)</f>
        <v>-0.47007767315392357</v>
      </c>
      <c r="Q16" s="146">
        <f>IF(OR(DataGrowthRates!P16=0,DataGrowthRates!Q16=0),"",DataGrowthRates!Q16-DataGrowthRates!P16)</f>
        <v>0</v>
      </c>
      <c r="R16" s="146">
        <f>IF(OR(DataGrowthRates!Q16=0,DataGrowthRates!R16=0),"",DataGrowthRates!R16-DataGrowthRates!Q16)</f>
        <v>3.985340120303249E-2</v>
      </c>
      <c r="S16" s="146">
        <f>IF(OR(DataGrowthRates!R16=0,DataGrowthRates!S16=0),"",DataGrowthRates!S16-DataGrowthRates!R16)</f>
        <v>0</v>
      </c>
      <c r="T16" s="146">
        <f>IF(OR(DataGrowthRates!S16=0,DataGrowthRates!T16=0),"",DataGrowthRates!T16-DataGrowthRates!S16)</f>
        <v>0.23917179019298374</v>
      </c>
      <c r="U16" s="146">
        <f>IF(OR(DataGrowthRates!T16=0,DataGrowthRates!U16=0),"",DataGrowthRates!U16-DataGrowthRates!T16)</f>
        <v>0</v>
      </c>
      <c r="V16" s="146">
        <f>IF(OR(DataGrowthRates!U16=0,DataGrowthRates!V16=0),"",DataGrowthRates!V16-DataGrowthRates!U16)</f>
        <v>0</v>
      </c>
      <c r="W16" s="146">
        <f>IF(OR(DataGrowthRates!V16=0,DataGrowthRates!W16=0),"",DataGrowthRates!W16-DataGrowthRates!V16)</f>
        <v>1.1996252079882197E-3</v>
      </c>
      <c r="X16" s="146">
        <f>IF(OR(DataGrowthRates!W16=0,DataGrowthRates!X16=0),"",DataGrowthRates!X16-DataGrowthRates!W16)</f>
        <v>0.10271352812682721</v>
      </c>
      <c r="Y16" s="146">
        <f>IF(OR(DataGrowthRates!X16=0,DataGrowthRates!Y16=0),"",DataGrowthRates!Y16-DataGrowthRates!X16)</f>
        <v>0</v>
      </c>
      <c r="Z16" s="146">
        <f>IF(OR(DataGrowthRates!Y16=0,DataGrowthRates!Z16=0),"",DataGrowthRates!Z16-DataGrowthRates!Y16)</f>
        <v>0</v>
      </c>
      <c r="AA16" s="146">
        <f>IF(OR(DataGrowthRates!Z16=0,DataGrowthRates!AA16=0),"",DataGrowthRates!AA16-DataGrowthRates!Z16)</f>
        <v>-2.8421709430404007E-14</v>
      </c>
      <c r="AB16" s="146">
        <f>IF(OR(DataGrowthRates!AA16=0,DataGrowthRates!AB16=0),"",DataGrowthRates!AB16-DataGrowthRates!AA16)</f>
        <v>0.889073607548994</v>
      </c>
      <c r="AC16" s="146">
        <f>IF(OR(DataGrowthRates!AB16=0,DataGrowthRates!AC16=0),"",DataGrowthRates!AC16-DataGrowthRates!AB16)</f>
        <v>0</v>
      </c>
      <c r="AD16" s="146">
        <f>IF(OR(DataGrowthRates!AC16=0,DataGrowthRates!AD16=0),"",DataGrowthRates!AD16-DataGrowthRates!AC16)</f>
        <v>0</v>
      </c>
      <c r="AE16" s="146">
        <f>IF(OR(DataGrowthRates!AD16=0,DataGrowthRates!AE16=0),"",DataGrowthRates!AE16-DataGrowthRates!AD16)</f>
        <v>6.2496646518667376E-2</v>
      </c>
      <c r="AF16" s="146">
        <f>IF(OR(DataGrowthRates!AE16=0,DataGrowthRates!AF16=0),"",DataGrowthRates!AF16-DataGrowthRates!AE16)</f>
        <v>0</v>
      </c>
      <c r="AG16" s="146">
        <f>IF(OR(DataGrowthRates!AF16=0,DataGrowthRates!AG16=0),"",DataGrowthRates!AG16-DataGrowthRates!AF16)</f>
        <v>0</v>
      </c>
      <c r="AH16" s="146">
        <f>IF(OR(DataGrowthRates!AG16=0,DataGrowthRates!AH16=0),"",DataGrowthRates!AH16-DataGrowthRates!AG16)</f>
        <v>0</v>
      </c>
      <c r="AI16" s="146">
        <f>IF(OR(DataGrowthRates!AH16=0,DataGrowthRates!AI16=0),"",DataGrowthRates!AI16-DataGrowthRates!AH16)</f>
        <v>-0.94678520280226053</v>
      </c>
      <c r="AJ16" s="146">
        <f>IF(OR(DataGrowthRates!AI16=0,DataGrowthRates!AJ16=0),"",DataGrowthRates!AJ16-DataGrowthRates!AI16)</f>
        <v>0</v>
      </c>
      <c r="AK16" s="146">
        <f>IF(OR(DataGrowthRates!AJ16=0,DataGrowthRates!AK16=0),"",DataGrowthRates!AK16-DataGrowthRates!AJ16)</f>
        <v>0</v>
      </c>
      <c r="AL16" s="146">
        <f>IF(OR(DataGrowthRates!AK16=0,DataGrowthRates!AL16=0),"",DataGrowthRates!AL16-DataGrowthRates!AK16)</f>
        <v>0.20643758066970008</v>
      </c>
      <c r="AM16" s="146">
        <f>IF(OR(DataGrowthRates!AL16=0,DataGrowthRates!AM16=0),"",DataGrowthRates!AM16-DataGrowthRates!AL16)</f>
        <v>0.24121209015447675</v>
      </c>
      <c r="AN16" s="146">
        <f>IF(OR(DataGrowthRates!AM16=0,DataGrowthRates!AN16=0),"",DataGrowthRates!AN16-DataGrowthRates!AM16)</f>
        <v>0</v>
      </c>
      <c r="AO16" s="146">
        <f>IF(OR(DataGrowthRates!AN16=0,DataGrowthRates!AO16=0),"",DataGrowthRates!AO16-DataGrowthRates!AN16)</f>
        <v>0</v>
      </c>
      <c r="AP16" s="146">
        <f>IF(OR(DataGrowthRates!AO16=0,DataGrowthRates!AP16=0),"",DataGrowthRates!AP16-DataGrowthRates!AO16)</f>
        <v>0</v>
      </c>
      <c r="AQ16" s="146">
        <f>IF(OR(DataGrowthRates!AP16=0,DataGrowthRates!AQ16=0),"",DataGrowthRates!AQ16-DataGrowthRates!AP16)</f>
        <v>0</v>
      </c>
      <c r="AR16" s="146">
        <f>IF(OR(DataGrowthRates!AQ16=0,DataGrowthRates!AR16=0),"",DataGrowthRates!AR16-DataGrowthRates!AQ16)</f>
        <v>0</v>
      </c>
      <c r="AS16" s="146">
        <f>IF(OR(DataGrowthRates!AR16=0,DataGrowthRates!AS16=0),"",DataGrowthRates!AS16-DataGrowthRates!AR16)</f>
        <v>0</v>
      </c>
      <c r="AT16" s="146">
        <f>IF(OR(DataGrowthRates!AS16=0,DataGrowthRates!AT16=0),"",DataGrowthRates!AT16-DataGrowthRates!AS16)</f>
        <v>0</v>
      </c>
      <c r="AU16" s="146">
        <f>IF(OR(DataGrowthRates!AT16=0,DataGrowthRates!AU16=0),"",DataGrowthRates!AU16-DataGrowthRates!AT16)</f>
        <v>0</v>
      </c>
      <c r="AV16" s="146">
        <f>IF(OR(DataGrowthRates!AU16=0,DataGrowthRates!AV16=0),"",DataGrowthRates!AV16-DataGrowthRates!AU16)</f>
        <v>0</v>
      </c>
      <c r="AW16" s="146">
        <f>IF(OR(DataGrowthRates!AV16=0,DataGrowthRates!AW16=0),"",DataGrowthRates!AW16-DataGrowthRates!AV16)</f>
        <v>0</v>
      </c>
      <c r="AX16" s="146">
        <f>IF(OR(DataGrowthRates!AW16=0,DataGrowthRates!AX16=0),"",DataGrowthRates!AX16-DataGrowthRates!AW16)</f>
        <v>0</v>
      </c>
      <c r="AY16" s="146">
        <f>IF(OR(DataGrowthRates!AX16=0,DataGrowthRates!AY16=0),"",DataGrowthRates!AY16-DataGrowthRates!AX16)</f>
        <v>0</v>
      </c>
      <c r="AZ16" s="146">
        <f>IF(OR(DataGrowthRates!AY16=0,DataGrowthRates!AZ16=0),"",DataGrowthRates!AZ16-DataGrowthRates!AY16)</f>
        <v>3.5652086524237347E-2</v>
      </c>
      <c r="BA16" s="146">
        <f>IF(OR(DataGrowthRates!AZ16=0,DataGrowthRates!BA16=0),"",DataGrowthRates!BA16-DataGrowthRates!AZ16)</f>
        <v>0</v>
      </c>
      <c r="BB16" s="146">
        <f>IF(OR(DataGrowthRates!BA16=0,DataGrowthRates!BB16=0),"",DataGrowthRates!BB16-DataGrowthRates!BA16)</f>
        <v>0</v>
      </c>
      <c r="BC16" s="146">
        <f>IF(OR(DataGrowthRates!BB16=0,DataGrowthRates!BC16=0),"",DataGrowthRates!BC16-DataGrowthRates!BB16)</f>
        <v>0</v>
      </c>
      <c r="BD16" s="146">
        <f>IF(OR(DataGrowthRates!BC16=0,DataGrowthRates!BD16=0),"",DataGrowthRates!BD16-DataGrowthRates!BC16)</f>
        <v>0</v>
      </c>
      <c r="BE16" s="146">
        <f>IF(OR(DataGrowthRates!BD16=0,DataGrowthRates!BE16=0),"",DataGrowthRates!BE16-DataGrowthRates!BD16)</f>
        <v>0</v>
      </c>
      <c r="BF16" s="146">
        <f>IF(OR(DataGrowthRates!BE16=0,DataGrowthRates!BF16=0),"",DataGrowthRates!BF16-DataGrowthRates!BE16)</f>
        <v>0</v>
      </c>
      <c r="BG16" s="146">
        <f>IF(OR(DataGrowthRates!BF16=0,DataGrowthRates!BG16=0),"",DataGrowthRates!BG16-DataGrowthRates!BF16)</f>
        <v>0</v>
      </c>
      <c r="BH16" s="146">
        <f>IF(OR(DataGrowthRates!BG16=0,DataGrowthRates!BH16=0),"",DataGrowthRates!BH16-DataGrowthRates!BG16)</f>
        <v>0</v>
      </c>
      <c r="BI16" s="146">
        <f>IF(OR(DataGrowthRates!BH16=0,DataGrowthRates!BI16=0),"",DataGrowthRates!BI16-DataGrowthRates!BH16)</f>
        <v>0</v>
      </c>
      <c r="BJ16" s="146">
        <f>IF(OR(DataGrowthRates!BI16=0,DataGrowthRates!BJ16=0),"",DataGrowthRates!BJ16-DataGrowthRates!BI16)</f>
        <v>0</v>
      </c>
      <c r="BK16" s="146">
        <f>IF(OR(DataGrowthRates!BJ16=0,DataGrowthRates!BK16=0),"",DataGrowthRates!BK16-DataGrowthRates!BJ16)</f>
        <v>0</v>
      </c>
      <c r="BL16" s="146">
        <f>IF(OR(DataGrowthRates!BK16=0,DataGrowthRates!BL16=0),"",DataGrowthRates!BL16-DataGrowthRates!BK16)</f>
        <v>0</v>
      </c>
      <c r="BM16" s="146">
        <f>IF(OR(DataGrowthRates!BL16=0,DataGrowthRates!BM16=0),"",DataGrowthRates!BM16-DataGrowthRates!BL16)</f>
        <v>0</v>
      </c>
      <c r="BN16" s="146">
        <f>IF(OR(DataGrowthRates!BM16=0,DataGrowthRates!BN16=0),"",DataGrowthRates!BN16-DataGrowthRates!BM16)</f>
        <v>7.2944444610811843E-4</v>
      </c>
      <c r="BO16" s="146">
        <f>IF(OR(DataGrowthRates!BN16=0,DataGrowthRates!BO16=0),"",DataGrowthRates!BO16-DataGrowthRates!BN16)</f>
        <v>0</v>
      </c>
      <c r="BP16" s="146">
        <f>IF(OR(DataGrowthRates!BO16=0,DataGrowthRates!BP16=0),"",DataGrowthRates!BP16-DataGrowthRates!BO16)</f>
        <v>0</v>
      </c>
      <c r="BQ16" s="146">
        <f>IF(OR(DataGrowthRates!BP16=0,DataGrowthRates!BQ16=0),"",DataGrowthRates!BQ16-DataGrowthRates!BP16)</f>
        <v>0</v>
      </c>
      <c r="BR16" s="146">
        <f>IF(OR(DataGrowthRates!BQ16=0,DataGrowthRates!BR16=0),"",DataGrowthRates!BR16-DataGrowthRates!BQ16)</f>
        <v>0</v>
      </c>
      <c r="BS16" s="146">
        <f>IF(OR(DataGrowthRates!BR16=0,DataGrowthRates!BS16=0),"",DataGrowthRates!BS16-DataGrowthRates!BR16)</f>
        <v>-1.3600000000000136</v>
      </c>
      <c r="BT16" s="146">
        <f>IF(OR(DataGrowthRates!BS16=0,DataGrowthRates!BT16=0),"",DataGrowthRates!BT16-DataGrowthRates!BS16)</f>
        <v>0</v>
      </c>
      <c r="BU16" s="146">
        <f>IF(OR(DataGrowthRates!BT16=0,DataGrowthRates!BU16=0),"",DataGrowthRates!BU16-DataGrowthRates!BT16)</f>
        <v>0</v>
      </c>
      <c r="BV16" s="146">
        <f>IF(OR(DataGrowthRates!BU16=0,DataGrowthRates!BV16=0),"",DataGrowthRates!BV16-DataGrowthRates!BU16)</f>
        <v>0</v>
      </c>
      <c r="BW16" s="146">
        <f>IF(OR(DataGrowthRates!BV16=0,DataGrowthRates!BW16=0),"",DataGrowthRates!BW16-DataGrowthRates!BV16)</f>
        <v>0</v>
      </c>
      <c r="BX16" s="146">
        <f>IF(OR(DataGrowthRates!BW16=0,DataGrowthRates!BX16=0),"",DataGrowthRates!BX16-DataGrowthRates!BW16)</f>
        <v>0</v>
      </c>
      <c r="BY16" s="146">
        <f>IF(OR(DataGrowthRates!BX16=0,DataGrowthRates!BY16=0),"",DataGrowthRates!BY16-DataGrowthRates!BX16)</f>
        <v>0</v>
      </c>
      <c r="BZ16" s="146">
        <f>IF(OR(DataGrowthRates!BY16=0,DataGrowthRates!BZ16=0),"",DataGrowthRates!BZ16-DataGrowthRates!BY16)</f>
        <v>0</v>
      </c>
      <c r="CA16" s="146">
        <f>IF(OR(DataGrowthRates!BZ16=0,DataGrowthRates!CA16=0),"",DataGrowthRates!CA16-DataGrowthRates!BZ16)</f>
        <v>0</v>
      </c>
      <c r="CB16" s="146">
        <f>IF(OR(DataGrowthRates!CA16=0,DataGrowthRates!CB16=0),"",DataGrowthRates!CB16-DataGrowthRates!CA16)</f>
        <v>0</v>
      </c>
      <c r="CC16" s="146" t="str">
        <f>IF(OR(DataGrowthRates!CB16=0,DataGrowthRates!CC16=0),"",DataGrowthRates!CC16-DataGrowthRates!CB16)</f>
        <v/>
      </c>
      <c r="CD16" s="146" t="str">
        <f>IF(OR(DataGrowthRates!CC16=0,DataGrowthRates!CD16=0),"",DataGrowthRates!CD16-DataGrowthRates!CC16)</f>
        <v/>
      </c>
    </row>
    <row r="17" spans="1:82" x14ac:dyDescent="0.3">
      <c r="A17" s="63" t="s">
        <v>22</v>
      </c>
      <c r="B17" s="64"/>
      <c r="C17" s="78"/>
      <c r="D17" s="144" t="str">
        <f>IF(OR(DataGrowthRates!C17=0,DataGrowthRates!D17=0),"",DataGrowthRates!D17-DataGrowthRates!C17)</f>
        <v/>
      </c>
      <c r="E17" s="144" t="str">
        <f>IF(OR(DataGrowthRates!D17=0,DataGrowthRates!E17=0),"",DataGrowthRates!E17-DataGrowthRates!D17)</f>
        <v/>
      </c>
      <c r="F17" s="144" t="str">
        <f>IF(OR(DataGrowthRates!E17=0,DataGrowthRates!F17=0),"",DataGrowthRates!F17-DataGrowthRates!E17)</f>
        <v/>
      </c>
      <c r="G17" s="144" t="str">
        <f>IF(OR(DataGrowthRates!F17=0,DataGrowthRates!G17=0),"",DataGrowthRates!G17-DataGrowthRates!F17)</f>
        <v/>
      </c>
      <c r="H17" s="144" t="str">
        <f>IF(OR(DataGrowthRates!G17=0,DataGrowthRates!H17=0),"",DataGrowthRates!H17-DataGrowthRates!G17)</f>
        <v/>
      </c>
      <c r="I17" s="144" t="str">
        <f>IF(OR(DataGrowthRates!H17=0,DataGrowthRates!I17=0),"",DataGrowthRates!I17-DataGrowthRates!H17)</f>
        <v/>
      </c>
      <c r="J17" s="144" t="str">
        <f>IF(OR(DataGrowthRates!I17=0,DataGrowthRates!J17=0),"",DataGrowthRates!J17-DataGrowthRates!I17)</f>
        <v/>
      </c>
      <c r="K17" s="144" t="str">
        <f>IF(OR(DataGrowthRates!J17=0,DataGrowthRates!K17=0),"",DataGrowthRates!K17-DataGrowthRates!J17)</f>
        <v/>
      </c>
      <c r="L17" s="144">
        <f>IF(OR(DataGrowthRates!K17=0,DataGrowthRates!L17=0),"",DataGrowthRates!L17-DataGrowthRates!K17)</f>
        <v>-1.5526082462966997</v>
      </c>
      <c r="M17" s="144">
        <f>IF(OR(DataGrowthRates!L17=0,DataGrowthRates!M17=0),"",DataGrowthRates!M17-DataGrowthRates!L17)</f>
        <v>-9.1895244140171712</v>
      </c>
      <c r="N17" s="144">
        <f>IF(OR(DataGrowthRates!M17=0,DataGrowthRates!N17=0),"",DataGrowthRates!N17-DataGrowthRates!M17)</f>
        <v>4.4853553662221657E-2</v>
      </c>
      <c r="O17" s="144">
        <f>IF(OR(DataGrowthRates!N17=0,DataGrowthRates!O17=0),"",DataGrowthRates!O17-DataGrowthRates!N17)</f>
        <v>-1.8118814334428635E-2</v>
      </c>
      <c r="P17" s="144">
        <f>IF(OR(DataGrowthRates!O17=0,DataGrowthRates!P17=0),"",DataGrowthRates!P17-DataGrowthRates!O17)</f>
        <v>1.4395787058057294</v>
      </c>
      <c r="Q17" s="144">
        <f>IF(OR(DataGrowthRates!P17=0,DataGrowthRates!Q17=0),"",DataGrowthRates!Q17-DataGrowthRates!P17)</f>
        <v>0</v>
      </c>
      <c r="R17" s="144">
        <f>IF(OR(DataGrowthRates!Q17=0,DataGrowthRates!R17=0),"",DataGrowthRates!R17-DataGrowthRates!Q17)</f>
        <v>4.68364375099668E-2</v>
      </c>
      <c r="S17" s="144">
        <f>IF(OR(DataGrowthRates!R17=0,DataGrowthRates!S17=0),"",DataGrowthRates!S17-DataGrowthRates!R17)</f>
        <v>0</v>
      </c>
      <c r="T17" s="144">
        <f>IF(OR(DataGrowthRates!S17=0,DataGrowthRates!T17=0),"",DataGrowthRates!T17-DataGrowthRates!S17)</f>
        <v>-0.89052184400148349</v>
      </c>
      <c r="U17" s="144">
        <f>IF(OR(DataGrowthRates!T17=0,DataGrowthRates!U17=0),"",DataGrowthRates!U17-DataGrowthRates!T17)</f>
        <v>0</v>
      </c>
      <c r="V17" s="144">
        <f>IF(OR(DataGrowthRates!U17=0,DataGrowthRates!V17=0),"",DataGrowthRates!V17-DataGrowthRates!U17)</f>
        <v>0</v>
      </c>
      <c r="W17" s="144">
        <f>IF(OR(DataGrowthRates!V17=0,DataGrowthRates!W17=0),"",DataGrowthRates!W17-DataGrowthRates!V17)</f>
        <v>0.58577902613978949</v>
      </c>
      <c r="X17" s="144">
        <f>IF(OR(DataGrowthRates!W17=0,DataGrowthRates!X17=0),"",DataGrowthRates!X17-DataGrowthRates!W17)</f>
        <v>-0.38274391302860522</v>
      </c>
      <c r="Y17" s="144">
        <f>IF(OR(DataGrowthRates!X17=0,DataGrowthRates!Y17=0),"",DataGrowthRates!Y17-DataGrowthRates!X17)</f>
        <v>0</v>
      </c>
      <c r="Z17" s="144">
        <f>IF(OR(DataGrowthRates!Y17=0,DataGrowthRates!Z17=0),"",DataGrowthRates!Z17-DataGrowthRates!Y17)</f>
        <v>0</v>
      </c>
      <c r="AA17" s="144">
        <f>IF(OR(DataGrowthRates!Z17=0,DataGrowthRates!AA17=0),"",DataGrowthRates!AA17-DataGrowthRates!Z17)</f>
        <v>-4.1583373344735719E-2</v>
      </c>
      <c r="AB17" s="144">
        <f>IF(OR(DataGrowthRates!AA17=0,DataGrowthRates!AB17=0),"",DataGrowthRates!AB17-DataGrowthRates!AA17)</f>
        <v>2.7881258169437899</v>
      </c>
      <c r="AC17" s="144">
        <f>IF(OR(DataGrowthRates!AB17=0,DataGrowthRates!AC17=0),"",DataGrowthRates!AC17-DataGrowthRates!AB17)</f>
        <v>0</v>
      </c>
      <c r="AD17" s="144">
        <f>IF(OR(DataGrowthRates!AC17=0,DataGrowthRates!AD17=0),"",DataGrowthRates!AD17-DataGrowthRates!AC17)</f>
        <v>0</v>
      </c>
      <c r="AE17" s="144">
        <f>IF(OR(DataGrowthRates!AD17=0,DataGrowthRates!AE17=0),"",DataGrowthRates!AE17-DataGrowthRates!AD17)</f>
        <v>-8.6996100121695008E-2</v>
      </c>
      <c r="AF17" s="144">
        <f>IF(OR(DataGrowthRates!AE17=0,DataGrowthRates!AF17=0),"",DataGrowthRates!AF17-DataGrowthRates!AE17)</f>
        <v>0</v>
      </c>
      <c r="AG17" s="144">
        <f>IF(OR(DataGrowthRates!AF17=0,DataGrowthRates!AG17=0),"",DataGrowthRates!AG17-DataGrowthRates!AF17)</f>
        <v>0</v>
      </c>
      <c r="AH17" s="144">
        <f>IF(OR(DataGrowthRates!AG17=0,DataGrowthRates!AH17=0),"",DataGrowthRates!AH17-DataGrowthRates!AG17)</f>
        <v>0</v>
      </c>
      <c r="AI17" s="144">
        <f>IF(OR(DataGrowthRates!AH17=0,DataGrowthRates!AI17=0),"",DataGrowthRates!AI17-DataGrowthRates!AH17)</f>
        <v>-0.96716631683773358</v>
      </c>
      <c r="AJ17" s="144">
        <f>IF(OR(DataGrowthRates!AI17=0,DataGrowthRates!AJ17=0),"",DataGrowthRates!AJ17-DataGrowthRates!AI17)</f>
        <v>0</v>
      </c>
      <c r="AK17" s="144">
        <f>IF(OR(DataGrowthRates!AJ17=0,DataGrowthRates!AK17=0),"",DataGrowthRates!AK17-DataGrowthRates!AJ17)</f>
        <v>0</v>
      </c>
      <c r="AL17" s="144">
        <f>IF(OR(DataGrowthRates!AK17=0,DataGrowthRates!AL17=0),"",DataGrowthRates!AL17-DataGrowthRates!AK17)</f>
        <v>-5.8850233333458846E-2</v>
      </c>
      <c r="AM17" s="144">
        <f>IF(OR(DataGrowthRates!AL17=0,DataGrowthRates!AM17=0),"",DataGrowthRates!AM17-DataGrowthRates!AL17)</f>
        <v>1.1859650931362467</v>
      </c>
      <c r="AN17" s="144">
        <f>IF(OR(DataGrowthRates!AM17=0,DataGrowthRates!AN17=0),"",DataGrowthRates!AN17-DataGrowthRates!AM17)</f>
        <v>0</v>
      </c>
      <c r="AO17" s="144">
        <f>IF(OR(DataGrowthRates!AN17=0,DataGrowthRates!AO17=0),"",DataGrowthRates!AO17-DataGrowthRates!AN17)</f>
        <v>0</v>
      </c>
      <c r="AP17" s="144">
        <f>IF(OR(DataGrowthRates!AO17=0,DataGrowthRates!AP17=0),"",DataGrowthRates!AP17-DataGrowthRates!AO17)</f>
        <v>0</v>
      </c>
      <c r="AQ17" s="144">
        <f>IF(OR(DataGrowthRates!AP17=0,DataGrowthRates!AQ17=0),"",DataGrowthRates!AQ17-DataGrowthRates!AP17)</f>
        <v>0</v>
      </c>
      <c r="AR17" s="144">
        <f>IF(OR(DataGrowthRates!AQ17=0,DataGrowthRates!AR17=0),"",DataGrowthRates!AR17-DataGrowthRates!AQ17)</f>
        <v>0</v>
      </c>
      <c r="AS17" s="144">
        <f>IF(OR(DataGrowthRates!AR17=0,DataGrowthRates!AS17=0),"",DataGrowthRates!AS17-DataGrowthRates!AR17)</f>
        <v>0</v>
      </c>
      <c r="AT17" s="144">
        <f>IF(OR(DataGrowthRates!AS17=0,DataGrowthRates!AT17=0),"",DataGrowthRates!AT17-DataGrowthRates!AS17)</f>
        <v>0</v>
      </c>
      <c r="AU17" s="144">
        <f>IF(OR(DataGrowthRates!AT17=0,DataGrowthRates!AU17=0),"",DataGrowthRates!AU17-DataGrowthRates!AT17)</f>
        <v>0</v>
      </c>
      <c r="AV17" s="144">
        <f>IF(OR(DataGrowthRates!AU17=0,DataGrowthRates!AV17=0),"",DataGrowthRates!AV17-DataGrowthRates!AU17)</f>
        <v>0</v>
      </c>
      <c r="AW17" s="144">
        <f>IF(OR(DataGrowthRates!AV17=0,DataGrowthRates!AW17=0),"",DataGrowthRates!AW17-DataGrowthRates!AV17)</f>
        <v>0</v>
      </c>
      <c r="AX17" s="144">
        <f>IF(OR(DataGrowthRates!AW17=0,DataGrowthRates!AX17=0),"",DataGrowthRates!AX17-DataGrowthRates!AW17)</f>
        <v>0</v>
      </c>
      <c r="AY17" s="144">
        <f>IF(OR(DataGrowthRates!AX17=0,DataGrowthRates!AY17=0),"",DataGrowthRates!AY17-DataGrowthRates!AX17)</f>
        <v>0</v>
      </c>
      <c r="AZ17" s="144">
        <f>IF(OR(DataGrowthRates!AY17=0,DataGrowthRates!AZ17=0),"",DataGrowthRates!AZ17-DataGrowthRates!AY17)</f>
        <v>-1.0471424150182429E-4</v>
      </c>
      <c r="BA17" s="144">
        <f>IF(OR(DataGrowthRates!AZ17=0,DataGrowthRates!BA17=0),"",DataGrowthRates!BA17-DataGrowthRates!AZ17)</f>
        <v>0</v>
      </c>
      <c r="BB17" s="144">
        <f>IF(OR(DataGrowthRates!BA17=0,DataGrowthRates!BB17=0),"",DataGrowthRates!BB17-DataGrowthRates!BA17)</f>
        <v>0</v>
      </c>
      <c r="BC17" s="144">
        <f>IF(OR(DataGrowthRates!BB17=0,DataGrowthRates!BC17=0),"",DataGrowthRates!BC17-DataGrowthRates!BB17)</f>
        <v>0</v>
      </c>
      <c r="BD17" s="144">
        <f>IF(OR(DataGrowthRates!BC17=0,DataGrowthRates!BD17=0),"",DataGrowthRates!BD17-DataGrowthRates!BC17)</f>
        <v>0</v>
      </c>
      <c r="BE17" s="144">
        <f>IF(OR(DataGrowthRates!BD17=0,DataGrowthRates!BE17=0),"",DataGrowthRates!BE17-DataGrowthRates!BD17)</f>
        <v>0</v>
      </c>
      <c r="BF17" s="144">
        <f>IF(OR(DataGrowthRates!BE17=0,DataGrowthRates!BF17=0),"",DataGrowthRates!BF17-DataGrowthRates!BE17)</f>
        <v>0</v>
      </c>
      <c r="BG17" s="144">
        <f>IF(OR(DataGrowthRates!BF17=0,DataGrowthRates!BG17=0),"",DataGrowthRates!BG17-DataGrowthRates!BF17)</f>
        <v>0</v>
      </c>
      <c r="BH17" s="144">
        <f>IF(OR(DataGrowthRates!BG17=0,DataGrowthRates!BH17=0),"",DataGrowthRates!BH17-DataGrowthRates!BG17)</f>
        <v>0</v>
      </c>
      <c r="BI17" s="144">
        <f>IF(OR(DataGrowthRates!BH17=0,DataGrowthRates!BI17=0),"",DataGrowthRates!BI17-DataGrowthRates!BH17)</f>
        <v>0</v>
      </c>
      <c r="BJ17" s="144">
        <f>IF(OR(DataGrowthRates!BI17=0,DataGrowthRates!BJ17=0),"",DataGrowthRates!BJ17-DataGrowthRates!BI17)</f>
        <v>0</v>
      </c>
      <c r="BK17" s="144">
        <f>IF(OR(DataGrowthRates!BJ17=0,DataGrowthRates!BK17=0),"",DataGrowthRates!BK17-DataGrowthRates!BJ17)</f>
        <v>0</v>
      </c>
      <c r="BL17" s="144">
        <f>IF(OR(DataGrowthRates!BK17=0,DataGrowthRates!BL17=0),"",DataGrowthRates!BL17-DataGrowthRates!BK17)</f>
        <v>0</v>
      </c>
      <c r="BM17" s="144">
        <f>IF(OR(DataGrowthRates!BL17=0,DataGrowthRates!BM17=0),"",DataGrowthRates!BM17-DataGrowthRates!BL17)</f>
        <v>0</v>
      </c>
      <c r="BN17" s="144">
        <f>IF(OR(DataGrowthRates!BM17=0,DataGrowthRates!BN17=0),"",DataGrowthRates!BN17-DataGrowthRates!BM17)</f>
        <v>6.2368256802471933E-3</v>
      </c>
      <c r="BO17" s="144">
        <f>IF(OR(DataGrowthRates!BN17=0,DataGrowthRates!BO17=0),"",DataGrowthRates!BO17-DataGrowthRates!BN17)</f>
        <v>0</v>
      </c>
      <c r="BP17" s="144">
        <f>IF(OR(DataGrowthRates!BO17=0,DataGrowthRates!BP17=0),"",DataGrowthRates!BP17-DataGrowthRates!BO17)</f>
        <v>0</v>
      </c>
      <c r="BQ17" s="144">
        <f>IF(OR(DataGrowthRates!BP17=0,DataGrowthRates!BQ17=0),"",DataGrowthRates!BQ17-DataGrowthRates!BP17)</f>
        <v>0</v>
      </c>
      <c r="BR17" s="144">
        <f>IF(OR(DataGrowthRates!BQ17=0,DataGrowthRates!BR17=0),"",DataGrowthRates!BR17-DataGrowthRates!BQ17)</f>
        <v>0</v>
      </c>
      <c r="BS17" s="144">
        <f>IF(OR(DataGrowthRates!BR17=0,DataGrowthRates!BS17=0),"",DataGrowthRates!BS17-DataGrowthRates!BR17)</f>
        <v>-1.339999999999975</v>
      </c>
      <c r="BT17" s="144">
        <f>IF(OR(DataGrowthRates!BS17=0,DataGrowthRates!BT17=0),"",DataGrowthRates!BT17-DataGrowthRates!BS17)</f>
        <v>0</v>
      </c>
      <c r="BU17" s="144">
        <f>IF(OR(DataGrowthRates!BT17=0,DataGrowthRates!BU17=0),"",DataGrowthRates!BU17-DataGrowthRates!BT17)</f>
        <v>0</v>
      </c>
      <c r="BV17" s="144">
        <f>IF(OR(DataGrowthRates!BU17=0,DataGrowthRates!BV17=0),"",DataGrowthRates!BV17-DataGrowthRates!BU17)</f>
        <v>0</v>
      </c>
      <c r="BW17" s="144">
        <f>IF(OR(DataGrowthRates!BV17=0,DataGrowthRates!BW17=0),"",DataGrowthRates!BW17-DataGrowthRates!BV17)</f>
        <v>0</v>
      </c>
      <c r="BX17" s="144">
        <f>IF(OR(DataGrowthRates!BW17=0,DataGrowthRates!BX17=0),"",DataGrowthRates!BX17-DataGrowthRates!BW17)</f>
        <v>0</v>
      </c>
      <c r="BY17" s="144">
        <f>IF(OR(DataGrowthRates!BX17=0,DataGrowthRates!BY17=0),"",DataGrowthRates!BY17-DataGrowthRates!BX17)</f>
        <v>0</v>
      </c>
      <c r="BZ17" s="144">
        <f>IF(OR(DataGrowthRates!BY17=0,DataGrowthRates!BZ17=0),"",DataGrowthRates!BZ17-DataGrowthRates!BY17)</f>
        <v>0</v>
      </c>
      <c r="CA17" s="144">
        <f>IF(OR(DataGrowthRates!BZ17=0,DataGrowthRates!CA17=0),"",DataGrowthRates!CA17-DataGrowthRates!BZ17)</f>
        <v>0</v>
      </c>
      <c r="CB17" s="144">
        <f>IF(OR(DataGrowthRates!CA17=0,DataGrowthRates!CB17=0),"",DataGrowthRates!CB17-DataGrowthRates!CA17)</f>
        <v>0</v>
      </c>
      <c r="CC17" s="144" t="str">
        <f>IF(OR(DataGrowthRates!CB17=0,DataGrowthRates!CC17=0),"",DataGrowthRates!CC17-DataGrowthRates!CB17)</f>
        <v/>
      </c>
      <c r="CD17" s="144" t="str">
        <f>IF(OR(DataGrowthRates!CC17=0,DataGrowthRates!CD17=0),"",DataGrowthRates!CD17-DataGrowthRates!CC17)</f>
        <v/>
      </c>
    </row>
    <row r="18" spans="1:82" x14ac:dyDescent="0.3">
      <c r="A18" s="5" t="s">
        <v>23</v>
      </c>
      <c r="B18"/>
      <c r="C18" s="78"/>
      <c r="D18" s="145" t="str">
        <f>IF(OR(DataGrowthRates!C18=0,DataGrowthRates!D18=0),"",DataGrowthRates!D18-DataGrowthRates!C18)</f>
        <v/>
      </c>
      <c r="E18" s="145" t="str">
        <f>IF(OR(DataGrowthRates!D18=0,DataGrowthRates!E18=0),"",DataGrowthRates!E18-DataGrowthRates!D18)</f>
        <v/>
      </c>
      <c r="F18" s="145" t="str">
        <f>IF(OR(DataGrowthRates!E18=0,DataGrowthRates!F18=0),"",DataGrowthRates!F18-DataGrowthRates!E18)</f>
        <v/>
      </c>
      <c r="G18" s="145" t="str">
        <f>IF(OR(DataGrowthRates!F18=0,DataGrowthRates!G18=0),"",DataGrowthRates!G18-DataGrowthRates!F18)</f>
        <v/>
      </c>
      <c r="H18" s="145" t="str">
        <f>IF(OR(DataGrowthRates!G18=0,DataGrowthRates!H18=0),"",DataGrowthRates!H18-DataGrowthRates!G18)</f>
        <v/>
      </c>
      <c r="I18" s="145" t="str">
        <f>IF(OR(DataGrowthRates!H18=0,DataGrowthRates!I18=0),"",DataGrowthRates!I18-DataGrowthRates!H18)</f>
        <v/>
      </c>
      <c r="J18" s="145" t="str">
        <f>IF(OR(DataGrowthRates!I18=0,DataGrowthRates!J18=0),"",DataGrowthRates!J18-DataGrowthRates!I18)</f>
        <v/>
      </c>
      <c r="K18" s="145" t="str">
        <f>IF(OR(DataGrowthRates!J18=0,DataGrowthRates!K18=0),"",DataGrowthRates!K18-DataGrowthRates!J18)</f>
        <v/>
      </c>
      <c r="L18" s="145" t="str">
        <f>IF(OR(DataGrowthRates!K18=0,DataGrowthRates!L18=0),"",DataGrowthRates!L18-DataGrowthRates!K18)</f>
        <v/>
      </c>
      <c r="M18" s="145">
        <f>IF(OR(DataGrowthRates!L18=0,DataGrowthRates!M18=0),"",DataGrowthRates!M18-DataGrowthRates!L18)</f>
        <v>4.5268077864802763</v>
      </c>
      <c r="N18" s="145">
        <f>IF(OR(DataGrowthRates!M18=0,DataGrowthRates!N18=0),"",DataGrowthRates!N18-DataGrowthRates!M18)</f>
        <v>0.37522941393996234</v>
      </c>
      <c r="O18" s="145">
        <f>IF(OR(DataGrowthRates!N18=0,DataGrowthRates!O18=0),"",DataGrowthRates!O18-DataGrowthRates!N18)</f>
        <v>-0.73990415884935601</v>
      </c>
      <c r="P18" s="145">
        <f>IF(OR(DataGrowthRates!O18=0,DataGrowthRates!P18=0),"",DataGrowthRates!P18-DataGrowthRates!O18)</f>
        <v>0.93234482554680653</v>
      </c>
      <c r="Q18" s="145">
        <f>IF(OR(DataGrowthRates!P18=0,DataGrowthRates!Q18=0),"",DataGrowthRates!Q18-DataGrowthRates!P18)</f>
        <v>0</v>
      </c>
      <c r="R18" s="145">
        <f>IF(OR(DataGrowthRates!Q18=0,DataGrowthRates!R18=0),"",DataGrowthRates!R18-DataGrowthRates!Q18)</f>
        <v>-1.2147501059527315</v>
      </c>
      <c r="S18" s="145">
        <f>IF(OR(DataGrowthRates!R18=0,DataGrowthRates!S18=0),"",DataGrowthRates!S18-DataGrowthRates!R18)</f>
        <v>0</v>
      </c>
      <c r="T18" s="145">
        <f>IF(OR(DataGrowthRates!S18=0,DataGrowthRates!T18=0),"",DataGrowthRates!T18-DataGrowthRates!S18)</f>
        <v>2.0391004654698008</v>
      </c>
      <c r="U18" s="145">
        <f>IF(OR(DataGrowthRates!T18=0,DataGrowthRates!U18=0),"",DataGrowthRates!U18-DataGrowthRates!T18)</f>
        <v>0</v>
      </c>
      <c r="V18" s="145">
        <f>IF(OR(DataGrowthRates!U18=0,DataGrowthRates!V18=0),"",DataGrowthRates!V18-DataGrowthRates!U18)</f>
        <v>0</v>
      </c>
      <c r="W18" s="145">
        <f>IF(OR(DataGrowthRates!V18=0,DataGrowthRates!W18=0),"",DataGrowthRates!W18-DataGrowthRates!V18)</f>
        <v>0.4798222287633962</v>
      </c>
      <c r="X18" s="145">
        <f>IF(OR(DataGrowthRates!W18=0,DataGrowthRates!X18=0),"",DataGrowthRates!X18-DataGrowthRates!W18)</f>
        <v>0.20345988289787442</v>
      </c>
      <c r="Y18" s="145">
        <f>IF(OR(DataGrowthRates!X18=0,DataGrowthRates!Y18=0),"",DataGrowthRates!Y18-DataGrowthRates!X18)</f>
        <v>0</v>
      </c>
      <c r="Z18" s="145">
        <f>IF(OR(DataGrowthRates!Y18=0,DataGrowthRates!Z18=0),"",DataGrowthRates!Z18-DataGrowthRates!Y18)</f>
        <v>0</v>
      </c>
      <c r="AA18" s="145">
        <f>IF(OR(DataGrowthRates!Z18=0,DataGrowthRates!AA18=0),"",DataGrowthRates!AA18-DataGrowthRates!Z18)</f>
        <v>5.2312702472477213E-2</v>
      </c>
      <c r="AB18" s="145">
        <f>IF(OR(DataGrowthRates!AA18=0,DataGrowthRates!AB18=0),"",DataGrowthRates!AB18-DataGrowthRates!AA18)</f>
        <v>1.6818405168416746</v>
      </c>
      <c r="AC18" s="145">
        <f>IF(OR(DataGrowthRates!AB18=0,DataGrowthRates!AC18=0),"",DataGrowthRates!AC18-DataGrowthRates!AB18)</f>
        <v>0</v>
      </c>
      <c r="AD18" s="145">
        <f>IF(OR(DataGrowthRates!AC18=0,DataGrowthRates!AD18=0),"",DataGrowthRates!AD18-DataGrowthRates!AC18)</f>
        <v>0</v>
      </c>
      <c r="AE18" s="145">
        <f>IF(OR(DataGrowthRates!AD18=0,DataGrowthRates!AE18=0),"",DataGrowthRates!AE18-DataGrowthRates!AD18)</f>
        <v>-0.33281625150286231</v>
      </c>
      <c r="AF18" s="145">
        <f>IF(OR(DataGrowthRates!AE18=0,DataGrowthRates!AF18=0),"",DataGrowthRates!AF18-DataGrowthRates!AE18)</f>
        <v>0</v>
      </c>
      <c r="AG18" s="145">
        <f>IF(OR(DataGrowthRates!AF18=0,DataGrowthRates!AG18=0),"",DataGrowthRates!AG18-DataGrowthRates!AF18)</f>
        <v>0</v>
      </c>
      <c r="AH18" s="145">
        <f>IF(OR(DataGrowthRates!AG18=0,DataGrowthRates!AH18=0),"",DataGrowthRates!AH18-DataGrowthRates!AG18)</f>
        <v>0</v>
      </c>
      <c r="AI18" s="145">
        <f>IF(OR(DataGrowthRates!AH18=0,DataGrowthRates!AI18=0),"",DataGrowthRates!AI18-DataGrowthRates!AH18)</f>
        <v>-0.79739988150109298</v>
      </c>
      <c r="AJ18" s="145">
        <f>IF(OR(DataGrowthRates!AI18=0,DataGrowthRates!AJ18=0),"",DataGrowthRates!AJ18-DataGrowthRates!AI18)</f>
        <v>0</v>
      </c>
      <c r="AK18" s="145">
        <f>IF(OR(DataGrowthRates!AJ18=0,DataGrowthRates!AK18=0),"",DataGrowthRates!AK18-DataGrowthRates!AJ18)</f>
        <v>0</v>
      </c>
      <c r="AL18" s="145">
        <f>IF(OR(DataGrowthRates!AK18=0,DataGrowthRates!AL18=0),"",DataGrowthRates!AL18-DataGrowthRates!AK18)</f>
        <v>3.424315222076757E-3</v>
      </c>
      <c r="AM18" s="145">
        <f>IF(OR(DataGrowthRates!AL18=0,DataGrowthRates!AM18=0),"",DataGrowthRates!AM18-DataGrowthRates!AL18)</f>
        <v>-0.38581918365684942</v>
      </c>
      <c r="AN18" s="145">
        <f>IF(OR(DataGrowthRates!AM18=0,DataGrowthRates!AN18=0),"",DataGrowthRates!AN18-DataGrowthRates!AM18)</f>
        <v>0</v>
      </c>
      <c r="AO18" s="145">
        <f>IF(OR(DataGrowthRates!AN18=0,DataGrowthRates!AO18=0),"",DataGrowthRates!AO18-DataGrowthRates!AN18)</f>
        <v>0</v>
      </c>
      <c r="AP18" s="145">
        <f>IF(OR(DataGrowthRates!AO18=0,DataGrowthRates!AP18=0),"",DataGrowthRates!AP18-DataGrowthRates!AO18)</f>
        <v>0</v>
      </c>
      <c r="AQ18" s="145">
        <f>IF(OR(DataGrowthRates!AP18=0,DataGrowthRates!AQ18=0),"",DataGrowthRates!AQ18-DataGrowthRates!AP18)</f>
        <v>0</v>
      </c>
      <c r="AR18" s="145">
        <f>IF(OR(DataGrowthRates!AQ18=0,DataGrowthRates!AR18=0),"",DataGrowthRates!AR18-DataGrowthRates!AQ18)</f>
        <v>0</v>
      </c>
      <c r="AS18" s="145">
        <f>IF(OR(DataGrowthRates!AR18=0,DataGrowthRates!AS18=0),"",DataGrowthRates!AS18-DataGrowthRates!AR18)</f>
        <v>0</v>
      </c>
      <c r="AT18" s="145">
        <f>IF(OR(DataGrowthRates!AS18=0,DataGrowthRates!AT18=0),"",DataGrowthRates!AT18-DataGrowthRates!AS18)</f>
        <v>0</v>
      </c>
      <c r="AU18" s="145">
        <f>IF(OR(DataGrowthRates!AT18=0,DataGrowthRates!AU18=0),"",DataGrowthRates!AU18-DataGrowthRates!AT18)</f>
        <v>0</v>
      </c>
      <c r="AV18" s="145">
        <f>IF(OR(DataGrowthRates!AU18=0,DataGrowthRates!AV18=0),"",DataGrowthRates!AV18-DataGrowthRates!AU18)</f>
        <v>0</v>
      </c>
      <c r="AW18" s="145">
        <f>IF(OR(DataGrowthRates!AV18=0,DataGrowthRates!AW18=0),"",DataGrowthRates!AW18-DataGrowthRates!AV18)</f>
        <v>0</v>
      </c>
      <c r="AX18" s="145">
        <f>IF(OR(DataGrowthRates!AW18=0,DataGrowthRates!AX18=0),"",DataGrowthRates!AX18-DataGrowthRates!AW18)</f>
        <v>0</v>
      </c>
      <c r="AY18" s="145">
        <f>IF(OR(DataGrowthRates!AX18=0,DataGrowthRates!AY18=0),"",DataGrowthRates!AY18-DataGrowthRates!AX18)</f>
        <v>0</v>
      </c>
      <c r="AZ18" s="145">
        <f>IF(OR(DataGrowthRates!AY18=0,DataGrowthRates!AZ18=0),"",DataGrowthRates!AZ18-DataGrowthRates!AY18)</f>
        <v>-4.4474553590134747E-5</v>
      </c>
      <c r="BA18" s="145">
        <f>IF(OR(DataGrowthRates!AZ18=0,DataGrowthRates!BA18=0),"",DataGrowthRates!BA18-DataGrowthRates!AZ18)</f>
        <v>0</v>
      </c>
      <c r="BB18" s="145">
        <f>IF(OR(DataGrowthRates!BA18=0,DataGrowthRates!BB18=0),"",DataGrowthRates!BB18-DataGrowthRates!BA18)</f>
        <v>0</v>
      </c>
      <c r="BC18" s="145">
        <f>IF(OR(DataGrowthRates!BB18=0,DataGrowthRates!BC18=0),"",DataGrowthRates!BC18-DataGrowthRates!BB18)</f>
        <v>0</v>
      </c>
      <c r="BD18" s="145">
        <f>IF(OR(DataGrowthRates!BC18=0,DataGrowthRates!BD18=0),"",DataGrowthRates!BD18-DataGrowthRates!BC18)</f>
        <v>0</v>
      </c>
      <c r="BE18" s="145">
        <f>IF(OR(DataGrowthRates!BD18=0,DataGrowthRates!BE18=0),"",DataGrowthRates!BE18-DataGrowthRates!BD18)</f>
        <v>0</v>
      </c>
      <c r="BF18" s="145">
        <f>IF(OR(DataGrowthRates!BE18=0,DataGrowthRates!BF18=0),"",DataGrowthRates!BF18-DataGrowthRates!BE18)</f>
        <v>0</v>
      </c>
      <c r="BG18" s="145">
        <f>IF(OR(DataGrowthRates!BF18=0,DataGrowthRates!BG18=0),"",DataGrowthRates!BG18-DataGrowthRates!BF18)</f>
        <v>0</v>
      </c>
      <c r="BH18" s="145">
        <f>IF(OR(DataGrowthRates!BG18=0,DataGrowthRates!BH18=0),"",DataGrowthRates!BH18-DataGrowthRates!BG18)</f>
        <v>0</v>
      </c>
      <c r="BI18" s="145">
        <f>IF(OR(DataGrowthRates!BH18=0,DataGrowthRates!BI18=0),"",DataGrowthRates!BI18-DataGrowthRates!BH18)</f>
        <v>0</v>
      </c>
      <c r="BJ18" s="145">
        <f>IF(OR(DataGrowthRates!BI18=0,DataGrowthRates!BJ18=0),"",DataGrowthRates!BJ18-DataGrowthRates!BI18)</f>
        <v>0</v>
      </c>
      <c r="BK18" s="145">
        <f>IF(OR(DataGrowthRates!BJ18=0,DataGrowthRates!BK18=0),"",DataGrowthRates!BK18-DataGrowthRates!BJ18)</f>
        <v>0</v>
      </c>
      <c r="BL18" s="145">
        <f>IF(OR(DataGrowthRates!BK18=0,DataGrowthRates!BL18=0),"",DataGrowthRates!BL18-DataGrowthRates!BK18)</f>
        <v>0</v>
      </c>
      <c r="BM18" s="145">
        <f>IF(OR(DataGrowthRates!BL18=0,DataGrowthRates!BM18=0),"",DataGrowthRates!BM18-DataGrowthRates!BL18)</f>
        <v>0</v>
      </c>
      <c r="BN18" s="145">
        <f>IF(OR(DataGrowthRates!BM18=0,DataGrowthRates!BN18=0),"",DataGrowthRates!BN18-DataGrowthRates!BM18)</f>
        <v>1.1201817414416837E-3</v>
      </c>
      <c r="BO18" s="145">
        <f>IF(OR(DataGrowthRates!BN18=0,DataGrowthRates!BO18=0),"",DataGrowthRates!BO18-DataGrowthRates!BN18)</f>
        <v>0</v>
      </c>
      <c r="BP18" s="145">
        <f>IF(OR(DataGrowthRates!BO18=0,DataGrowthRates!BP18=0),"",DataGrowthRates!BP18-DataGrowthRates!BO18)</f>
        <v>0</v>
      </c>
      <c r="BQ18" s="145">
        <f>IF(OR(DataGrowthRates!BP18=0,DataGrowthRates!BQ18=0),"",DataGrowthRates!BQ18-DataGrowthRates!BP18)</f>
        <v>0</v>
      </c>
      <c r="BR18" s="145">
        <f>IF(OR(DataGrowthRates!BQ18=0,DataGrowthRates!BR18=0),"",DataGrowthRates!BR18-DataGrowthRates!BQ18)</f>
        <v>0</v>
      </c>
      <c r="BS18" s="145">
        <f>IF(OR(DataGrowthRates!BR18=0,DataGrowthRates!BS18=0),"",DataGrowthRates!BS18-DataGrowthRates!BR18)</f>
        <v>-1.9399999999999977</v>
      </c>
      <c r="BT18" s="145">
        <f>IF(OR(DataGrowthRates!BS18=0,DataGrowthRates!BT18=0),"",DataGrowthRates!BT18-DataGrowthRates!BS18)</f>
        <v>0</v>
      </c>
      <c r="BU18" s="145">
        <f>IF(OR(DataGrowthRates!BT18=0,DataGrowthRates!BU18=0),"",DataGrowthRates!BU18-DataGrowthRates!BT18)</f>
        <v>0</v>
      </c>
      <c r="BV18" s="145">
        <f>IF(OR(DataGrowthRates!BU18=0,DataGrowthRates!BV18=0),"",DataGrowthRates!BV18-DataGrowthRates!BU18)</f>
        <v>0</v>
      </c>
      <c r="BW18" s="145">
        <f>IF(OR(DataGrowthRates!BV18=0,DataGrowthRates!BW18=0),"",DataGrowthRates!BW18-DataGrowthRates!BV18)</f>
        <v>0</v>
      </c>
      <c r="BX18" s="145">
        <f>IF(OR(DataGrowthRates!BW18=0,DataGrowthRates!BX18=0),"",DataGrowthRates!BX18-DataGrowthRates!BW18)</f>
        <v>0</v>
      </c>
      <c r="BY18" s="145">
        <f>IF(OR(DataGrowthRates!BX18=0,DataGrowthRates!BY18=0),"",DataGrowthRates!BY18-DataGrowthRates!BX18)</f>
        <v>0</v>
      </c>
      <c r="BZ18" s="145">
        <f>IF(OR(DataGrowthRates!BY18=0,DataGrowthRates!BZ18=0),"",DataGrowthRates!BZ18-DataGrowthRates!BY18)</f>
        <v>0</v>
      </c>
      <c r="CA18" s="145">
        <f>IF(OR(DataGrowthRates!BZ18=0,DataGrowthRates!CA18=0),"",DataGrowthRates!CA18-DataGrowthRates!BZ18)</f>
        <v>0</v>
      </c>
      <c r="CB18" s="145">
        <f>IF(OR(DataGrowthRates!CA18=0,DataGrowthRates!CB18=0),"",DataGrowthRates!CB18-DataGrowthRates!CA18)</f>
        <v>0</v>
      </c>
      <c r="CC18" s="145" t="str">
        <f>IF(OR(DataGrowthRates!CB18=0,DataGrowthRates!CC18=0),"",DataGrowthRates!CC18-DataGrowthRates!CB18)</f>
        <v/>
      </c>
      <c r="CD18" s="145" t="str">
        <f>IF(OR(DataGrowthRates!CC18=0,DataGrowthRates!CD18=0),"",DataGrowthRates!CD18-DataGrowthRates!CC18)</f>
        <v/>
      </c>
    </row>
    <row r="19" spans="1:82" x14ac:dyDescent="0.3">
      <c r="A19" s="5" t="s">
        <v>24</v>
      </c>
      <c r="B19"/>
      <c r="C19" s="78"/>
      <c r="D19" s="145" t="str">
        <f>IF(OR(DataGrowthRates!C19=0,DataGrowthRates!D19=0),"",DataGrowthRates!D19-DataGrowthRates!C19)</f>
        <v/>
      </c>
      <c r="E19" s="145" t="str">
        <f>IF(OR(DataGrowthRates!D19=0,DataGrowthRates!E19=0),"",DataGrowthRates!E19-DataGrowthRates!D19)</f>
        <v/>
      </c>
      <c r="F19" s="145" t="str">
        <f>IF(OR(DataGrowthRates!E19=0,DataGrowthRates!F19=0),"",DataGrowthRates!F19-DataGrowthRates!E19)</f>
        <v/>
      </c>
      <c r="G19" s="145" t="str">
        <f>IF(OR(DataGrowthRates!F19=0,DataGrowthRates!G19=0),"",DataGrowthRates!G19-DataGrowthRates!F19)</f>
        <v/>
      </c>
      <c r="H19" s="145" t="str">
        <f>IF(OR(DataGrowthRates!G19=0,DataGrowthRates!H19=0),"",DataGrowthRates!H19-DataGrowthRates!G19)</f>
        <v/>
      </c>
      <c r="I19" s="145" t="str">
        <f>IF(OR(DataGrowthRates!H19=0,DataGrowthRates!I19=0),"",DataGrowthRates!I19-DataGrowthRates!H19)</f>
        <v/>
      </c>
      <c r="J19" s="145" t="str">
        <f>IF(OR(DataGrowthRates!I19=0,DataGrowthRates!J19=0),"",DataGrowthRates!J19-DataGrowthRates!I19)</f>
        <v/>
      </c>
      <c r="K19" s="145" t="str">
        <f>IF(OR(DataGrowthRates!J19=0,DataGrowthRates!K19=0),"",DataGrowthRates!K19-DataGrowthRates!J19)</f>
        <v/>
      </c>
      <c r="L19" s="145" t="str">
        <f>IF(OR(DataGrowthRates!K19=0,DataGrowthRates!L19=0),"",DataGrowthRates!L19-DataGrowthRates!K19)</f>
        <v/>
      </c>
      <c r="M19" s="145" t="str">
        <f>IF(OR(DataGrowthRates!L19=0,DataGrowthRates!M19=0),"",DataGrowthRates!M19-DataGrowthRates!L19)</f>
        <v/>
      </c>
      <c r="N19" s="145">
        <f>IF(OR(DataGrowthRates!M19=0,DataGrowthRates!N19=0),"",DataGrowthRates!N19-DataGrowthRates!M19)</f>
        <v>0.29975014006731726</v>
      </c>
      <c r="O19" s="145">
        <f>IF(OR(DataGrowthRates!N19=0,DataGrowthRates!O19=0),"",DataGrowthRates!O19-DataGrowthRates!N19)</f>
        <v>0.29569762890415063</v>
      </c>
      <c r="P19" s="145">
        <f>IF(OR(DataGrowthRates!O19=0,DataGrowthRates!P19=0),"",DataGrowthRates!P19-DataGrowthRates!O19)</f>
        <v>5.156708932210563E-2</v>
      </c>
      <c r="Q19" s="145">
        <f>IF(OR(DataGrowthRates!P19=0,DataGrowthRates!Q19=0),"",DataGrowthRates!Q19-DataGrowthRates!P19)</f>
        <v>0</v>
      </c>
      <c r="R19" s="145">
        <f>IF(OR(DataGrowthRates!Q19=0,DataGrowthRates!R19=0),"",DataGrowthRates!R19-DataGrowthRates!Q19)</f>
        <v>1.0878065696778663</v>
      </c>
      <c r="S19" s="145">
        <f>IF(OR(DataGrowthRates!R19=0,DataGrowthRates!S19=0),"",DataGrowthRates!S19-DataGrowthRates!R19)</f>
        <v>0</v>
      </c>
      <c r="T19" s="145">
        <f>IF(OR(DataGrowthRates!S19=0,DataGrowthRates!T19=0),"",DataGrowthRates!T19-DataGrowthRates!S19)</f>
        <v>8.4717414345163888E-2</v>
      </c>
      <c r="U19" s="145">
        <f>IF(OR(DataGrowthRates!T19=0,DataGrowthRates!U19=0),"",DataGrowthRates!U19-DataGrowthRates!T19)</f>
        <v>0</v>
      </c>
      <c r="V19" s="145">
        <f>IF(OR(DataGrowthRates!U19=0,DataGrowthRates!V19=0),"",DataGrowthRates!V19-DataGrowthRates!U19)</f>
        <v>0</v>
      </c>
      <c r="W19" s="145">
        <f>IF(OR(DataGrowthRates!V19=0,DataGrowthRates!W19=0),"",DataGrowthRates!W19-DataGrowthRates!V19)</f>
        <v>0.92518490828638278</v>
      </c>
      <c r="X19" s="145">
        <f>IF(OR(DataGrowthRates!W19=0,DataGrowthRates!X19=0),"",DataGrowthRates!X19-DataGrowthRates!W19)</f>
        <v>0.85635556812118807</v>
      </c>
      <c r="Y19" s="145">
        <f>IF(OR(DataGrowthRates!X19=0,DataGrowthRates!Y19=0),"",DataGrowthRates!Y19-DataGrowthRates!X19)</f>
        <v>0</v>
      </c>
      <c r="Z19" s="145">
        <f>IF(OR(DataGrowthRates!Y19=0,DataGrowthRates!Z19=0),"",DataGrowthRates!Z19-DataGrowthRates!Y19)</f>
        <v>0</v>
      </c>
      <c r="AA19" s="145">
        <f>IF(OR(DataGrowthRates!Z19=0,DataGrowthRates!AA19=0),"",DataGrowthRates!AA19-DataGrowthRates!Z19)</f>
        <v>-4.1171161829879566E-2</v>
      </c>
      <c r="AB19" s="145">
        <f>IF(OR(DataGrowthRates!AA19=0,DataGrowthRates!AB19=0),"",DataGrowthRates!AB19-DataGrowthRates!AA19)</f>
        <v>2.2339593559451032</v>
      </c>
      <c r="AC19" s="145">
        <f>IF(OR(DataGrowthRates!AB19=0,DataGrowthRates!AC19=0),"",DataGrowthRates!AC19-DataGrowthRates!AB19)</f>
        <v>0</v>
      </c>
      <c r="AD19" s="145">
        <f>IF(OR(DataGrowthRates!AC19=0,DataGrowthRates!AD19=0),"",DataGrowthRates!AD19-DataGrowthRates!AC19)</f>
        <v>0</v>
      </c>
      <c r="AE19" s="145">
        <f>IF(OR(DataGrowthRates!AD19=0,DataGrowthRates!AE19=0),"",DataGrowthRates!AE19-DataGrowthRates!AD19)</f>
        <v>0.16820889538618644</v>
      </c>
      <c r="AF19" s="145">
        <f>IF(OR(DataGrowthRates!AE19=0,DataGrowthRates!AF19=0),"",DataGrowthRates!AF19-DataGrowthRates!AE19)</f>
        <v>0</v>
      </c>
      <c r="AG19" s="145">
        <f>IF(OR(DataGrowthRates!AF19=0,DataGrowthRates!AG19=0),"",DataGrowthRates!AG19-DataGrowthRates!AF19)</f>
        <v>0</v>
      </c>
      <c r="AH19" s="145">
        <f>IF(OR(DataGrowthRates!AG19=0,DataGrowthRates!AH19=0),"",DataGrowthRates!AH19-DataGrowthRates!AG19)</f>
        <v>0</v>
      </c>
      <c r="AI19" s="145">
        <f>IF(OR(DataGrowthRates!AH19=0,DataGrowthRates!AI19=0),"",DataGrowthRates!AI19-DataGrowthRates!AH19)</f>
        <v>-0.97945294656142323</v>
      </c>
      <c r="AJ19" s="145">
        <f>IF(OR(DataGrowthRates!AI19=0,DataGrowthRates!AJ19=0),"",DataGrowthRates!AJ19-DataGrowthRates!AI19)</f>
        <v>0</v>
      </c>
      <c r="AK19" s="145">
        <f>IF(OR(DataGrowthRates!AJ19=0,DataGrowthRates!AK19=0),"",DataGrowthRates!AK19-DataGrowthRates!AJ19)</f>
        <v>0</v>
      </c>
      <c r="AL19" s="145">
        <f>IF(OR(DataGrowthRates!AK19=0,DataGrowthRates!AL19=0),"",DataGrowthRates!AL19-DataGrowthRates!AK19)</f>
        <v>5.0157116617697284E-3</v>
      </c>
      <c r="AM19" s="145">
        <f>IF(OR(DataGrowthRates!AL19=0,DataGrowthRates!AM19=0),"",DataGrowthRates!AM19-DataGrowthRates!AL19)</f>
        <v>-0.28353914938080038</v>
      </c>
      <c r="AN19" s="145">
        <f>IF(OR(DataGrowthRates!AM19=0,DataGrowthRates!AN19=0),"",DataGrowthRates!AN19-DataGrowthRates!AM19)</f>
        <v>0</v>
      </c>
      <c r="AO19" s="145">
        <f>IF(OR(DataGrowthRates!AN19=0,DataGrowthRates!AO19=0),"",DataGrowthRates!AO19-DataGrowthRates!AN19)</f>
        <v>0</v>
      </c>
      <c r="AP19" s="145">
        <f>IF(OR(DataGrowthRates!AO19=0,DataGrowthRates!AP19=0),"",DataGrowthRates!AP19-DataGrowthRates!AO19)</f>
        <v>0</v>
      </c>
      <c r="AQ19" s="145">
        <f>IF(OR(DataGrowthRates!AP19=0,DataGrowthRates!AQ19=0),"",DataGrowthRates!AQ19-DataGrowthRates!AP19)</f>
        <v>0</v>
      </c>
      <c r="AR19" s="145">
        <f>IF(OR(DataGrowthRates!AQ19=0,DataGrowthRates!AR19=0),"",DataGrowthRates!AR19-DataGrowthRates!AQ19)</f>
        <v>0</v>
      </c>
      <c r="AS19" s="145">
        <f>IF(OR(DataGrowthRates!AR19=0,DataGrowthRates!AS19=0),"",DataGrowthRates!AS19-DataGrowthRates!AR19)</f>
        <v>0</v>
      </c>
      <c r="AT19" s="145">
        <f>IF(OR(DataGrowthRates!AS19=0,DataGrowthRates!AT19=0),"",DataGrowthRates!AT19-DataGrowthRates!AS19)</f>
        <v>0</v>
      </c>
      <c r="AU19" s="145">
        <f>IF(OR(DataGrowthRates!AT19=0,DataGrowthRates!AU19=0),"",DataGrowthRates!AU19-DataGrowthRates!AT19)</f>
        <v>0</v>
      </c>
      <c r="AV19" s="145">
        <f>IF(OR(DataGrowthRates!AU19=0,DataGrowthRates!AV19=0),"",DataGrowthRates!AV19-DataGrowthRates!AU19)</f>
        <v>0</v>
      </c>
      <c r="AW19" s="145">
        <f>IF(OR(DataGrowthRates!AV19=0,DataGrowthRates!AW19=0),"",DataGrowthRates!AW19-DataGrowthRates!AV19)</f>
        <v>0</v>
      </c>
      <c r="AX19" s="145">
        <f>IF(OR(DataGrowthRates!AW19=0,DataGrowthRates!AX19=0),"",DataGrowthRates!AX19-DataGrowthRates!AW19)</f>
        <v>0</v>
      </c>
      <c r="AY19" s="145">
        <f>IF(OR(DataGrowthRates!AX19=0,DataGrowthRates!AY19=0),"",DataGrowthRates!AY19-DataGrowthRates!AX19)</f>
        <v>0</v>
      </c>
      <c r="AZ19" s="145">
        <f>IF(OR(DataGrowthRates!AY19=0,DataGrowthRates!AZ19=0),"",DataGrowthRates!AZ19-DataGrowthRates!AY19)</f>
        <v>4.4393187948514878E-3</v>
      </c>
      <c r="BA19" s="145">
        <f>IF(OR(DataGrowthRates!AZ19=0,DataGrowthRates!BA19=0),"",DataGrowthRates!BA19-DataGrowthRates!AZ19)</f>
        <v>0</v>
      </c>
      <c r="BB19" s="145">
        <f>IF(OR(DataGrowthRates!BA19=0,DataGrowthRates!BB19=0),"",DataGrowthRates!BB19-DataGrowthRates!BA19)</f>
        <v>0</v>
      </c>
      <c r="BC19" s="145">
        <f>IF(OR(DataGrowthRates!BB19=0,DataGrowthRates!BC19=0),"",DataGrowthRates!BC19-DataGrowthRates!BB19)</f>
        <v>0</v>
      </c>
      <c r="BD19" s="145">
        <f>IF(OR(DataGrowthRates!BC19=0,DataGrowthRates!BD19=0),"",DataGrowthRates!BD19-DataGrowthRates!BC19)</f>
        <v>0</v>
      </c>
      <c r="BE19" s="145">
        <f>IF(OR(DataGrowthRates!BD19=0,DataGrowthRates!BE19=0),"",DataGrowthRates!BE19-DataGrowthRates!BD19)</f>
        <v>0</v>
      </c>
      <c r="BF19" s="145">
        <f>IF(OR(DataGrowthRates!BE19=0,DataGrowthRates!BF19=0),"",DataGrowthRates!BF19-DataGrowthRates!BE19)</f>
        <v>0</v>
      </c>
      <c r="BG19" s="145">
        <f>IF(OR(DataGrowthRates!BF19=0,DataGrowthRates!BG19=0),"",DataGrowthRates!BG19-DataGrowthRates!BF19)</f>
        <v>0</v>
      </c>
      <c r="BH19" s="145">
        <f>IF(OR(DataGrowthRates!BG19=0,DataGrowthRates!BH19=0),"",DataGrowthRates!BH19-DataGrowthRates!BG19)</f>
        <v>0</v>
      </c>
      <c r="BI19" s="145">
        <f>IF(OR(DataGrowthRates!BH19=0,DataGrowthRates!BI19=0),"",DataGrowthRates!BI19-DataGrowthRates!BH19)</f>
        <v>0</v>
      </c>
      <c r="BJ19" s="145">
        <f>IF(OR(DataGrowthRates!BI19=0,DataGrowthRates!BJ19=0),"",DataGrowthRates!BJ19-DataGrowthRates!BI19)</f>
        <v>0</v>
      </c>
      <c r="BK19" s="145">
        <f>IF(OR(DataGrowthRates!BJ19=0,DataGrowthRates!BK19=0),"",DataGrowthRates!BK19-DataGrowthRates!BJ19)</f>
        <v>0</v>
      </c>
      <c r="BL19" s="145">
        <f>IF(OR(DataGrowthRates!BK19=0,DataGrowthRates!BL19=0),"",DataGrowthRates!BL19-DataGrowthRates!BK19)</f>
        <v>0</v>
      </c>
      <c r="BM19" s="145">
        <f>IF(OR(DataGrowthRates!BL19=0,DataGrowthRates!BM19=0),"",DataGrowthRates!BM19-DataGrowthRates!BL19)</f>
        <v>0</v>
      </c>
      <c r="BN19" s="145">
        <f>IF(OR(DataGrowthRates!BM19=0,DataGrowthRates!BN19=0),"",DataGrowthRates!BN19-DataGrowthRates!BM19)</f>
        <v>8.8027321078811838E-3</v>
      </c>
      <c r="BO19" s="145">
        <f>IF(OR(DataGrowthRates!BN19=0,DataGrowthRates!BO19=0),"",DataGrowthRates!BO19-DataGrowthRates!BN19)</f>
        <v>0</v>
      </c>
      <c r="BP19" s="145">
        <f>IF(OR(DataGrowthRates!BO19=0,DataGrowthRates!BP19=0),"",DataGrowthRates!BP19-DataGrowthRates!BO19)</f>
        <v>0</v>
      </c>
      <c r="BQ19" s="145">
        <f>IF(OR(DataGrowthRates!BP19=0,DataGrowthRates!BQ19=0),"",DataGrowthRates!BQ19-DataGrowthRates!BP19)</f>
        <v>0</v>
      </c>
      <c r="BR19" s="145">
        <f>IF(OR(DataGrowthRates!BQ19=0,DataGrowthRates!BR19=0),"",DataGrowthRates!BR19-DataGrowthRates!BQ19)</f>
        <v>0</v>
      </c>
      <c r="BS19" s="145">
        <f>IF(OR(DataGrowthRates!BR19=0,DataGrowthRates!BS19=0),"",DataGrowthRates!BS19-DataGrowthRates!BR19)</f>
        <v>-0.44000000000002615</v>
      </c>
      <c r="BT19" s="145">
        <f>IF(OR(DataGrowthRates!BS19=0,DataGrowthRates!BT19=0),"",DataGrowthRates!BT19-DataGrowthRates!BS19)</f>
        <v>0</v>
      </c>
      <c r="BU19" s="145">
        <f>IF(OR(DataGrowthRates!BT19=0,DataGrowthRates!BU19=0),"",DataGrowthRates!BU19-DataGrowthRates!BT19)</f>
        <v>0</v>
      </c>
      <c r="BV19" s="145">
        <f>IF(OR(DataGrowthRates!BU19=0,DataGrowthRates!BV19=0),"",DataGrowthRates!BV19-DataGrowthRates!BU19)</f>
        <v>0</v>
      </c>
      <c r="BW19" s="145">
        <f>IF(OR(DataGrowthRates!BV19=0,DataGrowthRates!BW19=0),"",DataGrowthRates!BW19-DataGrowthRates!BV19)</f>
        <v>0</v>
      </c>
      <c r="BX19" s="145">
        <f>IF(OR(DataGrowthRates!BW19=0,DataGrowthRates!BX19=0),"",DataGrowthRates!BX19-DataGrowthRates!BW19)</f>
        <v>0</v>
      </c>
      <c r="BY19" s="145">
        <f>IF(OR(DataGrowthRates!BX19=0,DataGrowthRates!BY19=0),"",DataGrowthRates!BY19-DataGrowthRates!BX19)</f>
        <v>0</v>
      </c>
      <c r="BZ19" s="145">
        <f>IF(OR(DataGrowthRates!BY19=0,DataGrowthRates!BZ19=0),"",DataGrowthRates!BZ19-DataGrowthRates!BY19)</f>
        <v>0</v>
      </c>
      <c r="CA19" s="145">
        <f>IF(OR(DataGrowthRates!BZ19=0,DataGrowthRates!CA19=0),"",DataGrowthRates!CA19-DataGrowthRates!BZ19)</f>
        <v>0</v>
      </c>
      <c r="CB19" s="145">
        <f>IF(OR(DataGrowthRates!CA19=0,DataGrowthRates!CB19=0),"",DataGrowthRates!CB19-DataGrowthRates!CA19)</f>
        <v>0</v>
      </c>
      <c r="CC19" s="145" t="str">
        <f>IF(OR(DataGrowthRates!CB19=0,DataGrowthRates!CC19=0),"",DataGrowthRates!CC19-DataGrowthRates!CB19)</f>
        <v/>
      </c>
      <c r="CD19" s="145" t="str">
        <f>IF(OR(DataGrowthRates!CC19=0,DataGrowthRates!CD19=0),"",DataGrowthRates!CD19-DataGrowthRates!CC19)</f>
        <v/>
      </c>
    </row>
    <row r="20" spans="1:82" x14ac:dyDescent="0.3">
      <c r="A20" s="62" t="s">
        <v>25</v>
      </c>
      <c r="B20" s="51"/>
      <c r="C20" s="79"/>
      <c r="D20" s="146" t="str">
        <f>IF(OR(DataGrowthRates!C20=0,DataGrowthRates!D20=0),"",DataGrowthRates!D20-DataGrowthRates!C20)</f>
        <v/>
      </c>
      <c r="E20" s="146" t="str">
        <f>IF(OR(DataGrowthRates!D20=0,DataGrowthRates!E20=0),"",DataGrowthRates!E20-DataGrowthRates!D20)</f>
        <v/>
      </c>
      <c r="F20" s="146" t="str">
        <f>IF(OR(DataGrowthRates!E20=0,DataGrowthRates!F20=0),"",DataGrowthRates!F20-DataGrowthRates!E20)</f>
        <v/>
      </c>
      <c r="G20" s="146" t="str">
        <f>IF(OR(DataGrowthRates!F20=0,DataGrowthRates!G20=0),"",DataGrowthRates!G20-DataGrowthRates!F20)</f>
        <v/>
      </c>
      <c r="H20" s="146" t="str">
        <f>IF(OR(DataGrowthRates!G20=0,DataGrowthRates!H20=0),"",DataGrowthRates!H20-DataGrowthRates!G20)</f>
        <v/>
      </c>
      <c r="I20" s="146" t="str">
        <f>IF(OR(DataGrowthRates!H20=0,DataGrowthRates!I20=0),"",DataGrowthRates!I20-DataGrowthRates!H20)</f>
        <v/>
      </c>
      <c r="J20" s="146" t="str">
        <f>IF(OR(DataGrowthRates!I20=0,DataGrowthRates!J20=0),"",DataGrowthRates!J20-DataGrowthRates!I20)</f>
        <v/>
      </c>
      <c r="K20" s="146" t="str">
        <f>IF(OR(DataGrowthRates!J20=0,DataGrowthRates!K20=0),"",DataGrowthRates!K20-DataGrowthRates!J20)</f>
        <v/>
      </c>
      <c r="L20" s="146" t="str">
        <f>IF(OR(DataGrowthRates!K20=0,DataGrowthRates!L20=0),"",DataGrowthRates!L20-DataGrowthRates!K20)</f>
        <v/>
      </c>
      <c r="M20" s="146" t="str">
        <f>IF(OR(DataGrowthRates!L20=0,DataGrowthRates!M20=0),"",DataGrowthRates!M20-DataGrowthRates!L20)</f>
        <v/>
      </c>
      <c r="N20" s="146" t="str">
        <f>IF(OR(DataGrowthRates!M20=0,DataGrowthRates!N20=0),"",DataGrowthRates!N20-DataGrowthRates!M20)</f>
        <v/>
      </c>
      <c r="O20" s="146">
        <f>IF(OR(DataGrowthRates!N20=0,DataGrowthRates!O20=0),"",DataGrowthRates!O20-DataGrowthRates!N20)</f>
        <v>-1.7953137053169428</v>
      </c>
      <c r="P20" s="146">
        <f>IF(OR(DataGrowthRates!O20=0,DataGrowthRates!P20=0),"",DataGrowthRates!P20-DataGrowthRates!O20)</f>
        <v>-0.55501460590045326</v>
      </c>
      <c r="Q20" s="146">
        <f>IF(OR(DataGrowthRates!P20=0,DataGrowthRates!Q20=0),"",DataGrowthRates!Q20-DataGrowthRates!P20)</f>
        <v>0</v>
      </c>
      <c r="R20" s="146">
        <f>IF(OR(DataGrowthRates!Q20=0,DataGrowthRates!R20=0),"",DataGrowthRates!R20-DataGrowthRates!Q20)</f>
        <v>9.2697039605326381E-2</v>
      </c>
      <c r="S20" s="146">
        <f>IF(OR(DataGrowthRates!R20=0,DataGrowthRates!S20=0),"",DataGrowthRates!S20-DataGrowthRates!R20)</f>
        <v>0</v>
      </c>
      <c r="T20" s="146">
        <f>IF(OR(DataGrowthRates!S20=0,DataGrowthRates!T20=0),"",DataGrowthRates!T20-DataGrowthRates!S20)</f>
        <v>0.53430989534868445</v>
      </c>
      <c r="U20" s="146">
        <f>IF(OR(DataGrowthRates!T20=0,DataGrowthRates!U20=0),"",DataGrowthRates!U20-DataGrowthRates!T20)</f>
        <v>0</v>
      </c>
      <c r="V20" s="146">
        <f>IF(OR(DataGrowthRates!U20=0,DataGrowthRates!V20=0),"",DataGrowthRates!V20-DataGrowthRates!U20)</f>
        <v>0</v>
      </c>
      <c r="W20" s="146">
        <f>IF(OR(DataGrowthRates!V20=0,DataGrowthRates!W20=0),"",DataGrowthRates!W20-DataGrowthRates!V20)</f>
        <v>0.67640118401851623</v>
      </c>
      <c r="X20" s="146">
        <f>IF(OR(DataGrowthRates!W20=0,DataGrowthRates!X20=0),"",DataGrowthRates!X20-DataGrowthRates!W20)</f>
        <v>0.29207747038915954</v>
      </c>
      <c r="Y20" s="146">
        <f>IF(OR(DataGrowthRates!X20=0,DataGrowthRates!Y20=0),"",DataGrowthRates!Y20-DataGrowthRates!X20)</f>
        <v>0</v>
      </c>
      <c r="Z20" s="146">
        <f>IF(OR(DataGrowthRates!Y20=0,DataGrowthRates!Z20=0),"",DataGrowthRates!Z20-DataGrowthRates!Y20)</f>
        <v>0</v>
      </c>
      <c r="AA20" s="146">
        <f>IF(OR(DataGrowthRates!Z20=0,DataGrowthRates!AA20=0),"",DataGrowthRates!AA20-DataGrowthRates!Z20)</f>
        <v>3.6123123673121427E-2</v>
      </c>
      <c r="AB20" s="146">
        <f>IF(OR(DataGrowthRates!AA20=0,DataGrowthRates!AB20=0),"",DataGrowthRates!AB20-DataGrowthRates!AA20)</f>
        <v>0.75428742771816815</v>
      </c>
      <c r="AC20" s="146">
        <f>IF(OR(DataGrowthRates!AB20=0,DataGrowthRates!AC20=0),"",DataGrowthRates!AC20-DataGrowthRates!AB20)</f>
        <v>0</v>
      </c>
      <c r="AD20" s="146">
        <f>IF(OR(DataGrowthRates!AC20=0,DataGrowthRates!AD20=0),"",DataGrowthRates!AD20-DataGrowthRates!AC20)</f>
        <v>0</v>
      </c>
      <c r="AE20" s="146">
        <f>IF(OR(DataGrowthRates!AD20=0,DataGrowthRates!AE20=0),"",DataGrowthRates!AE20-DataGrowthRates!AD20)</f>
        <v>0.31517082266080365</v>
      </c>
      <c r="AF20" s="146">
        <f>IF(OR(DataGrowthRates!AE20=0,DataGrowthRates!AF20=0),"",DataGrowthRates!AF20-DataGrowthRates!AE20)</f>
        <v>0</v>
      </c>
      <c r="AG20" s="146">
        <f>IF(OR(DataGrowthRates!AF20=0,DataGrowthRates!AG20=0),"",DataGrowthRates!AG20-DataGrowthRates!AF20)</f>
        <v>0</v>
      </c>
      <c r="AH20" s="146">
        <f>IF(OR(DataGrowthRates!AG20=0,DataGrowthRates!AH20=0),"",DataGrowthRates!AH20-DataGrowthRates!AG20)</f>
        <v>0</v>
      </c>
      <c r="AI20" s="146">
        <f>IF(OR(DataGrowthRates!AH20=0,DataGrowthRates!AI20=0),"",DataGrowthRates!AI20-DataGrowthRates!AH20)</f>
        <v>-1.0169590879007728</v>
      </c>
      <c r="AJ20" s="146">
        <f>IF(OR(DataGrowthRates!AI20=0,DataGrowthRates!AJ20=0),"",DataGrowthRates!AJ20-DataGrowthRates!AI20)</f>
        <v>0</v>
      </c>
      <c r="AK20" s="146">
        <f>IF(OR(DataGrowthRates!AJ20=0,DataGrowthRates!AK20=0),"",DataGrowthRates!AK20-DataGrowthRates!AJ20)</f>
        <v>0</v>
      </c>
      <c r="AL20" s="146">
        <f>IF(OR(DataGrowthRates!AK20=0,DataGrowthRates!AL20=0),"",DataGrowthRates!AL20-DataGrowthRates!AK20)</f>
        <v>3.7026128753609555E-2</v>
      </c>
      <c r="AM20" s="146">
        <f>IF(OR(DataGrowthRates!AL20=0,DataGrowthRates!AM20=0),"",DataGrowthRates!AM20-DataGrowthRates!AL20)</f>
        <v>-0.67182963428541598</v>
      </c>
      <c r="AN20" s="146">
        <f>IF(OR(DataGrowthRates!AM20=0,DataGrowthRates!AN20=0),"",DataGrowthRates!AN20-DataGrowthRates!AM20)</f>
        <v>0</v>
      </c>
      <c r="AO20" s="146">
        <f>IF(OR(DataGrowthRates!AN20=0,DataGrowthRates!AO20=0),"",DataGrowthRates!AO20-DataGrowthRates!AN20)</f>
        <v>0</v>
      </c>
      <c r="AP20" s="146">
        <f>IF(OR(DataGrowthRates!AO20=0,DataGrowthRates!AP20=0),"",DataGrowthRates!AP20-DataGrowthRates!AO20)</f>
        <v>0</v>
      </c>
      <c r="AQ20" s="146">
        <f>IF(OR(DataGrowthRates!AP20=0,DataGrowthRates!AQ20=0),"",DataGrowthRates!AQ20-DataGrowthRates!AP20)</f>
        <v>0</v>
      </c>
      <c r="AR20" s="146">
        <f>IF(OR(DataGrowthRates!AQ20=0,DataGrowthRates!AR20=0),"",DataGrowthRates!AR20-DataGrowthRates!AQ20)</f>
        <v>0</v>
      </c>
      <c r="AS20" s="146">
        <f>IF(OR(DataGrowthRates!AR20=0,DataGrowthRates!AS20=0),"",DataGrowthRates!AS20-DataGrowthRates!AR20)</f>
        <v>0</v>
      </c>
      <c r="AT20" s="146">
        <f>IF(OR(DataGrowthRates!AS20=0,DataGrowthRates!AT20=0),"",DataGrowthRates!AT20-DataGrowthRates!AS20)</f>
        <v>0</v>
      </c>
      <c r="AU20" s="146">
        <f>IF(OR(DataGrowthRates!AT20=0,DataGrowthRates!AU20=0),"",DataGrowthRates!AU20-DataGrowthRates!AT20)</f>
        <v>0</v>
      </c>
      <c r="AV20" s="146">
        <f>IF(OR(DataGrowthRates!AU20=0,DataGrowthRates!AV20=0),"",DataGrowthRates!AV20-DataGrowthRates!AU20)</f>
        <v>0</v>
      </c>
      <c r="AW20" s="146">
        <f>IF(OR(DataGrowthRates!AV20=0,DataGrowthRates!AW20=0),"",DataGrowthRates!AW20-DataGrowthRates!AV20)</f>
        <v>0</v>
      </c>
      <c r="AX20" s="146">
        <f>IF(OR(DataGrowthRates!AW20=0,DataGrowthRates!AX20=0),"",DataGrowthRates!AX20-DataGrowthRates!AW20)</f>
        <v>0</v>
      </c>
      <c r="AY20" s="146">
        <f>IF(OR(DataGrowthRates!AX20=0,DataGrowthRates!AY20=0),"",DataGrowthRates!AY20-DataGrowthRates!AX20)</f>
        <v>0</v>
      </c>
      <c r="AZ20" s="146">
        <f>IF(OR(DataGrowthRates!AY20=0,DataGrowthRates!AZ20=0),"",DataGrowthRates!AZ20-DataGrowthRates!AY20)</f>
        <v>4.745359644562086E-2</v>
      </c>
      <c r="BA20" s="146">
        <f>IF(OR(DataGrowthRates!AZ20=0,DataGrowthRates!BA20=0),"",DataGrowthRates!BA20-DataGrowthRates!AZ20)</f>
        <v>0</v>
      </c>
      <c r="BB20" s="146">
        <f>IF(OR(DataGrowthRates!BA20=0,DataGrowthRates!BB20=0),"",DataGrowthRates!BB20-DataGrowthRates!BA20)</f>
        <v>0</v>
      </c>
      <c r="BC20" s="146">
        <f>IF(OR(DataGrowthRates!BB20=0,DataGrowthRates!BC20=0),"",DataGrowthRates!BC20-DataGrowthRates!BB20)</f>
        <v>0</v>
      </c>
      <c r="BD20" s="146">
        <f>IF(OR(DataGrowthRates!BC20=0,DataGrowthRates!BD20=0),"",DataGrowthRates!BD20-DataGrowthRates!BC20)</f>
        <v>0</v>
      </c>
      <c r="BE20" s="146">
        <f>IF(OR(DataGrowthRates!BD20=0,DataGrowthRates!BE20=0),"",DataGrowthRates!BE20-DataGrowthRates!BD20)</f>
        <v>0</v>
      </c>
      <c r="BF20" s="146">
        <f>IF(OR(DataGrowthRates!BE20=0,DataGrowthRates!BF20=0),"",DataGrowthRates!BF20-DataGrowthRates!BE20)</f>
        <v>0</v>
      </c>
      <c r="BG20" s="146">
        <f>IF(OR(DataGrowthRates!BF20=0,DataGrowthRates!BG20=0),"",DataGrowthRates!BG20-DataGrowthRates!BF20)</f>
        <v>0</v>
      </c>
      <c r="BH20" s="146">
        <f>IF(OR(DataGrowthRates!BG20=0,DataGrowthRates!BH20=0),"",DataGrowthRates!BH20-DataGrowthRates!BG20)</f>
        <v>0</v>
      </c>
      <c r="BI20" s="146">
        <f>IF(OR(DataGrowthRates!BH20=0,DataGrowthRates!BI20=0),"",DataGrowthRates!BI20-DataGrowthRates!BH20)</f>
        <v>0</v>
      </c>
      <c r="BJ20" s="146">
        <f>IF(OR(DataGrowthRates!BI20=0,DataGrowthRates!BJ20=0),"",DataGrowthRates!BJ20-DataGrowthRates!BI20)</f>
        <v>0</v>
      </c>
      <c r="BK20" s="146">
        <f>IF(OR(DataGrowthRates!BJ20=0,DataGrowthRates!BK20=0),"",DataGrowthRates!BK20-DataGrowthRates!BJ20)</f>
        <v>0</v>
      </c>
      <c r="BL20" s="146">
        <f>IF(OR(DataGrowthRates!BK20=0,DataGrowthRates!BL20=0),"",DataGrowthRates!BL20-DataGrowthRates!BK20)</f>
        <v>0</v>
      </c>
      <c r="BM20" s="146">
        <f>IF(OR(DataGrowthRates!BL20=0,DataGrowthRates!BM20=0),"",DataGrowthRates!BM20-DataGrowthRates!BL20)</f>
        <v>0</v>
      </c>
      <c r="BN20" s="146">
        <f>IF(OR(DataGrowthRates!BM20=0,DataGrowthRates!BN20=0),"",DataGrowthRates!BN20-DataGrowthRates!BM20)</f>
        <v>-6.4169527919375469E-3</v>
      </c>
      <c r="BO20" s="146">
        <f>IF(OR(DataGrowthRates!BN20=0,DataGrowthRates!BO20=0),"",DataGrowthRates!BO20-DataGrowthRates!BN20)</f>
        <v>0</v>
      </c>
      <c r="BP20" s="146">
        <f>IF(OR(DataGrowthRates!BO20=0,DataGrowthRates!BP20=0),"",DataGrowthRates!BP20-DataGrowthRates!BO20)</f>
        <v>0</v>
      </c>
      <c r="BQ20" s="146">
        <f>IF(OR(DataGrowthRates!BP20=0,DataGrowthRates!BQ20=0),"",DataGrowthRates!BQ20-DataGrowthRates!BP20)</f>
        <v>0</v>
      </c>
      <c r="BR20" s="146">
        <f>IF(OR(DataGrowthRates!BQ20=0,DataGrowthRates!BR20=0),"",DataGrowthRates!BR20-DataGrowthRates!BQ20)</f>
        <v>0</v>
      </c>
      <c r="BS20" s="146">
        <f>IF(OR(DataGrowthRates!BR20=0,DataGrowthRates!BS20=0),"",DataGrowthRates!BS20-DataGrowthRates!BR20)</f>
        <v>-1.3499999999999943</v>
      </c>
      <c r="BT20" s="146">
        <f>IF(OR(DataGrowthRates!BS20=0,DataGrowthRates!BT20=0),"",DataGrowthRates!BT20-DataGrowthRates!BS20)</f>
        <v>0</v>
      </c>
      <c r="BU20" s="146">
        <f>IF(OR(DataGrowthRates!BT20=0,DataGrowthRates!BU20=0),"",DataGrowthRates!BU20-DataGrowthRates!BT20)</f>
        <v>0</v>
      </c>
      <c r="BV20" s="146">
        <f>IF(OR(DataGrowthRates!BU20=0,DataGrowthRates!BV20=0),"",DataGrowthRates!BV20-DataGrowthRates!BU20)</f>
        <v>0</v>
      </c>
      <c r="BW20" s="146">
        <f>IF(OR(DataGrowthRates!BV20=0,DataGrowthRates!BW20=0),"",DataGrowthRates!BW20-DataGrowthRates!BV20)</f>
        <v>0</v>
      </c>
      <c r="BX20" s="146">
        <f>IF(OR(DataGrowthRates!BW20=0,DataGrowthRates!BX20=0),"",DataGrowthRates!BX20-DataGrowthRates!BW20)</f>
        <v>0</v>
      </c>
      <c r="BY20" s="146">
        <f>IF(OR(DataGrowthRates!BX20=0,DataGrowthRates!BY20=0),"",DataGrowthRates!BY20-DataGrowthRates!BX20)</f>
        <v>0</v>
      </c>
      <c r="BZ20" s="146">
        <f>IF(OR(DataGrowthRates!BY20=0,DataGrowthRates!BZ20=0),"",DataGrowthRates!BZ20-DataGrowthRates!BY20)</f>
        <v>0</v>
      </c>
      <c r="CA20" s="146">
        <f>IF(OR(DataGrowthRates!BZ20=0,DataGrowthRates!CA20=0),"",DataGrowthRates!CA20-DataGrowthRates!BZ20)</f>
        <v>0</v>
      </c>
      <c r="CB20" s="146">
        <f>IF(OR(DataGrowthRates!CA20=0,DataGrowthRates!CB20=0),"",DataGrowthRates!CB20-DataGrowthRates!CA20)</f>
        <v>0</v>
      </c>
      <c r="CC20" s="146" t="str">
        <f>IF(OR(DataGrowthRates!CB20=0,DataGrowthRates!CC20=0),"",DataGrowthRates!CC20-DataGrowthRates!CB20)</f>
        <v/>
      </c>
      <c r="CD20" s="146" t="str">
        <f>IF(OR(DataGrowthRates!CC20=0,DataGrowthRates!CD20=0),"",DataGrowthRates!CD20-DataGrowthRates!CC20)</f>
        <v/>
      </c>
    </row>
    <row r="21" spans="1:82" x14ac:dyDescent="0.3">
      <c r="A21" s="63" t="s">
        <v>1</v>
      </c>
      <c r="B21" s="65"/>
      <c r="C21" s="80"/>
      <c r="D21" s="144" t="str">
        <f>IF(OR(DataGrowthRates!C21=0,DataGrowthRates!D21=0),"",DataGrowthRates!D21-DataGrowthRates!C21)</f>
        <v/>
      </c>
      <c r="E21" s="144" t="str">
        <f>IF(OR(DataGrowthRates!D21=0,DataGrowthRates!E21=0),"",DataGrowthRates!E21-DataGrowthRates!D21)</f>
        <v/>
      </c>
      <c r="F21" s="144" t="str">
        <f>IF(OR(DataGrowthRates!E21=0,DataGrowthRates!F21=0),"",DataGrowthRates!F21-DataGrowthRates!E21)</f>
        <v/>
      </c>
      <c r="G21" s="144" t="str">
        <f>IF(OR(DataGrowthRates!F21=0,DataGrowthRates!G21=0),"",DataGrowthRates!G21-DataGrowthRates!F21)</f>
        <v/>
      </c>
      <c r="H21" s="144" t="str">
        <f>IF(OR(DataGrowthRates!G21=0,DataGrowthRates!H21=0),"",DataGrowthRates!H21-DataGrowthRates!G21)</f>
        <v/>
      </c>
      <c r="I21" s="144" t="str">
        <f>IF(OR(DataGrowthRates!H21=0,DataGrowthRates!I21=0),"",DataGrowthRates!I21-DataGrowthRates!H21)</f>
        <v/>
      </c>
      <c r="J21" s="144" t="str">
        <f>IF(OR(DataGrowthRates!I21=0,DataGrowthRates!J21=0),"",DataGrowthRates!J21-DataGrowthRates!I21)</f>
        <v/>
      </c>
      <c r="K21" s="144" t="str">
        <f>IF(OR(DataGrowthRates!J21=0,DataGrowthRates!K21=0),"",DataGrowthRates!K21-DataGrowthRates!J21)</f>
        <v/>
      </c>
      <c r="L21" s="144" t="str">
        <f>IF(OR(DataGrowthRates!K21=0,DataGrowthRates!L21=0),"",DataGrowthRates!L21-DataGrowthRates!K21)</f>
        <v/>
      </c>
      <c r="M21" s="144" t="str">
        <f>IF(OR(DataGrowthRates!L21=0,DataGrowthRates!M21=0),"",DataGrowthRates!M21-DataGrowthRates!L21)</f>
        <v/>
      </c>
      <c r="N21" s="144" t="str">
        <f>IF(OR(DataGrowthRates!M21=0,DataGrowthRates!N21=0),"",DataGrowthRates!N21-DataGrowthRates!M21)</f>
        <v/>
      </c>
      <c r="O21" s="144" t="str">
        <f>IF(OR(DataGrowthRates!N21=0,DataGrowthRates!O21=0),"",DataGrowthRates!O21-DataGrowthRates!N21)</f>
        <v/>
      </c>
      <c r="P21" s="144">
        <f>IF(OR(DataGrowthRates!O21=0,DataGrowthRates!P21=0),"",DataGrowthRates!P21-DataGrowthRates!O21)</f>
        <v>2.4932283783150808</v>
      </c>
      <c r="Q21" s="144">
        <f>IF(OR(DataGrowthRates!P21=0,DataGrowthRates!Q21=0),"",DataGrowthRates!Q21-DataGrowthRates!P21)</f>
        <v>-0.95753185096850757</v>
      </c>
      <c r="R21" s="144">
        <f>IF(OR(DataGrowthRates!Q21=0,DataGrowthRates!R21=0),"",DataGrowthRates!R21-DataGrowthRates!Q21)</f>
        <v>-1.905351230820429E-2</v>
      </c>
      <c r="S21" s="144">
        <f>IF(OR(DataGrowthRates!R21=0,DataGrowthRates!S21=0),"",DataGrowthRates!S21-DataGrowthRates!R21)</f>
        <v>0.52999273346051723</v>
      </c>
      <c r="T21" s="144">
        <f>IF(OR(DataGrowthRates!S21=0,DataGrowthRates!T21=0),"",DataGrowthRates!T21-DataGrowthRates!S21)</f>
        <v>-0.72519480923469359</v>
      </c>
      <c r="U21" s="144">
        <f>IF(OR(DataGrowthRates!T21=0,DataGrowthRates!U21=0),"",DataGrowthRates!U21-DataGrowthRates!T21)</f>
        <v>0</v>
      </c>
      <c r="V21" s="144">
        <f>IF(OR(DataGrowthRates!U21=0,DataGrowthRates!V21=0),"",DataGrowthRates!V21-DataGrowthRates!U21)</f>
        <v>2.4970575674672091E-3</v>
      </c>
      <c r="W21" s="144">
        <f>IF(OR(DataGrowthRates!V21=0,DataGrowthRates!W21=0),"",DataGrowthRates!W21-DataGrowthRates!V21)</f>
        <v>0.44568034260166201</v>
      </c>
      <c r="X21" s="144">
        <f>IF(OR(DataGrowthRates!W21=0,DataGrowthRates!X21=0),"",DataGrowthRates!X21-DataGrowthRates!W21)</f>
        <v>-0.69260925121952255</v>
      </c>
      <c r="Y21" s="144">
        <f>IF(OR(DataGrowthRates!X21=0,DataGrowthRates!Y21=0),"",DataGrowthRates!Y21-DataGrowthRates!X21)</f>
        <v>0</v>
      </c>
      <c r="Z21" s="144">
        <f>IF(OR(DataGrowthRates!Y21=0,DataGrowthRates!Z21=0),"",DataGrowthRates!Z21-DataGrowthRates!Y21)</f>
        <v>0</v>
      </c>
      <c r="AA21" s="144">
        <f>IF(OR(DataGrowthRates!Z21=0,DataGrowthRates!AA21=0),"",DataGrowthRates!AA21-DataGrowthRates!Z21)</f>
        <v>-0.12087958044989477</v>
      </c>
      <c r="AB21" s="144">
        <f>IF(OR(DataGrowthRates!AA21=0,DataGrowthRates!AB21=0),"",DataGrowthRates!AB21-DataGrowthRates!AA21)</f>
        <v>1.7323178603417375</v>
      </c>
      <c r="AC21" s="144">
        <f>IF(OR(DataGrowthRates!AB21=0,DataGrowthRates!AC21=0),"",DataGrowthRates!AC21-DataGrowthRates!AB21)</f>
        <v>0.38981840569215365</v>
      </c>
      <c r="AD21" s="144">
        <f>IF(OR(DataGrowthRates!AC21=0,DataGrowthRates!AD21=0),"",DataGrowthRates!AD21-DataGrowthRates!AC21)</f>
        <v>0</v>
      </c>
      <c r="AE21" s="144">
        <f>IF(OR(DataGrowthRates!AD21=0,DataGrowthRates!AE21=0),"",DataGrowthRates!AE21-DataGrowthRates!AD21)</f>
        <v>-0.84464322860679886</v>
      </c>
      <c r="AF21" s="144">
        <f>IF(OR(DataGrowthRates!AE21=0,DataGrowthRates!AF21=0),"",DataGrowthRates!AF21-DataGrowthRates!AE21)</f>
        <v>0</v>
      </c>
      <c r="AG21" s="144">
        <f>IF(OR(DataGrowthRates!AF21=0,DataGrowthRates!AG21=0),"",DataGrowthRates!AG21-DataGrowthRates!AF21)</f>
        <v>0</v>
      </c>
      <c r="AH21" s="144">
        <f>IF(OR(DataGrowthRates!AG21=0,DataGrowthRates!AH21=0),"",DataGrowthRates!AH21-DataGrowthRates!AG21)</f>
        <v>0</v>
      </c>
      <c r="AI21" s="144">
        <f>IF(OR(DataGrowthRates!AH21=0,DataGrowthRates!AI21=0),"",DataGrowthRates!AI21-DataGrowthRates!AH21)</f>
        <v>-2.8065503923870381</v>
      </c>
      <c r="AJ21" s="144">
        <f>IF(OR(DataGrowthRates!AI21=0,DataGrowthRates!AJ21=0),"",DataGrowthRates!AJ21-DataGrowthRates!AI21)</f>
        <v>0</v>
      </c>
      <c r="AK21" s="144">
        <f>IF(OR(DataGrowthRates!AJ21=0,DataGrowthRates!AK21=0),"",DataGrowthRates!AK21-DataGrowthRates!AJ21)</f>
        <v>0</v>
      </c>
      <c r="AL21" s="144">
        <f>IF(OR(DataGrowthRates!AK21=0,DataGrowthRates!AL21=0),"",DataGrowthRates!AL21-DataGrowthRates!AK21)</f>
        <v>-0.50543379652270914</v>
      </c>
      <c r="AM21" s="144">
        <f>IF(OR(DataGrowthRates!AL21=0,DataGrowthRates!AM21=0),"",DataGrowthRates!AM21-DataGrowthRates!AL21)</f>
        <v>1.9329283161868887</v>
      </c>
      <c r="AN21" s="144">
        <f>IF(OR(DataGrowthRates!AM21=0,DataGrowthRates!AN21=0),"",DataGrowthRates!AN21-DataGrowthRates!AM21)</f>
        <v>-3.7341647824092661E-2</v>
      </c>
      <c r="AO21" s="144">
        <f>IF(OR(DataGrowthRates!AN21=0,DataGrowthRates!AO21=0),"",DataGrowthRates!AO21-DataGrowthRates!AN21)</f>
        <v>0</v>
      </c>
      <c r="AP21" s="144">
        <f>IF(OR(DataGrowthRates!AO21=0,DataGrowthRates!AP21=0),"",DataGrowthRates!AP21-DataGrowthRates!AO21)</f>
        <v>0</v>
      </c>
      <c r="AQ21" s="144">
        <f>IF(OR(DataGrowthRates!AP21=0,DataGrowthRates!AQ21=0),"",DataGrowthRates!AQ21-DataGrowthRates!AP21)</f>
        <v>1.1755294918118011</v>
      </c>
      <c r="AR21" s="144">
        <f>IF(OR(DataGrowthRates!AQ21=0,DataGrowthRates!AR21=0),"",DataGrowthRates!AR21-DataGrowthRates!AQ21)</f>
        <v>1.6716990971275436E-2</v>
      </c>
      <c r="AS21" s="144">
        <f>IF(OR(DataGrowthRates!AR21=0,DataGrowthRates!AS21=0),"",DataGrowthRates!AS21-DataGrowthRates!AR21)</f>
        <v>0</v>
      </c>
      <c r="AT21" s="144">
        <f>IF(OR(DataGrowthRates!AS21=0,DataGrowthRates!AT21=0),"",DataGrowthRates!AT21-DataGrowthRates!AS21)</f>
        <v>0</v>
      </c>
      <c r="AU21" s="144">
        <f>IF(OR(DataGrowthRates!AT21=0,DataGrowthRates!AU21=0),"",DataGrowthRates!AU21-DataGrowthRates!AT21)</f>
        <v>0</v>
      </c>
      <c r="AV21" s="144">
        <f>IF(OR(DataGrowthRates!AU21=0,DataGrowthRates!AV21=0),"",DataGrowthRates!AV21-DataGrowthRates!AU21)</f>
        <v>0</v>
      </c>
      <c r="AW21" s="144">
        <f>IF(OR(DataGrowthRates!AV21=0,DataGrowthRates!AW21=0),"",DataGrowthRates!AW21-DataGrowthRates!AV21)</f>
        <v>0</v>
      </c>
      <c r="AX21" s="144">
        <f>IF(OR(DataGrowthRates!AW21=0,DataGrowthRates!AX21=0),"",DataGrowthRates!AX21-DataGrowthRates!AW21)</f>
        <v>0</v>
      </c>
      <c r="AY21" s="144">
        <f>IF(OR(DataGrowthRates!AX21=0,DataGrowthRates!AY21=0),"",DataGrowthRates!AY21-DataGrowthRates!AX21)</f>
        <v>9.1841320351477407E-2</v>
      </c>
      <c r="AZ21" s="144">
        <f>IF(OR(DataGrowthRates!AY21=0,DataGrowthRates!AZ21=0),"",DataGrowthRates!AZ21-DataGrowthRates!AY21)</f>
        <v>-2.5449144515960143E-2</v>
      </c>
      <c r="BA21" s="144">
        <f>IF(OR(DataGrowthRates!AZ21=0,DataGrowthRates!BA21=0),"",DataGrowthRates!BA21-DataGrowthRates!AZ21)</f>
        <v>0</v>
      </c>
      <c r="BB21" s="144">
        <f>IF(OR(DataGrowthRates!BA21=0,DataGrowthRates!BB21=0),"",DataGrowthRates!BB21-DataGrowthRates!BA21)</f>
        <v>0</v>
      </c>
      <c r="BC21" s="144">
        <f>IF(OR(DataGrowthRates!BB21=0,DataGrowthRates!BC21=0),"",DataGrowthRates!BC21-DataGrowthRates!BB21)</f>
        <v>0</v>
      </c>
      <c r="BD21" s="144">
        <f>IF(OR(DataGrowthRates!BC21=0,DataGrowthRates!BD21=0),"",DataGrowthRates!BD21-DataGrowthRates!BC21)</f>
        <v>0</v>
      </c>
      <c r="BE21" s="144">
        <f>IF(OR(DataGrowthRates!BD21=0,DataGrowthRates!BE21=0),"",DataGrowthRates!BE21-DataGrowthRates!BD21)</f>
        <v>0</v>
      </c>
      <c r="BF21" s="144">
        <f>IF(OR(DataGrowthRates!BE21=0,DataGrowthRates!BF21=0),"",DataGrowthRates!BF21-DataGrowthRates!BE21)</f>
        <v>0</v>
      </c>
      <c r="BG21" s="144">
        <f>IF(OR(DataGrowthRates!BF21=0,DataGrowthRates!BG21=0),"",DataGrowthRates!BG21-DataGrowthRates!BF21)</f>
        <v>0</v>
      </c>
      <c r="BH21" s="144">
        <f>IF(OR(DataGrowthRates!BG21=0,DataGrowthRates!BH21=0),"",DataGrowthRates!BH21-DataGrowthRates!BG21)</f>
        <v>0</v>
      </c>
      <c r="BI21" s="144">
        <f>IF(OR(DataGrowthRates!BH21=0,DataGrowthRates!BI21=0),"",DataGrowthRates!BI21-DataGrowthRates!BH21)</f>
        <v>0</v>
      </c>
      <c r="BJ21" s="144">
        <f>IF(OR(DataGrowthRates!BI21=0,DataGrowthRates!BJ21=0),"",DataGrowthRates!BJ21-DataGrowthRates!BI21)</f>
        <v>0</v>
      </c>
      <c r="BK21" s="144">
        <f>IF(OR(DataGrowthRates!BJ21=0,DataGrowthRates!BK21=0),"",DataGrowthRates!BK21-DataGrowthRates!BJ21)</f>
        <v>0</v>
      </c>
      <c r="BL21" s="144">
        <f>IF(OR(DataGrowthRates!BK21=0,DataGrowthRates!BL21=0),"",DataGrowthRates!BL21-DataGrowthRates!BK21)</f>
        <v>0</v>
      </c>
      <c r="BM21" s="144">
        <f>IF(OR(DataGrowthRates!BL21=0,DataGrowthRates!BM21=0),"",DataGrowthRates!BM21-DataGrowthRates!BL21)</f>
        <v>0</v>
      </c>
      <c r="BN21" s="144">
        <f>IF(OR(DataGrowthRates!BM21=0,DataGrowthRates!BN21=0),"",DataGrowthRates!BN21-DataGrowthRates!BM21)</f>
        <v>-1.1388329389376395E-2</v>
      </c>
      <c r="BO21" s="144">
        <f>IF(OR(DataGrowthRates!BN21=0,DataGrowthRates!BO21=0),"",DataGrowthRates!BO21-DataGrowthRates!BN21)</f>
        <v>0.23999999999998067</v>
      </c>
      <c r="BP21" s="144">
        <f>IF(OR(DataGrowthRates!BO21=0,DataGrowthRates!BP21=0),"",DataGrowthRates!BP21-DataGrowthRates!BO21)</f>
        <v>-0.16999999999998749</v>
      </c>
      <c r="BQ21" s="144">
        <f>IF(OR(DataGrowthRates!BP21=0,DataGrowthRates!BQ21=0),"",DataGrowthRates!BQ21-DataGrowthRates!BP21)</f>
        <v>0</v>
      </c>
      <c r="BR21" s="144">
        <f>IF(OR(DataGrowthRates!BQ21=0,DataGrowthRates!BR21=0),"",DataGrowthRates!BR21-DataGrowthRates!BQ21)</f>
        <v>0</v>
      </c>
      <c r="BS21" s="144">
        <f>IF(OR(DataGrowthRates!BR21=0,DataGrowthRates!BS21=0),"",DataGrowthRates!BS21-DataGrowthRates!BR21)</f>
        <v>-1.3300000000000125</v>
      </c>
      <c r="BT21" s="144">
        <f>IF(OR(DataGrowthRates!BS21=0,DataGrowthRates!BT21=0),"",DataGrowthRates!BT21-DataGrowthRates!BS21)</f>
        <v>0</v>
      </c>
      <c r="BU21" s="144">
        <f>IF(OR(DataGrowthRates!BT21=0,DataGrowthRates!BU21=0),"",DataGrowthRates!BU21-DataGrowthRates!BT21)</f>
        <v>0</v>
      </c>
      <c r="BV21" s="144">
        <f>IF(OR(DataGrowthRates!BU21=0,DataGrowthRates!BV21=0),"",DataGrowthRates!BV21-DataGrowthRates!BU21)</f>
        <v>0</v>
      </c>
      <c r="BW21" s="144">
        <f>IF(OR(DataGrowthRates!BV21=0,DataGrowthRates!BW21=0),"",DataGrowthRates!BW21-DataGrowthRates!BV21)</f>
        <v>-2.0000000000010232E-2</v>
      </c>
      <c r="BX21" s="144">
        <f>IF(OR(DataGrowthRates!BW21=0,DataGrowthRates!BX21=0),"",DataGrowthRates!BX21-DataGrowthRates!BW21)</f>
        <v>0</v>
      </c>
      <c r="BY21" s="144">
        <f>IF(OR(DataGrowthRates!BX21=0,DataGrowthRates!BY21=0),"",DataGrowthRates!BY21-DataGrowthRates!BX21)</f>
        <v>0</v>
      </c>
      <c r="BZ21" s="144">
        <f>IF(OR(DataGrowthRates!BY21=0,DataGrowthRates!BZ21=0),"",DataGrowthRates!BZ21-DataGrowthRates!BY21)</f>
        <v>0</v>
      </c>
      <c r="CA21" s="144">
        <f>IF(OR(DataGrowthRates!BZ21=0,DataGrowthRates!CA21=0),"",DataGrowthRates!CA21-DataGrowthRates!BZ21)</f>
        <v>0</v>
      </c>
      <c r="CB21" s="144">
        <f>IF(OR(DataGrowthRates!CA21=0,DataGrowthRates!CB21=0),"",DataGrowthRates!CB21-DataGrowthRates!CA21)</f>
        <v>0</v>
      </c>
      <c r="CC21" s="144" t="str">
        <f>IF(OR(DataGrowthRates!CB21=0,DataGrowthRates!CC21=0),"",DataGrowthRates!CC21-DataGrowthRates!CB21)</f>
        <v/>
      </c>
      <c r="CD21" s="144" t="str">
        <f>IF(OR(DataGrowthRates!CC21=0,DataGrowthRates!CD21=0),"",DataGrowthRates!CD21-DataGrowthRates!CC21)</f>
        <v/>
      </c>
    </row>
    <row r="22" spans="1:82" x14ac:dyDescent="0.3">
      <c r="A22" s="5" t="s">
        <v>2</v>
      </c>
      <c r="B22" s="66"/>
      <c r="C22" s="80"/>
      <c r="D22" s="145" t="str">
        <f>IF(OR(DataGrowthRates!C22=0,DataGrowthRates!D22=0),"",DataGrowthRates!D22-DataGrowthRates!C22)</f>
        <v/>
      </c>
      <c r="E22" s="145" t="str">
        <f>IF(OR(DataGrowthRates!D22=0,DataGrowthRates!E22=0),"",DataGrowthRates!E22-DataGrowthRates!D22)</f>
        <v/>
      </c>
      <c r="F22" s="145" t="str">
        <f>IF(OR(DataGrowthRates!E22=0,DataGrowthRates!F22=0),"",DataGrowthRates!F22-DataGrowthRates!E22)</f>
        <v/>
      </c>
      <c r="G22" s="145" t="str">
        <f>IF(OR(DataGrowthRates!F22=0,DataGrowthRates!G22=0),"",DataGrowthRates!G22-DataGrowthRates!F22)</f>
        <v/>
      </c>
      <c r="H22" s="145" t="str">
        <f>IF(OR(DataGrowthRates!G22=0,DataGrowthRates!H22=0),"",DataGrowthRates!H22-DataGrowthRates!G22)</f>
        <v/>
      </c>
      <c r="I22" s="145" t="str">
        <f>IF(OR(DataGrowthRates!H22=0,DataGrowthRates!I22=0),"",DataGrowthRates!I22-DataGrowthRates!H22)</f>
        <v/>
      </c>
      <c r="J22" s="145" t="str">
        <f>IF(OR(DataGrowthRates!I22=0,DataGrowthRates!J22=0),"",DataGrowthRates!J22-DataGrowthRates!I22)</f>
        <v/>
      </c>
      <c r="K22" s="145" t="str">
        <f>IF(OR(DataGrowthRates!J22=0,DataGrowthRates!K22=0),"",DataGrowthRates!K22-DataGrowthRates!J22)</f>
        <v/>
      </c>
      <c r="L22" s="145" t="str">
        <f>IF(OR(DataGrowthRates!K22=0,DataGrowthRates!L22=0),"",DataGrowthRates!L22-DataGrowthRates!K22)</f>
        <v/>
      </c>
      <c r="M22" s="145" t="str">
        <f>IF(OR(DataGrowthRates!L22=0,DataGrowthRates!M22=0),"",DataGrowthRates!M22-DataGrowthRates!L22)</f>
        <v/>
      </c>
      <c r="N22" s="145" t="str">
        <f>IF(OR(DataGrowthRates!M22=0,DataGrowthRates!N22=0),"",DataGrowthRates!N22-DataGrowthRates!M22)</f>
        <v/>
      </c>
      <c r="O22" s="145" t="str">
        <f>IF(OR(DataGrowthRates!N22=0,DataGrowthRates!O22=0),"",DataGrowthRates!O22-DataGrowthRates!N22)</f>
        <v/>
      </c>
      <c r="P22" s="145" t="str">
        <f>IF(OR(DataGrowthRates!O22=0,DataGrowthRates!P22=0),"",DataGrowthRates!P22-DataGrowthRates!O22)</f>
        <v/>
      </c>
      <c r="Q22" s="145">
        <f>IF(OR(DataGrowthRates!P22=0,DataGrowthRates!Q22=0),"",DataGrowthRates!Q22-DataGrowthRates!P22)</f>
        <v>1.3843884239798285</v>
      </c>
      <c r="R22" s="145">
        <f>IF(OR(DataGrowthRates!Q22=0,DataGrowthRates!R22=0),"",DataGrowthRates!R22-DataGrowthRates!Q22)</f>
        <v>-0.49294112230336395</v>
      </c>
      <c r="S22" s="145">
        <f>IF(OR(DataGrowthRates!R22=0,DataGrowthRates!S22=0),"",DataGrowthRates!S22-DataGrowthRates!R22)</f>
        <v>-0.23496785302478429</v>
      </c>
      <c r="T22" s="145">
        <f>IF(OR(DataGrowthRates!S22=0,DataGrowthRates!T22=0),"",DataGrowthRates!T22-DataGrowthRates!S22)</f>
        <v>2.453750673498007</v>
      </c>
      <c r="U22" s="145">
        <f>IF(OR(DataGrowthRates!T22=0,DataGrowthRates!U22=0),"",DataGrowthRates!U22-DataGrowthRates!T22)</f>
        <v>0</v>
      </c>
      <c r="V22" s="145">
        <f>IF(OR(DataGrowthRates!U22=0,DataGrowthRates!V22=0),"",DataGrowthRates!V22-DataGrowthRates!U22)</f>
        <v>2.3116046481845842E-3</v>
      </c>
      <c r="W22" s="145">
        <f>IF(OR(DataGrowthRates!V22=0,DataGrowthRates!W22=0),"",DataGrowthRates!W22-DataGrowthRates!V22)</f>
        <v>0.71541517884867289</v>
      </c>
      <c r="X22" s="145">
        <f>IF(OR(DataGrowthRates!W22=0,DataGrowthRates!X22=0),"",DataGrowthRates!X22-DataGrowthRates!W22)</f>
        <v>0.15211508114313688</v>
      </c>
      <c r="Y22" s="145">
        <f>IF(OR(DataGrowthRates!X22=0,DataGrowthRates!Y22=0),"",DataGrowthRates!Y22-DataGrowthRates!X22)</f>
        <v>0</v>
      </c>
      <c r="Z22" s="145">
        <f>IF(OR(DataGrowthRates!Y22=0,DataGrowthRates!Z22=0),"",DataGrowthRates!Z22-DataGrowthRates!Y22)</f>
        <v>0</v>
      </c>
      <c r="AA22" s="145">
        <f>IF(OR(DataGrowthRates!Z22=0,DataGrowthRates!AA22=0),"",DataGrowthRates!AA22-DataGrowthRates!Z22)</f>
        <v>-0.11937479353872504</v>
      </c>
      <c r="AB22" s="145">
        <f>IF(OR(DataGrowthRates!AA22=0,DataGrowthRates!AB22=0),"",DataGrowthRates!AB22-DataGrowthRates!AA22)</f>
        <v>-1.9401035553802046</v>
      </c>
      <c r="AC22" s="145">
        <f>IF(OR(DataGrowthRates!AB22=0,DataGrowthRates!AC22=0),"",DataGrowthRates!AC22-DataGrowthRates!AB22)</f>
        <v>0</v>
      </c>
      <c r="AD22" s="145">
        <f>IF(OR(DataGrowthRates!AC22=0,DataGrowthRates!AD22=0),"",DataGrowthRates!AD22-DataGrowthRates!AC22)</f>
        <v>0</v>
      </c>
      <c r="AE22" s="145">
        <f>IF(OR(DataGrowthRates!AD22=0,DataGrowthRates!AE22=0),"",DataGrowthRates!AE22-DataGrowthRates!AD22)</f>
        <v>-4.4020309614694497E-2</v>
      </c>
      <c r="AF22" s="145">
        <f>IF(OR(DataGrowthRates!AE22=0,DataGrowthRates!AF22=0),"",DataGrowthRates!AF22-DataGrowthRates!AE22)</f>
        <v>0</v>
      </c>
      <c r="AG22" s="145">
        <f>IF(OR(DataGrowthRates!AF22=0,DataGrowthRates!AG22=0),"",DataGrowthRates!AG22-DataGrowthRates!AF22)</f>
        <v>0</v>
      </c>
      <c r="AH22" s="145">
        <f>IF(OR(DataGrowthRates!AG22=0,DataGrowthRates!AH22=0),"",DataGrowthRates!AH22-DataGrowthRates!AG22)</f>
        <v>0</v>
      </c>
      <c r="AI22" s="145">
        <f>IF(OR(DataGrowthRates!AH22=0,DataGrowthRates!AI22=0),"",DataGrowthRates!AI22-DataGrowthRates!AH22)</f>
        <v>-2.5959801638563533</v>
      </c>
      <c r="AJ22" s="145">
        <f>IF(OR(DataGrowthRates!AI22=0,DataGrowthRates!AJ22=0),"",DataGrowthRates!AJ22-DataGrowthRates!AI22)</f>
        <v>0</v>
      </c>
      <c r="AK22" s="145">
        <f>IF(OR(DataGrowthRates!AJ22=0,DataGrowthRates!AK22=0),"",DataGrowthRates!AK22-DataGrowthRates!AJ22)</f>
        <v>0</v>
      </c>
      <c r="AL22" s="145">
        <f>IF(OR(DataGrowthRates!AK22=0,DataGrowthRates!AL22=0),"",DataGrowthRates!AL22-DataGrowthRates!AK22)</f>
        <v>-5.0812213707786213E-2</v>
      </c>
      <c r="AM22" s="145">
        <f>IF(OR(DataGrowthRates!AL22=0,DataGrowthRates!AM22=0),"",DataGrowthRates!AM22-DataGrowthRates!AL22)</f>
        <v>1.1968239103889857</v>
      </c>
      <c r="AN22" s="145">
        <f>IF(OR(DataGrowthRates!AM22=0,DataGrowthRates!AN22=0),"",DataGrowthRates!AN22-DataGrowthRates!AM22)</f>
        <v>0.37120299581144423</v>
      </c>
      <c r="AO22" s="145">
        <f>IF(OR(DataGrowthRates!AN22=0,DataGrowthRates!AO22=0),"",DataGrowthRates!AO22-DataGrowthRates!AN22)</f>
        <v>0</v>
      </c>
      <c r="AP22" s="145">
        <f>IF(OR(DataGrowthRates!AO22=0,DataGrowthRates!AP22=0),"",DataGrowthRates!AP22-DataGrowthRates!AO22)</f>
        <v>0</v>
      </c>
      <c r="AQ22" s="145">
        <f>IF(OR(DataGrowthRates!AP22=0,DataGrowthRates!AQ22=0),"",DataGrowthRates!AQ22-DataGrowthRates!AP22)</f>
        <v>0.88542814000473413</v>
      </c>
      <c r="AR22" s="145">
        <f>IF(OR(DataGrowthRates!AQ22=0,DataGrowthRates!AR22=0),"",DataGrowthRates!AR22-DataGrowthRates!AQ22)</f>
        <v>-1.7272069960682757E-2</v>
      </c>
      <c r="AS22" s="145">
        <f>IF(OR(DataGrowthRates!AR22=0,DataGrowthRates!AS22=0),"",DataGrowthRates!AS22-DataGrowthRates!AR22)</f>
        <v>0</v>
      </c>
      <c r="AT22" s="145">
        <f>IF(OR(DataGrowthRates!AS22=0,DataGrowthRates!AT22=0),"",DataGrowthRates!AT22-DataGrowthRates!AS22)</f>
        <v>0</v>
      </c>
      <c r="AU22" s="145">
        <f>IF(OR(DataGrowthRates!AT22=0,DataGrowthRates!AU22=0),"",DataGrowthRates!AU22-DataGrowthRates!AT22)</f>
        <v>0</v>
      </c>
      <c r="AV22" s="145">
        <f>IF(OR(DataGrowthRates!AU22=0,DataGrowthRates!AV22=0),"",DataGrowthRates!AV22-DataGrowthRates!AU22)</f>
        <v>0</v>
      </c>
      <c r="AW22" s="145">
        <f>IF(OR(DataGrowthRates!AV22=0,DataGrowthRates!AW22=0),"",DataGrowthRates!AW22-DataGrowthRates!AV22)</f>
        <v>0</v>
      </c>
      <c r="AX22" s="145">
        <f>IF(OR(DataGrowthRates!AW22=0,DataGrowthRates!AX22=0),"",DataGrowthRates!AX22-DataGrowthRates!AW22)</f>
        <v>0</v>
      </c>
      <c r="AY22" s="145">
        <f>IF(OR(DataGrowthRates!AX22=0,DataGrowthRates!AY22=0),"",DataGrowthRates!AY22-DataGrowthRates!AX22)</f>
        <v>-7.634737891714849E-2</v>
      </c>
      <c r="AZ22" s="145">
        <f>IF(OR(DataGrowthRates!AY22=0,DataGrowthRates!AZ22=0),"",DataGrowthRates!AZ22-DataGrowthRates!AY22)</f>
        <v>1.5794370262028679E-2</v>
      </c>
      <c r="BA22" s="145">
        <f>IF(OR(DataGrowthRates!AZ22=0,DataGrowthRates!BA22=0),"",DataGrowthRates!BA22-DataGrowthRates!AZ22)</f>
        <v>0</v>
      </c>
      <c r="BB22" s="145">
        <f>IF(OR(DataGrowthRates!BA22=0,DataGrowthRates!BB22=0),"",DataGrowthRates!BB22-DataGrowthRates!BA22)</f>
        <v>0</v>
      </c>
      <c r="BC22" s="145">
        <f>IF(OR(DataGrowthRates!BB22=0,DataGrowthRates!BC22=0),"",DataGrowthRates!BC22-DataGrowthRates!BB22)</f>
        <v>0</v>
      </c>
      <c r="BD22" s="145">
        <f>IF(OR(DataGrowthRates!BC22=0,DataGrowthRates!BD22=0),"",DataGrowthRates!BD22-DataGrowthRates!BC22)</f>
        <v>0</v>
      </c>
      <c r="BE22" s="145">
        <f>IF(OR(DataGrowthRates!BD22=0,DataGrowthRates!BE22=0),"",DataGrowthRates!BE22-DataGrowthRates!BD22)</f>
        <v>0</v>
      </c>
      <c r="BF22" s="145">
        <f>IF(OR(DataGrowthRates!BE22=0,DataGrowthRates!BF22=0),"",DataGrowthRates!BF22-DataGrowthRates!BE22)</f>
        <v>0</v>
      </c>
      <c r="BG22" s="145">
        <f>IF(OR(DataGrowthRates!BF22=0,DataGrowthRates!BG22=0),"",DataGrowthRates!BG22-DataGrowthRates!BF22)</f>
        <v>0</v>
      </c>
      <c r="BH22" s="145">
        <f>IF(OR(DataGrowthRates!BG22=0,DataGrowthRates!BH22=0),"",DataGrowthRates!BH22-DataGrowthRates!BG22)</f>
        <v>0</v>
      </c>
      <c r="BI22" s="145">
        <f>IF(OR(DataGrowthRates!BH22=0,DataGrowthRates!BI22=0),"",DataGrowthRates!BI22-DataGrowthRates!BH22)</f>
        <v>0</v>
      </c>
      <c r="BJ22" s="145">
        <f>IF(OR(DataGrowthRates!BI22=0,DataGrowthRates!BJ22=0),"",DataGrowthRates!BJ22-DataGrowthRates!BI22)</f>
        <v>0</v>
      </c>
      <c r="BK22" s="145">
        <f>IF(OR(DataGrowthRates!BJ22=0,DataGrowthRates!BK22=0),"",DataGrowthRates!BK22-DataGrowthRates!BJ22)</f>
        <v>0</v>
      </c>
      <c r="BL22" s="145">
        <f>IF(OR(DataGrowthRates!BK22=0,DataGrowthRates!BL22=0),"",DataGrowthRates!BL22-DataGrowthRates!BK22)</f>
        <v>0</v>
      </c>
      <c r="BM22" s="145">
        <f>IF(OR(DataGrowthRates!BL22=0,DataGrowthRates!BM22=0),"",DataGrowthRates!BM22-DataGrowthRates!BL22)</f>
        <v>0</v>
      </c>
      <c r="BN22" s="145">
        <f>IF(OR(DataGrowthRates!BM22=0,DataGrowthRates!BN22=0),"",DataGrowthRates!BN22-DataGrowthRates!BM22)</f>
        <v>-6.4044526284305903E-3</v>
      </c>
      <c r="BO22" s="145">
        <f>IF(OR(DataGrowthRates!BN22=0,DataGrowthRates!BO22=0),"",DataGrowthRates!BO22-DataGrowthRates!BN22)</f>
        <v>0.23999999999998067</v>
      </c>
      <c r="BP22" s="145">
        <f>IF(OR(DataGrowthRates!BO22=0,DataGrowthRates!BP22=0),"",DataGrowthRates!BP22-DataGrowthRates!BO22)</f>
        <v>-0.12999999999999545</v>
      </c>
      <c r="BQ22" s="145">
        <f>IF(OR(DataGrowthRates!BP22=0,DataGrowthRates!BQ22=0),"",DataGrowthRates!BQ22-DataGrowthRates!BP22)</f>
        <v>0</v>
      </c>
      <c r="BR22" s="145">
        <f>IF(OR(DataGrowthRates!BQ22=0,DataGrowthRates!BR22=0),"",DataGrowthRates!BR22-DataGrowthRates!BQ22)</f>
        <v>0</v>
      </c>
      <c r="BS22" s="145">
        <f>IF(OR(DataGrowthRates!BR22=0,DataGrowthRates!BS22=0),"",DataGrowthRates!BS22-DataGrowthRates!BR22)</f>
        <v>-1.9199999999999875</v>
      </c>
      <c r="BT22" s="145">
        <f>IF(OR(DataGrowthRates!BS22=0,DataGrowthRates!BT22=0),"",DataGrowthRates!BT22-DataGrowthRates!BS22)</f>
        <v>0</v>
      </c>
      <c r="BU22" s="145">
        <f>IF(OR(DataGrowthRates!BT22=0,DataGrowthRates!BU22=0),"",DataGrowthRates!BU22-DataGrowthRates!BT22)</f>
        <v>0</v>
      </c>
      <c r="BV22" s="145">
        <f>IF(OR(DataGrowthRates!BU22=0,DataGrowthRates!BV22=0),"",DataGrowthRates!BV22-DataGrowthRates!BU22)</f>
        <v>0</v>
      </c>
      <c r="BW22" s="145">
        <f>IF(OR(DataGrowthRates!BV22=0,DataGrowthRates!BW22=0),"",DataGrowthRates!BW22-DataGrowthRates!BV22)</f>
        <v>-9.9999999999909051E-3</v>
      </c>
      <c r="BX22" s="145">
        <f>IF(OR(DataGrowthRates!BW22=0,DataGrowthRates!BX22=0),"",DataGrowthRates!BX22-DataGrowthRates!BW22)</f>
        <v>0</v>
      </c>
      <c r="BY22" s="145">
        <f>IF(OR(DataGrowthRates!BX22=0,DataGrowthRates!BY22=0),"",DataGrowthRates!BY22-DataGrowthRates!BX22)</f>
        <v>0</v>
      </c>
      <c r="BZ22" s="145">
        <f>IF(OR(DataGrowthRates!BY22=0,DataGrowthRates!BZ22=0),"",DataGrowthRates!BZ22-DataGrowthRates!BY22)</f>
        <v>0</v>
      </c>
      <c r="CA22" s="145">
        <f>IF(OR(DataGrowthRates!BZ22=0,DataGrowthRates!CA22=0),"",DataGrowthRates!CA22-DataGrowthRates!BZ22)</f>
        <v>0</v>
      </c>
      <c r="CB22" s="145">
        <f>IF(OR(DataGrowthRates!CA22=0,DataGrowthRates!CB22=0),"",DataGrowthRates!CB22-DataGrowthRates!CA22)</f>
        <v>0</v>
      </c>
      <c r="CC22" s="145" t="str">
        <f>IF(OR(DataGrowthRates!CB22=0,DataGrowthRates!CC22=0),"",DataGrowthRates!CC22-DataGrowthRates!CB22)</f>
        <v/>
      </c>
      <c r="CD22" s="145" t="str">
        <f>IF(OR(DataGrowthRates!CC22=0,DataGrowthRates!CD22=0),"",DataGrowthRates!CD22-DataGrowthRates!CC22)</f>
        <v/>
      </c>
    </row>
    <row r="23" spans="1:82" x14ac:dyDescent="0.3">
      <c r="A23" s="5" t="s">
        <v>3</v>
      </c>
      <c r="B23" s="66"/>
      <c r="C23" s="80"/>
      <c r="D23" s="145" t="str">
        <f>IF(OR(DataGrowthRates!C23=0,DataGrowthRates!D23=0),"",DataGrowthRates!D23-DataGrowthRates!C23)</f>
        <v/>
      </c>
      <c r="E23" s="145" t="str">
        <f>IF(OR(DataGrowthRates!D23=0,DataGrowthRates!E23=0),"",DataGrowthRates!E23-DataGrowthRates!D23)</f>
        <v/>
      </c>
      <c r="F23" s="145" t="str">
        <f>IF(OR(DataGrowthRates!E23=0,DataGrowthRates!F23=0),"",DataGrowthRates!F23-DataGrowthRates!E23)</f>
        <v/>
      </c>
      <c r="G23" s="145" t="str">
        <f>IF(OR(DataGrowthRates!F23=0,DataGrowthRates!G23=0),"",DataGrowthRates!G23-DataGrowthRates!F23)</f>
        <v/>
      </c>
      <c r="H23" s="145" t="str">
        <f>IF(OR(DataGrowthRates!G23=0,DataGrowthRates!H23=0),"",DataGrowthRates!H23-DataGrowthRates!G23)</f>
        <v/>
      </c>
      <c r="I23" s="145" t="str">
        <f>IF(OR(DataGrowthRates!H23=0,DataGrowthRates!I23=0),"",DataGrowthRates!I23-DataGrowthRates!H23)</f>
        <v/>
      </c>
      <c r="J23" s="145" t="str">
        <f>IF(OR(DataGrowthRates!I23=0,DataGrowthRates!J23=0),"",DataGrowthRates!J23-DataGrowthRates!I23)</f>
        <v/>
      </c>
      <c r="K23" s="145" t="str">
        <f>IF(OR(DataGrowthRates!J23=0,DataGrowthRates!K23=0),"",DataGrowthRates!K23-DataGrowthRates!J23)</f>
        <v/>
      </c>
      <c r="L23" s="145" t="str">
        <f>IF(OR(DataGrowthRates!K23=0,DataGrowthRates!L23=0),"",DataGrowthRates!L23-DataGrowthRates!K23)</f>
        <v/>
      </c>
      <c r="M23" s="145" t="str">
        <f>IF(OR(DataGrowthRates!L23=0,DataGrowthRates!M23=0),"",DataGrowthRates!M23-DataGrowthRates!L23)</f>
        <v/>
      </c>
      <c r="N23" s="145" t="str">
        <f>IF(OR(DataGrowthRates!M23=0,DataGrowthRates!N23=0),"",DataGrowthRates!N23-DataGrowthRates!M23)</f>
        <v/>
      </c>
      <c r="O23" s="145" t="str">
        <f>IF(OR(DataGrowthRates!N23=0,DataGrowthRates!O23=0),"",DataGrowthRates!O23-DataGrowthRates!N23)</f>
        <v/>
      </c>
      <c r="P23" s="145" t="str">
        <f>IF(OR(DataGrowthRates!O23=0,DataGrowthRates!P23=0),"",DataGrowthRates!P23-DataGrowthRates!O23)</f>
        <v/>
      </c>
      <c r="Q23" s="145" t="str">
        <f>IF(OR(DataGrowthRates!P23=0,DataGrowthRates!Q23=0),"",DataGrowthRates!Q23-DataGrowthRates!P23)</f>
        <v/>
      </c>
      <c r="R23" s="145">
        <f>IF(OR(DataGrowthRates!Q23=0,DataGrowthRates!R23=0),"",DataGrowthRates!R23-DataGrowthRates!Q23)</f>
        <v>2.1034628840858716</v>
      </c>
      <c r="S23" s="145">
        <f>IF(OR(DataGrowthRates!R23=0,DataGrowthRates!S23=0),"",DataGrowthRates!S23-DataGrowthRates!R23)</f>
        <v>0.98434523218611503</v>
      </c>
      <c r="T23" s="145">
        <f>IF(OR(DataGrowthRates!S23=0,DataGrowthRates!T23=0),"",DataGrowthRates!T23-DataGrowthRates!S23)</f>
        <v>0.74322079317573753</v>
      </c>
      <c r="U23" s="145">
        <f>IF(OR(DataGrowthRates!T23=0,DataGrowthRates!U23=0),"",DataGrowthRates!U23-DataGrowthRates!T23)</f>
        <v>0</v>
      </c>
      <c r="V23" s="145">
        <f>IF(OR(DataGrowthRates!U23=0,DataGrowthRates!V23=0),"",DataGrowthRates!V23-DataGrowthRates!U23)</f>
        <v>1.9883384264574033E-3</v>
      </c>
      <c r="W23" s="145">
        <f>IF(OR(DataGrowthRates!V23=0,DataGrowthRates!W23=0),"",DataGrowthRates!W23-DataGrowthRates!V23)</f>
        <v>0.46720063969164016</v>
      </c>
      <c r="X23" s="145">
        <f>IF(OR(DataGrowthRates!W23=0,DataGrowthRates!X23=0),"",DataGrowthRates!X23-DataGrowthRates!W23)</f>
        <v>1.6351217476439786</v>
      </c>
      <c r="Y23" s="145">
        <f>IF(OR(DataGrowthRates!X23=0,DataGrowthRates!Y23=0),"",DataGrowthRates!Y23-DataGrowthRates!X23)</f>
        <v>0</v>
      </c>
      <c r="Z23" s="145">
        <f>IF(OR(DataGrowthRates!Y23=0,DataGrowthRates!Z23=0),"",DataGrowthRates!Z23-DataGrowthRates!Y23)</f>
        <v>0</v>
      </c>
      <c r="AA23" s="145">
        <f>IF(OR(DataGrowthRates!Z23=0,DataGrowthRates!AA23=0),"",DataGrowthRates!AA23-DataGrowthRates!Z23)</f>
        <v>-0.11465856587392409</v>
      </c>
      <c r="AB23" s="145">
        <f>IF(OR(DataGrowthRates!AA23=0,DataGrowthRates!AB23=0),"",DataGrowthRates!AB23-DataGrowthRates!AA23)</f>
        <v>2.5368649331751953</v>
      </c>
      <c r="AC23" s="145">
        <f>IF(OR(DataGrowthRates!AB23=0,DataGrowthRates!AC23=0),"",DataGrowthRates!AC23-DataGrowthRates!AB23)</f>
        <v>0</v>
      </c>
      <c r="AD23" s="145">
        <f>IF(OR(DataGrowthRates!AC23=0,DataGrowthRates!AD23=0),"",DataGrowthRates!AD23-DataGrowthRates!AC23)</f>
        <v>0</v>
      </c>
      <c r="AE23" s="145">
        <f>IF(OR(DataGrowthRates!AD23=0,DataGrowthRates!AE23=0),"",DataGrowthRates!AE23-DataGrowthRates!AD23)</f>
        <v>-0.36781290726850102</v>
      </c>
      <c r="AF23" s="145">
        <f>IF(OR(DataGrowthRates!AE23=0,DataGrowthRates!AF23=0),"",DataGrowthRates!AF23-DataGrowthRates!AE23)</f>
        <v>0</v>
      </c>
      <c r="AG23" s="145">
        <f>IF(OR(DataGrowthRates!AF23=0,DataGrowthRates!AG23=0),"",DataGrowthRates!AG23-DataGrowthRates!AF23)</f>
        <v>0</v>
      </c>
      <c r="AH23" s="145">
        <f>IF(OR(DataGrowthRates!AG23=0,DataGrowthRates!AH23=0),"",DataGrowthRates!AH23-DataGrowthRates!AG23)</f>
        <v>0</v>
      </c>
      <c r="AI23" s="145">
        <f>IF(OR(DataGrowthRates!AH23=0,DataGrowthRates!AI23=0),"",DataGrowthRates!AI23-DataGrowthRates!AH23)</f>
        <v>-1.574181368010926</v>
      </c>
      <c r="AJ23" s="145">
        <f>IF(OR(DataGrowthRates!AI23=0,DataGrowthRates!AJ23=0),"",DataGrowthRates!AJ23-DataGrowthRates!AI23)</f>
        <v>0</v>
      </c>
      <c r="AK23" s="145">
        <f>IF(OR(DataGrowthRates!AJ23=0,DataGrowthRates!AK23=0),"",DataGrowthRates!AK23-DataGrowthRates!AJ23)</f>
        <v>0</v>
      </c>
      <c r="AL23" s="145">
        <f>IF(OR(DataGrowthRates!AK23=0,DataGrowthRates!AL23=0),"",DataGrowthRates!AL23-DataGrowthRates!AK23)</f>
        <v>0.26423471636618956</v>
      </c>
      <c r="AM23" s="145">
        <f>IF(OR(DataGrowthRates!AL23=0,DataGrowthRates!AM23=0),"",DataGrowthRates!AM23-DataGrowthRates!AL23)</f>
        <v>0.82815053722015364</v>
      </c>
      <c r="AN23" s="145">
        <f>IF(OR(DataGrowthRates!AM23=0,DataGrowthRates!AN23=0),"",DataGrowthRates!AN23-DataGrowthRates!AM23)</f>
        <v>0.11635206739694581</v>
      </c>
      <c r="AO23" s="145">
        <f>IF(OR(DataGrowthRates!AN23=0,DataGrowthRates!AO23=0),"",DataGrowthRates!AO23-DataGrowthRates!AN23)</f>
        <v>0</v>
      </c>
      <c r="AP23" s="145">
        <f>IF(OR(DataGrowthRates!AO23=0,DataGrowthRates!AP23=0),"",DataGrowthRates!AP23-DataGrowthRates!AO23)</f>
        <v>0</v>
      </c>
      <c r="AQ23" s="145">
        <f>IF(OR(DataGrowthRates!AP23=0,DataGrowthRates!AQ23=0),"",DataGrowthRates!AQ23-DataGrowthRates!AP23)</f>
        <v>0.67458941942368256</v>
      </c>
      <c r="AR23" s="145">
        <f>IF(OR(DataGrowthRates!AQ23=0,DataGrowthRates!AR23=0),"",DataGrowthRates!AR23-DataGrowthRates!AQ23)</f>
        <v>-4.2727636607111208E-2</v>
      </c>
      <c r="AS23" s="145">
        <f>IF(OR(DataGrowthRates!AR23=0,DataGrowthRates!AS23=0),"",DataGrowthRates!AS23-DataGrowthRates!AR23)</f>
        <v>0</v>
      </c>
      <c r="AT23" s="145">
        <f>IF(OR(DataGrowthRates!AS23=0,DataGrowthRates!AT23=0),"",DataGrowthRates!AT23-DataGrowthRates!AS23)</f>
        <v>0</v>
      </c>
      <c r="AU23" s="145">
        <f>IF(OR(DataGrowthRates!AT23=0,DataGrowthRates!AU23=0),"",DataGrowthRates!AU23-DataGrowthRates!AT23)</f>
        <v>0</v>
      </c>
      <c r="AV23" s="145">
        <f>IF(OR(DataGrowthRates!AU23=0,DataGrowthRates!AV23=0),"",DataGrowthRates!AV23-DataGrowthRates!AU23)</f>
        <v>0</v>
      </c>
      <c r="AW23" s="145">
        <f>IF(OR(DataGrowthRates!AV23=0,DataGrowthRates!AW23=0),"",DataGrowthRates!AW23-DataGrowthRates!AV23)</f>
        <v>0</v>
      </c>
      <c r="AX23" s="145">
        <f>IF(OR(DataGrowthRates!AW23=0,DataGrowthRates!AX23=0),"",DataGrowthRates!AX23-DataGrowthRates!AW23)</f>
        <v>0</v>
      </c>
      <c r="AY23" s="145">
        <f>IF(OR(DataGrowthRates!AX23=0,DataGrowthRates!AY23=0),"",DataGrowthRates!AY23-DataGrowthRates!AX23)</f>
        <v>-0.12849848789971929</v>
      </c>
      <c r="AZ23" s="145">
        <f>IF(OR(DataGrowthRates!AY23=0,DataGrowthRates!AZ23=0),"",DataGrowthRates!AZ23-DataGrowthRates!AY23)</f>
        <v>4.7870909463739508E-2</v>
      </c>
      <c r="BA23" s="145">
        <f>IF(OR(DataGrowthRates!AZ23=0,DataGrowthRates!BA23=0),"",DataGrowthRates!BA23-DataGrowthRates!AZ23)</f>
        <v>0</v>
      </c>
      <c r="BB23" s="145">
        <f>IF(OR(DataGrowthRates!BA23=0,DataGrowthRates!BB23=0),"",DataGrowthRates!BB23-DataGrowthRates!BA23)</f>
        <v>0</v>
      </c>
      <c r="BC23" s="145">
        <f>IF(OR(DataGrowthRates!BB23=0,DataGrowthRates!BC23=0),"",DataGrowthRates!BC23-DataGrowthRates!BB23)</f>
        <v>0</v>
      </c>
      <c r="BD23" s="145">
        <f>IF(OR(DataGrowthRates!BC23=0,DataGrowthRates!BD23=0),"",DataGrowthRates!BD23-DataGrowthRates!BC23)</f>
        <v>0</v>
      </c>
      <c r="BE23" s="145">
        <f>IF(OR(DataGrowthRates!BD23=0,DataGrowthRates!BE23=0),"",DataGrowthRates!BE23-DataGrowthRates!BD23)</f>
        <v>0</v>
      </c>
      <c r="BF23" s="145">
        <f>IF(OR(DataGrowthRates!BE23=0,DataGrowthRates!BF23=0),"",DataGrowthRates!BF23-DataGrowthRates!BE23)</f>
        <v>0</v>
      </c>
      <c r="BG23" s="145">
        <f>IF(OR(DataGrowthRates!BF23=0,DataGrowthRates!BG23=0),"",DataGrowthRates!BG23-DataGrowthRates!BF23)</f>
        <v>0</v>
      </c>
      <c r="BH23" s="145">
        <f>IF(OR(DataGrowthRates!BG23=0,DataGrowthRates!BH23=0),"",DataGrowthRates!BH23-DataGrowthRates!BG23)</f>
        <v>0</v>
      </c>
      <c r="BI23" s="145">
        <f>IF(OR(DataGrowthRates!BH23=0,DataGrowthRates!BI23=0),"",DataGrowthRates!BI23-DataGrowthRates!BH23)</f>
        <v>0</v>
      </c>
      <c r="BJ23" s="145">
        <f>IF(OR(DataGrowthRates!BI23=0,DataGrowthRates!BJ23=0),"",DataGrowthRates!BJ23-DataGrowthRates!BI23)</f>
        <v>0</v>
      </c>
      <c r="BK23" s="145">
        <f>IF(OR(DataGrowthRates!BJ23=0,DataGrowthRates!BK23=0),"",DataGrowthRates!BK23-DataGrowthRates!BJ23)</f>
        <v>0</v>
      </c>
      <c r="BL23" s="145">
        <f>IF(OR(DataGrowthRates!BK23=0,DataGrowthRates!BL23=0),"",DataGrowthRates!BL23-DataGrowthRates!BK23)</f>
        <v>0</v>
      </c>
      <c r="BM23" s="145">
        <f>IF(OR(DataGrowthRates!BL23=0,DataGrowthRates!BM23=0),"",DataGrowthRates!BM23-DataGrowthRates!BL23)</f>
        <v>0</v>
      </c>
      <c r="BN23" s="145">
        <f>IF(OR(DataGrowthRates!BM23=0,DataGrowthRates!BN23=0),"",DataGrowthRates!BN23-DataGrowthRates!BM23)</f>
        <v>7.7298732822725924E-3</v>
      </c>
      <c r="BO23" s="145">
        <f>IF(OR(DataGrowthRates!BN23=0,DataGrowthRates!BO23=0),"",DataGrowthRates!BO23-DataGrowthRates!BN23)</f>
        <v>0.25</v>
      </c>
      <c r="BP23" s="145">
        <f>IF(OR(DataGrowthRates!BO23=0,DataGrowthRates!BP23=0),"",DataGrowthRates!BP23-DataGrowthRates!BO23)</f>
        <v>-0.11999999999997613</v>
      </c>
      <c r="BQ23" s="145">
        <f>IF(OR(DataGrowthRates!BP23=0,DataGrowthRates!BQ23=0),"",DataGrowthRates!BQ23-DataGrowthRates!BP23)</f>
        <v>0</v>
      </c>
      <c r="BR23" s="145">
        <f>IF(OR(DataGrowthRates!BQ23=0,DataGrowthRates!BR23=0),"",DataGrowthRates!BR23-DataGrowthRates!BQ23)</f>
        <v>0</v>
      </c>
      <c r="BS23" s="145">
        <f>IF(OR(DataGrowthRates!BR23=0,DataGrowthRates!BS23=0),"",DataGrowthRates!BS23-DataGrowthRates!BR23)</f>
        <v>-0.40999999999999659</v>
      </c>
      <c r="BT23" s="145">
        <f>IF(OR(DataGrowthRates!BS23=0,DataGrowthRates!BT23=0),"",DataGrowthRates!BT23-DataGrowthRates!BS23)</f>
        <v>0</v>
      </c>
      <c r="BU23" s="145">
        <f>IF(OR(DataGrowthRates!BT23=0,DataGrowthRates!BU23=0),"",DataGrowthRates!BU23-DataGrowthRates!BT23)</f>
        <v>0</v>
      </c>
      <c r="BV23" s="145">
        <f>IF(OR(DataGrowthRates!BU23=0,DataGrowthRates!BV23=0),"",DataGrowthRates!BV23-DataGrowthRates!BU23)</f>
        <v>0</v>
      </c>
      <c r="BW23" s="145">
        <f>IF(OR(DataGrowthRates!BV23=0,DataGrowthRates!BW23=0),"",DataGrowthRates!BW23-DataGrowthRates!BV23)</f>
        <v>-1.0000000000019327E-2</v>
      </c>
      <c r="BX23" s="145">
        <f>IF(OR(DataGrowthRates!BW23=0,DataGrowthRates!BX23=0),"",DataGrowthRates!BX23-DataGrowthRates!BW23)</f>
        <v>0</v>
      </c>
      <c r="BY23" s="145">
        <f>IF(OR(DataGrowthRates!BX23=0,DataGrowthRates!BY23=0),"",DataGrowthRates!BY23-DataGrowthRates!BX23)</f>
        <v>0</v>
      </c>
      <c r="BZ23" s="145">
        <f>IF(OR(DataGrowthRates!BY23=0,DataGrowthRates!BZ23=0),"",DataGrowthRates!BZ23-DataGrowthRates!BY23)</f>
        <v>0</v>
      </c>
      <c r="CA23" s="145">
        <f>IF(OR(DataGrowthRates!BZ23=0,DataGrowthRates!CA23=0),"",DataGrowthRates!CA23-DataGrowthRates!BZ23)</f>
        <v>0</v>
      </c>
      <c r="CB23" s="145">
        <f>IF(OR(DataGrowthRates!CA23=0,DataGrowthRates!CB23=0),"",DataGrowthRates!CB23-DataGrowthRates!CA23)</f>
        <v>0</v>
      </c>
      <c r="CC23" s="145" t="str">
        <f>IF(OR(DataGrowthRates!CB23=0,DataGrowthRates!CC23=0),"",DataGrowthRates!CC23-DataGrowthRates!CB23)</f>
        <v/>
      </c>
      <c r="CD23" s="145" t="str">
        <f>IF(OR(DataGrowthRates!CC23=0,DataGrowthRates!CD23=0),"",DataGrowthRates!CD23-DataGrowthRates!CC23)</f>
        <v/>
      </c>
    </row>
    <row r="24" spans="1:82" x14ac:dyDescent="0.3">
      <c r="A24" s="62" t="s">
        <v>4</v>
      </c>
      <c r="B24" s="67"/>
      <c r="C24" s="81"/>
      <c r="D24" s="146" t="str">
        <f>IF(OR(DataGrowthRates!C24=0,DataGrowthRates!D24=0),"",DataGrowthRates!D24-DataGrowthRates!C24)</f>
        <v/>
      </c>
      <c r="E24" s="146" t="str">
        <f>IF(OR(DataGrowthRates!D24=0,DataGrowthRates!E24=0),"",DataGrowthRates!E24-DataGrowthRates!D24)</f>
        <v/>
      </c>
      <c r="F24" s="146" t="str">
        <f>IF(OR(DataGrowthRates!E24=0,DataGrowthRates!F24=0),"",DataGrowthRates!F24-DataGrowthRates!E24)</f>
        <v/>
      </c>
      <c r="G24" s="146" t="str">
        <f>IF(OR(DataGrowthRates!F24=0,DataGrowthRates!G24=0),"",DataGrowthRates!G24-DataGrowthRates!F24)</f>
        <v/>
      </c>
      <c r="H24" s="146" t="str">
        <f>IF(OR(DataGrowthRates!G24=0,DataGrowthRates!H24=0),"",DataGrowthRates!H24-DataGrowthRates!G24)</f>
        <v/>
      </c>
      <c r="I24" s="146" t="str">
        <f>IF(OR(DataGrowthRates!H24=0,DataGrowthRates!I24=0),"",DataGrowthRates!I24-DataGrowthRates!H24)</f>
        <v/>
      </c>
      <c r="J24" s="146" t="str">
        <f>IF(OR(DataGrowthRates!I24=0,DataGrowthRates!J24=0),"",DataGrowthRates!J24-DataGrowthRates!I24)</f>
        <v/>
      </c>
      <c r="K24" s="146" t="str">
        <f>IF(OR(DataGrowthRates!J24=0,DataGrowthRates!K24=0),"",DataGrowthRates!K24-DataGrowthRates!J24)</f>
        <v/>
      </c>
      <c r="L24" s="146" t="str">
        <f>IF(OR(DataGrowthRates!K24=0,DataGrowthRates!L24=0),"",DataGrowthRates!L24-DataGrowthRates!K24)</f>
        <v/>
      </c>
      <c r="M24" s="146" t="str">
        <f>IF(OR(DataGrowthRates!L24=0,DataGrowthRates!M24=0),"",DataGrowthRates!M24-DataGrowthRates!L24)</f>
        <v/>
      </c>
      <c r="N24" s="146" t="str">
        <f>IF(OR(DataGrowthRates!M24=0,DataGrowthRates!N24=0),"",DataGrowthRates!N24-DataGrowthRates!M24)</f>
        <v/>
      </c>
      <c r="O24" s="146" t="str">
        <f>IF(OR(DataGrowthRates!N24=0,DataGrowthRates!O24=0),"",DataGrowthRates!O24-DataGrowthRates!N24)</f>
        <v/>
      </c>
      <c r="P24" s="146" t="str">
        <f>IF(OR(DataGrowthRates!O24=0,DataGrowthRates!P24=0),"",DataGrowthRates!P24-DataGrowthRates!O24)</f>
        <v/>
      </c>
      <c r="Q24" s="146" t="str">
        <f>IF(OR(DataGrowthRates!P24=0,DataGrowthRates!Q24=0),"",DataGrowthRates!Q24-DataGrowthRates!P24)</f>
        <v/>
      </c>
      <c r="R24" s="146" t="str">
        <f>IF(OR(DataGrowthRates!Q24=0,DataGrowthRates!R24=0),"",DataGrowthRates!R24-DataGrowthRates!Q24)</f>
        <v/>
      </c>
      <c r="S24" s="146">
        <f>IF(OR(DataGrowthRates!R24=0,DataGrowthRates!S24=0),"",DataGrowthRates!S24-DataGrowthRates!R24)</f>
        <v>1.2302521860787579</v>
      </c>
      <c r="T24" s="146">
        <f>IF(OR(DataGrowthRates!S24=0,DataGrowthRates!T24=0),"",DataGrowthRates!T24-DataGrowthRates!S24)</f>
        <v>0.13050062040900912</v>
      </c>
      <c r="U24" s="146">
        <f>IF(OR(DataGrowthRates!T24=0,DataGrowthRates!U24=0),"",DataGrowthRates!U24-DataGrowthRates!T24)</f>
        <v>-7.8123982120814617E-4</v>
      </c>
      <c r="V24" s="146">
        <f>IF(OR(DataGrowthRates!U24=0,DataGrowthRates!V24=0),"",DataGrowthRates!V24-DataGrowthRates!U24)</f>
        <v>2.122110798779886E-3</v>
      </c>
      <c r="W24" s="146">
        <f>IF(OR(DataGrowthRates!V24=0,DataGrowthRates!W24=0),"",DataGrowthRates!W24-DataGrowthRates!V24)</f>
        <v>0.42829579567296605</v>
      </c>
      <c r="X24" s="146">
        <f>IF(OR(DataGrowthRates!W24=0,DataGrowthRates!X24=0),"",DataGrowthRates!X24-DataGrowthRates!W24)</f>
        <v>1.2438380194030287</v>
      </c>
      <c r="Y24" s="146">
        <f>IF(OR(DataGrowthRates!X24=0,DataGrowthRates!Y24=0),"",DataGrowthRates!Y24-DataGrowthRates!X24)</f>
        <v>0</v>
      </c>
      <c r="Z24" s="146">
        <f>IF(OR(DataGrowthRates!Y24=0,DataGrowthRates!Z24=0),"",DataGrowthRates!Z24-DataGrowthRates!Y24)</f>
        <v>0</v>
      </c>
      <c r="AA24" s="146">
        <f>IF(OR(DataGrowthRates!Z24=0,DataGrowthRates!AA24=0),"",DataGrowthRates!AA24-DataGrowthRates!Z24)</f>
        <v>0.28089584625755037</v>
      </c>
      <c r="AB24" s="146">
        <f>IF(OR(DataGrowthRates!AA24=0,DataGrowthRates!AB24=0),"",DataGrowthRates!AB24-DataGrowthRates!AA24)</f>
        <v>1.8623181180532526</v>
      </c>
      <c r="AC24" s="146">
        <f>IF(OR(DataGrowthRates!AB24=0,DataGrowthRates!AC24=0),"",DataGrowthRates!AC24-DataGrowthRates!AB24)</f>
        <v>0</v>
      </c>
      <c r="AD24" s="146">
        <f>IF(OR(DataGrowthRates!AC24=0,DataGrowthRates!AD24=0),"",DataGrowthRates!AD24-DataGrowthRates!AC24)</f>
        <v>0</v>
      </c>
      <c r="AE24" s="146">
        <f>IF(OR(DataGrowthRates!AD24=0,DataGrowthRates!AE24=0),"",DataGrowthRates!AE24-DataGrowthRates!AD24)</f>
        <v>0.28113296787080344</v>
      </c>
      <c r="AF24" s="146">
        <f>IF(OR(DataGrowthRates!AE24=0,DataGrowthRates!AF24=0),"",DataGrowthRates!AF24-DataGrowthRates!AE24)</f>
        <v>0</v>
      </c>
      <c r="AG24" s="146">
        <f>IF(OR(DataGrowthRates!AF24=0,DataGrowthRates!AG24=0),"",DataGrowthRates!AG24-DataGrowthRates!AF24)</f>
        <v>0</v>
      </c>
      <c r="AH24" s="146">
        <f>IF(OR(DataGrowthRates!AG24=0,DataGrowthRates!AH24=0),"",DataGrowthRates!AH24-DataGrowthRates!AG24)</f>
        <v>0</v>
      </c>
      <c r="AI24" s="146">
        <f>IF(OR(DataGrowthRates!AH24=0,DataGrowthRates!AI24=0),"",DataGrowthRates!AI24-DataGrowthRates!AH24)</f>
        <v>-3.2855347290912675</v>
      </c>
      <c r="AJ24" s="146">
        <f>IF(OR(DataGrowthRates!AI24=0,DataGrowthRates!AJ24=0),"",DataGrowthRates!AJ24-DataGrowthRates!AI24)</f>
        <v>0</v>
      </c>
      <c r="AK24" s="146">
        <f>IF(OR(DataGrowthRates!AJ24=0,DataGrowthRates!AK24=0),"",DataGrowthRates!AK24-DataGrowthRates!AJ24)</f>
        <v>0</v>
      </c>
      <c r="AL24" s="146">
        <f>IF(OR(DataGrowthRates!AK24=0,DataGrowthRates!AL24=0),"",DataGrowthRates!AL24-DataGrowthRates!AK24)</f>
        <v>0.27935200157128293</v>
      </c>
      <c r="AM24" s="146">
        <f>IF(OR(DataGrowthRates!AL24=0,DataGrowthRates!AM24=0),"",DataGrowthRates!AM24-DataGrowthRates!AL24)</f>
        <v>0.92694836341183873</v>
      </c>
      <c r="AN24" s="146">
        <f>IF(OR(DataGrowthRates!AM24=0,DataGrowthRates!AN24=0),"",DataGrowthRates!AN24-DataGrowthRates!AM24)</f>
        <v>4.8055193739401147E-2</v>
      </c>
      <c r="AO24" s="146">
        <f>IF(OR(DataGrowthRates!AN24=0,DataGrowthRates!AO24=0),"",DataGrowthRates!AO24-DataGrowthRates!AN24)</f>
        <v>0</v>
      </c>
      <c r="AP24" s="146">
        <f>IF(OR(DataGrowthRates!AO24=0,DataGrowthRates!AP24=0),"",DataGrowthRates!AP24-DataGrowthRates!AO24)</f>
        <v>0</v>
      </c>
      <c r="AQ24" s="146">
        <f>IF(OR(DataGrowthRates!AP24=0,DataGrowthRates!AQ24=0),"",DataGrowthRates!AQ24-DataGrowthRates!AP24)</f>
        <v>0.83810001036806625</v>
      </c>
      <c r="AR24" s="146">
        <f>IF(OR(DataGrowthRates!AQ24=0,DataGrowthRates!AR24=0),"",DataGrowthRates!AR24-DataGrowthRates!AQ24)</f>
        <v>1.5697777152809067E-2</v>
      </c>
      <c r="AS24" s="146">
        <f>IF(OR(DataGrowthRates!AR24=0,DataGrowthRates!AS24=0),"",DataGrowthRates!AS24-DataGrowthRates!AR24)</f>
        <v>0</v>
      </c>
      <c r="AT24" s="146">
        <f>IF(OR(DataGrowthRates!AS24=0,DataGrowthRates!AT24=0),"",DataGrowthRates!AT24-DataGrowthRates!AS24)</f>
        <v>0</v>
      </c>
      <c r="AU24" s="146">
        <f>IF(OR(DataGrowthRates!AT24=0,DataGrowthRates!AU24=0),"",DataGrowthRates!AU24-DataGrowthRates!AT24)</f>
        <v>0</v>
      </c>
      <c r="AV24" s="146">
        <f>IF(OR(DataGrowthRates!AU24=0,DataGrowthRates!AV24=0),"",DataGrowthRates!AV24-DataGrowthRates!AU24)</f>
        <v>0</v>
      </c>
      <c r="AW24" s="146">
        <f>IF(OR(DataGrowthRates!AV24=0,DataGrowthRates!AW24=0),"",DataGrowthRates!AW24-DataGrowthRates!AV24)</f>
        <v>0</v>
      </c>
      <c r="AX24" s="146">
        <f>IF(OR(DataGrowthRates!AW24=0,DataGrowthRates!AX24=0),"",DataGrowthRates!AX24-DataGrowthRates!AW24)</f>
        <v>0</v>
      </c>
      <c r="AY24" s="146">
        <f>IF(OR(DataGrowthRates!AX24=0,DataGrowthRates!AY24=0),"",DataGrowthRates!AY24-DataGrowthRates!AX24)</f>
        <v>0.11128485600971771</v>
      </c>
      <c r="AZ24" s="146">
        <f>IF(OR(DataGrowthRates!AY24=0,DataGrowthRates!AZ24=0),"",DataGrowthRates!AZ24-DataGrowthRates!AY24)</f>
        <v>-3.8216135209779623E-2</v>
      </c>
      <c r="BA24" s="146">
        <f>IF(OR(DataGrowthRates!AZ24=0,DataGrowthRates!BA24=0),"",DataGrowthRates!BA24-DataGrowthRates!AZ24)</f>
        <v>0</v>
      </c>
      <c r="BB24" s="146">
        <f>IF(OR(DataGrowthRates!BA24=0,DataGrowthRates!BB24=0),"",DataGrowthRates!BB24-DataGrowthRates!BA24)</f>
        <v>0</v>
      </c>
      <c r="BC24" s="146">
        <f>IF(OR(DataGrowthRates!BB24=0,DataGrowthRates!BC24=0),"",DataGrowthRates!BC24-DataGrowthRates!BB24)</f>
        <v>0</v>
      </c>
      <c r="BD24" s="146">
        <f>IF(OR(DataGrowthRates!BC24=0,DataGrowthRates!BD24=0),"",DataGrowthRates!BD24-DataGrowthRates!BC24)</f>
        <v>0</v>
      </c>
      <c r="BE24" s="146">
        <f>IF(OR(DataGrowthRates!BD24=0,DataGrowthRates!BE24=0),"",DataGrowthRates!BE24-DataGrowthRates!BD24)</f>
        <v>0</v>
      </c>
      <c r="BF24" s="146">
        <f>IF(OR(DataGrowthRates!BE24=0,DataGrowthRates!BF24=0),"",DataGrowthRates!BF24-DataGrowthRates!BE24)</f>
        <v>0</v>
      </c>
      <c r="BG24" s="146">
        <f>IF(OR(DataGrowthRates!BF24=0,DataGrowthRates!BG24=0),"",DataGrowthRates!BG24-DataGrowthRates!BF24)</f>
        <v>0</v>
      </c>
      <c r="BH24" s="146">
        <f>IF(OR(DataGrowthRates!BG24=0,DataGrowthRates!BH24=0),"",DataGrowthRates!BH24-DataGrowthRates!BG24)</f>
        <v>0</v>
      </c>
      <c r="BI24" s="146">
        <f>IF(OR(DataGrowthRates!BH24=0,DataGrowthRates!BI24=0),"",DataGrowthRates!BI24-DataGrowthRates!BH24)</f>
        <v>0</v>
      </c>
      <c r="BJ24" s="146">
        <f>IF(OR(DataGrowthRates!BI24=0,DataGrowthRates!BJ24=0),"",DataGrowthRates!BJ24-DataGrowthRates!BI24)</f>
        <v>0</v>
      </c>
      <c r="BK24" s="146">
        <f>IF(OR(DataGrowthRates!BJ24=0,DataGrowthRates!BK24=0),"",DataGrowthRates!BK24-DataGrowthRates!BJ24)</f>
        <v>0</v>
      </c>
      <c r="BL24" s="146">
        <f>IF(OR(DataGrowthRates!BK24=0,DataGrowthRates!BL24=0),"",DataGrowthRates!BL24-DataGrowthRates!BK24)</f>
        <v>0</v>
      </c>
      <c r="BM24" s="146">
        <f>IF(OR(DataGrowthRates!BL24=0,DataGrowthRates!BM24=0),"",DataGrowthRates!BM24-DataGrowthRates!BL24)</f>
        <v>0</v>
      </c>
      <c r="BN24" s="146">
        <f>IF(OR(DataGrowthRates!BM24=0,DataGrowthRates!BN24=0),"",DataGrowthRates!BN24-DataGrowthRates!BM24)</f>
        <v>-2.3522266254758506E-3</v>
      </c>
      <c r="BO24" s="146">
        <f>IF(OR(DataGrowthRates!BN24=0,DataGrowthRates!BO24=0),"",DataGrowthRates!BO24-DataGrowthRates!BN24)</f>
        <v>0.21999999999999886</v>
      </c>
      <c r="BP24" s="146">
        <f>IF(OR(DataGrowthRates!BO24=0,DataGrowthRates!BP24=0),"",DataGrowthRates!BP24-DataGrowthRates!BO24)</f>
        <v>-0.15999999999999659</v>
      </c>
      <c r="BQ24" s="146">
        <f>IF(OR(DataGrowthRates!BP24=0,DataGrowthRates!BQ24=0),"",DataGrowthRates!BQ24-DataGrowthRates!BP24)</f>
        <v>0</v>
      </c>
      <c r="BR24" s="146">
        <f>IF(OR(DataGrowthRates!BQ24=0,DataGrowthRates!BR24=0),"",DataGrowthRates!BR24-DataGrowthRates!BQ24)</f>
        <v>0</v>
      </c>
      <c r="BS24" s="146">
        <f>IF(OR(DataGrowthRates!BR24=0,DataGrowthRates!BS24=0),"",DataGrowthRates!BS24-DataGrowthRates!BR24)</f>
        <v>-1.2800000000000011</v>
      </c>
      <c r="BT24" s="146">
        <f>IF(OR(DataGrowthRates!BS24=0,DataGrowthRates!BT24=0),"",DataGrowthRates!BT24-DataGrowthRates!BS24)</f>
        <v>0</v>
      </c>
      <c r="BU24" s="146">
        <f>IF(OR(DataGrowthRates!BT24=0,DataGrowthRates!BU24=0),"",DataGrowthRates!BU24-DataGrowthRates!BT24)</f>
        <v>0</v>
      </c>
      <c r="BV24" s="146">
        <f>IF(OR(DataGrowthRates!BU24=0,DataGrowthRates!BV24=0),"",DataGrowthRates!BV24-DataGrowthRates!BU24)</f>
        <v>0</v>
      </c>
      <c r="BW24" s="146">
        <f>IF(OR(DataGrowthRates!BV24=0,DataGrowthRates!BW24=0),"",DataGrowthRates!BW24-DataGrowthRates!BV24)</f>
        <v>-9.9999999999909051E-3</v>
      </c>
      <c r="BX24" s="146">
        <f>IF(OR(DataGrowthRates!BW24=0,DataGrowthRates!BX24=0),"",DataGrowthRates!BX24-DataGrowthRates!BW24)</f>
        <v>0</v>
      </c>
      <c r="BY24" s="146">
        <f>IF(OR(DataGrowthRates!BX24=0,DataGrowthRates!BY24=0),"",DataGrowthRates!BY24-DataGrowthRates!BX24)</f>
        <v>0</v>
      </c>
      <c r="BZ24" s="146">
        <f>IF(OR(DataGrowthRates!BY24=0,DataGrowthRates!BZ24=0),"",DataGrowthRates!BZ24-DataGrowthRates!BY24)</f>
        <v>0</v>
      </c>
      <c r="CA24" s="146">
        <f>IF(OR(DataGrowthRates!BZ24=0,DataGrowthRates!CA24=0),"",DataGrowthRates!CA24-DataGrowthRates!BZ24)</f>
        <v>0</v>
      </c>
      <c r="CB24" s="146">
        <f>IF(OR(DataGrowthRates!CA24=0,DataGrowthRates!CB24=0),"",DataGrowthRates!CB24-DataGrowthRates!CA24)</f>
        <v>0</v>
      </c>
      <c r="CC24" s="146" t="str">
        <f>IF(OR(DataGrowthRates!CB24=0,DataGrowthRates!CC24=0),"",DataGrowthRates!CC24-DataGrowthRates!CB24)</f>
        <v/>
      </c>
      <c r="CD24" s="146" t="str">
        <f>IF(OR(DataGrowthRates!CC24=0,DataGrowthRates!CD24=0),"",DataGrowthRates!CD24-DataGrowthRates!CC24)</f>
        <v/>
      </c>
    </row>
    <row r="25" spans="1:82" x14ac:dyDescent="0.3">
      <c r="A25" s="63" t="s">
        <v>5</v>
      </c>
      <c r="B25" s="65"/>
      <c r="C25" s="80"/>
      <c r="D25" s="144" t="str">
        <f>IF(OR(DataGrowthRates!C25=0,DataGrowthRates!D25=0),"",DataGrowthRates!D25-DataGrowthRates!C25)</f>
        <v/>
      </c>
      <c r="E25" s="144" t="str">
        <f>IF(OR(DataGrowthRates!D25=0,DataGrowthRates!E25=0),"",DataGrowthRates!E25-DataGrowthRates!D25)</f>
        <v/>
      </c>
      <c r="F25" s="144" t="str">
        <f>IF(OR(DataGrowthRates!E25=0,DataGrowthRates!F25=0),"",DataGrowthRates!F25-DataGrowthRates!E25)</f>
        <v/>
      </c>
      <c r="G25" s="144" t="str">
        <f>IF(OR(DataGrowthRates!F25=0,DataGrowthRates!G25=0),"",DataGrowthRates!G25-DataGrowthRates!F25)</f>
        <v/>
      </c>
      <c r="H25" s="144" t="str">
        <f>IF(OR(DataGrowthRates!G25=0,DataGrowthRates!H25=0),"",DataGrowthRates!H25-DataGrowthRates!G25)</f>
        <v/>
      </c>
      <c r="I25" s="144" t="str">
        <f>IF(OR(DataGrowthRates!H25=0,DataGrowthRates!I25=0),"",DataGrowthRates!I25-DataGrowthRates!H25)</f>
        <v/>
      </c>
      <c r="J25" s="144" t="str">
        <f>IF(OR(DataGrowthRates!I25=0,DataGrowthRates!J25=0),"",DataGrowthRates!J25-DataGrowthRates!I25)</f>
        <v/>
      </c>
      <c r="K25" s="144" t="str">
        <f>IF(OR(DataGrowthRates!J25=0,DataGrowthRates!K25=0),"",DataGrowthRates!K25-DataGrowthRates!J25)</f>
        <v/>
      </c>
      <c r="L25" s="144" t="str">
        <f>IF(OR(DataGrowthRates!K25=0,DataGrowthRates!L25=0),"",DataGrowthRates!L25-DataGrowthRates!K25)</f>
        <v/>
      </c>
      <c r="M25" s="144" t="str">
        <f>IF(OR(DataGrowthRates!L25=0,DataGrowthRates!M25=0),"",DataGrowthRates!M25-DataGrowthRates!L25)</f>
        <v/>
      </c>
      <c r="N25" s="144" t="str">
        <f>IF(OR(DataGrowthRates!M25=0,DataGrowthRates!N25=0),"",DataGrowthRates!N25-DataGrowthRates!M25)</f>
        <v/>
      </c>
      <c r="O25" s="144" t="str">
        <f>IF(OR(DataGrowthRates!N25=0,DataGrowthRates!O25=0),"",DataGrowthRates!O25-DataGrowthRates!N25)</f>
        <v/>
      </c>
      <c r="P25" s="144" t="str">
        <f>IF(OR(DataGrowthRates!O25=0,DataGrowthRates!P25=0),"",DataGrowthRates!P25-DataGrowthRates!O25)</f>
        <v/>
      </c>
      <c r="Q25" s="144" t="str">
        <f>IF(OR(DataGrowthRates!P25=0,DataGrowthRates!Q25=0),"",DataGrowthRates!Q25-DataGrowthRates!P25)</f>
        <v/>
      </c>
      <c r="R25" s="144" t="str">
        <f>IF(OR(DataGrowthRates!Q25=0,DataGrowthRates!R25=0),"",DataGrowthRates!R25-DataGrowthRates!Q25)</f>
        <v/>
      </c>
      <c r="S25" s="144" t="str">
        <f>IF(OR(DataGrowthRates!R25=0,DataGrowthRates!S25=0),"",DataGrowthRates!S25-DataGrowthRates!R25)</f>
        <v/>
      </c>
      <c r="T25" s="144">
        <f>IF(OR(DataGrowthRates!S25=0,DataGrowthRates!T25=0),"",DataGrowthRates!T25-DataGrowthRates!S25)</f>
        <v>-1.0045811700526599</v>
      </c>
      <c r="U25" s="144">
        <f>IF(OR(DataGrowthRates!T25=0,DataGrowthRates!U25=0),"",DataGrowthRates!U25-DataGrowthRates!T25)</f>
        <v>0.31415352639038474</v>
      </c>
      <c r="V25" s="144">
        <f>IF(OR(DataGrowthRates!U25=0,DataGrowthRates!V25=0),"",DataGrowthRates!V25-DataGrowthRates!U25)</f>
        <v>1.7745893724182906</v>
      </c>
      <c r="W25" s="144">
        <f>IF(OR(DataGrowthRates!V25=0,DataGrowthRates!W25=0),"",DataGrowthRates!W25-DataGrowthRates!V25)</f>
        <v>0.16840625791613206</v>
      </c>
      <c r="X25" s="144">
        <f>IF(OR(DataGrowthRates!W25=0,DataGrowthRates!X25=0),"",DataGrowthRates!X25-DataGrowthRates!W25)</f>
        <v>-1.3924585045731419</v>
      </c>
      <c r="Y25" s="144">
        <f>IF(OR(DataGrowthRates!X25=0,DataGrowthRates!Y25=0),"",DataGrowthRates!Y25-DataGrowthRates!X25)</f>
        <v>-2.5784156474628617E-4</v>
      </c>
      <c r="Z25" s="144">
        <f>IF(OR(DataGrowthRates!Y25=0,DataGrowthRates!Z25=0),"",DataGrowthRates!Z25-DataGrowthRates!Y25)</f>
        <v>-0.37424954361620166</v>
      </c>
      <c r="AA25" s="144">
        <f>IF(OR(DataGrowthRates!Z25=0,DataGrowthRates!AA25=0),"",DataGrowthRates!AA25-DataGrowthRates!Z25)</f>
        <v>-0.10374541196210885</v>
      </c>
      <c r="AB25" s="144">
        <f>IF(OR(DataGrowthRates!AA25=0,DataGrowthRates!AB25=0),"",DataGrowthRates!AB25-DataGrowthRates!AA25)</f>
        <v>2.9597835310618166</v>
      </c>
      <c r="AC25" s="144">
        <f>IF(OR(DataGrowthRates!AB25=0,DataGrowthRates!AC25=0),"",DataGrowthRates!AC25-DataGrowthRates!AB25)</f>
        <v>0</v>
      </c>
      <c r="AD25" s="144">
        <f>IF(OR(DataGrowthRates!AC25=0,DataGrowthRates!AD25=0),"",DataGrowthRates!AD25-DataGrowthRates!AC25)</f>
        <v>0</v>
      </c>
      <c r="AE25" s="144">
        <f>IF(OR(DataGrowthRates!AD25=0,DataGrowthRates!AE25=0),"",DataGrowthRates!AE25-DataGrowthRates!AD25)</f>
        <v>-1.825786093746558</v>
      </c>
      <c r="AF25" s="144">
        <f>IF(OR(DataGrowthRates!AE25=0,DataGrowthRates!AF25=0),"",DataGrowthRates!AF25-DataGrowthRates!AE25)</f>
        <v>0</v>
      </c>
      <c r="AG25" s="144">
        <f>IF(OR(DataGrowthRates!AF25=0,DataGrowthRates!AG25=0),"",DataGrowthRates!AG25-DataGrowthRates!AF25)</f>
        <v>0</v>
      </c>
      <c r="AH25" s="144">
        <f>IF(OR(DataGrowthRates!AG25=0,DataGrowthRates!AH25=0),"",DataGrowthRates!AH25-DataGrowthRates!AG25)</f>
        <v>0</v>
      </c>
      <c r="AI25" s="144">
        <f>IF(OR(DataGrowthRates!AH25=0,DataGrowthRates!AI25=0),"",DataGrowthRates!AI25-DataGrowthRates!AH25)</f>
        <v>-1.9365583506048267</v>
      </c>
      <c r="AJ25" s="144">
        <f>IF(OR(DataGrowthRates!AI25=0,DataGrowthRates!AJ25=0),"",DataGrowthRates!AJ25-DataGrowthRates!AI25)</f>
        <v>-4.2607289336729082E-3</v>
      </c>
      <c r="AK25" s="144">
        <f>IF(OR(DataGrowthRates!AJ25=0,DataGrowthRates!AK25=0),"",DataGrowthRates!AK25-DataGrowthRates!AJ25)</f>
        <v>0</v>
      </c>
      <c r="AL25" s="144">
        <f>IF(OR(DataGrowthRates!AK25=0,DataGrowthRates!AL25=0),"",DataGrowthRates!AL25-DataGrowthRates!AK25)</f>
        <v>-0.20597608603713979</v>
      </c>
      <c r="AM25" s="144">
        <f>IF(OR(DataGrowthRates!AL25=0,DataGrowthRates!AM25=0),"",DataGrowthRates!AM25-DataGrowthRates!AL25)</f>
        <v>1.4658375311229292</v>
      </c>
      <c r="AN25" s="144">
        <f>IF(OR(DataGrowthRates!AM25=0,DataGrowthRates!AN25=0),"",DataGrowthRates!AN25-DataGrowthRates!AM25)</f>
        <v>-3.8278118982731257E-2</v>
      </c>
      <c r="AO25" s="144">
        <f>IF(OR(DataGrowthRates!AN25=0,DataGrowthRates!AO25=0),"",DataGrowthRates!AO25-DataGrowthRates!AN25)</f>
        <v>0</v>
      </c>
      <c r="AP25" s="144">
        <f>IF(OR(DataGrowthRates!AO25=0,DataGrowthRates!AP25=0),"",DataGrowthRates!AP25-DataGrowthRates!AO25)</f>
        <v>0</v>
      </c>
      <c r="AQ25" s="144">
        <f>IF(OR(DataGrowthRates!AP25=0,DataGrowthRates!AQ25=0),"",DataGrowthRates!AQ25-DataGrowthRates!AP25)</f>
        <v>0.96897303174949911</v>
      </c>
      <c r="AR25" s="144">
        <f>IF(OR(DataGrowthRates!AQ25=0,DataGrowthRates!AR25=0),"",DataGrowthRates!AR25-DataGrowthRates!AQ25)</f>
        <v>0</v>
      </c>
      <c r="AS25" s="144">
        <f>IF(OR(DataGrowthRates!AR25=0,DataGrowthRates!AS25=0),"",DataGrowthRates!AS25-DataGrowthRates!AR25)</f>
        <v>0</v>
      </c>
      <c r="AT25" s="144">
        <f>IF(OR(DataGrowthRates!AS25=0,DataGrowthRates!AT25=0),"",DataGrowthRates!AT25-DataGrowthRates!AS25)</f>
        <v>0</v>
      </c>
      <c r="AU25" s="144">
        <f>IF(OR(DataGrowthRates!AT25=0,DataGrowthRates!AU25=0),"",DataGrowthRates!AU25-DataGrowthRates!AT25)</f>
        <v>0</v>
      </c>
      <c r="AV25" s="144">
        <f>IF(OR(DataGrowthRates!AU25=0,DataGrowthRates!AV25=0),"",DataGrowthRates!AV25-DataGrowthRates!AU25)</f>
        <v>0</v>
      </c>
      <c r="AW25" s="144">
        <f>IF(OR(DataGrowthRates!AV25=0,DataGrowthRates!AW25=0),"",DataGrowthRates!AW25-DataGrowthRates!AV25)</f>
        <v>0</v>
      </c>
      <c r="AX25" s="144">
        <f>IF(OR(DataGrowthRates!AW25=0,DataGrowthRates!AX25=0),"",DataGrowthRates!AX25-DataGrowthRates!AW25)</f>
        <v>0</v>
      </c>
      <c r="AY25" s="144">
        <f>IF(OR(DataGrowthRates!AX25=0,DataGrowthRates!AY25=0),"",DataGrowthRates!AY25-DataGrowthRates!AX25)</f>
        <v>-1.3844657668869331E-2</v>
      </c>
      <c r="AZ25" s="144">
        <f>IF(OR(DataGrowthRates!AY25=0,DataGrowthRates!AZ25=0),"",DataGrowthRates!AZ25-DataGrowthRates!AY25)</f>
        <v>-4.3679175512409074E-2</v>
      </c>
      <c r="BA25" s="144">
        <f>IF(OR(DataGrowthRates!AZ25=0,DataGrowthRates!BA25=0),"",DataGrowthRates!BA25-DataGrowthRates!AZ25)</f>
        <v>0</v>
      </c>
      <c r="BB25" s="144">
        <f>IF(OR(DataGrowthRates!BA25=0,DataGrowthRates!BB25=0),"",DataGrowthRates!BB25-DataGrowthRates!BA25)</f>
        <v>0</v>
      </c>
      <c r="BC25" s="144">
        <f>IF(OR(DataGrowthRates!BB25=0,DataGrowthRates!BC25=0),"",DataGrowthRates!BC25-DataGrowthRates!BB25)</f>
        <v>0</v>
      </c>
      <c r="BD25" s="144">
        <f>IF(OR(DataGrowthRates!BC25=0,DataGrowthRates!BD25=0),"",DataGrowthRates!BD25-DataGrowthRates!BC25)</f>
        <v>0</v>
      </c>
      <c r="BE25" s="144">
        <f>IF(OR(DataGrowthRates!BD25=0,DataGrowthRates!BE25=0),"",DataGrowthRates!BE25-DataGrowthRates!BD25)</f>
        <v>0</v>
      </c>
      <c r="BF25" s="144">
        <f>IF(OR(DataGrowthRates!BE25=0,DataGrowthRates!BF25=0),"",DataGrowthRates!BF25-DataGrowthRates!BE25)</f>
        <v>0</v>
      </c>
      <c r="BG25" s="144">
        <f>IF(OR(DataGrowthRates!BF25=0,DataGrowthRates!BG25=0),"",DataGrowthRates!BG25-DataGrowthRates!BF25)</f>
        <v>0</v>
      </c>
      <c r="BH25" s="144">
        <f>IF(OR(DataGrowthRates!BG25=0,DataGrowthRates!BH25=0),"",DataGrowthRates!BH25-DataGrowthRates!BG25)</f>
        <v>0</v>
      </c>
      <c r="BI25" s="144">
        <f>IF(OR(DataGrowthRates!BH25=0,DataGrowthRates!BI25=0),"",DataGrowthRates!BI25-DataGrowthRates!BH25)</f>
        <v>0</v>
      </c>
      <c r="BJ25" s="144">
        <f>IF(OR(DataGrowthRates!BI25=0,DataGrowthRates!BJ25=0),"",DataGrowthRates!BJ25-DataGrowthRates!BI25)</f>
        <v>0</v>
      </c>
      <c r="BK25" s="144">
        <f>IF(OR(DataGrowthRates!BJ25=0,DataGrowthRates!BK25=0),"",DataGrowthRates!BK25-DataGrowthRates!BJ25)</f>
        <v>0</v>
      </c>
      <c r="BL25" s="144">
        <f>IF(OR(DataGrowthRates!BK25=0,DataGrowthRates!BL25=0),"",DataGrowthRates!BL25-DataGrowthRates!BK25)</f>
        <v>0</v>
      </c>
      <c r="BM25" s="144">
        <f>IF(OR(DataGrowthRates!BL25=0,DataGrowthRates!BM25=0),"",DataGrowthRates!BM25-DataGrowthRates!BL25)</f>
        <v>0</v>
      </c>
      <c r="BN25" s="144">
        <f>IF(OR(DataGrowthRates!BM25=0,DataGrowthRates!BN25=0),"",DataGrowthRates!BN25-DataGrowthRates!BM25)</f>
        <v>-1.2913468565614039E-3</v>
      </c>
      <c r="BO25" s="144">
        <f>IF(OR(DataGrowthRates!BN25=0,DataGrowthRates!BO25=0),"",DataGrowthRates!BO25-DataGrowthRates!BN25)</f>
        <v>9.9999999999909051E-3</v>
      </c>
      <c r="BP25" s="144">
        <f>IF(OR(DataGrowthRates!BO25=0,DataGrowthRates!BP25=0),"",DataGrowthRates!BP25-DataGrowthRates!BO25)</f>
        <v>-0.26999999999998181</v>
      </c>
      <c r="BQ25" s="144">
        <f>IF(OR(DataGrowthRates!BP25=0,DataGrowthRates!BQ25=0),"",DataGrowthRates!BQ25-DataGrowthRates!BP25)</f>
        <v>0</v>
      </c>
      <c r="BR25" s="144">
        <f>IF(OR(DataGrowthRates!BQ25=0,DataGrowthRates!BR25=0),"",DataGrowthRates!BR25-DataGrowthRates!BQ25)</f>
        <v>0</v>
      </c>
      <c r="BS25" s="144">
        <f>IF(OR(DataGrowthRates!BR25=0,DataGrowthRates!BS25=0),"",DataGrowthRates!BS25-DataGrowthRates!BR25)</f>
        <v>-1.9099999999999682</v>
      </c>
      <c r="BT25" s="144">
        <f>IF(OR(DataGrowthRates!BS25=0,DataGrowthRates!BT25=0),"",DataGrowthRates!BT25-DataGrowthRates!BS25)</f>
        <v>-1.9400000000000261</v>
      </c>
      <c r="BU25" s="144">
        <f>IF(OR(DataGrowthRates!BT25=0,DataGrowthRates!BU25=0),"",DataGrowthRates!BU25-DataGrowthRates!BT25)</f>
        <v>0</v>
      </c>
      <c r="BV25" s="144">
        <f>IF(OR(DataGrowthRates!BU25=0,DataGrowthRates!BV25=0),"",DataGrowthRates!BV25-DataGrowthRates!BU25)</f>
        <v>0</v>
      </c>
      <c r="BW25" s="144">
        <f>IF(OR(DataGrowthRates!BV25=0,DataGrowthRates!BW25=0),"",DataGrowthRates!BW25-DataGrowthRates!BV25)</f>
        <v>-0.28000000000002956</v>
      </c>
      <c r="BX25" s="144">
        <f>IF(OR(DataGrowthRates!BW25=0,DataGrowthRates!BX25=0),"",DataGrowthRates!BX25-DataGrowthRates!BW25)</f>
        <v>8.0000000000040927E-2</v>
      </c>
      <c r="BY25" s="144">
        <f>IF(OR(DataGrowthRates!BX25=0,DataGrowthRates!BY25=0),"",DataGrowthRates!BY25-DataGrowthRates!BX25)</f>
        <v>0</v>
      </c>
      <c r="BZ25" s="144">
        <f>IF(OR(DataGrowthRates!BY25=0,DataGrowthRates!BZ25=0),"",DataGrowthRates!BZ25-DataGrowthRates!BY25)</f>
        <v>-3.0000000000029559E-2</v>
      </c>
      <c r="CA25" s="144">
        <f>IF(OR(DataGrowthRates!BZ25=0,DataGrowthRates!CA25=0),"",DataGrowthRates!CA25-DataGrowthRates!BZ25)</f>
        <v>0</v>
      </c>
      <c r="CB25" s="144">
        <f>IF(OR(DataGrowthRates!CA25=0,DataGrowthRates!CB25=0),"",DataGrowthRates!CB25-DataGrowthRates!CA25)</f>
        <v>0.64999999999997726</v>
      </c>
      <c r="CC25" s="144" t="str">
        <f>IF(OR(DataGrowthRates!CB25=0,DataGrowthRates!CC25=0),"",DataGrowthRates!CC25-DataGrowthRates!CB25)</f>
        <v/>
      </c>
      <c r="CD25" s="144" t="str">
        <f>IF(OR(DataGrowthRates!CC25=0,DataGrowthRates!CD25=0),"",DataGrowthRates!CD25-DataGrowthRates!CC25)</f>
        <v/>
      </c>
    </row>
    <row r="26" spans="1:82" x14ac:dyDescent="0.3">
      <c r="A26" s="5" t="s">
        <v>6</v>
      </c>
      <c r="B26" s="68"/>
      <c r="C26" s="80"/>
      <c r="D26" s="145" t="str">
        <f>IF(OR(DataGrowthRates!C26=0,DataGrowthRates!D26=0),"",DataGrowthRates!D26-DataGrowthRates!C26)</f>
        <v/>
      </c>
      <c r="E26" s="145" t="str">
        <f>IF(OR(DataGrowthRates!D26=0,DataGrowthRates!E26=0),"",DataGrowthRates!E26-DataGrowthRates!D26)</f>
        <v/>
      </c>
      <c r="F26" s="145" t="str">
        <f>IF(OR(DataGrowthRates!E26=0,DataGrowthRates!F26=0),"",DataGrowthRates!F26-DataGrowthRates!E26)</f>
        <v/>
      </c>
      <c r="G26" s="145" t="str">
        <f>IF(OR(DataGrowthRates!F26=0,DataGrowthRates!G26=0),"",DataGrowthRates!G26-DataGrowthRates!F26)</f>
        <v/>
      </c>
      <c r="H26" s="145" t="str">
        <f>IF(OR(DataGrowthRates!G26=0,DataGrowthRates!H26=0),"",DataGrowthRates!H26-DataGrowthRates!G26)</f>
        <v/>
      </c>
      <c r="I26" s="145" t="str">
        <f>IF(OR(DataGrowthRates!H26=0,DataGrowthRates!I26=0),"",DataGrowthRates!I26-DataGrowthRates!H26)</f>
        <v/>
      </c>
      <c r="J26" s="145" t="str">
        <f>IF(OR(DataGrowthRates!I26=0,DataGrowthRates!J26=0),"",DataGrowthRates!J26-DataGrowthRates!I26)</f>
        <v/>
      </c>
      <c r="K26" s="145" t="str">
        <f>IF(OR(DataGrowthRates!J26=0,DataGrowthRates!K26=0),"",DataGrowthRates!K26-DataGrowthRates!J26)</f>
        <v/>
      </c>
      <c r="L26" s="145" t="str">
        <f>IF(OR(DataGrowthRates!K26=0,DataGrowthRates!L26=0),"",DataGrowthRates!L26-DataGrowthRates!K26)</f>
        <v/>
      </c>
      <c r="M26" s="145" t="str">
        <f>IF(OR(DataGrowthRates!L26=0,DataGrowthRates!M26=0),"",DataGrowthRates!M26-DataGrowthRates!L26)</f>
        <v/>
      </c>
      <c r="N26" s="145" t="str">
        <f>IF(OR(DataGrowthRates!M26=0,DataGrowthRates!N26=0),"",DataGrowthRates!N26-DataGrowthRates!M26)</f>
        <v/>
      </c>
      <c r="O26" s="145" t="str">
        <f>IF(OR(DataGrowthRates!N26=0,DataGrowthRates!O26=0),"",DataGrowthRates!O26-DataGrowthRates!N26)</f>
        <v/>
      </c>
      <c r="P26" s="145" t="str">
        <f>IF(OR(DataGrowthRates!O26=0,DataGrowthRates!P26=0),"",DataGrowthRates!P26-DataGrowthRates!O26)</f>
        <v/>
      </c>
      <c r="Q26" s="145" t="str">
        <f>IF(OR(DataGrowthRates!P26=0,DataGrowthRates!Q26=0),"",DataGrowthRates!Q26-DataGrowthRates!P26)</f>
        <v/>
      </c>
      <c r="R26" s="145" t="str">
        <f>IF(OR(DataGrowthRates!Q26=0,DataGrowthRates!R26=0),"",DataGrowthRates!R26-DataGrowthRates!Q26)</f>
        <v/>
      </c>
      <c r="S26" s="145" t="str">
        <f>IF(OR(DataGrowthRates!R26=0,DataGrowthRates!S26=0),"",DataGrowthRates!S26-DataGrowthRates!R26)</f>
        <v/>
      </c>
      <c r="T26" s="145" t="str">
        <f>IF(OR(DataGrowthRates!S26=0,DataGrowthRates!T26=0),"",DataGrowthRates!T26-DataGrowthRates!S26)</f>
        <v/>
      </c>
      <c r="U26" s="145">
        <f>IF(OR(DataGrowthRates!T26=0,DataGrowthRates!U26=0),"",DataGrowthRates!U26-DataGrowthRates!T26)</f>
        <v>1.3081341442367602</v>
      </c>
      <c r="V26" s="145">
        <f>IF(OR(DataGrowthRates!U26=0,DataGrowthRates!V26=0),"",DataGrowthRates!V26-DataGrowthRates!U26)</f>
        <v>1.7754327354638804</v>
      </c>
      <c r="W26" s="145">
        <f>IF(OR(DataGrowthRates!V26=0,DataGrowthRates!W26=0),"",DataGrowthRates!W26-DataGrowthRates!V26)</f>
        <v>-0.44403931395299878</v>
      </c>
      <c r="X26" s="145">
        <f>IF(OR(DataGrowthRates!W26=0,DataGrowthRates!X26=0),"",DataGrowthRates!X26-DataGrowthRates!W26)</f>
        <v>0.20768973434110194</v>
      </c>
      <c r="Y26" s="145">
        <f>IF(OR(DataGrowthRates!X26=0,DataGrowthRates!Y26=0),"",DataGrowthRates!Y26-DataGrowthRates!X26)</f>
        <v>5.4276198524121355E-3</v>
      </c>
      <c r="Z26" s="145">
        <f>IF(OR(DataGrowthRates!Y26=0,DataGrowthRates!Z26=0),"",DataGrowthRates!Z26-DataGrowthRates!Y26)</f>
        <v>0.65044438979242614</v>
      </c>
      <c r="AA26" s="145">
        <f>IF(OR(DataGrowthRates!Z26=0,DataGrowthRates!AA26=0),"",DataGrowthRates!AA26-DataGrowthRates!Z26)</f>
        <v>-0.17852653734388468</v>
      </c>
      <c r="AB26" s="145">
        <f>IF(OR(DataGrowthRates!AA26=0,DataGrowthRates!AB26=0),"",DataGrowthRates!AB26-DataGrowthRates!AA26)</f>
        <v>-1.2791508629840962</v>
      </c>
      <c r="AC26" s="145">
        <f>IF(OR(DataGrowthRates!AB26=0,DataGrowthRates!AC26=0),"",DataGrowthRates!AC26-DataGrowthRates!AB26)</f>
        <v>0</v>
      </c>
      <c r="AD26" s="145">
        <f>IF(OR(DataGrowthRates!AC26=0,DataGrowthRates!AD26=0),"",DataGrowthRates!AD26-DataGrowthRates!AC26)</f>
        <v>0</v>
      </c>
      <c r="AE26" s="145">
        <f>IF(OR(DataGrowthRates!AD26=0,DataGrowthRates!AE26=0),"",DataGrowthRates!AE26-DataGrowthRates!AD26)</f>
        <v>-0.26929281122122006</v>
      </c>
      <c r="AF26" s="145">
        <f>IF(OR(DataGrowthRates!AE26=0,DataGrowthRates!AF26=0),"",DataGrowthRates!AF26-DataGrowthRates!AE26)</f>
        <v>0</v>
      </c>
      <c r="AG26" s="145">
        <f>IF(OR(DataGrowthRates!AF26=0,DataGrowthRates!AG26=0),"",DataGrowthRates!AG26-DataGrowthRates!AF26)</f>
        <v>0</v>
      </c>
      <c r="AH26" s="145">
        <f>IF(OR(DataGrowthRates!AG26=0,DataGrowthRates!AH26=0),"",DataGrowthRates!AH26-DataGrowthRates!AG26)</f>
        <v>0</v>
      </c>
      <c r="AI26" s="145">
        <f>IF(OR(DataGrowthRates!AH26=0,DataGrowthRates!AI26=0),"",DataGrowthRates!AI26-DataGrowthRates!AH26)</f>
        <v>-0.64055272755999226</v>
      </c>
      <c r="AJ26" s="145">
        <f>IF(OR(DataGrowthRates!AI26=0,DataGrowthRates!AJ26=0),"",DataGrowthRates!AJ26-DataGrowthRates!AI26)</f>
        <v>0</v>
      </c>
      <c r="AK26" s="145">
        <f>IF(OR(DataGrowthRates!AJ26=0,DataGrowthRates!AK26=0),"",DataGrowthRates!AK26-DataGrowthRates!AJ26)</f>
        <v>0</v>
      </c>
      <c r="AL26" s="145">
        <f>IF(OR(DataGrowthRates!AK26=0,DataGrowthRates!AL26=0),"",DataGrowthRates!AL26-DataGrowthRates!AK26)</f>
        <v>-9.0037726436833054E-2</v>
      </c>
      <c r="AM26" s="145">
        <f>IF(OR(DataGrowthRates!AL26=0,DataGrowthRates!AM26=0),"",DataGrowthRates!AM26-DataGrowthRates!AL26)</f>
        <v>0.30497837209330214</v>
      </c>
      <c r="AN26" s="145">
        <f>IF(OR(DataGrowthRates!AM26=0,DataGrowthRates!AN26=0),"",DataGrowthRates!AN26-DataGrowthRates!AM26)</f>
        <v>-0.2076063971732367</v>
      </c>
      <c r="AO26" s="145">
        <f>IF(OR(DataGrowthRates!AN26=0,DataGrowthRates!AO26=0),"",DataGrowthRates!AO26-DataGrowthRates!AN26)</f>
        <v>0</v>
      </c>
      <c r="AP26" s="145">
        <f>IF(OR(DataGrowthRates!AO26=0,DataGrowthRates!AP26=0),"",DataGrowthRates!AP26-DataGrowthRates!AO26)</f>
        <v>0</v>
      </c>
      <c r="AQ26" s="145">
        <f>IF(OR(DataGrowthRates!AP26=0,DataGrowthRates!AQ26=0),"",DataGrowthRates!AQ26-DataGrowthRates!AP26)</f>
        <v>0.27912623511468837</v>
      </c>
      <c r="AR26" s="145">
        <f>IF(OR(DataGrowthRates!AQ26=0,DataGrowthRates!AR26=0),"",DataGrowthRates!AR26-DataGrowthRates!AQ26)</f>
        <v>0</v>
      </c>
      <c r="AS26" s="145">
        <f>IF(OR(DataGrowthRates!AR26=0,DataGrowthRates!AS26=0),"",DataGrowthRates!AS26-DataGrowthRates!AR26)</f>
        <v>0</v>
      </c>
      <c r="AT26" s="145">
        <f>IF(OR(DataGrowthRates!AS26=0,DataGrowthRates!AT26=0),"",DataGrowthRates!AT26-DataGrowthRates!AS26)</f>
        <v>0</v>
      </c>
      <c r="AU26" s="145">
        <f>IF(OR(DataGrowthRates!AT26=0,DataGrowthRates!AU26=0),"",DataGrowthRates!AU26-DataGrowthRates!AT26)</f>
        <v>0</v>
      </c>
      <c r="AV26" s="145">
        <f>IF(OR(DataGrowthRates!AU26=0,DataGrowthRates!AV26=0),"",DataGrowthRates!AV26-DataGrowthRates!AU26)</f>
        <v>0</v>
      </c>
      <c r="AW26" s="145">
        <f>IF(OR(DataGrowthRates!AV26=0,DataGrowthRates!AW26=0),"",DataGrowthRates!AW26-DataGrowthRates!AV26)</f>
        <v>0</v>
      </c>
      <c r="AX26" s="145">
        <f>IF(OR(DataGrowthRates!AW26=0,DataGrowthRates!AX26=0),"",DataGrowthRates!AX26-DataGrowthRates!AW26)</f>
        <v>0</v>
      </c>
      <c r="AY26" s="145">
        <f>IF(OR(DataGrowthRates!AX26=0,DataGrowthRates!AY26=0),"",DataGrowthRates!AY26-DataGrowthRates!AX26)</f>
        <v>-0.11412237378399936</v>
      </c>
      <c r="AZ26" s="145">
        <f>IF(OR(DataGrowthRates!AY26=0,DataGrowthRates!AZ26=0),"",DataGrowthRates!AZ26-DataGrowthRates!AY26)</f>
        <v>8.8846464970799843E-3</v>
      </c>
      <c r="BA26" s="145">
        <f>IF(OR(DataGrowthRates!AZ26=0,DataGrowthRates!BA26=0),"",DataGrowthRates!BA26-DataGrowthRates!AZ26)</f>
        <v>0</v>
      </c>
      <c r="BB26" s="145">
        <f>IF(OR(DataGrowthRates!BA26=0,DataGrowthRates!BB26=0),"",DataGrowthRates!BB26-DataGrowthRates!BA26)</f>
        <v>0</v>
      </c>
      <c r="BC26" s="145">
        <f>IF(OR(DataGrowthRates!BB26=0,DataGrowthRates!BC26=0),"",DataGrowthRates!BC26-DataGrowthRates!BB26)</f>
        <v>0</v>
      </c>
      <c r="BD26" s="145">
        <f>IF(OR(DataGrowthRates!BC26=0,DataGrowthRates!BD26=0),"",DataGrowthRates!BD26-DataGrowthRates!BC26)</f>
        <v>0</v>
      </c>
      <c r="BE26" s="145">
        <f>IF(OR(DataGrowthRates!BD26=0,DataGrowthRates!BE26=0),"",DataGrowthRates!BE26-DataGrowthRates!BD26)</f>
        <v>0</v>
      </c>
      <c r="BF26" s="145">
        <f>IF(OR(DataGrowthRates!BE26=0,DataGrowthRates!BF26=0),"",DataGrowthRates!BF26-DataGrowthRates!BE26)</f>
        <v>0</v>
      </c>
      <c r="BG26" s="145">
        <f>IF(OR(DataGrowthRates!BF26=0,DataGrowthRates!BG26=0),"",DataGrowthRates!BG26-DataGrowthRates!BF26)</f>
        <v>0</v>
      </c>
      <c r="BH26" s="145">
        <f>IF(OR(DataGrowthRates!BG26=0,DataGrowthRates!BH26=0),"",DataGrowthRates!BH26-DataGrowthRates!BG26)</f>
        <v>0</v>
      </c>
      <c r="BI26" s="145">
        <f>IF(OR(DataGrowthRates!BH26=0,DataGrowthRates!BI26=0),"",DataGrowthRates!BI26-DataGrowthRates!BH26)</f>
        <v>0</v>
      </c>
      <c r="BJ26" s="145">
        <f>IF(OR(DataGrowthRates!BI26=0,DataGrowthRates!BJ26=0),"",DataGrowthRates!BJ26-DataGrowthRates!BI26)</f>
        <v>0</v>
      </c>
      <c r="BK26" s="145">
        <f>IF(OR(DataGrowthRates!BJ26=0,DataGrowthRates!BK26=0),"",DataGrowthRates!BK26-DataGrowthRates!BJ26)</f>
        <v>0</v>
      </c>
      <c r="BL26" s="145">
        <f>IF(OR(DataGrowthRates!BK26=0,DataGrowthRates!BL26=0),"",DataGrowthRates!BL26-DataGrowthRates!BK26)</f>
        <v>0</v>
      </c>
      <c r="BM26" s="145">
        <f>IF(OR(DataGrowthRates!BL26=0,DataGrowthRates!BM26=0),"",DataGrowthRates!BM26-DataGrowthRates!BL26)</f>
        <v>0</v>
      </c>
      <c r="BN26" s="145">
        <f>IF(OR(DataGrowthRates!BM26=0,DataGrowthRates!BN26=0),"",DataGrowthRates!BN26-DataGrowthRates!BM26)</f>
        <v>1.2634814471141453E-2</v>
      </c>
      <c r="BO26" s="145">
        <f>IF(OR(DataGrowthRates!BN26=0,DataGrowthRates!BO26=0),"",DataGrowthRates!BO26-DataGrowthRates!BN26)</f>
        <v>0.31999999999999318</v>
      </c>
      <c r="BP26" s="145">
        <f>IF(OR(DataGrowthRates!BO26=0,DataGrowthRates!BP26=0),"",DataGrowthRates!BP26-DataGrowthRates!BO26)</f>
        <v>-9.9999999999994316E-2</v>
      </c>
      <c r="BQ26" s="145">
        <f>IF(OR(DataGrowthRates!BP26=0,DataGrowthRates!BQ26=0),"",DataGrowthRates!BQ26-DataGrowthRates!BP26)</f>
        <v>0</v>
      </c>
      <c r="BR26" s="145">
        <f>IF(OR(DataGrowthRates!BQ26=0,DataGrowthRates!BR26=0),"",DataGrowthRates!BR26-DataGrowthRates!BQ26)</f>
        <v>0</v>
      </c>
      <c r="BS26" s="145">
        <f>IF(OR(DataGrowthRates!BR26=0,DataGrowthRates!BS26=0),"",DataGrowthRates!BS26-DataGrowthRates!BR26)</f>
        <v>-2.2199999999999704</v>
      </c>
      <c r="BT26" s="145">
        <f>IF(OR(DataGrowthRates!BS26=0,DataGrowthRates!BT26=0),"",DataGrowthRates!BT26-DataGrowthRates!BS26)</f>
        <v>0.64999999999994884</v>
      </c>
      <c r="BU26" s="145">
        <f>IF(OR(DataGrowthRates!BT26=0,DataGrowthRates!BU26=0),"",DataGrowthRates!BU26-DataGrowthRates!BT26)</f>
        <v>0</v>
      </c>
      <c r="BV26" s="145">
        <f>IF(OR(DataGrowthRates!BU26=0,DataGrowthRates!BV26=0),"",DataGrowthRates!BV26-DataGrowthRates!BU26)</f>
        <v>0</v>
      </c>
      <c r="BW26" s="145">
        <f>IF(OR(DataGrowthRates!BV26=0,DataGrowthRates!BW26=0),"",DataGrowthRates!BW26-DataGrowthRates!BV26)</f>
        <v>-4.0000000000020464E-2</v>
      </c>
      <c r="BX26" s="145">
        <f>IF(OR(DataGrowthRates!BW26=0,DataGrowthRates!BX26=0),"",DataGrowthRates!BX26-DataGrowthRates!BW26)</f>
        <v>-9.9999999999965894E-2</v>
      </c>
      <c r="BY26" s="145">
        <f>IF(OR(DataGrowthRates!BX26=0,DataGrowthRates!BY26=0),"",DataGrowthRates!BY26-DataGrowthRates!BX26)</f>
        <v>0</v>
      </c>
      <c r="BZ26" s="145">
        <f>IF(OR(DataGrowthRates!BY26=0,DataGrowthRates!BZ26=0),"",DataGrowthRates!BZ26-DataGrowthRates!BY26)</f>
        <v>-0.12000000000000455</v>
      </c>
      <c r="CA26" s="145">
        <f>IF(OR(DataGrowthRates!BZ26=0,DataGrowthRates!CA26=0),"",DataGrowthRates!CA26-DataGrowthRates!BZ26)</f>
        <v>0</v>
      </c>
      <c r="CB26" s="145">
        <f>IF(OR(DataGrowthRates!CA26=0,DataGrowthRates!CB26=0),"",DataGrowthRates!CB26-DataGrowthRates!CA26)</f>
        <v>0.70999999999997954</v>
      </c>
      <c r="CC26" s="145" t="str">
        <f>IF(OR(DataGrowthRates!CB26=0,DataGrowthRates!CC26=0),"",DataGrowthRates!CC26-DataGrowthRates!CB26)</f>
        <v/>
      </c>
      <c r="CD26" s="145" t="str">
        <f>IF(OR(DataGrowthRates!CC26=0,DataGrowthRates!CD26=0),"",DataGrowthRates!CD26-DataGrowthRates!CC26)</f>
        <v/>
      </c>
    </row>
    <row r="27" spans="1:82" x14ac:dyDescent="0.3">
      <c r="A27" s="5" t="s">
        <v>7</v>
      </c>
      <c r="B27" s="68"/>
      <c r="C27" s="80"/>
      <c r="D27" s="145" t="str">
        <f>IF(OR(DataGrowthRates!C27=0,DataGrowthRates!D27=0),"",DataGrowthRates!D27-DataGrowthRates!C27)</f>
        <v/>
      </c>
      <c r="E27" s="145" t="str">
        <f>IF(OR(DataGrowthRates!D27=0,DataGrowthRates!E27=0),"",DataGrowthRates!E27-DataGrowthRates!D27)</f>
        <v/>
      </c>
      <c r="F27" s="145" t="str">
        <f>IF(OR(DataGrowthRates!E27=0,DataGrowthRates!F27=0),"",DataGrowthRates!F27-DataGrowthRates!E27)</f>
        <v/>
      </c>
      <c r="G27" s="145" t="str">
        <f>IF(OR(DataGrowthRates!F27=0,DataGrowthRates!G27=0),"",DataGrowthRates!G27-DataGrowthRates!F27)</f>
        <v/>
      </c>
      <c r="H27" s="145" t="str">
        <f>IF(OR(DataGrowthRates!G27=0,DataGrowthRates!H27=0),"",DataGrowthRates!H27-DataGrowthRates!G27)</f>
        <v/>
      </c>
      <c r="I27" s="145" t="str">
        <f>IF(OR(DataGrowthRates!H27=0,DataGrowthRates!I27=0),"",DataGrowthRates!I27-DataGrowthRates!H27)</f>
        <v/>
      </c>
      <c r="J27" s="145" t="str">
        <f>IF(OR(DataGrowthRates!I27=0,DataGrowthRates!J27=0),"",DataGrowthRates!J27-DataGrowthRates!I27)</f>
        <v/>
      </c>
      <c r="K27" s="145" t="str">
        <f>IF(OR(DataGrowthRates!J27=0,DataGrowthRates!K27=0),"",DataGrowthRates!K27-DataGrowthRates!J27)</f>
        <v/>
      </c>
      <c r="L27" s="145" t="str">
        <f>IF(OR(DataGrowthRates!K27=0,DataGrowthRates!L27=0),"",DataGrowthRates!L27-DataGrowthRates!K27)</f>
        <v/>
      </c>
      <c r="M27" s="145" t="str">
        <f>IF(OR(DataGrowthRates!L27=0,DataGrowthRates!M27=0),"",DataGrowthRates!M27-DataGrowthRates!L27)</f>
        <v/>
      </c>
      <c r="N27" s="145" t="str">
        <f>IF(OR(DataGrowthRates!M27=0,DataGrowthRates!N27=0),"",DataGrowthRates!N27-DataGrowthRates!M27)</f>
        <v/>
      </c>
      <c r="O27" s="145" t="str">
        <f>IF(OR(DataGrowthRates!N27=0,DataGrowthRates!O27=0),"",DataGrowthRates!O27-DataGrowthRates!N27)</f>
        <v/>
      </c>
      <c r="P27" s="145" t="str">
        <f>IF(OR(DataGrowthRates!O27=0,DataGrowthRates!P27=0),"",DataGrowthRates!P27-DataGrowthRates!O27)</f>
        <v/>
      </c>
      <c r="Q27" s="145" t="str">
        <f>IF(OR(DataGrowthRates!P27=0,DataGrowthRates!Q27=0),"",DataGrowthRates!Q27-DataGrowthRates!P27)</f>
        <v/>
      </c>
      <c r="R27" s="145" t="str">
        <f>IF(OR(DataGrowthRates!Q27=0,DataGrowthRates!R27=0),"",DataGrowthRates!R27-DataGrowthRates!Q27)</f>
        <v/>
      </c>
      <c r="S27" s="145" t="str">
        <f>IF(OR(DataGrowthRates!R27=0,DataGrowthRates!S27=0),"",DataGrowthRates!S27-DataGrowthRates!R27)</f>
        <v/>
      </c>
      <c r="T27" s="145" t="str">
        <f>IF(OR(DataGrowthRates!S27=0,DataGrowthRates!T27=0),"",DataGrowthRates!T27-DataGrowthRates!S27)</f>
        <v/>
      </c>
      <c r="U27" s="145" t="str">
        <f>IF(OR(DataGrowthRates!T27=0,DataGrowthRates!U27=0),"",DataGrowthRates!U27-DataGrowthRates!T27)</f>
        <v/>
      </c>
      <c r="V27" s="145">
        <f>IF(OR(DataGrowthRates!U27=0,DataGrowthRates!V27=0),"",DataGrowthRates!V27-DataGrowthRates!U27)</f>
        <v>2.5341777109442205</v>
      </c>
      <c r="W27" s="145">
        <f>IF(OR(DataGrowthRates!V27=0,DataGrowthRates!W27=0),"",DataGrowthRates!W27-DataGrowthRates!V27)</f>
        <v>0.28922244749338688</v>
      </c>
      <c r="X27" s="145">
        <f>IF(OR(DataGrowthRates!W27=0,DataGrowthRates!X27=0),"",DataGrowthRates!X27-DataGrowthRates!W27)</f>
        <v>8.1467276796900023E-2</v>
      </c>
      <c r="Y27" s="145">
        <f>IF(OR(DataGrowthRates!X27=0,DataGrowthRates!Y27=0),"",DataGrowthRates!Y27-DataGrowthRates!X27)</f>
        <v>-3.8958180886083937E-4</v>
      </c>
      <c r="Z27" s="145">
        <f>IF(OR(DataGrowthRates!Y27=0,DataGrowthRates!Z27=0),"",DataGrowthRates!Z27-DataGrowthRates!Y27)</f>
        <v>-0.15256534117162346</v>
      </c>
      <c r="AA27" s="145">
        <f>IF(OR(DataGrowthRates!Z27=0,DataGrowthRates!AA27=0),"",DataGrowthRates!AA27-DataGrowthRates!Z27)</f>
        <v>-3.1644780499874514E-2</v>
      </c>
      <c r="AB27" s="145">
        <f>IF(OR(DataGrowthRates!AA27=0,DataGrowthRates!AB27=0),"",DataGrowthRates!AB27-DataGrowthRates!AA27)</f>
        <v>1.0427332287492845</v>
      </c>
      <c r="AC27" s="145">
        <f>IF(OR(DataGrowthRates!AB27=0,DataGrowthRates!AC27=0),"",DataGrowthRates!AC27-DataGrowthRates!AB27)</f>
        <v>0</v>
      </c>
      <c r="AD27" s="145">
        <f>IF(OR(DataGrowthRates!AC27=0,DataGrowthRates!AD27=0),"",DataGrowthRates!AD27-DataGrowthRates!AC27)</f>
        <v>0</v>
      </c>
      <c r="AE27" s="145">
        <f>IF(OR(DataGrowthRates!AD27=0,DataGrowthRates!AE27=0),"",DataGrowthRates!AE27-DataGrowthRates!AD27)</f>
        <v>0.67054428467690741</v>
      </c>
      <c r="AF27" s="145">
        <f>IF(OR(DataGrowthRates!AE27=0,DataGrowthRates!AF27=0),"",DataGrowthRates!AF27-DataGrowthRates!AE27)</f>
        <v>0</v>
      </c>
      <c r="AG27" s="145">
        <f>IF(OR(DataGrowthRates!AF27=0,DataGrowthRates!AG27=0),"",DataGrowthRates!AG27-DataGrowthRates!AF27)</f>
        <v>0</v>
      </c>
      <c r="AH27" s="145">
        <f>IF(OR(DataGrowthRates!AG27=0,DataGrowthRates!AH27=0),"",DataGrowthRates!AH27-DataGrowthRates!AG27)</f>
        <v>0</v>
      </c>
      <c r="AI27" s="145">
        <f>IF(OR(DataGrowthRates!AH27=0,DataGrowthRates!AI27=0),"",DataGrowthRates!AI27-DataGrowthRates!AH27)</f>
        <v>-2.1980466646815273</v>
      </c>
      <c r="AJ27" s="145">
        <f>IF(OR(DataGrowthRates!AI27=0,DataGrowthRates!AJ27=0),"",DataGrowthRates!AJ27-DataGrowthRates!AI27)</f>
        <v>0</v>
      </c>
      <c r="AK27" s="145">
        <f>IF(OR(DataGrowthRates!AJ27=0,DataGrowthRates!AK27=0),"",DataGrowthRates!AK27-DataGrowthRates!AJ27)</f>
        <v>0</v>
      </c>
      <c r="AL27" s="145">
        <f>IF(OR(DataGrowthRates!AK27=0,DataGrowthRates!AL27=0),"",DataGrowthRates!AL27-DataGrowthRates!AK27)</f>
        <v>0.11355856346352766</v>
      </c>
      <c r="AM27" s="145">
        <f>IF(OR(DataGrowthRates!AL27=0,DataGrowthRates!AM27=0),"",DataGrowthRates!AM27-DataGrowthRates!AL27)</f>
        <v>0.40435435882744741</v>
      </c>
      <c r="AN27" s="145">
        <f>IF(OR(DataGrowthRates!AM27=0,DataGrowthRates!AN27=0),"",DataGrowthRates!AN27-DataGrowthRates!AM27)</f>
        <v>2.5097915500595036E-2</v>
      </c>
      <c r="AO27" s="145">
        <f>IF(OR(DataGrowthRates!AN27=0,DataGrowthRates!AO27=0),"",DataGrowthRates!AO27-DataGrowthRates!AN27)</f>
        <v>0</v>
      </c>
      <c r="AP27" s="145">
        <f>IF(OR(DataGrowthRates!AO27=0,DataGrowthRates!AP27=0),"",DataGrowthRates!AP27-DataGrowthRates!AO27)</f>
        <v>0</v>
      </c>
      <c r="AQ27" s="145">
        <f>IF(OR(DataGrowthRates!AP27=0,DataGrowthRates!AQ27=0),"",DataGrowthRates!AQ27-DataGrowthRates!AP27)</f>
        <v>-0.12808962571318716</v>
      </c>
      <c r="AR27" s="145">
        <f>IF(OR(DataGrowthRates!AQ27=0,DataGrowthRates!AR27=0),"",DataGrowthRates!AR27-DataGrowthRates!AQ27)</f>
        <v>0</v>
      </c>
      <c r="AS27" s="145">
        <f>IF(OR(DataGrowthRates!AR27=0,DataGrowthRates!AS27=0),"",DataGrowthRates!AS27-DataGrowthRates!AR27)</f>
        <v>0</v>
      </c>
      <c r="AT27" s="145">
        <f>IF(OR(DataGrowthRates!AS27=0,DataGrowthRates!AT27=0),"",DataGrowthRates!AT27-DataGrowthRates!AS27)</f>
        <v>0</v>
      </c>
      <c r="AU27" s="145">
        <f>IF(OR(DataGrowthRates!AT27=0,DataGrowthRates!AU27=0),"",DataGrowthRates!AU27-DataGrowthRates!AT27)</f>
        <v>0</v>
      </c>
      <c r="AV27" s="145">
        <f>IF(OR(DataGrowthRates!AU27=0,DataGrowthRates!AV27=0),"",DataGrowthRates!AV27-DataGrowthRates!AU27)</f>
        <v>0</v>
      </c>
      <c r="AW27" s="145">
        <f>IF(OR(DataGrowthRates!AV27=0,DataGrowthRates!AW27=0),"",DataGrowthRates!AW27-DataGrowthRates!AV27)</f>
        <v>0</v>
      </c>
      <c r="AX27" s="145">
        <f>IF(OR(DataGrowthRates!AW27=0,DataGrowthRates!AX27=0),"",DataGrowthRates!AX27-DataGrowthRates!AW27)</f>
        <v>0</v>
      </c>
      <c r="AY27" s="145">
        <f>IF(OR(DataGrowthRates!AX27=0,DataGrowthRates!AY27=0),"",DataGrowthRates!AY27-DataGrowthRates!AX27)</f>
        <v>2.8391903732142509E-2</v>
      </c>
      <c r="AZ27" s="145">
        <f>IF(OR(DataGrowthRates!AY27=0,DataGrowthRates!AZ27=0),"",DataGrowthRates!AZ27-DataGrowthRates!AY27)</f>
        <v>6.396649992075254E-2</v>
      </c>
      <c r="BA27" s="145">
        <f>IF(OR(DataGrowthRates!AZ27=0,DataGrowthRates!BA27=0),"",DataGrowthRates!BA27-DataGrowthRates!AZ27)</f>
        <v>0</v>
      </c>
      <c r="BB27" s="145">
        <f>IF(OR(DataGrowthRates!BA27=0,DataGrowthRates!BB27=0),"",DataGrowthRates!BB27-DataGrowthRates!BA27)</f>
        <v>0</v>
      </c>
      <c r="BC27" s="145">
        <f>IF(OR(DataGrowthRates!BB27=0,DataGrowthRates!BC27=0),"",DataGrowthRates!BC27-DataGrowthRates!BB27)</f>
        <v>0</v>
      </c>
      <c r="BD27" s="145">
        <f>IF(OR(DataGrowthRates!BC27=0,DataGrowthRates!BD27=0),"",DataGrowthRates!BD27-DataGrowthRates!BC27)</f>
        <v>0</v>
      </c>
      <c r="BE27" s="145">
        <f>IF(OR(DataGrowthRates!BD27=0,DataGrowthRates!BE27=0),"",DataGrowthRates!BE27-DataGrowthRates!BD27)</f>
        <v>0</v>
      </c>
      <c r="BF27" s="145">
        <f>IF(OR(DataGrowthRates!BE27=0,DataGrowthRates!BF27=0),"",DataGrowthRates!BF27-DataGrowthRates!BE27)</f>
        <v>0</v>
      </c>
      <c r="BG27" s="145">
        <f>IF(OR(DataGrowthRates!BF27=0,DataGrowthRates!BG27=0),"",DataGrowthRates!BG27-DataGrowthRates!BF27)</f>
        <v>0</v>
      </c>
      <c r="BH27" s="145">
        <f>IF(OR(DataGrowthRates!BG27=0,DataGrowthRates!BH27=0),"",DataGrowthRates!BH27-DataGrowthRates!BG27)</f>
        <v>0</v>
      </c>
      <c r="BI27" s="145">
        <f>IF(OR(DataGrowthRates!BH27=0,DataGrowthRates!BI27=0),"",DataGrowthRates!BI27-DataGrowthRates!BH27)</f>
        <v>0</v>
      </c>
      <c r="BJ27" s="145">
        <f>IF(OR(DataGrowthRates!BI27=0,DataGrowthRates!BJ27=0),"",DataGrowthRates!BJ27-DataGrowthRates!BI27)</f>
        <v>0</v>
      </c>
      <c r="BK27" s="145">
        <f>IF(OR(DataGrowthRates!BJ27=0,DataGrowthRates!BK27=0),"",DataGrowthRates!BK27-DataGrowthRates!BJ27)</f>
        <v>0</v>
      </c>
      <c r="BL27" s="145">
        <f>IF(OR(DataGrowthRates!BK27=0,DataGrowthRates!BL27=0),"",DataGrowthRates!BL27-DataGrowthRates!BK27)</f>
        <v>0</v>
      </c>
      <c r="BM27" s="145">
        <f>IF(OR(DataGrowthRates!BL27=0,DataGrowthRates!BM27=0),"",DataGrowthRates!BM27-DataGrowthRates!BL27)</f>
        <v>0</v>
      </c>
      <c r="BN27" s="145">
        <f>IF(OR(DataGrowthRates!BM27=0,DataGrowthRates!BN27=0),"",DataGrowthRates!BN27-DataGrowthRates!BM27)</f>
        <v>-3.6932852627558077E-3</v>
      </c>
      <c r="BO27" s="145">
        <f>IF(OR(DataGrowthRates!BN27=0,DataGrowthRates!BO27=0),"",DataGrowthRates!BO27-DataGrowthRates!BN27)</f>
        <v>0.19999999999998863</v>
      </c>
      <c r="BP27" s="145">
        <f>IF(OR(DataGrowthRates!BO27=0,DataGrowthRates!BP27=0),"",DataGrowthRates!BP27-DataGrowthRates!BO27)</f>
        <v>-4.9999999999982947E-2</v>
      </c>
      <c r="BQ27" s="145">
        <f>IF(OR(DataGrowthRates!BP27=0,DataGrowthRates!BQ27=0),"",DataGrowthRates!BQ27-DataGrowthRates!BP27)</f>
        <v>0</v>
      </c>
      <c r="BR27" s="145">
        <f>IF(OR(DataGrowthRates!BQ27=0,DataGrowthRates!BR27=0),"",DataGrowthRates!BR27-DataGrowthRates!BQ27)</f>
        <v>0</v>
      </c>
      <c r="BS27" s="145">
        <f>IF(OR(DataGrowthRates!BR27=0,DataGrowthRates!BS27=0),"",DataGrowthRates!BS27-DataGrowthRates!BR27)</f>
        <v>-0.56000000000000227</v>
      </c>
      <c r="BT27" s="145">
        <f>IF(OR(DataGrowthRates!BS27=0,DataGrowthRates!BT27=0),"",DataGrowthRates!BT27-DataGrowthRates!BS27)</f>
        <v>-0.47999999999998977</v>
      </c>
      <c r="BU27" s="145">
        <f>IF(OR(DataGrowthRates!BT27=0,DataGrowthRates!BU27=0),"",DataGrowthRates!BU27-DataGrowthRates!BT27)</f>
        <v>0</v>
      </c>
      <c r="BV27" s="145">
        <f>IF(OR(DataGrowthRates!BU27=0,DataGrowthRates!BV27=0),"",DataGrowthRates!BV27-DataGrowthRates!BU27)</f>
        <v>0</v>
      </c>
      <c r="BW27" s="145">
        <f>IF(OR(DataGrowthRates!BV27=0,DataGrowthRates!BW27=0),"",DataGrowthRates!BW27-DataGrowthRates!BV27)</f>
        <v>-4.0000000000020464E-2</v>
      </c>
      <c r="BX27" s="145">
        <f>IF(OR(DataGrowthRates!BW27=0,DataGrowthRates!BX27=0),"",DataGrowthRates!BX27-DataGrowthRates!BW27)</f>
        <v>0.11000000000001364</v>
      </c>
      <c r="BY27" s="145">
        <f>IF(OR(DataGrowthRates!BX27=0,DataGrowthRates!BY27=0),"",DataGrowthRates!BY27-DataGrowthRates!BX27)</f>
        <v>0</v>
      </c>
      <c r="BZ27" s="145">
        <f>IF(OR(DataGrowthRates!BY27=0,DataGrowthRates!BZ27=0),"",DataGrowthRates!BZ27-DataGrowthRates!BY27)</f>
        <v>3.0000000000001137E-2</v>
      </c>
      <c r="CA27" s="145">
        <f>IF(OR(DataGrowthRates!BZ27=0,DataGrowthRates!CA27=0),"",DataGrowthRates!CA27-DataGrowthRates!BZ27)</f>
        <v>0</v>
      </c>
      <c r="CB27" s="145">
        <f>IF(OR(DataGrowthRates!CA27=0,DataGrowthRates!CB27=0),"",DataGrowthRates!CB27-DataGrowthRates!CA27)</f>
        <v>-1.4000000000000057</v>
      </c>
      <c r="CC27" s="145" t="str">
        <f>IF(OR(DataGrowthRates!CB27=0,DataGrowthRates!CC27=0),"",DataGrowthRates!CC27-DataGrowthRates!CB27)</f>
        <v/>
      </c>
      <c r="CD27" s="145" t="str">
        <f>IF(OR(DataGrowthRates!CC27=0,DataGrowthRates!CD27=0),"",DataGrowthRates!CD27-DataGrowthRates!CC27)</f>
        <v/>
      </c>
    </row>
    <row r="28" spans="1:82" x14ac:dyDescent="0.3">
      <c r="A28" s="62" t="s">
        <v>8</v>
      </c>
      <c r="B28" s="69"/>
      <c r="C28" s="81"/>
      <c r="D28" s="146" t="str">
        <f>IF(OR(DataGrowthRates!C28=0,DataGrowthRates!D28=0),"",DataGrowthRates!D28-DataGrowthRates!C28)</f>
        <v/>
      </c>
      <c r="E28" s="146" t="str">
        <f>IF(OR(DataGrowthRates!D28=0,DataGrowthRates!E28=0),"",DataGrowthRates!E28-DataGrowthRates!D28)</f>
        <v/>
      </c>
      <c r="F28" s="146" t="str">
        <f>IF(OR(DataGrowthRates!E28=0,DataGrowthRates!F28=0),"",DataGrowthRates!F28-DataGrowthRates!E28)</f>
        <v/>
      </c>
      <c r="G28" s="146" t="str">
        <f>IF(OR(DataGrowthRates!F28=0,DataGrowthRates!G28=0),"",DataGrowthRates!G28-DataGrowthRates!F28)</f>
        <v/>
      </c>
      <c r="H28" s="146" t="str">
        <f>IF(OR(DataGrowthRates!G28=0,DataGrowthRates!H28=0),"",DataGrowthRates!H28-DataGrowthRates!G28)</f>
        <v/>
      </c>
      <c r="I28" s="146" t="str">
        <f>IF(OR(DataGrowthRates!H28=0,DataGrowthRates!I28=0),"",DataGrowthRates!I28-DataGrowthRates!H28)</f>
        <v/>
      </c>
      <c r="J28" s="146" t="str">
        <f>IF(OR(DataGrowthRates!I28=0,DataGrowthRates!J28=0),"",DataGrowthRates!J28-DataGrowthRates!I28)</f>
        <v/>
      </c>
      <c r="K28" s="146" t="str">
        <f>IF(OR(DataGrowthRates!J28=0,DataGrowthRates!K28=0),"",DataGrowthRates!K28-DataGrowthRates!J28)</f>
        <v/>
      </c>
      <c r="L28" s="146" t="str">
        <f>IF(OR(DataGrowthRates!K28=0,DataGrowthRates!L28=0),"",DataGrowthRates!L28-DataGrowthRates!K28)</f>
        <v/>
      </c>
      <c r="M28" s="146" t="str">
        <f>IF(OR(DataGrowthRates!L28=0,DataGrowthRates!M28=0),"",DataGrowthRates!M28-DataGrowthRates!L28)</f>
        <v/>
      </c>
      <c r="N28" s="146" t="str">
        <f>IF(OR(DataGrowthRates!M28=0,DataGrowthRates!N28=0),"",DataGrowthRates!N28-DataGrowthRates!M28)</f>
        <v/>
      </c>
      <c r="O28" s="146" t="str">
        <f>IF(OR(DataGrowthRates!N28=0,DataGrowthRates!O28=0),"",DataGrowthRates!O28-DataGrowthRates!N28)</f>
        <v/>
      </c>
      <c r="P28" s="146" t="str">
        <f>IF(OR(DataGrowthRates!O28=0,DataGrowthRates!P28=0),"",DataGrowthRates!P28-DataGrowthRates!O28)</f>
        <v/>
      </c>
      <c r="Q28" s="146" t="str">
        <f>IF(OR(DataGrowthRates!P28=0,DataGrowthRates!Q28=0),"",DataGrowthRates!Q28-DataGrowthRates!P28)</f>
        <v/>
      </c>
      <c r="R28" s="146" t="str">
        <f>IF(OR(DataGrowthRates!Q28=0,DataGrowthRates!R28=0),"",DataGrowthRates!R28-DataGrowthRates!Q28)</f>
        <v/>
      </c>
      <c r="S28" s="146" t="str">
        <f>IF(OR(DataGrowthRates!R28=0,DataGrowthRates!S28=0),"",DataGrowthRates!S28-DataGrowthRates!R28)</f>
        <v/>
      </c>
      <c r="T28" s="146" t="str">
        <f>IF(OR(DataGrowthRates!S28=0,DataGrowthRates!T28=0),"",DataGrowthRates!T28-DataGrowthRates!S28)</f>
        <v/>
      </c>
      <c r="U28" s="146" t="str">
        <f>IF(OR(DataGrowthRates!T28=0,DataGrowthRates!U28=0),"",DataGrowthRates!U28-DataGrowthRates!T28)</f>
        <v/>
      </c>
      <c r="V28" s="146" t="str">
        <f>IF(OR(DataGrowthRates!U28=0,DataGrowthRates!V28=0),"",DataGrowthRates!V28-DataGrowthRates!U28)</f>
        <v/>
      </c>
      <c r="W28" s="146">
        <f>IF(OR(DataGrowthRates!V28=0,DataGrowthRates!W28=0),"",DataGrowthRates!W28-DataGrowthRates!V28)</f>
        <v>-1.676749452136221</v>
      </c>
      <c r="X28" s="146">
        <f>IF(OR(DataGrowthRates!W28=0,DataGrowthRates!X28=0),"",DataGrowthRates!X28-DataGrowthRates!W28)</f>
        <v>0.78214624676940048</v>
      </c>
      <c r="Y28" s="146">
        <f>IF(OR(DataGrowthRates!X28=0,DataGrowthRates!Y28=0),"",DataGrowthRates!Y28-DataGrowthRates!X28)</f>
        <v>-1.7121271162636731E-3</v>
      </c>
      <c r="Z28" s="146">
        <f>IF(OR(DataGrowthRates!Y28=0,DataGrowthRates!Z28=0),"",DataGrowthRates!Z28-DataGrowthRates!Y28)</f>
        <v>-0.1664433809259549</v>
      </c>
      <c r="AA28" s="146">
        <f>IF(OR(DataGrowthRates!Z28=0,DataGrowthRates!AA28=0),"",DataGrowthRates!AA28-DataGrowthRates!Z28)</f>
        <v>-0.18834168882096947</v>
      </c>
      <c r="AB28" s="146">
        <f>IF(OR(DataGrowthRates!AA28=0,DataGrowthRates!AB28=0),"",DataGrowthRates!AB28-DataGrowthRates!AA28)</f>
        <v>1.148106528420243</v>
      </c>
      <c r="AC28" s="146">
        <f>IF(OR(DataGrowthRates!AB28=0,DataGrowthRates!AC28=0),"",DataGrowthRates!AC28-DataGrowthRates!AB28)</f>
        <v>0</v>
      </c>
      <c r="AD28" s="146">
        <f>IF(OR(DataGrowthRates!AC28=0,DataGrowthRates!AD28=0),"",DataGrowthRates!AD28-DataGrowthRates!AC28)</f>
        <v>0</v>
      </c>
      <c r="AE28" s="146">
        <f>IF(OR(DataGrowthRates!AD28=0,DataGrowthRates!AE28=0),"",DataGrowthRates!AE28-DataGrowthRates!AD28)</f>
        <v>0.20989000889966292</v>
      </c>
      <c r="AF28" s="146">
        <f>IF(OR(DataGrowthRates!AE28=0,DataGrowthRates!AF28=0),"",DataGrowthRates!AF28-DataGrowthRates!AE28)</f>
        <v>0</v>
      </c>
      <c r="AG28" s="146">
        <f>IF(OR(DataGrowthRates!AF28=0,DataGrowthRates!AG28=0),"",DataGrowthRates!AG28-DataGrowthRates!AF28)</f>
        <v>0</v>
      </c>
      <c r="AH28" s="146">
        <f>IF(OR(DataGrowthRates!AG28=0,DataGrowthRates!AH28=0),"",DataGrowthRates!AH28-DataGrowthRates!AG28)</f>
        <v>0</v>
      </c>
      <c r="AI28" s="146">
        <f>IF(OR(DataGrowthRates!AH28=0,DataGrowthRates!AI28=0),"",DataGrowthRates!AI28-DataGrowthRates!AH28)</f>
        <v>-1.6342085690490364</v>
      </c>
      <c r="AJ28" s="146">
        <f>IF(OR(DataGrowthRates!AI28=0,DataGrowthRates!AJ28=0),"",DataGrowthRates!AJ28-DataGrowthRates!AI28)</f>
        <v>0</v>
      </c>
      <c r="AK28" s="146">
        <f>IF(OR(DataGrowthRates!AJ28=0,DataGrowthRates!AK28=0),"",DataGrowthRates!AK28-DataGrowthRates!AJ28)</f>
        <v>0</v>
      </c>
      <c r="AL28" s="146">
        <f>IF(OR(DataGrowthRates!AK28=0,DataGrowthRates!AL28=0),"",DataGrowthRates!AL28-DataGrowthRates!AK28)</f>
        <v>0.16525675181875954</v>
      </c>
      <c r="AM28" s="146">
        <f>IF(OR(DataGrowthRates!AL28=0,DataGrowthRates!AM28=0),"",DataGrowthRates!AM28-DataGrowthRates!AL28)</f>
        <v>1.6519233910742912</v>
      </c>
      <c r="AN28" s="146">
        <f>IF(OR(DataGrowthRates!AM28=0,DataGrowthRates!AN28=0),"",DataGrowthRates!AN28-DataGrowthRates!AM28)</f>
        <v>-2.8797326756858865E-2</v>
      </c>
      <c r="AO28" s="146">
        <f>IF(OR(DataGrowthRates!AN28=0,DataGrowthRates!AO28=0),"",DataGrowthRates!AO28-DataGrowthRates!AN28)</f>
        <v>0</v>
      </c>
      <c r="AP28" s="146">
        <f>IF(OR(DataGrowthRates!AO28=0,DataGrowthRates!AP28=0),"",DataGrowthRates!AP28-DataGrowthRates!AO28)</f>
        <v>0</v>
      </c>
      <c r="AQ28" s="146">
        <f>IF(OR(DataGrowthRates!AP28=0,DataGrowthRates!AQ28=0),"",DataGrowthRates!AQ28-DataGrowthRates!AP28)</f>
        <v>0.84905010496987643</v>
      </c>
      <c r="AR28" s="146">
        <f>IF(OR(DataGrowthRates!AQ28=0,DataGrowthRates!AR28=0),"",DataGrowthRates!AR28-DataGrowthRates!AQ28)</f>
        <v>0</v>
      </c>
      <c r="AS28" s="146">
        <f>IF(OR(DataGrowthRates!AR28=0,DataGrowthRates!AS28=0),"",DataGrowthRates!AS28-DataGrowthRates!AR28)</f>
        <v>0</v>
      </c>
      <c r="AT28" s="146">
        <f>IF(OR(DataGrowthRates!AS28=0,DataGrowthRates!AT28=0),"",DataGrowthRates!AT28-DataGrowthRates!AS28)</f>
        <v>0</v>
      </c>
      <c r="AU28" s="146">
        <f>IF(OR(DataGrowthRates!AT28=0,DataGrowthRates!AU28=0),"",DataGrowthRates!AU28-DataGrowthRates!AT28)</f>
        <v>0</v>
      </c>
      <c r="AV28" s="146">
        <f>IF(OR(DataGrowthRates!AU28=0,DataGrowthRates!AV28=0),"",DataGrowthRates!AV28-DataGrowthRates!AU28)</f>
        <v>0</v>
      </c>
      <c r="AW28" s="146">
        <f>IF(OR(DataGrowthRates!AV28=0,DataGrowthRates!AW28=0),"",DataGrowthRates!AW28-DataGrowthRates!AV28)</f>
        <v>0</v>
      </c>
      <c r="AX28" s="146">
        <f>IF(OR(DataGrowthRates!AW28=0,DataGrowthRates!AX28=0),"",DataGrowthRates!AX28-DataGrowthRates!AW28)</f>
        <v>0</v>
      </c>
      <c r="AY28" s="146">
        <f>IF(OR(DataGrowthRates!AX28=0,DataGrowthRates!AY28=0),"",DataGrowthRates!AY28-DataGrowthRates!AX28)</f>
        <v>6.1397999603684639E-2</v>
      </c>
      <c r="AZ28" s="146">
        <f>IF(OR(DataGrowthRates!AY28=0,DataGrowthRates!AZ28=0),"",DataGrowthRates!AZ28-DataGrowthRates!AY28)</f>
        <v>-2.9171970905395028E-2</v>
      </c>
      <c r="BA28" s="146">
        <f>IF(OR(DataGrowthRates!AZ28=0,DataGrowthRates!BA28=0),"",DataGrowthRates!BA28-DataGrowthRates!AZ28)</f>
        <v>0</v>
      </c>
      <c r="BB28" s="146">
        <f>IF(OR(DataGrowthRates!BA28=0,DataGrowthRates!BB28=0),"",DataGrowthRates!BB28-DataGrowthRates!BA28)</f>
        <v>0</v>
      </c>
      <c r="BC28" s="146">
        <f>IF(OR(DataGrowthRates!BB28=0,DataGrowthRates!BC28=0),"",DataGrowthRates!BC28-DataGrowthRates!BB28)</f>
        <v>0</v>
      </c>
      <c r="BD28" s="146">
        <f>IF(OR(DataGrowthRates!BC28=0,DataGrowthRates!BD28=0),"",DataGrowthRates!BD28-DataGrowthRates!BC28)</f>
        <v>0</v>
      </c>
      <c r="BE28" s="146">
        <f>IF(OR(DataGrowthRates!BD28=0,DataGrowthRates!BE28=0),"",DataGrowthRates!BE28-DataGrowthRates!BD28)</f>
        <v>0</v>
      </c>
      <c r="BF28" s="146">
        <f>IF(OR(DataGrowthRates!BE28=0,DataGrowthRates!BF28=0),"",DataGrowthRates!BF28-DataGrowthRates!BE28)</f>
        <v>0</v>
      </c>
      <c r="BG28" s="146">
        <f>IF(OR(DataGrowthRates!BF28=0,DataGrowthRates!BG28=0),"",DataGrowthRates!BG28-DataGrowthRates!BF28)</f>
        <v>0</v>
      </c>
      <c r="BH28" s="146">
        <f>IF(OR(DataGrowthRates!BG28=0,DataGrowthRates!BH28=0),"",DataGrowthRates!BH28-DataGrowthRates!BG28)</f>
        <v>0</v>
      </c>
      <c r="BI28" s="146">
        <f>IF(OR(DataGrowthRates!BH28=0,DataGrowthRates!BI28=0),"",DataGrowthRates!BI28-DataGrowthRates!BH28)</f>
        <v>0</v>
      </c>
      <c r="BJ28" s="146">
        <f>IF(OR(DataGrowthRates!BI28=0,DataGrowthRates!BJ28=0),"",DataGrowthRates!BJ28-DataGrowthRates!BI28)</f>
        <v>0</v>
      </c>
      <c r="BK28" s="146">
        <f>IF(OR(DataGrowthRates!BJ28=0,DataGrowthRates!BK28=0),"",DataGrowthRates!BK28-DataGrowthRates!BJ28)</f>
        <v>0</v>
      </c>
      <c r="BL28" s="146">
        <f>IF(OR(DataGrowthRates!BK28=0,DataGrowthRates!BL28=0),"",DataGrowthRates!BL28-DataGrowthRates!BK28)</f>
        <v>0</v>
      </c>
      <c r="BM28" s="146">
        <f>IF(OR(DataGrowthRates!BL28=0,DataGrowthRates!BM28=0),"",DataGrowthRates!BM28-DataGrowthRates!BL28)</f>
        <v>0</v>
      </c>
      <c r="BN28" s="146">
        <f>IF(OR(DataGrowthRates!BM28=0,DataGrowthRates!BN28=0),"",DataGrowthRates!BN28-DataGrowthRates!BM28)</f>
        <v>-1.6987250374626228E-2</v>
      </c>
      <c r="BO28" s="146">
        <f>IF(OR(DataGrowthRates!BN28=0,DataGrowthRates!BO28=0),"",DataGrowthRates!BO28-DataGrowthRates!BN28)</f>
        <v>0.26999999999998181</v>
      </c>
      <c r="BP28" s="146">
        <f>IF(OR(DataGrowthRates!BO28=0,DataGrowthRates!BP28=0),"",DataGrowthRates!BP28-DataGrowthRates!BO28)</f>
        <v>-0.21000000000000796</v>
      </c>
      <c r="BQ28" s="146">
        <f>IF(OR(DataGrowthRates!BP28=0,DataGrowthRates!BQ28=0),"",DataGrowthRates!BQ28-DataGrowthRates!BP28)</f>
        <v>0</v>
      </c>
      <c r="BR28" s="146">
        <f>IF(OR(DataGrowthRates!BQ28=0,DataGrowthRates!BR28=0),"",DataGrowthRates!BR28-DataGrowthRates!BQ28)</f>
        <v>0</v>
      </c>
      <c r="BS28" s="146">
        <f>IF(OR(DataGrowthRates!BR28=0,DataGrowthRates!BS28=0),"",DataGrowthRates!BS28-DataGrowthRates!BR28)</f>
        <v>-1.6899999999999977</v>
      </c>
      <c r="BT28" s="146">
        <f>IF(OR(DataGrowthRates!BS28=0,DataGrowthRates!BT28=0),"",DataGrowthRates!BT28-DataGrowthRates!BS28)</f>
        <v>-0.35000000000002274</v>
      </c>
      <c r="BU28" s="146">
        <f>IF(OR(DataGrowthRates!BT28=0,DataGrowthRates!BU28=0),"",DataGrowthRates!BU28-DataGrowthRates!BT28)</f>
        <v>0</v>
      </c>
      <c r="BV28" s="146">
        <f>IF(OR(DataGrowthRates!BU28=0,DataGrowthRates!BV28=0),"",DataGrowthRates!BV28-DataGrowthRates!BU28)</f>
        <v>0</v>
      </c>
      <c r="BW28" s="146">
        <f>IF(OR(DataGrowthRates!BV28=0,DataGrowthRates!BW28=0),"",DataGrowthRates!BW28-DataGrowthRates!BV28)</f>
        <v>6.9999999999993179E-2</v>
      </c>
      <c r="BX28" s="146">
        <f>IF(OR(DataGrowthRates!BW28=0,DataGrowthRates!BX28=0),"",DataGrowthRates!BX28-DataGrowthRates!BW28)</f>
        <v>5.0000000000011369E-2</v>
      </c>
      <c r="BY28" s="146">
        <f>IF(OR(DataGrowthRates!BX28=0,DataGrowthRates!BY28=0),"",DataGrowthRates!BY28-DataGrowthRates!BX28)</f>
        <v>0</v>
      </c>
      <c r="BZ28" s="146">
        <f>IF(OR(DataGrowthRates!BY28=0,DataGrowthRates!BZ28=0),"",DataGrowthRates!BZ28-DataGrowthRates!BY28)</f>
        <v>-0.13999999999998636</v>
      </c>
      <c r="CA28" s="146">
        <f>IF(OR(DataGrowthRates!BZ28=0,DataGrowthRates!CA28=0),"",DataGrowthRates!CA28-DataGrowthRates!BZ28)</f>
        <v>0</v>
      </c>
      <c r="CB28" s="146">
        <f>IF(OR(DataGrowthRates!CA28=0,DataGrowthRates!CB28=0),"",DataGrowthRates!CB28-DataGrowthRates!CA28)</f>
        <v>0.65999999999996817</v>
      </c>
      <c r="CC28" s="146" t="str">
        <f>IF(OR(DataGrowthRates!CB28=0,DataGrowthRates!CC28=0),"",DataGrowthRates!CC28-DataGrowthRates!CB28)</f>
        <v/>
      </c>
      <c r="CD28" s="146" t="str">
        <f>IF(OR(DataGrowthRates!CC28=0,DataGrowthRates!CD28=0),"",DataGrowthRates!CD28-DataGrowthRates!CC28)</f>
        <v/>
      </c>
    </row>
    <row r="29" spans="1:82" x14ac:dyDescent="0.3">
      <c r="A29" s="63" t="s">
        <v>9</v>
      </c>
      <c r="B29" s="70"/>
      <c r="C29" s="80"/>
      <c r="D29" s="144" t="str">
        <f>IF(OR(DataGrowthRates!C29=0,DataGrowthRates!D29=0),"",DataGrowthRates!D29-DataGrowthRates!C29)</f>
        <v/>
      </c>
      <c r="E29" s="144" t="str">
        <f>IF(OR(DataGrowthRates!D29=0,DataGrowthRates!E29=0),"",DataGrowthRates!E29-DataGrowthRates!D29)</f>
        <v/>
      </c>
      <c r="F29" s="144" t="str">
        <f>IF(OR(DataGrowthRates!E29=0,DataGrowthRates!F29=0),"",DataGrowthRates!F29-DataGrowthRates!E29)</f>
        <v/>
      </c>
      <c r="G29" s="144" t="str">
        <f>IF(OR(DataGrowthRates!F29=0,DataGrowthRates!G29=0),"",DataGrowthRates!G29-DataGrowthRates!F29)</f>
        <v/>
      </c>
      <c r="H29" s="144" t="str">
        <f>IF(OR(DataGrowthRates!G29=0,DataGrowthRates!H29=0),"",DataGrowthRates!H29-DataGrowthRates!G29)</f>
        <v/>
      </c>
      <c r="I29" s="144" t="str">
        <f>IF(OR(DataGrowthRates!H29=0,DataGrowthRates!I29=0),"",DataGrowthRates!I29-DataGrowthRates!H29)</f>
        <v/>
      </c>
      <c r="J29" s="144" t="str">
        <f>IF(OR(DataGrowthRates!I29=0,DataGrowthRates!J29=0),"",DataGrowthRates!J29-DataGrowthRates!I29)</f>
        <v/>
      </c>
      <c r="K29" s="144" t="str">
        <f>IF(OR(DataGrowthRates!J29=0,DataGrowthRates!K29=0),"",DataGrowthRates!K29-DataGrowthRates!J29)</f>
        <v/>
      </c>
      <c r="L29" s="144" t="str">
        <f>IF(OR(DataGrowthRates!K29=0,DataGrowthRates!L29=0),"",DataGrowthRates!L29-DataGrowthRates!K29)</f>
        <v/>
      </c>
      <c r="M29" s="144" t="str">
        <f>IF(OR(DataGrowthRates!L29=0,DataGrowthRates!M29=0),"",DataGrowthRates!M29-DataGrowthRates!L29)</f>
        <v/>
      </c>
      <c r="N29" s="144" t="str">
        <f>IF(OR(DataGrowthRates!M29=0,DataGrowthRates!N29=0),"",DataGrowthRates!N29-DataGrowthRates!M29)</f>
        <v/>
      </c>
      <c r="O29" s="144" t="str">
        <f>IF(OR(DataGrowthRates!N29=0,DataGrowthRates!O29=0),"",DataGrowthRates!O29-DataGrowthRates!N29)</f>
        <v/>
      </c>
      <c r="P29" s="144" t="str">
        <f>IF(OR(DataGrowthRates!O29=0,DataGrowthRates!P29=0),"",DataGrowthRates!P29-DataGrowthRates!O29)</f>
        <v/>
      </c>
      <c r="Q29" s="144" t="str">
        <f>IF(OR(DataGrowthRates!P29=0,DataGrowthRates!Q29=0),"",DataGrowthRates!Q29-DataGrowthRates!P29)</f>
        <v/>
      </c>
      <c r="R29" s="144" t="str">
        <f>IF(OR(DataGrowthRates!Q29=0,DataGrowthRates!R29=0),"",DataGrowthRates!R29-DataGrowthRates!Q29)</f>
        <v/>
      </c>
      <c r="S29" s="144" t="str">
        <f>IF(OR(DataGrowthRates!R29=0,DataGrowthRates!S29=0),"",DataGrowthRates!S29-DataGrowthRates!R29)</f>
        <v/>
      </c>
      <c r="T29" s="144" t="str">
        <f>IF(OR(DataGrowthRates!S29=0,DataGrowthRates!T29=0),"",DataGrowthRates!T29-DataGrowthRates!S29)</f>
        <v/>
      </c>
      <c r="U29" s="144" t="str">
        <f>IF(OR(DataGrowthRates!T29=0,DataGrowthRates!U29=0),"",DataGrowthRates!U29-DataGrowthRates!T29)</f>
        <v/>
      </c>
      <c r="V29" s="144" t="str">
        <f>IF(OR(DataGrowthRates!U29=0,DataGrowthRates!V29=0),"",DataGrowthRates!V29-DataGrowthRates!U29)</f>
        <v/>
      </c>
      <c r="W29" s="144" t="str">
        <f>IF(OR(DataGrowthRates!V29=0,DataGrowthRates!W29=0),"",DataGrowthRates!W29-DataGrowthRates!V29)</f>
        <v/>
      </c>
      <c r="X29" s="144">
        <f>IF(OR(DataGrowthRates!W29=0,DataGrowthRates!X29=0),"",DataGrowthRates!X29-DataGrowthRates!W29)</f>
        <v>-1.0342558540705795</v>
      </c>
      <c r="Y29" s="144">
        <f>IF(OR(DataGrowthRates!X29=0,DataGrowthRates!Y29=0),"",DataGrowthRates!Y29-DataGrowthRates!X29)</f>
        <v>1.1669347858181709</v>
      </c>
      <c r="Z29" s="144">
        <f>IF(OR(DataGrowthRates!Y29=0,DataGrowthRates!Z29=0),"",DataGrowthRates!Z29-DataGrowthRates!Y29)</f>
        <v>-0.38718128437918153</v>
      </c>
      <c r="AA29" s="144">
        <f>IF(OR(DataGrowthRates!Z29=0,DataGrowthRates!AA29=0),"",DataGrowthRates!AA29-DataGrowthRates!Z29)</f>
        <v>0.50521698620514144</v>
      </c>
      <c r="AB29" s="144">
        <f>IF(OR(DataGrowthRates!AA29=0,DataGrowthRates!AB29=0),"",DataGrowthRates!AB29-DataGrowthRates!AA29)</f>
        <v>2.2052334854841718</v>
      </c>
      <c r="AC29" s="144">
        <f>IF(OR(DataGrowthRates!AB29=0,DataGrowthRates!AC29=0),"",DataGrowthRates!AC29-DataGrowthRates!AB29)</f>
        <v>-2.6753611952056815</v>
      </c>
      <c r="AD29" s="144">
        <f>IF(OR(DataGrowthRates!AC29=0,DataGrowthRates!AD29=0),"",DataGrowthRates!AD29-DataGrowthRates!AC29)</f>
        <v>1.083163321965003</v>
      </c>
      <c r="AE29" s="144">
        <f>IF(OR(DataGrowthRates!AD29=0,DataGrowthRates!AE29=0),"",DataGrowthRates!AE29-DataGrowthRates!AD29)</f>
        <v>-0.89326686518890597</v>
      </c>
      <c r="AF29" s="144">
        <f>IF(OR(DataGrowthRates!AE29=0,DataGrowthRates!AF29=0),"",DataGrowthRates!AF29-DataGrowthRates!AE29)</f>
        <v>0</v>
      </c>
      <c r="AG29" s="144">
        <f>IF(OR(DataGrowthRates!AF29=0,DataGrowthRates!AG29=0),"",DataGrowthRates!AG29-DataGrowthRates!AF29)</f>
        <v>0</v>
      </c>
      <c r="AH29" s="144">
        <f>IF(OR(DataGrowthRates!AG29=0,DataGrowthRates!AH29=0),"",DataGrowthRates!AH29-DataGrowthRates!AG29)</f>
        <v>0</v>
      </c>
      <c r="AI29" s="144">
        <f>IF(OR(DataGrowthRates!AH29=0,DataGrowthRates!AI29=0),"",DataGrowthRates!AI29-DataGrowthRates!AH29)</f>
        <v>-1.8687029290103965</v>
      </c>
      <c r="AJ29" s="144">
        <f>IF(OR(DataGrowthRates!AI29=0,DataGrowthRates!AJ29=0),"",DataGrowthRates!AJ29-DataGrowthRates!AI29)</f>
        <v>8.099355052621604E-3</v>
      </c>
      <c r="AK29" s="144">
        <f>IF(OR(DataGrowthRates!AJ29=0,DataGrowthRates!AK29=0),"",DataGrowthRates!AK29-DataGrowthRates!AJ29)</f>
        <v>0</v>
      </c>
      <c r="AL29" s="144">
        <f>IF(OR(DataGrowthRates!AK29=0,DataGrowthRates!AL29=0),"",DataGrowthRates!AL29-DataGrowthRates!AK29)</f>
        <v>-6.9087402733316594E-3</v>
      </c>
      <c r="AM29" s="144">
        <f>IF(OR(DataGrowthRates!AL29=0,DataGrowthRates!AM29=0),"",DataGrowthRates!AM29-DataGrowthRates!AL29)</f>
        <v>2.1730761715389235</v>
      </c>
      <c r="AN29" s="144">
        <f>IF(OR(DataGrowthRates!AM29=0,DataGrowthRates!AN29=0),"",DataGrowthRates!AN29-DataGrowthRates!AM29)</f>
        <v>-5.3446471057355893E-2</v>
      </c>
      <c r="AO29" s="144">
        <f>IF(OR(DataGrowthRates!AN29=0,DataGrowthRates!AO29=0),"",DataGrowthRates!AO29-DataGrowthRates!AN29)</f>
        <v>0</v>
      </c>
      <c r="AP29" s="144">
        <f>IF(OR(DataGrowthRates!AO29=0,DataGrowthRates!AP29=0),"",DataGrowthRates!AP29-DataGrowthRates!AO29)</f>
        <v>0</v>
      </c>
      <c r="AQ29" s="144">
        <f>IF(OR(DataGrowthRates!AP29=0,DataGrowthRates!AQ29=0),"",DataGrowthRates!AQ29-DataGrowthRates!AP29)</f>
        <v>1.3084607924632223</v>
      </c>
      <c r="AR29" s="144">
        <f>IF(OR(DataGrowthRates!AQ29=0,DataGrowthRates!AR29=0),"",DataGrowthRates!AR29-DataGrowthRates!AQ29)</f>
        <v>-3.4608051429785291E-2</v>
      </c>
      <c r="AS29" s="144">
        <f>IF(OR(DataGrowthRates!AR29=0,DataGrowthRates!AS29=0),"",DataGrowthRates!AS29-DataGrowthRates!AR29)</f>
        <v>0</v>
      </c>
      <c r="AT29" s="144">
        <f>IF(OR(DataGrowthRates!AS29=0,DataGrowthRates!AT29=0),"",DataGrowthRates!AT29-DataGrowthRates!AS29)</f>
        <v>0</v>
      </c>
      <c r="AU29" s="144">
        <f>IF(OR(DataGrowthRates!AT29=0,DataGrowthRates!AU29=0),"",DataGrowthRates!AU29-DataGrowthRates!AT29)</f>
        <v>0</v>
      </c>
      <c r="AV29" s="144">
        <f>IF(OR(DataGrowthRates!AU29=0,DataGrowthRates!AV29=0),"",DataGrowthRates!AV29-DataGrowthRates!AU29)</f>
        <v>0</v>
      </c>
      <c r="AW29" s="144">
        <f>IF(OR(DataGrowthRates!AV29=0,DataGrowthRates!AW29=0),"",DataGrowthRates!AW29-DataGrowthRates!AV29)</f>
        <v>0</v>
      </c>
      <c r="AX29" s="144">
        <f>IF(OR(DataGrowthRates!AW29=0,DataGrowthRates!AX29=0),"",DataGrowthRates!AX29-DataGrowthRates!AW29)</f>
        <v>0</v>
      </c>
      <c r="AY29" s="144">
        <f>IF(OR(DataGrowthRates!AX29=0,DataGrowthRates!AY29=0),"",DataGrowthRates!AY29-DataGrowthRates!AX29)</f>
        <v>0.20066824904952796</v>
      </c>
      <c r="AZ29" s="144">
        <f>IF(OR(DataGrowthRates!AY29=0,DataGrowthRates!AZ29=0),"",DataGrowthRates!AZ29-DataGrowthRates!AY29)</f>
        <v>-2.3007167268531248E-2</v>
      </c>
      <c r="BA29" s="144">
        <f>IF(OR(DataGrowthRates!AZ29=0,DataGrowthRates!BA29=0),"",DataGrowthRates!BA29-DataGrowthRates!AZ29)</f>
        <v>0</v>
      </c>
      <c r="BB29" s="144">
        <f>IF(OR(DataGrowthRates!BA29=0,DataGrowthRates!BB29=0),"",DataGrowthRates!BB29-DataGrowthRates!BA29)</f>
        <v>0</v>
      </c>
      <c r="BC29" s="144">
        <f>IF(OR(DataGrowthRates!BB29=0,DataGrowthRates!BC29=0),"",DataGrowthRates!BC29-DataGrowthRates!BB29)</f>
        <v>0</v>
      </c>
      <c r="BD29" s="144">
        <f>IF(OR(DataGrowthRates!BC29=0,DataGrowthRates!BD29=0),"",DataGrowthRates!BD29-DataGrowthRates!BC29)</f>
        <v>0</v>
      </c>
      <c r="BE29" s="144">
        <f>IF(OR(DataGrowthRates!BD29=0,DataGrowthRates!BE29=0),"",DataGrowthRates!BE29-DataGrowthRates!BD29)</f>
        <v>0</v>
      </c>
      <c r="BF29" s="144">
        <f>IF(OR(DataGrowthRates!BE29=0,DataGrowthRates!BF29=0),"",DataGrowthRates!BF29-DataGrowthRates!BE29)</f>
        <v>0</v>
      </c>
      <c r="BG29" s="144">
        <f>IF(OR(DataGrowthRates!BF29=0,DataGrowthRates!BG29=0),"",DataGrowthRates!BG29-DataGrowthRates!BF29)</f>
        <v>0</v>
      </c>
      <c r="BH29" s="144">
        <f>IF(OR(DataGrowthRates!BG29=0,DataGrowthRates!BH29=0),"",DataGrowthRates!BH29-DataGrowthRates!BG29)</f>
        <v>0</v>
      </c>
      <c r="BI29" s="144">
        <f>IF(OR(DataGrowthRates!BH29=0,DataGrowthRates!BI29=0),"",DataGrowthRates!BI29-DataGrowthRates!BH29)</f>
        <v>0</v>
      </c>
      <c r="BJ29" s="144">
        <f>IF(OR(DataGrowthRates!BI29=0,DataGrowthRates!BJ29=0),"",DataGrowthRates!BJ29-DataGrowthRates!BI29)</f>
        <v>0</v>
      </c>
      <c r="BK29" s="144">
        <f>IF(OR(DataGrowthRates!BJ29=0,DataGrowthRates!BK29=0),"",DataGrowthRates!BK29-DataGrowthRates!BJ29)</f>
        <v>0</v>
      </c>
      <c r="BL29" s="144">
        <f>IF(OR(DataGrowthRates!BK29=0,DataGrowthRates!BL29=0),"",DataGrowthRates!BL29-DataGrowthRates!BK29)</f>
        <v>0</v>
      </c>
      <c r="BM29" s="144">
        <f>IF(OR(DataGrowthRates!BL29=0,DataGrowthRates!BM29=0),"",DataGrowthRates!BM29-DataGrowthRates!BL29)</f>
        <v>0</v>
      </c>
      <c r="BN29" s="144">
        <f>IF(OR(DataGrowthRates!BM29=0,DataGrowthRates!BN29=0),"",DataGrowthRates!BN29-DataGrowthRates!BM29)</f>
        <v>1.061136404078411E-2</v>
      </c>
      <c r="BO29" s="144">
        <f>IF(OR(DataGrowthRates!BN29=0,DataGrowthRates!BO29=0),"",DataGrowthRates!BO29-DataGrowthRates!BN29)</f>
        <v>-0.36000000000001364</v>
      </c>
      <c r="BP29" s="144">
        <f>IF(OR(DataGrowthRates!BO29=0,DataGrowthRates!BP29=0),"",DataGrowthRates!BP29-DataGrowthRates!BO29)</f>
        <v>-0.3599999999999568</v>
      </c>
      <c r="BQ29" s="144">
        <f>IF(OR(DataGrowthRates!BP29=0,DataGrowthRates!BQ29=0),"",DataGrowthRates!BQ29-DataGrowthRates!BP29)</f>
        <v>0</v>
      </c>
      <c r="BR29" s="144">
        <f>IF(OR(DataGrowthRates!BQ29=0,DataGrowthRates!BR29=0),"",DataGrowthRates!BR29-DataGrowthRates!BQ29)</f>
        <v>0</v>
      </c>
      <c r="BS29" s="144">
        <f>IF(OR(DataGrowthRates!BR29=0,DataGrowthRates!BS29=0),"",DataGrowthRates!BS29-DataGrowthRates!BR29)</f>
        <v>-1.7900000000000205</v>
      </c>
      <c r="BT29" s="144">
        <f>IF(OR(DataGrowthRates!BS29=0,DataGrowthRates!BT29=0),"",DataGrowthRates!BT29-DataGrowthRates!BS29)</f>
        <v>-2.3600000000000136</v>
      </c>
      <c r="BU29" s="144">
        <f>IF(OR(DataGrowthRates!BT29=0,DataGrowthRates!BU29=0),"",DataGrowthRates!BU29-DataGrowthRates!BT29)</f>
        <v>0</v>
      </c>
      <c r="BV29" s="144">
        <f>IF(OR(DataGrowthRates!BU29=0,DataGrowthRates!BV29=0),"",DataGrowthRates!BV29-DataGrowthRates!BU29)</f>
        <v>0</v>
      </c>
      <c r="BW29" s="144">
        <f>IF(OR(DataGrowthRates!BV29=0,DataGrowthRates!BW29=0),"",DataGrowthRates!BW29-DataGrowthRates!BV29)</f>
        <v>-0.89000000000001478</v>
      </c>
      <c r="BX29" s="144">
        <f>IF(OR(DataGrowthRates!BW29=0,DataGrowthRates!BX29=0),"",DataGrowthRates!BX29-DataGrowthRates!BW29)</f>
        <v>0.12000000000000455</v>
      </c>
      <c r="BY29" s="144">
        <f>IF(OR(DataGrowthRates!BX29=0,DataGrowthRates!BY29=0),"",DataGrowthRates!BY29-DataGrowthRates!BX29)</f>
        <v>0</v>
      </c>
      <c r="BZ29" s="144">
        <f>IF(OR(DataGrowthRates!BY29=0,DataGrowthRates!BZ29=0),"",DataGrowthRates!BZ29-DataGrowthRates!BY29)</f>
        <v>5.0000000000011369E-2</v>
      </c>
      <c r="CA29" s="144">
        <f>IF(OR(DataGrowthRates!BZ29=0,DataGrowthRates!CA29=0),"",DataGrowthRates!CA29-DataGrowthRates!BZ29)</f>
        <v>0</v>
      </c>
      <c r="CB29" s="144">
        <f>IF(OR(DataGrowthRates!CA29=0,DataGrowthRates!CB29=0),"",DataGrowthRates!CB29-DataGrowthRates!CA29)</f>
        <v>-0.13999999999998636</v>
      </c>
      <c r="CC29" s="144" t="str">
        <f>IF(OR(DataGrowthRates!CB29=0,DataGrowthRates!CC29=0),"",DataGrowthRates!CC29-DataGrowthRates!CB29)</f>
        <v/>
      </c>
      <c r="CD29" s="144" t="str">
        <f>IF(OR(DataGrowthRates!CC29=0,DataGrowthRates!CD29=0),"",DataGrowthRates!CD29-DataGrowthRates!CC29)</f>
        <v/>
      </c>
    </row>
    <row r="30" spans="1:82" x14ac:dyDescent="0.3">
      <c r="A30" s="5" t="s">
        <v>10</v>
      </c>
      <c r="B30" s="68"/>
      <c r="C30" s="80"/>
      <c r="D30" s="145" t="str">
        <f>IF(OR(DataGrowthRates!C30=0,DataGrowthRates!D30=0),"",DataGrowthRates!D30-DataGrowthRates!C30)</f>
        <v/>
      </c>
      <c r="E30" s="145" t="str">
        <f>IF(OR(DataGrowthRates!D30=0,DataGrowthRates!E30=0),"",DataGrowthRates!E30-DataGrowthRates!D30)</f>
        <v/>
      </c>
      <c r="F30" s="145" t="str">
        <f>IF(OR(DataGrowthRates!E30=0,DataGrowthRates!F30=0),"",DataGrowthRates!F30-DataGrowthRates!E30)</f>
        <v/>
      </c>
      <c r="G30" s="145" t="str">
        <f>IF(OR(DataGrowthRates!F30=0,DataGrowthRates!G30=0),"",DataGrowthRates!G30-DataGrowthRates!F30)</f>
        <v/>
      </c>
      <c r="H30" s="145" t="str">
        <f>IF(OR(DataGrowthRates!G30=0,DataGrowthRates!H30=0),"",DataGrowthRates!H30-DataGrowthRates!G30)</f>
        <v/>
      </c>
      <c r="I30" s="145" t="str">
        <f>IF(OR(DataGrowthRates!H30=0,DataGrowthRates!I30=0),"",DataGrowthRates!I30-DataGrowthRates!H30)</f>
        <v/>
      </c>
      <c r="J30" s="145" t="str">
        <f>IF(OR(DataGrowthRates!I30=0,DataGrowthRates!J30=0),"",DataGrowthRates!J30-DataGrowthRates!I30)</f>
        <v/>
      </c>
      <c r="K30" s="145" t="str">
        <f>IF(OR(DataGrowthRates!J30=0,DataGrowthRates!K30=0),"",DataGrowthRates!K30-DataGrowthRates!J30)</f>
        <v/>
      </c>
      <c r="L30" s="145" t="str">
        <f>IF(OR(DataGrowthRates!K30=0,DataGrowthRates!L30=0),"",DataGrowthRates!L30-DataGrowthRates!K30)</f>
        <v/>
      </c>
      <c r="M30" s="145" t="str">
        <f>IF(OR(DataGrowthRates!L30=0,DataGrowthRates!M30=0),"",DataGrowthRates!M30-DataGrowthRates!L30)</f>
        <v/>
      </c>
      <c r="N30" s="145" t="str">
        <f>IF(OR(DataGrowthRates!M30=0,DataGrowthRates!N30=0),"",DataGrowthRates!N30-DataGrowthRates!M30)</f>
        <v/>
      </c>
      <c r="O30" s="145" t="str">
        <f>IF(OR(DataGrowthRates!N30=0,DataGrowthRates!O30=0),"",DataGrowthRates!O30-DataGrowthRates!N30)</f>
        <v/>
      </c>
      <c r="P30" s="145" t="str">
        <f>IF(OR(DataGrowthRates!O30=0,DataGrowthRates!P30=0),"",DataGrowthRates!P30-DataGrowthRates!O30)</f>
        <v/>
      </c>
      <c r="Q30" s="145" t="str">
        <f>IF(OR(DataGrowthRates!P30=0,DataGrowthRates!Q30=0),"",DataGrowthRates!Q30-DataGrowthRates!P30)</f>
        <v/>
      </c>
      <c r="R30" s="145" t="str">
        <f>IF(OR(DataGrowthRates!Q30=0,DataGrowthRates!R30=0),"",DataGrowthRates!R30-DataGrowthRates!Q30)</f>
        <v/>
      </c>
      <c r="S30" s="145" t="str">
        <f>IF(OR(DataGrowthRates!R30=0,DataGrowthRates!S30=0),"",DataGrowthRates!S30-DataGrowthRates!R30)</f>
        <v/>
      </c>
      <c r="T30" s="145" t="str">
        <f>IF(OR(DataGrowthRates!S30=0,DataGrowthRates!T30=0),"",DataGrowthRates!T30-DataGrowthRates!S30)</f>
        <v/>
      </c>
      <c r="U30" s="145" t="str">
        <f>IF(OR(DataGrowthRates!T30=0,DataGrowthRates!U30=0),"",DataGrowthRates!U30-DataGrowthRates!T30)</f>
        <v/>
      </c>
      <c r="V30" s="145" t="str">
        <f>IF(OR(DataGrowthRates!U30=0,DataGrowthRates!V30=0),"",DataGrowthRates!V30-DataGrowthRates!U30)</f>
        <v/>
      </c>
      <c r="W30" s="145" t="str">
        <f>IF(OR(DataGrowthRates!V30=0,DataGrowthRates!W30=0),"",DataGrowthRates!W30-DataGrowthRates!V30)</f>
        <v/>
      </c>
      <c r="X30" s="145" t="str">
        <f>IF(OR(DataGrowthRates!W30=0,DataGrowthRates!X30=0),"",DataGrowthRates!X30-DataGrowthRates!W30)</f>
        <v/>
      </c>
      <c r="Y30" s="145">
        <f>IF(OR(DataGrowthRates!X30=0,DataGrowthRates!Y30=0),"",DataGrowthRates!Y30-DataGrowthRates!X30)</f>
        <v>0.43593304147739786</v>
      </c>
      <c r="Z30" s="145">
        <f>IF(OR(DataGrowthRates!Y30=0,DataGrowthRates!Z30=0),"",DataGrowthRates!Z30-DataGrowthRates!Y30)</f>
        <v>0.90662225966144661</v>
      </c>
      <c r="AA30" s="145">
        <f>IF(OR(DataGrowthRates!Z30=0,DataGrowthRates!AA30=0),"",DataGrowthRates!AA30-DataGrowthRates!Z30)</f>
        <v>-0.33562891232912762</v>
      </c>
      <c r="AB30" s="145">
        <f>IF(OR(DataGrowthRates!AA30=0,DataGrowthRates!AB30=0),"",DataGrowthRates!AB30-DataGrowthRates!AA30)</f>
        <v>-0.466264934432985</v>
      </c>
      <c r="AC30" s="145">
        <f>IF(OR(DataGrowthRates!AB30=0,DataGrowthRates!AC30=0),"",DataGrowthRates!AC30-DataGrowthRates!AB30)</f>
        <v>0.64275601311845776</v>
      </c>
      <c r="AD30" s="145">
        <f>IF(OR(DataGrowthRates!AC30=0,DataGrowthRates!AD30=0),"",DataGrowthRates!AD30-DataGrowthRates!AC30)</f>
        <v>-0.78305723444603359</v>
      </c>
      <c r="AE30" s="145">
        <f>IF(OR(DataGrowthRates!AD30=0,DataGrowthRates!AE30=0),"",DataGrowthRates!AE30-DataGrowthRates!AD30)</f>
        <v>-0.81370736204459604</v>
      </c>
      <c r="AF30" s="145">
        <f>IF(OR(DataGrowthRates!AE30=0,DataGrowthRates!AF30=0),"",DataGrowthRates!AF30-DataGrowthRates!AE30)</f>
        <v>0</v>
      </c>
      <c r="AG30" s="145">
        <f>IF(OR(DataGrowthRates!AF30=0,DataGrowthRates!AG30=0),"",DataGrowthRates!AG30-DataGrowthRates!AF30)</f>
        <v>0</v>
      </c>
      <c r="AH30" s="145">
        <f>IF(OR(DataGrowthRates!AG30=0,DataGrowthRates!AH30=0),"",DataGrowthRates!AH30-DataGrowthRates!AG30)</f>
        <v>0</v>
      </c>
      <c r="AI30" s="145">
        <f>IF(OR(DataGrowthRates!AH30=0,DataGrowthRates!AI30=0),"",DataGrowthRates!AI30-DataGrowthRates!AH30)</f>
        <v>-2.1652654945858671</v>
      </c>
      <c r="AJ30" s="145">
        <f>IF(OR(DataGrowthRates!AI30=0,DataGrowthRates!AJ30=0),"",DataGrowthRates!AJ30-DataGrowthRates!AI30)</f>
        <v>-3.7277993584439173E-5</v>
      </c>
      <c r="AK30" s="145">
        <f>IF(OR(DataGrowthRates!AJ30=0,DataGrowthRates!AK30=0),"",DataGrowthRates!AK30-DataGrowthRates!AJ30)</f>
        <v>0</v>
      </c>
      <c r="AL30" s="145">
        <f>IF(OR(DataGrowthRates!AK30=0,DataGrowthRates!AL30=0),"",DataGrowthRates!AL30-DataGrowthRates!AK30)</f>
        <v>-4.6820402365540303E-2</v>
      </c>
      <c r="AM30" s="145">
        <f>IF(OR(DataGrowthRates!AL30=0,DataGrowthRates!AM30=0),"",DataGrowthRates!AM30-DataGrowthRates!AL30)</f>
        <v>2.1572577002851858</v>
      </c>
      <c r="AN30" s="145">
        <f>IF(OR(DataGrowthRates!AM30=0,DataGrowthRates!AN30=0),"",DataGrowthRates!AN30-DataGrowthRates!AM30)</f>
        <v>-0.60008742350279931</v>
      </c>
      <c r="AO30" s="145">
        <f>IF(OR(DataGrowthRates!AN30=0,DataGrowthRates!AO30=0),"",DataGrowthRates!AO30-DataGrowthRates!AN30)</f>
        <v>0</v>
      </c>
      <c r="AP30" s="145">
        <f>IF(OR(DataGrowthRates!AO30=0,DataGrowthRates!AP30=0),"",DataGrowthRates!AP30-DataGrowthRates!AO30)</f>
        <v>0</v>
      </c>
      <c r="AQ30" s="145">
        <f>IF(OR(DataGrowthRates!AP30=0,DataGrowthRates!AQ30=0),"",DataGrowthRates!AQ30-DataGrowthRates!AP30)</f>
        <v>0.44448567952153439</v>
      </c>
      <c r="AR30" s="145">
        <f>IF(OR(DataGrowthRates!AQ30=0,DataGrowthRates!AR30=0),"",DataGrowthRates!AR30-DataGrowthRates!AQ30)</f>
        <v>-0.10919092490499338</v>
      </c>
      <c r="AS30" s="145">
        <f>IF(OR(DataGrowthRates!AR30=0,DataGrowthRates!AS30=0),"",DataGrowthRates!AS30-DataGrowthRates!AR30)</f>
        <v>0</v>
      </c>
      <c r="AT30" s="145">
        <f>IF(OR(DataGrowthRates!AS30=0,DataGrowthRates!AT30=0),"",DataGrowthRates!AT30-DataGrowthRates!AS30)</f>
        <v>0</v>
      </c>
      <c r="AU30" s="145">
        <f>IF(OR(DataGrowthRates!AT30=0,DataGrowthRates!AU30=0),"",DataGrowthRates!AU30-DataGrowthRates!AT30)</f>
        <v>0</v>
      </c>
      <c r="AV30" s="145">
        <f>IF(OR(DataGrowthRates!AU30=0,DataGrowthRates!AV30=0),"",DataGrowthRates!AV30-DataGrowthRates!AU30)</f>
        <v>0</v>
      </c>
      <c r="AW30" s="145">
        <f>IF(OR(DataGrowthRates!AV30=0,DataGrowthRates!AW30=0),"",DataGrowthRates!AW30-DataGrowthRates!AV30)</f>
        <v>0</v>
      </c>
      <c r="AX30" s="145">
        <f>IF(OR(DataGrowthRates!AW30=0,DataGrowthRates!AX30=0),"",DataGrowthRates!AX30-DataGrowthRates!AW30)</f>
        <v>0</v>
      </c>
      <c r="AY30" s="145">
        <f>IF(OR(DataGrowthRates!AX30=0,DataGrowthRates!AY30=0),"",DataGrowthRates!AY30-DataGrowthRates!AX30)</f>
        <v>0.30859421693909894</v>
      </c>
      <c r="AZ30" s="145">
        <f>IF(OR(DataGrowthRates!AY30=0,DataGrowthRates!AZ30=0),"",DataGrowthRates!AZ30-DataGrowthRates!AY30)</f>
        <v>-0.16165932993135357</v>
      </c>
      <c r="BA30" s="145">
        <f>IF(OR(DataGrowthRates!AZ30=0,DataGrowthRates!BA30=0),"",DataGrowthRates!BA30-DataGrowthRates!AZ30)</f>
        <v>0</v>
      </c>
      <c r="BB30" s="145">
        <f>IF(OR(DataGrowthRates!BA30=0,DataGrowthRates!BB30=0),"",DataGrowthRates!BB30-DataGrowthRates!BA30)</f>
        <v>0</v>
      </c>
      <c r="BC30" s="145">
        <f>IF(OR(DataGrowthRates!BB30=0,DataGrowthRates!BC30=0),"",DataGrowthRates!BC30-DataGrowthRates!BB30)</f>
        <v>0</v>
      </c>
      <c r="BD30" s="145">
        <f>IF(OR(DataGrowthRates!BC30=0,DataGrowthRates!BD30=0),"",DataGrowthRates!BD30-DataGrowthRates!BC30)</f>
        <v>0</v>
      </c>
      <c r="BE30" s="145">
        <f>IF(OR(DataGrowthRates!BD30=0,DataGrowthRates!BE30=0),"",DataGrowthRates!BE30-DataGrowthRates!BD30)</f>
        <v>0</v>
      </c>
      <c r="BF30" s="145">
        <f>IF(OR(DataGrowthRates!BE30=0,DataGrowthRates!BF30=0),"",DataGrowthRates!BF30-DataGrowthRates!BE30)</f>
        <v>0</v>
      </c>
      <c r="BG30" s="145">
        <f>IF(OR(DataGrowthRates!BF30=0,DataGrowthRates!BG30=0),"",DataGrowthRates!BG30-DataGrowthRates!BF30)</f>
        <v>0</v>
      </c>
      <c r="BH30" s="145">
        <f>IF(OR(DataGrowthRates!BG30=0,DataGrowthRates!BH30=0),"",DataGrowthRates!BH30-DataGrowthRates!BG30)</f>
        <v>0</v>
      </c>
      <c r="BI30" s="145">
        <f>IF(OR(DataGrowthRates!BH30=0,DataGrowthRates!BI30=0),"",DataGrowthRates!BI30-DataGrowthRates!BH30)</f>
        <v>0</v>
      </c>
      <c r="BJ30" s="145">
        <f>IF(OR(DataGrowthRates!BI30=0,DataGrowthRates!BJ30=0),"",DataGrowthRates!BJ30-DataGrowthRates!BI30)</f>
        <v>0</v>
      </c>
      <c r="BK30" s="145">
        <f>IF(OR(DataGrowthRates!BJ30=0,DataGrowthRates!BK30=0),"",DataGrowthRates!BK30-DataGrowthRates!BJ30)</f>
        <v>0</v>
      </c>
      <c r="BL30" s="145">
        <f>IF(OR(DataGrowthRates!BK30=0,DataGrowthRates!BL30=0),"",DataGrowthRates!BL30-DataGrowthRates!BK30)</f>
        <v>0</v>
      </c>
      <c r="BM30" s="145">
        <f>IF(OR(DataGrowthRates!BL30=0,DataGrowthRates!BM30=0),"",DataGrowthRates!BM30-DataGrowthRates!BL30)</f>
        <v>0</v>
      </c>
      <c r="BN30" s="145">
        <f>IF(OR(DataGrowthRates!BM30=0,DataGrowthRates!BN30=0),"",DataGrowthRates!BN30-DataGrowthRates!BM30)</f>
        <v>6.9625619943280981E-4</v>
      </c>
      <c r="BO30" s="145">
        <f>IF(OR(DataGrowthRates!BN30=0,DataGrowthRates!BO30=0),"",DataGrowthRates!BO30-DataGrowthRates!BN30)</f>
        <v>0.13999999999998636</v>
      </c>
      <c r="BP30" s="145">
        <f>IF(OR(DataGrowthRates!BO30=0,DataGrowthRates!BP30=0),"",DataGrowthRates!BP30-DataGrowthRates!BO30)</f>
        <v>-0.11999999999997613</v>
      </c>
      <c r="BQ30" s="145">
        <f>IF(OR(DataGrowthRates!BP30=0,DataGrowthRates!BQ30=0),"",DataGrowthRates!BQ30-DataGrowthRates!BP30)</f>
        <v>0</v>
      </c>
      <c r="BR30" s="145">
        <f>IF(OR(DataGrowthRates!BQ30=0,DataGrowthRates!BR30=0),"",DataGrowthRates!BR30-DataGrowthRates!BQ30)</f>
        <v>0</v>
      </c>
      <c r="BS30" s="145">
        <f>IF(OR(DataGrowthRates!BR30=0,DataGrowthRates!BS30=0),"",DataGrowthRates!BS30-DataGrowthRates!BR30)</f>
        <v>-2.210000000000008</v>
      </c>
      <c r="BT30" s="145">
        <f>IF(OR(DataGrowthRates!BS30=0,DataGrowthRates!BT30=0),"",DataGrowthRates!BT30-DataGrowthRates!BS30)</f>
        <v>1.160000000000025</v>
      </c>
      <c r="BU30" s="145">
        <f>IF(OR(DataGrowthRates!BT30=0,DataGrowthRates!BU30=0),"",DataGrowthRates!BU30-DataGrowthRates!BT30)</f>
        <v>0</v>
      </c>
      <c r="BV30" s="145">
        <f>IF(OR(DataGrowthRates!BU30=0,DataGrowthRates!BV30=0),"",DataGrowthRates!BV30-DataGrowthRates!BU30)</f>
        <v>0</v>
      </c>
      <c r="BW30" s="145">
        <f>IF(OR(DataGrowthRates!BV30=0,DataGrowthRates!BW30=0),"",DataGrowthRates!BW30-DataGrowthRates!BV30)</f>
        <v>-0.3200000000000216</v>
      </c>
      <c r="BX30" s="145">
        <f>IF(OR(DataGrowthRates!BW30=0,DataGrowthRates!BX30=0),"",DataGrowthRates!BX30-DataGrowthRates!BW30)</f>
        <v>-0.37999999999999545</v>
      </c>
      <c r="BY30" s="145">
        <f>IF(OR(DataGrowthRates!BX30=0,DataGrowthRates!BY30=0),"",DataGrowthRates!BY30-DataGrowthRates!BX30)</f>
        <v>0</v>
      </c>
      <c r="BZ30" s="145">
        <f>IF(OR(DataGrowthRates!BY30=0,DataGrowthRates!BZ30=0),"",DataGrowthRates!BZ30-DataGrowthRates!BY30)</f>
        <v>-2.9999999999972715E-2</v>
      </c>
      <c r="CA30" s="145">
        <f>IF(OR(DataGrowthRates!BZ30=0,DataGrowthRates!CA30=0),"",DataGrowthRates!CA30-DataGrowthRates!BZ30)</f>
        <v>0</v>
      </c>
      <c r="CB30" s="145">
        <f>IF(OR(DataGrowthRates!CA30=0,DataGrowthRates!CB30=0),"",DataGrowthRates!CB30-DataGrowthRates!CA30)</f>
        <v>1.6999999999999886</v>
      </c>
      <c r="CC30" s="145" t="str">
        <f>IF(OR(DataGrowthRates!CB30=0,DataGrowthRates!CC30=0),"",DataGrowthRates!CC30-DataGrowthRates!CB30)</f>
        <v/>
      </c>
      <c r="CD30" s="145" t="str">
        <f>IF(OR(DataGrowthRates!CC30=0,DataGrowthRates!CD30=0),"",DataGrowthRates!CD30-DataGrowthRates!CC30)</f>
        <v/>
      </c>
    </row>
    <row r="31" spans="1:82" x14ac:dyDescent="0.3">
      <c r="A31" s="5" t="s">
        <v>11</v>
      </c>
      <c r="B31" s="68"/>
      <c r="C31" s="80"/>
      <c r="D31" s="145" t="str">
        <f>IF(OR(DataGrowthRates!C31=0,DataGrowthRates!D31=0),"",DataGrowthRates!D31-DataGrowthRates!C31)</f>
        <v/>
      </c>
      <c r="E31" s="145" t="str">
        <f>IF(OR(DataGrowthRates!D31=0,DataGrowthRates!E31=0),"",DataGrowthRates!E31-DataGrowthRates!D31)</f>
        <v/>
      </c>
      <c r="F31" s="145" t="str">
        <f>IF(OR(DataGrowthRates!E31=0,DataGrowthRates!F31=0),"",DataGrowthRates!F31-DataGrowthRates!E31)</f>
        <v/>
      </c>
      <c r="G31" s="145" t="str">
        <f>IF(OR(DataGrowthRates!F31=0,DataGrowthRates!G31=0),"",DataGrowthRates!G31-DataGrowthRates!F31)</f>
        <v/>
      </c>
      <c r="H31" s="145" t="str">
        <f>IF(OR(DataGrowthRates!G31=0,DataGrowthRates!H31=0),"",DataGrowthRates!H31-DataGrowthRates!G31)</f>
        <v/>
      </c>
      <c r="I31" s="145" t="str">
        <f>IF(OR(DataGrowthRates!H31=0,DataGrowthRates!I31=0),"",DataGrowthRates!I31-DataGrowthRates!H31)</f>
        <v/>
      </c>
      <c r="J31" s="145" t="str">
        <f>IF(OR(DataGrowthRates!I31=0,DataGrowthRates!J31=0),"",DataGrowthRates!J31-DataGrowthRates!I31)</f>
        <v/>
      </c>
      <c r="K31" s="145" t="str">
        <f>IF(OR(DataGrowthRates!J31=0,DataGrowthRates!K31=0),"",DataGrowthRates!K31-DataGrowthRates!J31)</f>
        <v/>
      </c>
      <c r="L31" s="145" t="str">
        <f>IF(OR(DataGrowthRates!K31=0,DataGrowthRates!L31=0),"",DataGrowthRates!L31-DataGrowthRates!K31)</f>
        <v/>
      </c>
      <c r="M31" s="145" t="str">
        <f>IF(OR(DataGrowthRates!L31=0,DataGrowthRates!M31=0),"",DataGrowthRates!M31-DataGrowthRates!L31)</f>
        <v/>
      </c>
      <c r="N31" s="145" t="str">
        <f>IF(OR(DataGrowthRates!M31=0,DataGrowthRates!N31=0),"",DataGrowthRates!N31-DataGrowthRates!M31)</f>
        <v/>
      </c>
      <c r="O31" s="145" t="str">
        <f>IF(OR(DataGrowthRates!N31=0,DataGrowthRates!O31=0),"",DataGrowthRates!O31-DataGrowthRates!N31)</f>
        <v/>
      </c>
      <c r="P31" s="145" t="str">
        <f>IF(OR(DataGrowthRates!O31=0,DataGrowthRates!P31=0),"",DataGrowthRates!P31-DataGrowthRates!O31)</f>
        <v/>
      </c>
      <c r="Q31" s="145" t="str">
        <f>IF(OR(DataGrowthRates!P31=0,DataGrowthRates!Q31=0),"",DataGrowthRates!Q31-DataGrowthRates!P31)</f>
        <v/>
      </c>
      <c r="R31" s="145" t="str">
        <f>IF(OR(DataGrowthRates!Q31=0,DataGrowthRates!R31=0),"",DataGrowthRates!R31-DataGrowthRates!Q31)</f>
        <v/>
      </c>
      <c r="S31" s="145" t="str">
        <f>IF(OR(DataGrowthRates!R31=0,DataGrowthRates!S31=0),"",DataGrowthRates!S31-DataGrowthRates!R31)</f>
        <v/>
      </c>
      <c r="T31" s="145" t="str">
        <f>IF(OR(DataGrowthRates!S31=0,DataGrowthRates!T31=0),"",DataGrowthRates!T31-DataGrowthRates!S31)</f>
        <v/>
      </c>
      <c r="U31" s="145" t="str">
        <f>IF(OR(DataGrowthRates!T31=0,DataGrowthRates!U31=0),"",DataGrowthRates!U31-DataGrowthRates!T31)</f>
        <v/>
      </c>
      <c r="V31" s="145" t="str">
        <f>IF(OR(DataGrowthRates!U31=0,DataGrowthRates!V31=0),"",DataGrowthRates!V31-DataGrowthRates!U31)</f>
        <v/>
      </c>
      <c r="W31" s="145" t="str">
        <f>IF(OR(DataGrowthRates!V31=0,DataGrowthRates!W31=0),"",DataGrowthRates!W31-DataGrowthRates!V31)</f>
        <v/>
      </c>
      <c r="X31" s="145" t="str">
        <f>IF(OR(DataGrowthRates!W31=0,DataGrowthRates!X31=0),"",DataGrowthRates!X31-DataGrowthRates!W31)</f>
        <v/>
      </c>
      <c r="Y31" s="145" t="str">
        <f>IF(OR(DataGrowthRates!X31=0,DataGrowthRates!Y31=0),"",DataGrowthRates!Y31-DataGrowthRates!X31)</f>
        <v/>
      </c>
      <c r="Z31" s="145">
        <f>IF(OR(DataGrowthRates!Y31=0,DataGrowthRates!Z31=0),"",DataGrowthRates!Z31-DataGrowthRates!Y31)</f>
        <v>-0.18574950178665972</v>
      </c>
      <c r="AA31" s="145">
        <f>IF(OR(DataGrowthRates!Z31=0,DataGrowthRates!AA31=0),"",DataGrowthRates!AA31-DataGrowthRates!Z31)</f>
        <v>-0.42111253201392174</v>
      </c>
      <c r="AB31" s="145">
        <f>IF(OR(DataGrowthRates!AA31=0,DataGrowthRates!AB31=0),"",DataGrowthRates!AB31-DataGrowthRates!AA31)</f>
        <v>4.2714127175329395</v>
      </c>
      <c r="AC31" s="145">
        <f>IF(OR(DataGrowthRates!AB31=0,DataGrowthRates!AC31=0),"",DataGrowthRates!AC31-DataGrowthRates!AB31)</f>
        <v>-0.45724578013982864</v>
      </c>
      <c r="AD31" s="145">
        <f>IF(OR(DataGrowthRates!AC31=0,DataGrowthRates!AD31=0),"",DataGrowthRates!AD31-DataGrowthRates!AC31)</f>
        <v>-0.55622370926846543</v>
      </c>
      <c r="AE31" s="145">
        <f>IF(OR(DataGrowthRates!AD31=0,DataGrowthRates!AE31=0),"",DataGrowthRates!AE31-DataGrowthRates!AD31)</f>
        <v>-8.2203736923332826E-2</v>
      </c>
      <c r="AF31" s="145">
        <f>IF(OR(DataGrowthRates!AE31=0,DataGrowthRates!AF31=0),"",DataGrowthRates!AF31-DataGrowthRates!AE31)</f>
        <v>0</v>
      </c>
      <c r="AG31" s="145">
        <f>IF(OR(DataGrowthRates!AF31=0,DataGrowthRates!AG31=0),"",DataGrowthRates!AG31-DataGrowthRates!AF31)</f>
        <v>0</v>
      </c>
      <c r="AH31" s="145">
        <f>IF(OR(DataGrowthRates!AG31=0,DataGrowthRates!AH31=0),"",DataGrowthRates!AH31-DataGrowthRates!AG31)</f>
        <v>0</v>
      </c>
      <c r="AI31" s="145">
        <f>IF(OR(DataGrowthRates!AH31=0,DataGrowthRates!AI31=0),"",DataGrowthRates!AI31-DataGrowthRates!AH31)</f>
        <v>-3.1121310134706732</v>
      </c>
      <c r="AJ31" s="145">
        <f>IF(OR(DataGrowthRates!AI31=0,DataGrowthRates!AJ31=0),"",DataGrowthRates!AJ31-DataGrowthRates!AI31)</f>
        <v>-3.1669182802716023E-3</v>
      </c>
      <c r="AK31" s="145">
        <f>IF(OR(DataGrowthRates!AJ31=0,DataGrowthRates!AK31=0),"",DataGrowthRates!AK31-DataGrowthRates!AJ31)</f>
        <v>0</v>
      </c>
      <c r="AL31" s="145">
        <f>IF(OR(DataGrowthRates!AK31=0,DataGrowthRates!AL31=0),"",DataGrowthRates!AL31-DataGrowthRates!AK31)</f>
        <v>0.1125293371333953</v>
      </c>
      <c r="AM31" s="145">
        <f>IF(OR(DataGrowthRates!AL31=0,DataGrowthRates!AM31=0),"",DataGrowthRates!AM31-DataGrowthRates!AL31)</f>
        <v>2.0423771104399009</v>
      </c>
      <c r="AN31" s="145">
        <f>IF(OR(DataGrowthRates!AM31=0,DataGrowthRates!AN31=0),"",DataGrowthRates!AN31-DataGrowthRates!AM31)</f>
        <v>-8.5891785369227591E-2</v>
      </c>
      <c r="AO31" s="145">
        <f>IF(OR(DataGrowthRates!AN31=0,DataGrowthRates!AO31=0),"",DataGrowthRates!AO31-DataGrowthRates!AN31)</f>
        <v>0</v>
      </c>
      <c r="AP31" s="145">
        <f>IF(OR(DataGrowthRates!AO31=0,DataGrowthRates!AP31=0),"",DataGrowthRates!AP31-DataGrowthRates!AO31)</f>
        <v>0</v>
      </c>
      <c r="AQ31" s="145">
        <f>IF(OR(DataGrowthRates!AP31=0,DataGrowthRates!AQ31=0),"",DataGrowthRates!AQ31-DataGrowthRates!AP31)</f>
        <v>0.16226780788494466</v>
      </c>
      <c r="AR31" s="145">
        <f>IF(OR(DataGrowthRates!AQ31=0,DataGrowthRates!AR31=0),"",DataGrowthRates!AR31-DataGrowthRates!AQ31)</f>
        <v>-8.9235704572729446E-2</v>
      </c>
      <c r="AS31" s="145">
        <f>IF(OR(DataGrowthRates!AR31=0,DataGrowthRates!AS31=0),"",DataGrowthRates!AS31-DataGrowthRates!AR31)</f>
        <v>0</v>
      </c>
      <c r="AT31" s="145">
        <f>IF(OR(DataGrowthRates!AS31=0,DataGrowthRates!AT31=0),"",DataGrowthRates!AT31-DataGrowthRates!AS31)</f>
        <v>0</v>
      </c>
      <c r="AU31" s="145">
        <f>IF(OR(DataGrowthRates!AT31=0,DataGrowthRates!AU31=0),"",DataGrowthRates!AU31-DataGrowthRates!AT31)</f>
        <v>0</v>
      </c>
      <c r="AV31" s="145">
        <f>IF(OR(DataGrowthRates!AU31=0,DataGrowthRates!AV31=0),"",DataGrowthRates!AV31-DataGrowthRates!AU31)</f>
        <v>0</v>
      </c>
      <c r="AW31" s="145">
        <f>IF(OR(DataGrowthRates!AV31=0,DataGrowthRates!AW31=0),"",DataGrowthRates!AW31-DataGrowthRates!AV31)</f>
        <v>0</v>
      </c>
      <c r="AX31" s="145">
        <f>IF(OR(DataGrowthRates!AW31=0,DataGrowthRates!AX31=0),"",DataGrowthRates!AX31-DataGrowthRates!AW31)</f>
        <v>0</v>
      </c>
      <c r="AY31" s="145">
        <f>IF(OR(DataGrowthRates!AX31=0,DataGrowthRates!AY31=0),"",DataGrowthRates!AY31-DataGrowthRates!AX31)</f>
        <v>0.16941226917577978</v>
      </c>
      <c r="AZ31" s="145">
        <f>IF(OR(DataGrowthRates!AY31=0,DataGrowthRates!AZ31=0),"",DataGrowthRates!AZ31-DataGrowthRates!AY31)</f>
        <v>-0.15714571629342799</v>
      </c>
      <c r="BA31" s="145">
        <f>IF(OR(DataGrowthRates!AZ31=0,DataGrowthRates!BA31=0),"",DataGrowthRates!BA31-DataGrowthRates!AZ31)</f>
        <v>0</v>
      </c>
      <c r="BB31" s="145">
        <f>IF(OR(DataGrowthRates!BA31=0,DataGrowthRates!BB31=0),"",DataGrowthRates!BB31-DataGrowthRates!BA31)</f>
        <v>0</v>
      </c>
      <c r="BC31" s="145">
        <f>IF(OR(DataGrowthRates!BB31=0,DataGrowthRates!BC31=0),"",DataGrowthRates!BC31-DataGrowthRates!BB31)</f>
        <v>0</v>
      </c>
      <c r="BD31" s="145">
        <f>IF(OR(DataGrowthRates!BC31=0,DataGrowthRates!BD31=0),"",DataGrowthRates!BD31-DataGrowthRates!BC31)</f>
        <v>0</v>
      </c>
      <c r="BE31" s="145">
        <f>IF(OR(DataGrowthRates!BD31=0,DataGrowthRates!BE31=0),"",DataGrowthRates!BE31-DataGrowthRates!BD31)</f>
        <v>0</v>
      </c>
      <c r="BF31" s="145">
        <f>IF(OR(DataGrowthRates!BE31=0,DataGrowthRates!BF31=0),"",DataGrowthRates!BF31-DataGrowthRates!BE31)</f>
        <v>0</v>
      </c>
      <c r="BG31" s="145">
        <f>IF(OR(DataGrowthRates!BF31=0,DataGrowthRates!BG31=0),"",DataGrowthRates!BG31-DataGrowthRates!BF31)</f>
        <v>0</v>
      </c>
      <c r="BH31" s="145">
        <f>IF(OR(DataGrowthRates!BG31=0,DataGrowthRates!BH31=0),"",DataGrowthRates!BH31-DataGrowthRates!BG31)</f>
        <v>0</v>
      </c>
      <c r="BI31" s="145">
        <f>IF(OR(DataGrowthRates!BH31=0,DataGrowthRates!BI31=0),"",DataGrowthRates!BI31-DataGrowthRates!BH31)</f>
        <v>0</v>
      </c>
      <c r="BJ31" s="145">
        <f>IF(OR(DataGrowthRates!BI31=0,DataGrowthRates!BJ31=0),"",DataGrowthRates!BJ31-DataGrowthRates!BI31)</f>
        <v>0</v>
      </c>
      <c r="BK31" s="145">
        <f>IF(OR(DataGrowthRates!BJ31=0,DataGrowthRates!BK31=0),"",DataGrowthRates!BK31-DataGrowthRates!BJ31)</f>
        <v>0</v>
      </c>
      <c r="BL31" s="145">
        <f>IF(OR(DataGrowthRates!BK31=0,DataGrowthRates!BL31=0),"",DataGrowthRates!BL31-DataGrowthRates!BK31)</f>
        <v>0</v>
      </c>
      <c r="BM31" s="145">
        <f>IF(OR(DataGrowthRates!BL31=0,DataGrowthRates!BM31=0),"",DataGrowthRates!BM31-DataGrowthRates!BL31)</f>
        <v>0</v>
      </c>
      <c r="BN31" s="145">
        <f>IF(OR(DataGrowthRates!BM31=0,DataGrowthRates!BN31=0),"",DataGrowthRates!BN31-DataGrowthRates!BM31)</f>
        <v>-3.0946409906391636E-3</v>
      </c>
      <c r="BO31" s="145">
        <f>IF(OR(DataGrowthRates!BN31=0,DataGrowthRates!BO31=0),"",DataGrowthRates!BO31-DataGrowthRates!BN31)</f>
        <v>0.12000000000000455</v>
      </c>
      <c r="BP31" s="145">
        <f>IF(OR(DataGrowthRates!BO31=0,DataGrowthRates!BP31=0),"",DataGrowthRates!BP31-DataGrowthRates!BO31)</f>
        <v>-6.9999999999993179E-2</v>
      </c>
      <c r="BQ31" s="145">
        <f>IF(OR(DataGrowthRates!BP31=0,DataGrowthRates!BQ31=0),"",DataGrowthRates!BQ31-DataGrowthRates!BP31)</f>
        <v>0</v>
      </c>
      <c r="BR31" s="145">
        <f>IF(OR(DataGrowthRates!BQ31=0,DataGrowthRates!BR31=0),"",DataGrowthRates!BR31-DataGrowthRates!BQ31)</f>
        <v>0</v>
      </c>
      <c r="BS31" s="145">
        <f>IF(OR(DataGrowthRates!BR31=0,DataGrowthRates!BS31=0),"",DataGrowthRates!BS31-DataGrowthRates!BR31)</f>
        <v>-0.58999999999997499</v>
      </c>
      <c r="BT31" s="145">
        <f>IF(OR(DataGrowthRates!BS31=0,DataGrowthRates!BT31=0),"",DataGrowthRates!BT31-DataGrowthRates!BS31)</f>
        <v>-0.55000000000001137</v>
      </c>
      <c r="BU31" s="145">
        <f>IF(OR(DataGrowthRates!BT31=0,DataGrowthRates!BU31=0),"",DataGrowthRates!BU31-DataGrowthRates!BT31)</f>
        <v>0</v>
      </c>
      <c r="BV31" s="145">
        <f>IF(OR(DataGrowthRates!BU31=0,DataGrowthRates!BV31=0),"",DataGrowthRates!BV31-DataGrowthRates!BU31)</f>
        <v>0</v>
      </c>
      <c r="BW31" s="145">
        <f>IF(OR(DataGrowthRates!BV31=0,DataGrowthRates!BW31=0),"",DataGrowthRates!BW31-DataGrowthRates!BV31)</f>
        <v>-0.26000000000001933</v>
      </c>
      <c r="BX31" s="145">
        <f>IF(OR(DataGrowthRates!BW31=0,DataGrowthRates!BX31=0),"",DataGrowthRates!BX31-DataGrowthRates!BW31)</f>
        <v>9.0000000000031832E-2</v>
      </c>
      <c r="BY31" s="145">
        <f>IF(OR(DataGrowthRates!BX31=0,DataGrowthRates!BY31=0),"",DataGrowthRates!BY31-DataGrowthRates!BX31)</f>
        <v>0</v>
      </c>
      <c r="BZ31" s="145">
        <f>IF(OR(DataGrowthRates!BY31=0,DataGrowthRates!BZ31=0),"",DataGrowthRates!BZ31-DataGrowthRates!BY31)</f>
        <v>4.9999999999982947E-2</v>
      </c>
      <c r="CA31" s="145">
        <f>IF(OR(DataGrowthRates!BZ31=0,DataGrowthRates!CA31=0),"",DataGrowthRates!CA31-DataGrowthRates!BZ31)</f>
        <v>0</v>
      </c>
      <c r="CB31" s="145">
        <f>IF(OR(DataGrowthRates!CA31=0,DataGrowthRates!CB31=0),"",DataGrowthRates!CB31-DataGrowthRates!CA31)</f>
        <v>0.68999999999999773</v>
      </c>
      <c r="CC31" s="145" t="str">
        <f>IF(OR(DataGrowthRates!CB31=0,DataGrowthRates!CC31=0),"",DataGrowthRates!CC31-DataGrowthRates!CB31)</f>
        <v/>
      </c>
      <c r="CD31" s="145" t="str">
        <f>IF(OR(DataGrowthRates!CC31=0,DataGrowthRates!CD31=0),"",DataGrowthRates!CD31-DataGrowthRates!CC31)</f>
        <v/>
      </c>
    </row>
    <row r="32" spans="1:82" x14ac:dyDescent="0.3">
      <c r="A32" s="62" t="s">
        <v>26</v>
      </c>
      <c r="B32" s="69"/>
      <c r="C32" s="81"/>
      <c r="D32" s="146" t="str">
        <f>IF(OR(DataGrowthRates!C32=0,DataGrowthRates!D32=0),"",DataGrowthRates!D32-DataGrowthRates!C32)</f>
        <v/>
      </c>
      <c r="E32" s="146" t="str">
        <f>IF(OR(DataGrowthRates!D32=0,DataGrowthRates!E32=0),"",DataGrowthRates!E32-DataGrowthRates!D32)</f>
        <v/>
      </c>
      <c r="F32" s="146" t="str">
        <f>IF(OR(DataGrowthRates!E32=0,DataGrowthRates!F32=0),"",DataGrowthRates!F32-DataGrowthRates!E32)</f>
        <v/>
      </c>
      <c r="G32" s="146" t="str">
        <f>IF(OR(DataGrowthRates!F32=0,DataGrowthRates!G32=0),"",DataGrowthRates!G32-DataGrowthRates!F32)</f>
        <v/>
      </c>
      <c r="H32" s="146" t="str">
        <f>IF(OR(DataGrowthRates!G32=0,DataGrowthRates!H32=0),"",DataGrowthRates!H32-DataGrowthRates!G32)</f>
        <v/>
      </c>
      <c r="I32" s="146" t="str">
        <f>IF(OR(DataGrowthRates!H32=0,DataGrowthRates!I32=0),"",DataGrowthRates!I32-DataGrowthRates!H32)</f>
        <v/>
      </c>
      <c r="J32" s="146" t="str">
        <f>IF(OR(DataGrowthRates!I32=0,DataGrowthRates!J32=0),"",DataGrowthRates!J32-DataGrowthRates!I32)</f>
        <v/>
      </c>
      <c r="K32" s="146" t="str">
        <f>IF(OR(DataGrowthRates!J32=0,DataGrowthRates!K32=0),"",DataGrowthRates!K32-DataGrowthRates!J32)</f>
        <v/>
      </c>
      <c r="L32" s="146" t="str">
        <f>IF(OR(DataGrowthRates!K32=0,DataGrowthRates!L32=0),"",DataGrowthRates!L32-DataGrowthRates!K32)</f>
        <v/>
      </c>
      <c r="M32" s="146" t="str">
        <f>IF(OR(DataGrowthRates!L32=0,DataGrowthRates!M32=0),"",DataGrowthRates!M32-DataGrowthRates!L32)</f>
        <v/>
      </c>
      <c r="N32" s="146" t="str">
        <f>IF(OR(DataGrowthRates!M32=0,DataGrowthRates!N32=0),"",DataGrowthRates!N32-DataGrowthRates!M32)</f>
        <v/>
      </c>
      <c r="O32" s="146" t="str">
        <f>IF(OR(DataGrowthRates!N32=0,DataGrowthRates!O32=0),"",DataGrowthRates!O32-DataGrowthRates!N32)</f>
        <v/>
      </c>
      <c r="P32" s="146" t="str">
        <f>IF(OR(DataGrowthRates!O32=0,DataGrowthRates!P32=0),"",DataGrowthRates!P32-DataGrowthRates!O32)</f>
        <v/>
      </c>
      <c r="Q32" s="146" t="str">
        <f>IF(OR(DataGrowthRates!P32=0,DataGrowthRates!Q32=0),"",DataGrowthRates!Q32-DataGrowthRates!P32)</f>
        <v/>
      </c>
      <c r="R32" s="146" t="str">
        <f>IF(OR(DataGrowthRates!Q32=0,DataGrowthRates!R32=0),"",DataGrowthRates!R32-DataGrowthRates!Q32)</f>
        <v/>
      </c>
      <c r="S32" s="146" t="str">
        <f>IF(OR(DataGrowthRates!R32=0,DataGrowthRates!S32=0),"",DataGrowthRates!S32-DataGrowthRates!R32)</f>
        <v/>
      </c>
      <c r="T32" s="146" t="str">
        <f>IF(OR(DataGrowthRates!S32=0,DataGrowthRates!T32=0),"",DataGrowthRates!T32-DataGrowthRates!S32)</f>
        <v/>
      </c>
      <c r="U32" s="146" t="str">
        <f>IF(OR(DataGrowthRates!T32=0,DataGrowthRates!U32=0),"",DataGrowthRates!U32-DataGrowthRates!T32)</f>
        <v/>
      </c>
      <c r="V32" s="146" t="str">
        <f>IF(OR(DataGrowthRates!U32=0,DataGrowthRates!V32=0),"",DataGrowthRates!V32-DataGrowthRates!U32)</f>
        <v/>
      </c>
      <c r="W32" s="146" t="str">
        <f>IF(OR(DataGrowthRates!V32=0,DataGrowthRates!W32=0),"",DataGrowthRates!W32-DataGrowthRates!V32)</f>
        <v/>
      </c>
      <c r="X32" s="146" t="str">
        <f>IF(OR(DataGrowthRates!W32=0,DataGrowthRates!X32=0),"",DataGrowthRates!X32-DataGrowthRates!W32)</f>
        <v/>
      </c>
      <c r="Y32" s="146" t="str">
        <f>IF(OR(DataGrowthRates!X32=0,DataGrowthRates!Y32=0),"",DataGrowthRates!Y32-DataGrowthRates!X32)</f>
        <v/>
      </c>
      <c r="Z32" s="146" t="str">
        <f>IF(OR(DataGrowthRates!Y32=0,DataGrowthRates!Z32=0),"",DataGrowthRates!Z32-DataGrowthRates!Y32)</f>
        <v/>
      </c>
      <c r="AA32" s="146">
        <f>IF(OR(DataGrowthRates!Z32=0,DataGrowthRates!AA32=0),"",DataGrowthRates!AA32-DataGrowthRates!Z32)</f>
        <v>1.0279944469884867</v>
      </c>
      <c r="AB32" s="146">
        <f>IF(OR(DataGrowthRates!AA32=0,DataGrowthRates!AB32=0),"",DataGrowthRates!AB32-DataGrowthRates!AA32)</f>
        <v>3.537639006963758</v>
      </c>
      <c r="AC32" s="146">
        <f>IF(OR(DataGrowthRates!AB32=0,DataGrowthRates!AC32=0),"",DataGrowthRates!AC32-DataGrowthRates!AB32)</f>
        <v>0.79447151049726017</v>
      </c>
      <c r="AD32" s="146">
        <f>IF(OR(DataGrowthRates!AC32=0,DataGrowthRates!AD32=0),"",DataGrowthRates!AD32-DataGrowthRates!AC32)</f>
        <v>0.91237822121385648</v>
      </c>
      <c r="AE32" s="146">
        <f>IF(OR(DataGrowthRates!AD32=0,DataGrowthRates!AE32=0),"",DataGrowthRates!AE32-DataGrowthRates!AD32)</f>
        <v>0.22080642121267147</v>
      </c>
      <c r="AF32" s="146">
        <f>IF(OR(DataGrowthRates!AE32=0,DataGrowthRates!AF32=0),"",DataGrowthRates!AF32-DataGrowthRates!AE32)</f>
        <v>0</v>
      </c>
      <c r="AG32" s="146">
        <f>IF(OR(DataGrowthRates!AF32=0,DataGrowthRates!AG32=0),"",DataGrowthRates!AG32-DataGrowthRates!AF32)</f>
        <v>0</v>
      </c>
      <c r="AH32" s="146">
        <f>IF(OR(DataGrowthRates!AG32=0,DataGrowthRates!AH32=0),"",DataGrowthRates!AH32-DataGrowthRates!AG32)</f>
        <v>0</v>
      </c>
      <c r="AI32" s="146">
        <f>IF(OR(DataGrowthRates!AH32=0,DataGrowthRates!AI32=0),"",DataGrowthRates!AI32-DataGrowthRates!AH32)</f>
        <v>-1.6447756482667444</v>
      </c>
      <c r="AJ32" s="146">
        <f>IF(OR(DataGrowthRates!AI32=0,DataGrowthRates!AJ32=0),"",DataGrowthRates!AJ32-DataGrowthRates!AI32)</f>
        <v>2.088319837889685E-2</v>
      </c>
      <c r="AK32" s="146">
        <f>IF(OR(DataGrowthRates!AJ32=0,DataGrowthRates!AK32=0),"",DataGrowthRates!AK32-DataGrowthRates!AJ32)</f>
        <v>0</v>
      </c>
      <c r="AL32" s="146">
        <f>IF(OR(DataGrowthRates!AK32=0,DataGrowthRates!AL32=0),"",DataGrowthRates!AL32-DataGrowthRates!AK32)</f>
        <v>-7.6460999614482716E-2</v>
      </c>
      <c r="AM32" s="146">
        <f>IF(OR(DataGrowthRates!AL32=0,DataGrowthRates!AM32=0),"",DataGrowthRates!AM32-DataGrowthRates!AL32)</f>
        <v>1.8670587564174639</v>
      </c>
      <c r="AN32" s="146">
        <f>IF(OR(DataGrowthRates!AM32=0,DataGrowthRates!AN32=0),"",DataGrowthRates!AN32-DataGrowthRates!AM32)</f>
        <v>-0.8418075239070788</v>
      </c>
      <c r="AO32" s="146">
        <f>IF(OR(DataGrowthRates!AN32=0,DataGrowthRates!AO32=0),"",DataGrowthRates!AO32-DataGrowthRates!AN32)</f>
        <v>0</v>
      </c>
      <c r="AP32" s="146">
        <f>IF(OR(DataGrowthRates!AO32=0,DataGrowthRates!AP32=0),"",DataGrowthRates!AP32-DataGrowthRates!AO32)</f>
        <v>0</v>
      </c>
      <c r="AQ32" s="146">
        <f>IF(OR(DataGrowthRates!AP32=0,DataGrowthRates!AQ32=0),"",DataGrowthRates!AQ32-DataGrowthRates!AP32)</f>
        <v>1.0895535528084395</v>
      </c>
      <c r="AR32" s="146">
        <f>IF(OR(DataGrowthRates!AQ32=0,DataGrowthRates!AR32=0),"",DataGrowthRates!AR32-DataGrowthRates!AQ32)</f>
        <v>1.9396047312568498E-2</v>
      </c>
      <c r="AS32" s="146">
        <f>IF(OR(DataGrowthRates!AR32=0,DataGrowthRates!AS32=0),"",DataGrowthRates!AS32-DataGrowthRates!AR32)</f>
        <v>0</v>
      </c>
      <c r="AT32" s="146">
        <f>IF(OR(DataGrowthRates!AS32=0,DataGrowthRates!AT32=0),"",DataGrowthRates!AT32-DataGrowthRates!AS32)</f>
        <v>0</v>
      </c>
      <c r="AU32" s="146">
        <f>IF(OR(DataGrowthRates!AT32=0,DataGrowthRates!AU32=0),"",DataGrowthRates!AU32-DataGrowthRates!AT32)</f>
        <v>0</v>
      </c>
      <c r="AV32" s="146">
        <f>IF(OR(DataGrowthRates!AU32=0,DataGrowthRates!AV32=0),"",DataGrowthRates!AV32-DataGrowthRates!AU32)</f>
        <v>0</v>
      </c>
      <c r="AW32" s="146">
        <f>IF(OR(DataGrowthRates!AV32=0,DataGrowthRates!AW32=0),"",DataGrowthRates!AW32-DataGrowthRates!AV32)</f>
        <v>0</v>
      </c>
      <c r="AX32" s="146">
        <f>IF(OR(DataGrowthRates!AW32=0,DataGrowthRates!AX32=0),"",DataGrowthRates!AX32-DataGrowthRates!AW32)</f>
        <v>0</v>
      </c>
      <c r="AY32" s="146">
        <f>IF(OR(DataGrowthRates!AX32=0,DataGrowthRates!AY32=0),"",DataGrowthRates!AY32-DataGrowthRates!AX32)</f>
        <v>0.29236218181384288</v>
      </c>
      <c r="AZ32" s="146">
        <f>IF(OR(DataGrowthRates!AY32=0,DataGrowthRates!AZ32=0),"",DataGrowthRates!AZ32-DataGrowthRates!AY32)</f>
        <v>0.39176673466968737</v>
      </c>
      <c r="BA32" s="146">
        <f>IF(OR(DataGrowthRates!AZ32=0,DataGrowthRates!BA32=0),"",DataGrowthRates!BA32-DataGrowthRates!AZ32)</f>
        <v>0</v>
      </c>
      <c r="BB32" s="146">
        <f>IF(OR(DataGrowthRates!BA32=0,DataGrowthRates!BB32=0),"",DataGrowthRates!BB32-DataGrowthRates!BA32)</f>
        <v>0</v>
      </c>
      <c r="BC32" s="146">
        <f>IF(OR(DataGrowthRates!BB32=0,DataGrowthRates!BC32=0),"",DataGrowthRates!BC32-DataGrowthRates!BB32)</f>
        <v>0</v>
      </c>
      <c r="BD32" s="146">
        <f>IF(OR(DataGrowthRates!BC32=0,DataGrowthRates!BD32=0),"",DataGrowthRates!BD32-DataGrowthRates!BC32)</f>
        <v>0</v>
      </c>
      <c r="BE32" s="146">
        <f>IF(OR(DataGrowthRates!BD32=0,DataGrowthRates!BE32=0),"",DataGrowthRates!BE32-DataGrowthRates!BD32)</f>
        <v>0</v>
      </c>
      <c r="BF32" s="146">
        <f>IF(OR(DataGrowthRates!BE32=0,DataGrowthRates!BF32=0),"",DataGrowthRates!BF32-DataGrowthRates!BE32)</f>
        <v>0</v>
      </c>
      <c r="BG32" s="146">
        <f>IF(OR(DataGrowthRates!BF32=0,DataGrowthRates!BG32=0),"",DataGrowthRates!BG32-DataGrowthRates!BF32)</f>
        <v>0</v>
      </c>
      <c r="BH32" s="146">
        <f>IF(OR(DataGrowthRates!BG32=0,DataGrowthRates!BH32=0),"",DataGrowthRates!BH32-DataGrowthRates!BG32)</f>
        <v>0</v>
      </c>
      <c r="BI32" s="146">
        <f>IF(OR(DataGrowthRates!BH32=0,DataGrowthRates!BI32=0),"",DataGrowthRates!BI32-DataGrowthRates!BH32)</f>
        <v>0</v>
      </c>
      <c r="BJ32" s="146">
        <f>IF(OR(DataGrowthRates!BI32=0,DataGrowthRates!BJ32=0),"",DataGrowthRates!BJ32-DataGrowthRates!BI32)</f>
        <v>0</v>
      </c>
      <c r="BK32" s="146">
        <f>IF(OR(DataGrowthRates!BJ32=0,DataGrowthRates!BK32=0),"",DataGrowthRates!BK32-DataGrowthRates!BJ32)</f>
        <v>0</v>
      </c>
      <c r="BL32" s="146">
        <f>IF(OR(DataGrowthRates!BK32=0,DataGrowthRates!BL32=0),"",DataGrowthRates!BL32-DataGrowthRates!BK32)</f>
        <v>0</v>
      </c>
      <c r="BM32" s="146">
        <f>IF(OR(DataGrowthRates!BL32=0,DataGrowthRates!BM32=0),"",DataGrowthRates!BM32-DataGrowthRates!BL32)</f>
        <v>0</v>
      </c>
      <c r="BN32" s="146">
        <f>IF(OR(DataGrowthRates!BM32=0,DataGrowthRates!BN32=0),"",DataGrowthRates!BN32-DataGrowthRates!BM32)</f>
        <v>-4.2864346709166057E-3</v>
      </c>
      <c r="BO32" s="146">
        <f>IF(OR(DataGrowthRates!BN32=0,DataGrowthRates!BO32=0),"",DataGrowthRates!BO32-DataGrowthRates!BN32)</f>
        <v>2.0000000000010232E-2</v>
      </c>
      <c r="BP32" s="146">
        <f>IF(OR(DataGrowthRates!BO32=0,DataGrowthRates!BP32=0),"",DataGrowthRates!BP32-DataGrowthRates!BO32)</f>
        <v>-0.30000000000001137</v>
      </c>
      <c r="BQ32" s="146">
        <f>IF(OR(DataGrowthRates!BP32=0,DataGrowthRates!BQ32=0),"",DataGrowthRates!BQ32-DataGrowthRates!BP32)</f>
        <v>0</v>
      </c>
      <c r="BR32" s="146">
        <f>IF(OR(DataGrowthRates!BQ32=0,DataGrowthRates!BR32=0),"",DataGrowthRates!BR32-DataGrowthRates!BQ32)</f>
        <v>0</v>
      </c>
      <c r="BS32" s="146">
        <f>IF(OR(DataGrowthRates!BR32=0,DataGrowthRates!BS32=0),"",DataGrowthRates!BS32-DataGrowthRates!BR32)</f>
        <v>-1.7400000000000091</v>
      </c>
      <c r="BT32" s="146">
        <f>IF(OR(DataGrowthRates!BS32=0,DataGrowthRates!BT32=0),"",DataGrowthRates!BT32-DataGrowthRates!BS32)</f>
        <v>-0.34000000000003183</v>
      </c>
      <c r="BU32" s="146">
        <f>IF(OR(DataGrowthRates!BT32=0,DataGrowthRates!BU32=0),"",DataGrowthRates!BU32-DataGrowthRates!BT32)</f>
        <v>0</v>
      </c>
      <c r="BV32" s="146">
        <f>IF(OR(DataGrowthRates!BU32=0,DataGrowthRates!BV32=0),"",DataGrowthRates!BV32-DataGrowthRates!BU32)</f>
        <v>0</v>
      </c>
      <c r="BW32" s="146">
        <f>IF(OR(DataGrowthRates!BV32=0,DataGrowthRates!BW32=0),"",DataGrowthRates!BW32-DataGrowthRates!BV32)</f>
        <v>-1.160000000000025</v>
      </c>
      <c r="BX32" s="146">
        <f>IF(OR(DataGrowthRates!BW32=0,DataGrowthRates!BX32=0),"",DataGrowthRates!BX32-DataGrowthRates!BW32)</f>
        <v>-0.14999999999997726</v>
      </c>
      <c r="BY32" s="146">
        <f>IF(OR(DataGrowthRates!BX32=0,DataGrowthRates!BY32=0),"",DataGrowthRates!BY32-DataGrowthRates!BX32)</f>
        <v>0</v>
      </c>
      <c r="BZ32" s="146">
        <f>IF(OR(DataGrowthRates!BY32=0,DataGrowthRates!BZ32=0),"",DataGrowthRates!BZ32-DataGrowthRates!BY32)</f>
        <v>0.43000000000000682</v>
      </c>
      <c r="CA32" s="146">
        <f>IF(OR(DataGrowthRates!BZ32=0,DataGrowthRates!CA32=0),"",DataGrowthRates!CA32-DataGrowthRates!BZ32)</f>
        <v>0</v>
      </c>
      <c r="CB32" s="146">
        <f>IF(OR(DataGrowthRates!CA32=0,DataGrowthRates!CB32=0),"",DataGrowthRates!CB32-DataGrowthRates!CA32)</f>
        <v>0.62999999999999545</v>
      </c>
      <c r="CC32" s="146" t="str">
        <f>IF(OR(DataGrowthRates!CB32=0,DataGrowthRates!CC32=0),"",DataGrowthRates!CC32-DataGrowthRates!CB32)</f>
        <v/>
      </c>
      <c r="CD32" s="146" t="str">
        <f>IF(OR(DataGrowthRates!CC32=0,DataGrowthRates!CD32=0),"",DataGrowthRates!CD32-DataGrowthRates!CC32)</f>
        <v/>
      </c>
    </row>
    <row r="33" spans="1:82" x14ac:dyDescent="0.3">
      <c r="A33" s="63" t="s">
        <v>100</v>
      </c>
      <c r="B33" s="68"/>
      <c r="C33" s="80"/>
      <c r="D33" s="144" t="str">
        <f>IF(OR(DataGrowthRates!C33=0,DataGrowthRates!D33=0),"",DataGrowthRates!D33-DataGrowthRates!C33)</f>
        <v/>
      </c>
      <c r="E33" s="144" t="str">
        <f>IF(OR(DataGrowthRates!D33=0,DataGrowthRates!E33=0),"",DataGrowthRates!E33-DataGrowthRates!D33)</f>
        <v/>
      </c>
      <c r="F33" s="144" t="str">
        <f>IF(OR(DataGrowthRates!E33=0,DataGrowthRates!F33=0),"",DataGrowthRates!F33-DataGrowthRates!E33)</f>
        <v/>
      </c>
      <c r="G33" s="144" t="str">
        <f>IF(OR(DataGrowthRates!F33=0,DataGrowthRates!G33=0),"",DataGrowthRates!G33-DataGrowthRates!F33)</f>
        <v/>
      </c>
      <c r="H33" s="144" t="str">
        <f>IF(OR(DataGrowthRates!G33=0,DataGrowthRates!H33=0),"",DataGrowthRates!H33-DataGrowthRates!G33)</f>
        <v/>
      </c>
      <c r="I33" s="144" t="str">
        <f>IF(OR(DataGrowthRates!H33=0,DataGrowthRates!I33=0),"",DataGrowthRates!I33-DataGrowthRates!H33)</f>
        <v/>
      </c>
      <c r="J33" s="144" t="str">
        <f>IF(OR(DataGrowthRates!I33=0,DataGrowthRates!J33=0),"",DataGrowthRates!J33-DataGrowthRates!I33)</f>
        <v/>
      </c>
      <c r="K33" s="144" t="str">
        <f>IF(OR(DataGrowthRates!J33=0,DataGrowthRates!K33=0),"",DataGrowthRates!K33-DataGrowthRates!J33)</f>
        <v/>
      </c>
      <c r="L33" s="144" t="str">
        <f>IF(OR(DataGrowthRates!K33=0,DataGrowthRates!L33=0),"",DataGrowthRates!L33-DataGrowthRates!K33)</f>
        <v/>
      </c>
      <c r="M33" s="144" t="str">
        <f>IF(OR(DataGrowthRates!L33=0,DataGrowthRates!M33=0),"",DataGrowthRates!M33-DataGrowthRates!L33)</f>
        <v/>
      </c>
      <c r="N33" s="144" t="str">
        <f>IF(OR(DataGrowthRates!M33=0,DataGrowthRates!N33=0),"",DataGrowthRates!N33-DataGrowthRates!M33)</f>
        <v/>
      </c>
      <c r="O33" s="144" t="str">
        <f>IF(OR(DataGrowthRates!N33=0,DataGrowthRates!O33=0),"",DataGrowthRates!O33-DataGrowthRates!N33)</f>
        <v/>
      </c>
      <c r="P33" s="144" t="str">
        <f>IF(OR(DataGrowthRates!O33=0,DataGrowthRates!P33=0),"",DataGrowthRates!P33-DataGrowthRates!O33)</f>
        <v/>
      </c>
      <c r="Q33" s="144" t="str">
        <f>IF(OR(DataGrowthRates!P33=0,DataGrowthRates!Q33=0),"",DataGrowthRates!Q33-DataGrowthRates!P33)</f>
        <v/>
      </c>
      <c r="R33" s="144" t="str">
        <f>IF(OR(DataGrowthRates!Q33=0,DataGrowthRates!R33=0),"",DataGrowthRates!R33-DataGrowthRates!Q33)</f>
        <v/>
      </c>
      <c r="S33" s="144" t="str">
        <f>IF(OR(DataGrowthRates!R33=0,DataGrowthRates!S33=0),"",DataGrowthRates!S33-DataGrowthRates!R33)</f>
        <v/>
      </c>
      <c r="T33" s="144" t="str">
        <f>IF(OR(DataGrowthRates!S33=0,DataGrowthRates!T33=0),"",DataGrowthRates!T33-DataGrowthRates!S33)</f>
        <v/>
      </c>
      <c r="U33" s="144" t="str">
        <f>IF(OR(DataGrowthRates!T33=0,DataGrowthRates!U33=0),"",DataGrowthRates!U33-DataGrowthRates!T33)</f>
        <v/>
      </c>
      <c r="V33" s="144" t="str">
        <f>IF(OR(DataGrowthRates!U33=0,DataGrowthRates!V33=0),"",DataGrowthRates!V33-DataGrowthRates!U33)</f>
        <v/>
      </c>
      <c r="W33" s="144" t="str">
        <f>IF(OR(DataGrowthRates!V33=0,DataGrowthRates!W33=0),"",DataGrowthRates!W33-DataGrowthRates!V33)</f>
        <v/>
      </c>
      <c r="X33" s="144" t="str">
        <f>IF(OR(DataGrowthRates!W33=0,DataGrowthRates!X33=0),"",DataGrowthRates!X33-DataGrowthRates!W33)</f>
        <v/>
      </c>
      <c r="Y33" s="144" t="str">
        <f>IF(OR(DataGrowthRates!X33=0,DataGrowthRates!Y33=0),"",DataGrowthRates!Y33-DataGrowthRates!X33)</f>
        <v/>
      </c>
      <c r="Z33" s="144" t="str">
        <f>IF(OR(DataGrowthRates!Y33=0,DataGrowthRates!Z33=0),"",DataGrowthRates!Z33-DataGrowthRates!Y33)</f>
        <v/>
      </c>
      <c r="AA33" s="144" t="str">
        <f>IF(OR(DataGrowthRates!Z33=0,DataGrowthRates!AA33=0),"",DataGrowthRates!AA33-DataGrowthRates!Z33)</f>
        <v/>
      </c>
      <c r="AB33" s="144">
        <f>IF(OR(DataGrowthRates!AA33=0,DataGrowthRates!AB33=0),"",DataGrowthRates!AB33-DataGrowthRates!AA33)</f>
        <v>1.8781590480423347</v>
      </c>
      <c r="AC33" s="144">
        <f>IF(OR(DataGrowthRates!AB33=0,DataGrowthRates!AC33=0),"",DataGrowthRates!AC33-DataGrowthRates!AB33)</f>
        <v>-1.2722611549092449</v>
      </c>
      <c r="AD33" s="144">
        <f>IF(OR(DataGrowthRates!AC33=0,DataGrowthRates!AD33=0),"",DataGrowthRates!AD33-DataGrowthRates!AC33)</f>
        <v>1.1427462818842002</v>
      </c>
      <c r="AE33" s="144">
        <f>IF(OR(DataGrowthRates!AD33=0,DataGrowthRates!AE33=0),"",DataGrowthRates!AE33-DataGrowthRates!AD33)</f>
        <v>-0.67224565586226959</v>
      </c>
      <c r="AF33" s="144">
        <f>IF(OR(DataGrowthRates!AE33=0,DataGrowthRates!AF33=0),"",DataGrowthRates!AF33-DataGrowthRates!AE33)</f>
        <v>0</v>
      </c>
      <c r="AG33" s="144">
        <f>IF(OR(DataGrowthRates!AF33=0,DataGrowthRates!AG33=0),"",DataGrowthRates!AG33-DataGrowthRates!AF33)</f>
        <v>0</v>
      </c>
      <c r="AH33" s="144">
        <f>IF(OR(DataGrowthRates!AG33=0,DataGrowthRates!AH33=0),"",DataGrowthRates!AH33-DataGrowthRates!AG33)</f>
        <v>0</v>
      </c>
      <c r="AI33" s="144">
        <f>IF(OR(DataGrowthRates!AH33=0,DataGrowthRates!AI33=0),"",DataGrowthRates!AI33-DataGrowthRates!AH33)</f>
        <v>-0.76937120754163857</v>
      </c>
      <c r="AJ33" s="144">
        <f>IF(OR(DataGrowthRates!AI33=0,DataGrowthRates!AJ33=0),"",DataGrowthRates!AJ33-DataGrowthRates!AI33)</f>
        <v>-5.0909454097364915E-2</v>
      </c>
      <c r="AK33" s="144">
        <f>IF(OR(DataGrowthRates!AJ33=0,DataGrowthRates!AK33=0),"",DataGrowthRates!AK33-DataGrowthRates!AJ33)</f>
        <v>0</v>
      </c>
      <c r="AL33" s="144">
        <f>IF(OR(DataGrowthRates!AK33=0,DataGrowthRates!AL33=0),"",DataGrowthRates!AL33-DataGrowthRates!AK33)</f>
        <v>-0.35414676298876202</v>
      </c>
      <c r="AM33" s="144">
        <f>IF(OR(DataGrowthRates!AL33=0,DataGrowthRates!AM33=0),"",DataGrowthRates!AM33-DataGrowthRates!AL33)</f>
        <v>1.8098677283562097</v>
      </c>
      <c r="AN33" s="144">
        <f>IF(OR(DataGrowthRates!AM33=0,DataGrowthRates!AN33=0),"",DataGrowthRates!AN33-DataGrowthRates!AM33)</f>
        <v>4.6275365036279936E-2</v>
      </c>
      <c r="AO33" s="144">
        <f>IF(OR(DataGrowthRates!AN33=0,DataGrowthRates!AO33=0),"",DataGrowthRates!AO33-DataGrowthRates!AN33)</f>
        <v>0</v>
      </c>
      <c r="AP33" s="144">
        <f>IF(OR(DataGrowthRates!AO33=0,DataGrowthRates!AP33=0),"",DataGrowthRates!AP33-DataGrowthRates!AO33)</f>
        <v>0</v>
      </c>
      <c r="AQ33" s="144">
        <f>IF(OR(DataGrowthRates!AP33=0,DataGrowthRates!AQ33=0),"",DataGrowthRates!AQ33-DataGrowthRates!AP33)</f>
        <v>1.0057063611670287</v>
      </c>
      <c r="AR33" s="144">
        <f>IF(OR(DataGrowthRates!AQ33=0,DataGrowthRates!AR33=0),"",DataGrowthRates!AR33-DataGrowthRates!AQ33)</f>
        <v>-2.9566942516339623E-2</v>
      </c>
      <c r="AS33" s="144">
        <f>IF(OR(DataGrowthRates!AR33=0,DataGrowthRates!AS33=0),"",DataGrowthRates!AS33-DataGrowthRates!AR33)</f>
        <v>0</v>
      </c>
      <c r="AT33" s="144">
        <f>IF(OR(DataGrowthRates!AS33=0,DataGrowthRates!AT33=0),"",DataGrowthRates!AT33-DataGrowthRates!AS33)</f>
        <v>0</v>
      </c>
      <c r="AU33" s="144">
        <f>IF(OR(DataGrowthRates!AT33=0,DataGrowthRates!AU33=0),"",DataGrowthRates!AU33-DataGrowthRates!AT33)</f>
        <v>0</v>
      </c>
      <c r="AV33" s="144">
        <f>IF(OR(DataGrowthRates!AU33=0,DataGrowthRates!AV33=0),"",DataGrowthRates!AV33-DataGrowthRates!AU33)</f>
        <v>0</v>
      </c>
      <c r="AW33" s="144">
        <f>IF(OR(DataGrowthRates!AV33=0,DataGrowthRates!AW33=0),"",DataGrowthRates!AW33-DataGrowthRates!AV33)</f>
        <v>0</v>
      </c>
      <c r="AX33" s="144">
        <f>IF(OR(DataGrowthRates!AW33=0,DataGrowthRates!AX33=0),"",DataGrowthRates!AX33-DataGrowthRates!AW33)</f>
        <v>0</v>
      </c>
      <c r="AY33" s="144">
        <f>IF(OR(DataGrowthRates!AX33=0,DataGrowthRates!AY33=0),"",DataGrowthRates!AY33-DataGrowthRates!AX33)</f>
        <v>0.14921018432514188</v>
      </c>
      <c r="AZ33" s="144">
        <f>IF(OR(DataGrowthRates!AY33=0,DataGrowthRates!AZ33=0),"",DataGrowthRates!AZ33-DataGrowthRates!AY33)</f>
        <v>0.10836010242911698</v>
      </c>
      <c r="BA33" s="144">
        <f>IF(OR(DataGrowthRates!AZ33=0,DataGrowthRates!BA33=0),"",DataGrowthRates!BA33-DataGrowthRates!AZ33)</f>
        <v>0</v>
      </c>
      <c r="BB33" s="144">
        <f>IF(OR(DataGrowthRates!BA33=0,DataGrowthRates!BB33=0),"",DataGrowthRates!BB33-DataGrowthRates!BA33)</f>
        <v>0</v>
      </c>
      <c r="BC33" s="144">
        <f>IF(OR(DataGrowthRates!BB33=0,DataGrowthRates!BC33=0),"",DataGrowthRates!BC33-DataGrowthRates!BB33)</f>
        <v>0</v>
      </c>
      <c r="BD33" s="144">
        <f>IF(OR(DataGrowthRates!BC33=0,DataGrowthRates!BD33=0),"",DataGrowthRates!BD33-DataGrowthRates!BC33)</f>
        <v>0</v>
      </c>
      <c r="BE33" s="144">
        <f>IF(OR(DataGrowthRates!BD33=0,DataGrowthRates!BE33=0),"",DataGrowthRates!BE33-DataGrowthRates!BD33)</f>
        <v>0</v>
      </c>
      <c r="BF33" s="144">
        <f>IF(OR(DataGrowthRates!BE33=0,DataGrowthRates!BF33=0),"",DataGrowthRates!BF33-DataGrowthRates!BE33)</f>
        <v>0</v>
      </c>
      <c r="BG33" s="144">
        <f>IF(OR(DataGrowthRates!BF33=0,DataGrowthRates!BG33=0),"",DataGrowthRates!BG33-DataGrowthRates!BF33)</f>
        <v>0</v>
      </c>
      <c r="BH33" s="144">
        <f>IF(OR(DataGrowthRates!BG33=0,DataGrowthRates!BH33=0),"",DataGrowthRates!BH33-DataGrowthRates!BG33)</f>
        <v>0</v>
      </c>
      <c r="BI33" s="144">
        <f>IF(OR(DataGrowthRates!BH33=0,DataGrowthRates!BI33=0),"",DataGrowthRates!BI33-DataGrowthRates!BH33)</f>
        <v>0</v>
      </c>
      <c r="BJ33" s="144">
        <f>IF(OR(DataGrowthRates!BI33=0,DataGrowthRates!BJ33=0),"",DataGrowthRates!BJ33-DataGrowthRates!BI33)</f>
        <v>0</v>
      </c>
      <c r="BK33" s="144">
        <f>IF(OR(DataGrowthRates!BJ33=0,DataGrowthRates!BK33=0),"",DataGrowthRates!BK33-DataGrowthRates!BJ33)</f>
        <v>0</v>
      </c>
      <c r="BL33" s="144">
        <f>IF(OR(DataGrowthRates!BK33=0,DataGrowthRates!BL33=0),"",DataGrowthRates!BL33-DataGrowthRates!BK33)</f>
        <v>0</v>
      </c>
      <c r="BM33" s="144">
        <f>IF(OR(DataGrowthRates!BL33=0,DataGrowthRates!BM33=0),"",DataGrowthRates!BM33-DataGrowthRates!BL33)</f>
        <v>0</v>
      </c>
      <c r="BN33" s="144">
        <f>IF(OR(DataGrowthRates!BM33=0,DataGrowthRates!BN33=0),"",DataGrowthRates!BN33-DataGrowthRates!BM33)</f>
        <v>6.4993127335810641E-4</v>
      </c>
      <c r="BO33" s="144">
        <f>IF(OR(DataGrowthRates!BN33=0,DataGrowthRates!BO33=0),"",DataGrowthRates!BO33-DataGrowthRates!BN33)</f>
        <v>-0.19999999999998863</v>
      </c>
      <c r="BP33" s="144">
        <f>IF(OR(DataGrowthRates!BO33=0,DataGrowthRates!BP33=0),"",DataGrowthRates!BP33-DataGrowthRates!BO33)</f>
        <v>-0.34000000000000341</v>
      </c>
      <c r="BQ33" s="144">
        <f>IF(OR(DataGrowthRates!BP33=0,DataGrowthRates!BQ33=0),"",DataGrowthRates!BQ33-DataGrowthRates!BP33)</f>
        <v>0</v>
      </c>
      <c r="BR33" s="144">
        <f>IF(OR(DataGrowthRates!BQ33=0,DataGrowthRates!BR33=0),"",DataGrowthRates!BR33-DataGrowthRates!BQ33)</f>
        <v>0</v>
      </c>
      <c r="BS33" s="144">
        <f>IF(OR(DataGrowthRates!BR33=0,DataGrowthRates!BS33=0),"",DataGrowthRates!BS33-DataGrowthRates!BR33)</f>
        <v>-1.870000000000033</v>
      </c>
      <c r="BT33" s="144">
        <f>IF(OR(DataGrowthRates!BS33=0,DataGrowthRates!BT33=0),"",DataGrowthRates!BT33-DataGrowthRates!BS33)</f>
        <v>-1.339999999999975</v>
      </c>
      <c r="BU33" s="144">
        <f>IF(OR(DataGrowthRates!BT33=0,DataGrowthRates!BU33=0),"",DataGrowthRates!BU33-DataGrowthRates!BT33)</f>
        <v>0</v>
      </c>
      <c r="BV33" s="144">
        <f>IF(OR(DataGrowthRates!BU33=0,DataGrowthRates!BV33=0),"",DataGrowthRates!BV33-DataGrowthRates!BU33)</f>
        <v>0</v>
      </c>
      <c r="BW33" s="144">
        <f>IF(OR(DataGrowthRates!BV33=0,DataGrowthRates!BW33=0),"",DataGrowthRates!BW33-DataGrowthRates!BV33)</f>
        <v>-1.999999999998181E-2</v>
      </c>
      <c r="BX33" s="144">
        <f>IF(OR(DataGrowthRates!BW33=0,DataGrowthRates!BX33=0),"",DataGrowthRates!BX33-DataGrowthRates!BW33)</f>
        <v>8.9999999999974989E-2</v>
      </c>
      <c r="BY33" s="144">
        <f>IF(OR(DataGrowthRates!BX33=0,DataGrowthRates!BY33=0),"",DataGrowthRates!BY33-DataGrowthRates!BX33)</f>
        <v>0</v>
      </c>
      <c r="BZ33" s="144">
        <f>IF(OR(DataGrowthRates!BY33=0,DataGrowthRates!BZ33=0),"",DataGrowthRates!BZ33-DataGrowthRates!BY33)</f>
        <v>-2.9999999999972715E-2</v>
      </c>
      <c r="CA33" s="144">
        <f>IF(OR(DataGrowthRates!BZ33=0,DataGrowthRates!CA33=0),"",DataGrowthRates!CA33-DataGrowthRates!BZ33)</f>
        <v>0</v>
      </c>
      <c r="CB33" s="144">
        <f>IF(OR(DataGrowthRates!CA33=0,DataGrowthRates!CB33=0),"",DataGrowthRates!CB33-DataGrowthRates!CA33)</f>
        <v>-0.19999999999998863</v>
      </c>
      <c r="CC33" s="144" t="str">
        <f>IF(OR(DataGrowthRates!CB33=0,DataGrowthRates!CC33=0),"",DataGrowthRates!CC33-DataGrowthRates!CB33)</f>
        <v/>
      </c>
      <c r="CD33" s="144" t="str">
        <f>IF(OR(DataGrowthRates!CC33=0,DataGrowthRates!CD33=0),"",DataGrowthRates!CD33-DataGrowthRates!CC33)</f>
        <v/>
      </c>
    </row>
    <row r="34" spans="1:82" x14ac:dyDescent="0.3">
      <c r="A34" s="5" t="s">
        <v>101</v>
      </c>
      <c r="B34" s="68"/>
      <c r="C34" s="80"/>
      <c r="D34" s="145" t="str">
        <f>IF(OR(DataGrowthRates!C34=0,DataGrowthRates!D34=0),"",DataGrowthRates!D34-DataGrowthRates!C34)</f>
        <v/>
      </c>
      <c r="E34" s="145" t="str">
        <f>IF(OR(DataGrowthRates!D34=0,DataGrowthRates!E34=0),"",DataGrowthRates!E34-DataGrowthRates!D34)</f>
        <v/>
      </c>
      <c r="F34" s="145" t="str">
        <f>IF(OR(DataGrowthRates!E34=0,DataGrowthRates!F34=0),"",DataGrowthRates!F34-DataGrowthRates!E34)</f>
        <v/>
      </c>
      <c r="G34" s="145" t="str">
        <f>IF(OR(DataGrowthRates!F34=0,DataGrowthRates!G34=0),"",DataGrowthRates!G34-DataGrowthRates!F34)</f>
        <v/>
      </c>
      <c r="H34" s="145" t="str">
        <f>IF(OR(DataGrowthRates!G34=0,DataGrowthRates!H34=0),"",DataGrowthRates!H34-DataGrowthRates!G34)</f>
        <v/>
      </c>
      <c r="I34" s="145" t="str">
        <f>IF(OR(DataGrowthRates!H34=0,DataGrowthRates!I34=0),"",DataGrowthRates!I34-DataGrowthRates!H34)</f>
        <v/>
      </c>
      <c r="J34" s="145" t="str">
        <f>IF(OR(DataGrowthRates!I34=0,DataGrowthRates!J34=0),"",DataGrowthRates!J34-DataGrowthRates!I34)</f>
        <v/>
      </c>
      <c r="K34" s="145" t="str">
        <f>IF(OR(DataGrowthRates!J34=0,DataGrowthRates!K34=0),"",DataGrowthRates!K34-DataGrowthRates!J34)</f>
        <v/>
      </c>
      <c r="L34" s="145" t="str">
        <f>IF(OR(DataGrowthRates!K34=0,DataGrowthRates!L34=0),"",DataGrowthRates!L34-DataGrowthRates!K34)</f>
        <v/>
      </c>
      <c r="M34" s="145" t="str">
        <f>IF(OR(DataGrowthRates!L34=0,DataGrowthRates!M34=0),"",DataGrowthRates!M34-DataGrowthRates!L34)</f>
        <v/>
      </c>
      <c r="N34" s="145" t="str">
        <f>IF(OR(DataGrowthRates!M34=0,DataGrowthRates!N34=0),"",DataGrowthRates!N34-DataGrowthRates!M34)</f>
        <v/>
      </c>
      <c r="O34" s="145" t="str">
        <f>IF(OR(DataGrowthRates!N34=0,DataGrowthRates!O34=0),"",DataGrowthRates!O34-DataGrowthRates!N34)</f>
        <v/>
      </c>
      <c r="P34" s="145" t="str">
        <f>IF(OR(DataGrowthRates!O34=0,DataGrowthRates!P34=0),"",DataGrowthRates!P34-DataGrowthRates!O34)</f>
        <v/>
      </c>
      <c r="Q34" s="145" t="str">
        <f>IF(OR(DataGrowthRates!P34=0,DataGrowthRates!Q34=0),"",DataGrowthRates!Q34-DataGrowthRates!P34)</f>
        <v/>
      </c>
      <c r="R34" s="145" t="str">
        <f>IF(OR(DataGrowthRates!Q34=0,DataGrowthRates!R34=0),"",DataGrowthRates!R34-DataGrowthRates!Q34)</f>
        <v/>
      </c>
      <c r="S34" s="145" t="str">
        <f>IF(OR(DataGrowthRates!R34=0,DataGrowthRates!S34=0),"",DataGrowthRates!S34-DataGrowthRates!R34)</f>
        <v/>
      </c>
      <c r="T34" s="145" t="str">
        <f>IF(OR(DataGrowthRates!S34=0,DataGrowthRates!T34=0),"",DataGrowthRates!T34-DataGrowthRates!S34)</f>
        <v/>
      </c>
      <c r="U34" s="145" t="str">
        <f>IF(OR(DataGrowthRates!T34=0,DataGrowthRates!U34=0),"",DataGrowthRates!U34-DataGrowthRates!T34)</f>
        <v/>
      </c>
      <c r="V34" s="145" t="str">
        <f>IF(OR(DataGrowthRates!U34=0,DataGrowthRates!V34=0),"",DataGrowthRates!V34-DataGrowthRates!U34)</f>
        <v/>
      </c>
      <c r="W34" s="145" t="str">
        <f>IF(OR(DataGrowthRates!V34=0,DataGrowthRates!W34=0),"",DataGrowthRates!W34-DataGrowthRates!V34)</f>
        <v/>
      </c>
      <c r="X34" s="145" t="str">
        <f>IF(OR(DataGrowthRates!W34=0,DataGrowthRates!X34=0),"",DataGrowthRates!X34-DataGrowthRates!W34)</f>
        <v/>
      </c>
      <c r="Y34" s="145" t="str">
        <f>IF(OR(DataGrowthRates!X34=0,DataGrowthRates!Y34=0),"",DataGrowthRates!Y34-DataGrowthRates!X34)</f>
        <v/>
      </c>
      <c r="Z34" s="145" t="str">
        <f>IF(OR(DataGrowthRates!Y34=0,DataGrowthRates!Z34=0),"",DataGrowthRates!Z34-DataGrowthRates!Y34)</f>
        <v/>
      </c>
      <c r="AA34" s="145" t="str">
        <f>IF(OR(DataGrowthRates!Z34=0,DataGrowthRates!AA34=0),"",DataGrowthRates!AA34-DataGrowthRates!Z34)</f>
        <v/>
      </c>
      <c r="AB34" s="145" t="str">
        <f>IF(OR(DataGrowthRates!AA34=0,DataGrowthRates!AB34=0),"",DataGrowthRates!AB34-DataGrowthRates!AA34)</f>
        <v/>
      </c>
      <c r="AC34" s="145">
        <f>IF(OR(DataGrowthRates!AB34=0,DataGrowthRates!AC34=0),"",DataGrowthRates!AC34-DataGrowthRates!AB34)</f>
        <v>-0.1524511675352187</v>
      </c>
      <c r="AD34" s="145">
        <f>IF(OR(DataGrowthRates!AC34=0,DataGrowthRates!AD34=0),"",DataGrowthRates!AD34-DataGrowthRates!AC34)</f>
        <v>-0.22009142558539452</v>
      </c>
      <c r="AE34" s="145">
        <f>IF(OR(DataGrowthRates!AD34=0,DataGrowthRates!AE34=0),"",DataGrowthRates!AE34-DataGrowthRates!AD34)</f>
        <v>1.1530974207204281E-2</v>
      </c>
      <c r="AF34" s="145">
        <f>IF(OR(DataGrowthRates!AE34=0,DataGrowthRates!AF34=0),"",DataGrowthRates!AF34-DataGrowthRates!AE34)</f>
        <v>0</v>
      </c>
      <c r="AG34" s="145">
        <f>IF(OR(DataGrowthRates!AF34=0,DataGrowthRates!AG34=0),"",DataGrowthRates!AG34-DataGrowthRates!AF34)</f>
        <v>0</v>
      </c>
      <c r="AH34" s="145">
        <f>IF(OR(DataGrowthRates!AG34=0,DataGrowthRates!AH34=0),"",DataGrowthRates!AH34-DataGrowthRates!AG34)</f>
        <v>0</v>
      </c>
      <c r="AI34" s="145">
        <f>IF(OR(DataGrowthRates!AH34=0,DataGrowthRates!AI34=0),"",DataGrowthRates!AI34-DataGrowthRates!AH34)</f>
        <v>-1.7585092360616272</v>
      </c>
      <c r="AJ34" s="145">
        <f>IF(OR(DataGrowthRates!AI34=0,DataGrowthRates!AJ34=0),"",DataGrowthRates!AJ34-DataGrowthRates!AI34)</f>
        <v>-0.11319843288012521</v>
      </c>
      <c r="AK34" s="145">
        <f>IF(OR(DataGrowthRates!AJ34=0,DataGrowthRates!AK34=0),"",DataGrowthRates!AK34-DataGrowthRates!AJ34)</f>
        <v>0</v>
      </c>
      <c r="AL34" s="145">
        <f>IF(OR(DataGrowthRates!AK34=0,DataGrowthRates!AL34=0),"",DataGrowthRates!AL34-DataGrowthRates!AK34)</f>
        <v>-0.18349410247375886</v>
      </c>
      <c r="AM34" s="145">
        <f>IF(OR(DataGrowthRates!AL34=0,DataGrowthRates!AM34=0),"",DataGrowthRates!AM34-DataGrowthRates!AL34)</f>
        <v>1.0568968916165602</v>
      </c>
      <c r="AN34" s="145">
        <f>IF(OR(DataGrowthRates!AM34=0,DataGrowthRates!AN34=0),"",DataGrowthRates!AN34-DataGrowthRates!AM34)</f>
        <v>-9.2739513339580526E-2</v>
      </c>
      <c r="AO34" s="145">
        <f>IF(OR(DataGrowthRates!AN34=0,DataGrowthRates!AO34=0),"",DataGrowthRates!AO34-DataGrowthRates!AN34)</f>
        <v>0</v>
      </c>
      <c r="AP34" s="145">
        <f>IF(OR(DataGrowthRates!AO34=0,DataGrowthRates!AP34=0),"",DataGrowthRates!AP34-DataGrowthRates!AO34)</f>
        <v>0</v>
      </c>
      <c r="AQ34" s="145">
        <f>IF(OR(DataGrowthRates!AP34=0,DataGrowthRates!AQ34=0),"",DataGrowthRates!AQ34-DataGrowthRates!AP34)</f>
        <v>0.31275312698411994</v>
      </c>
      <c r="AR34" s="145">
        <f>IF(OR(DataGrowthRates!AQ34=0,DataGrowthRates!AR34=0),"",DataGrowthRates!AR34-DataGrowthRates!AQ34)</f>
        <v>-8.1906800021499748E-2</v>
      </c>
      <c r="AS34" s="145">
        <f>IF(OR(DataGrowthRates!AR34=0,DataGrowthRates!AS34=0),"",DataGrowthRates!AS34-DataGrowthRates!AR34)</f>
        <v>0</v>
      </c>
      <c r="AT34" s="145">
        <f>IF(OR(DataGrowthRates!AS34=0,DataGrowthRates!AT34=0),"",DataGrowthRates!AT34-DataGrowthRates!AS34)</f>
        <v>0</v>
      </c>
      <c r="AU34" s="145">
        <f>IF(OR(DataGrowthRates!AT34=0,DataGrowthRates!AU34=0),"",DataGrowthRates!AU34-DataGrowthRates!AT34)</f>
        <v>0</v>
      </c>
      <c r="AV34" s="145">
        <f>IF(OR(DataGrowthRates!AU34=0,DataGrowthRates!AV34=0),"",DataGrowthRates!AV34-DataGrowthRates!AU34)</f>
        <v>0</v>
      </c>
      <c r="AW34" s="145">
        <f>IF(OR(DataGrowthRates!AV34=0,DataGrowthRates!AW34=0),"",DataGrowthRates!AW34-DataGrowthRates!AV34)</f>
        <v>0</v>
      </c>
      <c r="AX34" s="145">
        <f>IF(OR(DataGrowthRates!AW34=0,DataGrowthRates!AX34=0),"",DataGrowthRates!AX34-DataGrowthRates!AW34)</f>
        <v>0</v>
      </c>
      <c r="AY34" s="145">
        <f>IF(OR(DataGrowthRates!AX34=0,DataGrowthRates!AY34=0),"",DataGrowthRates!AY34-DataGrowthRates!AX34)</f>
        <v>2.0181223142941462E-2</v>
      </c>
      <c r="AZ34" s="145">
        <f>IF(OR(DataGrowthRates!AY34=0,DataGrowthRates!AZ34=0),"",DataGrowthRates!AZ34-DataGrowthRates!AY34)</f>
        <v>0.18884745108965717</v>
      </c>
      <c r="BA34" s="145">
        <f>IF(OR(DataGrowthRates!AZ34=0,DataGrowthRates!BA34=0),"",DataGrowthRates!BA34-DataGrowthRates!AZ34)</f>
        <v>0</v>
      </c>
      <c r="BB34" s="145">
        <f>IF(OR(DataGrowthRates!BA34=0,DataGrowthRates!BB34=0),"",DataGrowthRates!BB34-DataGrowthRates!BA34)</f>
        <v>0</v>
      </c>
      <c r="BC34" s="145">
        <f>IF(OR(DataGrowthRates!BB34=0,DataGrowthRates!BC34=0),"",DataGrowthRates!BC34-DataGrowthRates!BB34)</f>
        <v>0</v>
      </c>
      <c r="BD34" s="145">
        <f>IF(OR(DataGrowthRates!BC34=0,DataGrowthRates!BD34=0),"",DataGrowthRates!BD34-DataGrowthRates!BC34)</f>
        <v>0</v>
      </c>
      <c r="BE34" s="145">
        <f>IF(OR(DataGrowthRates!BD34=0,DataGrowthRates!BE34=0),"",DataGrowthRates!BE34-DataGrowthRates!BD34)</f>
        <v>0</v>
      </c>
      <c r="BF34" s="145">
        <f>IF(OR(DataGrowthRates!BE34=0,DataGrowthRates!BF34=0),"",DataGrowthRates!BF34-DataGrowthRates!BE34)</f>
        <v>0</v>
      </c>
      <c r="BG34" s="145">
        <f>IF(OR(DataGrowthRates!BF34=0,DataGrowthRates!BG34=0),"",DataGrowthRates!BG34-DataGrowthRates!BF34)</f>
        <v>0</v>
      </c>
      <c r="BH34" s="145">
        <f>IF(OR(DataGrowthRates!BG34=0,DataGrowthRates!BH34=0),"",DataGrowthRates!BH34-DataGrowthRates!BG34)</f>
        <v>0</v>
      </c>
      <c r="BI34" s="145">
        <f>IF(OR(DataGrowthRates!BH34=0,DataGrowthRates!BI34=0),"",DataGrowthRates!BI34-DataGrowthRates!BH34)</f>
        <v>0</v>
      </c>
      <c r="BJ34" s="145">
        <f>IF(OR(DataGrowthRates!BI34=0,DataGrowthRates!BJ34=0),"",DataGrowthRates!BJ34-DataGrowthRates!BI34)</f>
        <v>0</v>
      </c>
      <c r="BK34" s="145">
        <f>IF(OR(DataGrowthRates!BJ34=0,DataGrowthRates!BK34=0),"",DataGrowthRates!BK34-DataGrowthRates!BJ34)</f>
        <v>0</v>
      </c>
      <c r="BL34" s="145">
        <f>IF(OR(DataGrowthRates!BK34=0,DataGrowthRates!BL34=0),"",DataGrowthRates!BL34-DataGrowthRates!BK34)</f>
        <v>0</v>
      </c>
      <c r="BM34" s="145">
        <f>IF(OR(DataGrowthRates!BL34=0,DataGrowthRates!BM34=0),"",DataGrowthRates!BM34-DataGrowthRates!BL34)</f>
        <v>0</v>
      </c>
      <c r="BN34" s="145">
        <f>IF(OR(DataGrowthRates!BM34=0,DataGrowthRates!BN34=0),"",DataGrowthRates!BN34-DataGrowthRates!BM34)</f>
        <v>5.3063764809451186E-3</v>
      </c>
      <c r="BO34" s="145">
        <f>IF(OR(DataGrowthRates!BN34=0,DataGrowthRates!BO34=0),"",DataGrowthRates!BO34-DataGrowthRates!BN34)</f>
        <v>0.19999999999998863</v>
      </c>
      <c r="BP34" s="145">
        <f>IF(OR(DataGrowthRates!BO34=0,DataGrowthRates!BP34=0),"",DataGrowthRates!BP34-DataGrowthRates!BO34)</f>
        <v>-0.10999999999998522</v>
      </c>
      <c r="BQ34" s="145">
        <f>IF(OR(DataGrowthRates!BP34=0,DataGrowthRates!BQ34=0),"",DataGrowthRates!BQ34-DataGrowthRates!BP34)</f>
        <v>0</v>
      </c>
      <c r="BR34" s="145">
        <f>IF(OR(DataGrowthRates!BQ34=0,DataGrowthRates!BR34=0),"",DataGrowthRates!BR34-DataGrowthRates!BQ34)</f>
        <v>0</v>
      </c>
      <c r="BS34" s="145">
        <f>IF(OR(DataGrowthRates!BR34=0,DataGrowthRates!BS34=0),"",DataGrowthRates!BS34-DataGrowthRates!BR34)</f>
        <v>-2.2300000000000182</v>
      </c>
      <c r="BT34" s="145">
        <f>IF(OR(DataGrowthRates!BS34=0,DataGrowthRates!BT34=0),"",DataGrowthRates!BT34-DataGrowthRates!BS34)</f>
        <v>-0.71999999999997044</v>
      </c>
      <c r="BU34" s="145">
        <f>IF(OR(DataGrowthRates!BT34=0,DataGrowthRates!BU34=0),"",DataGrowthRates!BU34-DataGrowthRates!BT34)</f>
        <v>0</v>
      </c>
      <c r="BV34" s="145">
        <f>IF(OR(DataGrowthRates!BU34=0,DataGrowthRates!BV34=0),"",DataGrowthRates!BV34-DataGrowthRates!BU34)</f>
        <v>0</v>
      </c>
      <c r="BW34" s="145">
        <f>IF(OR(DataGrowthRates!BV34=0,DataGrowthRates!BW34=0),"",DataGrowthRates!BW34-DataGrowthRates!BV34)</f>
        <v>0.31000000000000227</v>
      </c>
      <c r="BX34" s="145">
        <f>IF(OR(DataGrowthRates!BW34=0,DataGrowthRates!BX34=0),"",DataGrowthRates!BX34-DataGrowthRates!BW34)</f>
        <v>9.9999999999994316E-2</v>
      </c>
      <c r="BY34" s="145">
        <f>IF(OR(DataGrowthRates!BX34=0,DataGrowthRates!BY34=0),"",DataGrowthRates!BY34-DataGrowthRates!BX34)</f>
        <v>0</v>
      </c>
      <c r="BZ34" s="145">
        <f>IF(OR(DataGrowthRates!BY34=0,DataGrowthRates!BZ34=0),"",DataGrowthRates!BZ34-DataGrowthRates!BY34)</f>
        <v>-0.11000000000001364</v>
      </c>
      <c r="CA34" s="145">
        <f>IF(OR(DataGrowthRates!BZ34=0,DataGrowthRates!CA34=0),"",DataGrowthRates!CA34-DataGrowthRates!BZ34)</f>
        <v>0</v>
      </c>
      <c r="CB34" s="145">
        <f>IF(OR(DataGrowthRates!CA34=0,DataGrowthRates!CB34=0),"",DataGrowthRates!CB34-DataGrowthRates!CA34)</f>
        <v>1.4500000000000171</v>
      </c>
      <c r="CC34" s="145" t="str">
        <f>IF(OR(DataGrowthRates!CB34=0,DataGrowthRates!CC34=0),"",DataGrowthRates!CC34-DataGrowthRates!CB34)</f>
        <v/>
      </c>
      <c r="CD34" s="145" t="str">
        <f>IF(OR(DataGrowthRates!CC34=0,DataGrowthRates!CD34=0),"",DataGrowthRates!CD34-DataGrowthRates!CC34)</f>
        <v/>
      </c>
    </row>
    <row r="35" spans="1:82" x14ac:dyDescent="0.3">
      <c r="A35" s="5" t="s">
        <v>102</v>
      </c>
      <c r="B35" s="68"/>
      <c r="C35" s="80"/>
      <c r="D35" s="145" t="str">
        <f>IF(OR(DataGrowthRates!C35=0,DataGrowthRates!D35=0),"",DataGrowthRates!D35-DataGrowthRates!C35)</f>
        <v/>
      </c>
      <c r="E35" s="145" t="str">
        <f>IF(OR(DataGrowthRates!D35=0,DataGrowthRates!E35=0),"",DataGrowthRates!E35-DataGrowthRates!D35)</f>
        <v/>
      </c>
      <c r="F35" s="145" t="str">
        <f>IF(OR(DataGrowthRates!E35=0,DataGrowthRates!F35=0),"",DataGrowthRates!F35-DataGrowthRates!E35)</f>
        <v/>
      </c>
      <c r="G35" s="145" t="str">
        <f>IF(OR(DataGrowthRates!F35=0,DataGrowthRates!G35=0),"",DataGrowthRates!G35-DataGrowthRates!F35)</f>
        <v/>
      </c>
      <c r="H35" s="145" t="str">
        <f>IF(OR(DataGrowthRates!G35=0,DataGrowthRates!H35=0),"",DataGrowthRates!H35-DataGrowthRates!G35)</f>
        <v/>
      </c>
      <c r="I35" s="145" t="str">
        <f>IF(OR(DataGrowthRates!H35=0,DataGrowthRates!I35=0),"",DataGrowthRates!I35-DataGrowthRates!H35)</f>
        <v/>
      </c>
      <c r="J35" s="145" t="str">
        <f>IF(OR(DataGrowthRates!I35=0,DataGrowthRates!J35=0),"",DataGrowthRates!J35-DataGrowthRates!I35)</f>
        <v/>
      </c>
      <c r="K35" s="145" t="str">
        <f>IF(OR(DataGrowthRates!J35=0,DataGrowthRates!K35=0),"",DataGrowthRates!K35-DataGrowthRates!J35)</f>
        <v/>
      </c>
      <c r="L35" s="145" t="str">
        <f>IF(OR(DataGrowthRates!K35=0,DataGrowthRates!L35=0),"",DataGrowthRates!L35-DataGrowthRates!K35)</f>
        <v/>
      </c>
      <c r="M35" s="145" t="str">
        <f>IF(OR(DataGrowthRates!L35=0,DataGrowthRates!M35=0),"",DataGrowthRates!M35-DataGrowthRates!L35)</f>
        <v/>
      </c>
      <c r="N35" s="145" t="str">
        <f>IF(OR(DataGrowthRates!M35=0,DataGrowthRates!N35=0),"",DataGrowthRates!N35-DataGrowthRates!M35)</f>
        <v/>
      </c>
      <c r="O35" s="145" t="str">
        <f>IF(OR(DataGrowthRates!N35=0,DataGrowthRates!O35=0),"",DataGrowthRates!O35-DataGrowthRates!N35)</f>
        <v/>
      </c>
      <c r="P35" s="145" t="str">
        <f>IF(OR(DataGrowthRates!O35=0,DataGrowthRates!P35=0),"",DataGrowthRates!P35-DataGrowthRates!O35)</f>
        <v/>
      </c>
      <c r="Q35" s="145" t="str">
        <f>IF(OR(DataGrowthRates!P35=0,DataGrowthRates!Q35=0),"",DataGrowthRates!Q35-DataGrowthRates!P35)</f>
        <v/>
      </c>
      <c r="R35" s="145" t="str">
        <f>IF(OR(DataGrowthRates!Q35=0,DataGrowthRates!R35=0),"",DataGrowthRates!R35-DataGrowthRates!Q35)</f>
        <v/>
      </c>
      <c r="S35" s="145" t="str">
        <f>IF(OR(DataGrowthRates!R35=0,DataGrowthRates!S35=0),"",DataGrowthRates!S35-DataGrowthRates!R35)</f>
        <v/>
      </c>
      <c r="T35" s="145" t="str">
        <f>IF(OR(DataGrowthRates!S35=0,DataGrowthRates!T35=0),"",DataGrowthRates!T35-DataGrowthRates!S35)</f>
        <v/>
      </c>
      <c r="U35" s="145" t="str">
        <f>IF(OR(DataGrowthRates!T35=0,DataGrowthRates!U35=0),"",DataGrowthRates!U35-DataGrowthRates!T35)</f>
        <v/>
      </c>
      <c r="V35" s="145" t="str">
        <f>IF(OR(DataGrowthRates!U35=0,DataGrowthRates!V35=0),"",DataGrowthRates!V35-DataGrowthRates!U35)</f>
        <v/>
      </c>
      <c r="W35" s="145" t="str">
        <f>IF(OR(DataGrowthRates!V35=0,DataGrowthRates!W35=0),"",DataGrowthRates!W35-DataGrowthRates!V35)</f>
        <v/>
      </c>
      <c r="X35" s="145" t="str">
        <f>IF(OR(DataGrowthRates!W35=0,DataGrowthRates!X35=0),"",DataGrowthRates!X35-DataGrowthRates!W35)</f>
        <v/>
      </c>
      <c r="Y35" s="145" t="str">
        <f>IF(OR(DataGrowthRates!X35=0,DataGrowthRates!Y35=0),"",DataGrowthRates!Y35-DataGrowthRates!X35)</f>
        <v/>
      </c>
      <c r="Z35" s="145" t="str">
        <f>IF(OR(DataGrowthRates!Y35=0,DataGrowthRates!Z35=0),"",DataGrowthRates!Z35-DataGrowthRates!Y35)</f>
        <v/>
      </c>
      <c r="AA35" s="145" t="str">
        <f>IF(OR(DataGrowthRates!Z35=0,DataGrowthRates!AA35=0),"",DataGrowthRates!AA35-DataGrowthRates!Z35)</f>
        <v/>
      </c>
      <c r="AB35" s="145" t="str">
        <f>IF(OR(DataGrowthRates!AA35=0,DataGrowthRates!AB35=0),"",DataGrowthRates!AB35-DataGrowthRates!AA35)</f>
        <v/>
      </c>
      <c r="AC35" s="145" t="str">
        <f>IF(OR(DataGrowthRates!AB35=0,DataGrowthRates!AC35=0),"",DataGrowthRates!AC35-DataGrowthRates!AB35)</f>
        <v/>
      </c>
      <c r="AD35" s="145">
        <f>IF(OR(DataGrowthRates!AC35=0,DataGrowthRates!AD35=0),"",DataGrowthRates!AD35-DataGrowthRates!AC35)</f>
        <v>-0.10235481411311298</v>
      </c>
      <c r="AE35" s="145">
        <f>IF(OR(DataGrowthRates!AD35=0,DataGrowthRates!AE35=0),"",DataGrowthRates!AE35-DataGrowthRates!AD35)</f>
        <v>0.6258258616792034</v>
      </c>
      <c r="AF35" s="145">
        <f>IF(OR(DataGrowthRates!AE35=0,DataGrowthRates!AF35=0),"",DataGrowthRates!AF35-DataGrowthRates!AE35)</f>
        <v>0</v>
      </c>
      <c r="AG35" s="145">
        <f>IF(OR(DataGrowthRates!AF35=0,DataGrowthRates!AG35=0),"",DataGrowthRates!AG35-DataGrowthRates!AF35)</f>
        <v>0</v>
      </c>
      <c r="AH35" s="145">
        <f>IF(OR(DataGrowthRates!AG35=0,DataGrowthRates!AH35=0),"",DataGrowthRates!AH35-DataGrowthRates!AG35)</f>
        <v>0</v>
      </c>
      <c r="AI35" s="145">
        <f>IF(OR(DataGrowthRates!AH35=0,DataGrowthRates!AI35=0),"",DataGrowthRates!AI35-DataGrowthRates!AH35)</f>
        <v>-2.8876730930906263</v>
      </c>
      <c r="AJ35" s="145">
        <f>IF(OR(DataGrowthRates!AI35=0,DataGrowthRates!AJ35=0),"",DataGrowthRates!AJ35-DataGrowthRates!AI35)</f>
        <v>1.8198242031559175E-2</v>
      </c>
      <c r="AK35" s="145">
        <f>IF(OR(DataGrowthRates!AJ35=0,DataGrowthRates!AK35=0),"",DataGrowthRates!AK35-DataGrowthRates!AJ35)</f>
        <v>0</v>
      </c>
      <c r="AL35" s="145">
        <f>IF(OR(DataGrowthRates!AK35=0,DataGrowthRates!AL35=0),"",DataGrowthRates!AL35-DataGrowthRates!AK35)</f>
        <v>0.28530048114311057</v>
      </c>
      <c r="AM35" s="145">
        <f>IF(OR(DataGrowthRates!AL35=0,DataGrowthRates!AM35=0),"",DataGrowthRates!AM35-DataGrowthRates!AL35)</f>
        <v>0.57614682636696557</v>
      </c>
      <c r="AN35" s="145">
        <f>IF(OR(DataGrowthRates!AM35=0,DataGrowthRates!AN35=0),"",DataGrowthRates!AN35-DataGrowthRates!AM35)</f>
        <v>-0.18356065589881609</v>
      </c>
      <c r="AO35" s="145">
        <f>IF(OR(DataGrowthRates!AN35=0,DataGrowthRates!AO35=0),"",DataGrowthRates!AO35-DataGrowthRates!AN35)</f>
        <v>0</v>
      </c>
      <c r="AP35" s="145">
        <f>IF(OR(DataGrowthRates!AO35=0,DataGrowthRates!AP35=0),"",DataGrowthRates!AP35-DataGrowthRates!AO35)</f>
        <v>0</v>
      </c>
      <c r="AQ35" s="145">
        <f>IF(OR(DataGrowthRates!AP35=0,DataGrowthRates!AQ35=0),"",DataGrowthRates!AQ35-DataGrowthRates!AP35)</f>
        <v>0.13397845558068866</v>
      </c>
      <c r="AR35" s="145">
        <f>IF(OR(DataGrowthRates!AQ35=0,DataGrowthRates!AR35=0),"",DataGrowthRates!AR35-DataGrowthRates!AQ35)</f>
        <v>-6.2003151812632495E-2</v>
      </c>
      <c r="AS35" s="145">
        <f>IF(OR(DataGrowthRates!AR35=0,DataGrowthRates!AS35=0),"",DataGrowthRates!AS35-DataGrowthRates!AR35)</f>
        <v>0</v>
      </c>
      <c r="AT35" s="145">
        <f>IF(OR(DataGrowthRates!AS35=0,DataGrowthRates!AT35=0),"",DataGrowthRates!AT35-DataGrowthRates!AS35)</f>
        <v>0</v>
      </c>
      <c r="AU35" s="145">
        <f>IF(OR(DataGrowthRates!AT35=0,DataGrowthRates!AU35=0),"",DataGrowthRates!AU35-DataGrowthRates!AT35)</f>
        <v>0</v>
      </c>
      <c r="AV35" s="145">
        <f>IF(OR(DataGrowthRates!AU35=0,DataGrowthRates!AV35=0),"",DataGrowthRates!AV35-DataGrowthRates!AU35)</f>
        <v>0</v>
      </c>
      <c r="AW35" s="145">
        <f>IF(OR(DataGrowthRates!AV35=0,DataGrowthRates!AW35=0),"",DataGrowthRates!AW35-DataGrowthRates!AV35)</f>
        <v>0</v>
      </c>
      <c r="AX35" s="145">
        <f>IF(OR(DataGrowthRates!AW35=0,DataGrowthRates!AX35=0),"",DataGrowthRates!AX35-DataGrowthRates!AW35)</f>
        <v>0</v>
      </c>
      <c r="AY35" s="145">
        <f>IF(OR(DataGrowthRates!AX35=0,DataGrowthRates!AY35=0),"",DataGrowthRates!AY35-DataGrowthRates!AX35)</f>
        <v>0.19095370204158257</v>
      </c>
      <c r="AZ35" s="145">
        <f>IF(OR(DataGrowthRates!AY35=0,DataGrowthRates!AZ35=0),"",DataGrowthRates!AZ35-DataGrowthRates!AY35)</f>
        <v>-9.0495210262503178E-2</v>
      </c>
      <c r="BA35" s="145">
        <f>IF(OR(DataGrowthRates!AZ35=0,DataGrowthRates!BA35=0),"",DataGrowthRates!BA35-DataGrowthRates!AZ35)</f>
        <v>0</v>
      </c>
      <c r="BB35" s="145">
        <f>IF(OR(DataGrowthRates!BA35=0,DataGrowthRates!BB35=0),"",DataGrowthRates!BB35-DataGrowthRates!BA35)</f>
        <v>0</v>
      </c>
      <c r="BC35" s="145">
        <f>IF(OR(DataGrowthRates!BB35=0,DataGrowthRates!BC35=0),"",DataGrowthRates!BC35-DataGrowthRates!BB35)</f>
        <v>0</v>
      </c>
      <c r="BD35" s="145">
        <f>IF(OR(DataGrowthRates!BC35=0,DataGrowthRates!BD35=0),"",DataGrowthRates!BD35-DataGrowthRates!BC35)</f>
        <v>0</v>
      </c>
      <c r="BE35" s="145">
        <f>IF(OR(DataGrowthRates!BD35=0,DataGrowthRates!BE35=0),"",DataGrowthRates!BE35-DataGrowthRates!BD35)</f>
        <v>0</v>
      </c>
      <c r="BF35" s="145">
        <f>IF(OR(DataGrowthRates!BE35=0,DataGrowthRates!BF35=0),"",DataGrowthRates!BF35-DataGrowthRates!BE35)</f>
        <v>0</v>
      </c>
      <c r="BG35" s="145">
        <f>IF(OR(DataGrowthRates!BF35=0,DataGrowthRates!BG35=0),"",DataGrowthRates!BG35-DataGrowthRates!BF35)</f>
        <v>0</v>
      </c>
      <c r="BH35" s="145">
        <f>IF(OR(DataGrowthRates!BG35=0,DataGrowthRates!BH35=0),"",DataGrowthRates!BH35-DataGrowthRates!BG35)</f>
        <v>0</v>
      </c>
      <c r="BI35" s="145">
        <f>IF(OR(DataGrowthRates!BH35=0,DataGrowthRates!BI35=0),"",DataGrowthRates!BI35-DataGrowthRates!BH35)</f>
        <v>0</v>
      </c>
      <c r="BJ35" s="145">
        <f>IF(OR(DataGrowthRates!BI35=0,DataGrowthRates!BJ35=0),"",DataGrowthRates!BJ35-DataGrowthRates!BI35)</f>
        <v>0</v>
      </c>
      <c r="BK35" s="145">
        <f>IF(OR(DataGrowthRates!BJ35=0,DataGrowthRates!BK35=0),"",DataGrowthRates!BK35-DataGrowthRates!BJ35)</f>
        <v>0</v>
      </c>
      <c r="BL35" s="145">
        <f>IF(OR(DataGrowthRates!BK35=0,DataGrowthRates!BL35=0),"",DataGrowthRates!BL35-DataGrowthRates!BK35)</f>
        <v>0</v>
      </c>
      <c r="BM35" s="145">
        <f>IF(OR(DataGrowthRates!BL35=0,DataGrowthRates!BM35=0),"",DataGrowthRates!BM35-DataGrowthRates!BL35)</f>
        <v>0</v>
      </c>
      <c r="BN35" s="145">
        <f>IF(OR(DataGrowthRates!BM35=0,DataGrowthRates!BN35=0),"",DataGrowthRates!BN35-DataGrowthRates!BM35)</f>
        <v>-2.1051466084713866E-3</v>
      </c>
      <c r="BO35" s="145">
        <f>IF(OR(DataGrowthRates!BN35=0,DataGrowthRates!BO35=0),"",DataGrowthRates!BO35-DataGrowthRates!BN35)</f>
        <v>0.21000000000000796</v>
      </c>
      <c r="BP35" s="145">
        <f>IF(OR(DataGrowthRates!BO35=0,DataGrowthRates!BP35=0),"",DataGrowthRates!BP35-DataGrowthRates!BO35)</f>
        <v>-6.9999999999993179E-2</v>
      </c>
      <c r="BQ35" s="145">
        <f>IF(OR(DataGrowthRates!BP35=0,DataGrowthRates!BQ35=0),"",DataGrowthRates!BQ35-DataGrowthRates!BP35)</f>
        <v>0</v>
      </c>
      <c r="BR35" s="145">
        <f>IF(OR(DataGrowthRates!BQ35=0,DataGrowthRates!BR35=0),"",DataGrowthRates!BR35-DataGrowthRates!BQ35)</f>
        <v>0</v>
      </c>
      <c r="BS35" s="145">
        <f>IF(OR(DataGrowthRates!BR35=0,DataGrowthRates!BS35=0),"",DataGrowthRates!BS35-DataGrowthRates!BR35)</f>
        <v>-0.57999999999998408</v>
      </c>
      <c r="BT35" s="145">
        <f>IF(OR(DataGrowthRates!BS35=0,DataGrowthRates!BT35=0),"",DataGrowthRates!BT35-DataGrowthRates!BS35)</f>
        <v>-0.89999999999997726</v>
      </c>
      <c r="BU35" s="145">
        <f>IF(OR(DataGrowthRates!BT35=0,DataGrowthRates!BU35=0),"",DataGrowthRates!BU35-DataGrowthRates!BT35)</f>
        <v>0</v>
      </c>
      <c r="BV35" s="145">
        <f>IF(OR(DataGrowthRates!BU35=0,DataGrowthRates!BV35=0),"",DataGrowthRates!BV35-DataGrowthRates!BU35)</f>
        <v>0</v>
      </c>
      <c r="BW35" s="145">
        <f>IF(OR(DataGrowthRates!BV35=0,DataGrowthRates!BW35=0),"",DataGrowthRates!BW35-DataGrowthRates!BV35)</f>
        <v>-0.18999999999999773</v>
      </c>
      <c r="BX35" s="145">
        <f>IF(OR(DataGrowthRates!BW35=0,DataGrowthRates!BX35=0),"",DataGrowthRates!BX35-DataGrowthRates!BW35)</f>
        <v>8.9999999999974989E-2</v>
      </c>
      <c r="BY35" s="145">
        <f>IF(OR(DataGrowthRates!BX35=0,DataGrowthRates!BY35=0),"",DataGrowthRates!BY35-DataGrowthRates!BX35)</f>
        <v>0</v>
      </c>
      <c r="BZ35" s="145">
        <f>IF(OR(DataGrowthRates!BY35=0,DataGrowthRates!BZ35=0),"",DataGrowthRates!BZ35-DataGrowthRates!BY35)</f>
        <v>8.0000000000040927E-2</v>
      </c>
      <c r="CA35" s="145">
        <f>IF(OR(DataGrowthRates!BZ35=0,DataGrowthRates!CA35=0),"",DataGrowthRates!CA35-DataGrowthRates!BZ35)</f>
        <v>0</v>
      </c>
      <c r="CB35" s="145">
        <f>IF(OR(DataGrowthRates!CA35=0,DataGrowthRates!CB35=0),"",DataGrowthRates!CB35-DataGrowthRates!CA35)</f>
        <v>0.58999999999997499</v>
      </c>
      <c r="CC35" s="145" t="str">
        <f>IF(OR(DataGrowthRates!CB35=0,DataGrowthRates!CC35=0),"",DataGrowthRates!CC35-DataGrowthRates!CB35)</f>
        <v/>
      </c>
      <c r="CD35" s="145" t="str">
        <f>IF(OR(DataGrowthRates!CC35=0,DataGrowthRates!CD35=0),"",DataGrowthRates!CD35-DataGrowthRates!CC35)</f>
        <v/>
      </c>
    </row>
    <row r="36" spans="1:82" x14ac:dyDescent="0.3">
      <c r="A36" s="62" t="s">
        <v>103</v>
      </c>
      <c r="B36" s="69"/>
      <c r="C36" s="81"/>
      <c r="D36" s="146" t="str">
        <f>IF(OR(DataGrowthRates!C36=0,DataGrowthRates!D36=0),"",DataGrowthRates!D36-DataGrowthRates!C36)</f>
        <v/>
      </c>
      <c r="E36" s="146" t="str">
        <f>IF(OR(DataGrowthRates!D36=0,DataGrowthRates!E36=0),"",DataGrowthRates!E36-DataGrowthRates!D36)</f>
        <v/>
      </c>
      <c r="F36" s="146" t="str">
        <f>IF(OR(DataGrowthRates!E36=0,DataGrowthRates!F36=0),"",DataGrowthRates!F36-DataGrowthRates!E36)</f>
        <v/>
      </c>
      <c r="G36" s="146" t="str">
        <f>IF(OR(DataGrowthRates!F36=0,DataGrowthRates!G36=0),"",DataGrowthRates!G36-DataGrowthRates!F36)</f>
        <v/>
      </c>
      <c r="H36" s="146" t="str">
        <f>IF(OR(DataGrowthRates!G36=0,DataGrowthRates!H36=0),"",DataGrowthRates!H36-DataGrowthRates!G36)</f>
        <v/>
      </c>
      <c r="I36" s="146" t="str">
        <f>IF(OR(DataGrowthRates!H36=0,DataGrowthRates!I36=0),"",DataGrowthRates!I36-DataGrowthRates!H36)</f>
        <v/>
      </c>
      <c r="J36" s="146" t="str">
        <f>IF(OR(DataGrowthRates!I36=0,DataGrowthRates!J36=0),"",DataGrowthRates!J36-DataGrowthRates!I36)</f>
        <v/>
      </c>
      <c r="K36" s="146" t="str">
        <f>IF(OR(DataGrowthRates!J36=0,DataGrowthRates!K36=0),"",DataGrowthRates!K36-DataGrowthRates!J36)</f>
        <v/>
      </c>
      <c r="L36" s="146" t="str">
        <f>IF(OR(DataGrowthRates!K36=0,DataGrowthRates!L36=0),"",DataGrowthRates!L36-DataGrowthRates!K36)</f>
        <v/>
      </c>
      <c r="M36" s="146" t="str">
        <f>IF(OR(DataGrowthRates!L36=0,DataGrowthRates!M36=0),"",DataGrowthRates!M36-DataGrowthRates!L36)</f>
        <v/>
      </c>
      <c r="N36" s="146" t="str">
        <f>IF(OR(DataGrowthRates!M36=0,DataGrowthRates!N36=0),"",DataGrowthRates!N36-DataGrowthRates!M36)</f>
        <v/>
      </c>
      <c r="O36" s="146" t="str">
        <f>IF(OR(DataGrowthRates!N36=0,DataGrowthRates!O36=0),"",DataGrowthRates!O36-DataGrowthRates!N36)</f>
        <v/>
      </c>
      <c r="P36" s="146" t="str">
        <f>IF(OR(DataGrowthRates!O36=0,DataGrowthRates!P36=0),"",DataGrowthRates!P36-DataGrowthRates!O36)</f>
        <v/>
      </c>
      <c r="Q36" s="146" t="str">
        <f>IF(OR(DataGrowthRates!P36=0,DataGrowthRates!Q36=0),"",DataGrowthRates!Q36-DataGrowthRates!P36)</f>
        <v/>
      </c>
      <c r="R36" s="146" t="str">
        <f>IF(OR(DataGrowthRates!Q36=0,DataGrowthRates!R36=0),"",DataGrowthRates!R36-DataGrowthRates!Q36)</f>
        <v/>
      </c>
      <c r="S36" s="146" t="str">
        <f>IF(OR(DataGrowthRates!R36=0,DataGrowthRates!S36=0),"",DataGrowthRates!S36-DataGrowthRates!R36)</f>
        <v/>
      </c>
      <c r="T36" s="146" t="str">
        <f>IF(OR(DataGrowthRates!S36=0,DataGrowthRates!T36=0),"",DataGrowthRates!T36-DataGrowthRates!S36)</f>
        <v/>
      </c>
      <c r="U36" s="146" t="str">
        <f>IF(OR(DataGrowthRates!T36=0,DataGrowthRates!U36=0),"",DataGrowthRates!U36-DataGrowthRates!T36)</f>
        <v/>
      </c>
      <c r="V36" s="146" t="str">
        <f>IF(OR(DataGrowthRates!U36=0,DataGrowthRates!V36=0),"",DataGrowthRates!V36-DataGrowthRates!U36)</f>
        <v/>
      </c>
      <c r="W36" s="146" t="str">
        <f>IF(OR(DataGrowthRates!V36=0,DataGrowthRates!W36=0),"",DataGrowthRates!W36-DataGrowthRates!V36)</f>
        <v/>
      </c>
      <c r="X36" s="146" t="str">
        <f>IF(OR(DataGrowthRates!W36=0,DataGrowthRates!X36=0),"",DataGrowthRates!X36-DataGrowthRates!W36)</f>
        <v/>
      </c>
      <c r="Y36" s="146" t="str">
        <f>IF(OR(DataGrowthRates!X36=0,DataGrowthRates!Y36=0),"",DataGrowthRates!Y36-DataGrowthRates!X36)</f>
        <v/>
      </c>
      <c r="Z36" s="146" t="str">
        <f>IF(OR(DataGrowthRates!Y36=0,DataGrowthRates!Z36=0),"",DataGrowthRates!Z36-DataGrowthRates!Y36)</f>
        <v/>
      </c>
      <c r="AA36" s="146" t="str">
        <f>IF(OR(DataGrowthRates!Z36=0,DataGrowthRates!AA36=0),"",DataGrowthRates!AA36-DataGrowthRates!Z36)</f>
        <v/>
      </c>
      <c r="AB36" s="146" t="str">
        <f>IF(OR(DataGrowthRates!AA36=0,DataGrowthRates!AB36=0),"",DataGrowthRates!AB36-DataGrowthRates!AA36)</f>
        <v/>
      </c>
      <c r="AC36" s="146" t="str">
        <f>IF(OR(DataGrowthRates!AB36=0,DataGrowthRates!AC36=0),"",DataGrowthRates!AC36-DataGrowthRates!AB36)</f>
        <v/>
      </c>
      <c r="AD36" s="146" t="str">
        <f>IF(OR(DataGrowthRates!AC36=0,DataGrowthRates!AD36=0),"",DataGrowthRates!AD36-DataGrowthRates!AC36)</f>
        <v/>
      </c>
      <c r="AE36" s="146">
        <f>IF(OR(DataGrowthRates!AD36=0,DataGrowthRates!AE36=0),"",DataGrowthRates!AE36-DataGrowthRates!AD36)</f>
        <v>2.3251240806282283</v>
      </c>
      <c r="AF36" s="146">
        <f>IF(OR(DataGrowthRates!AE36=0,DataGrowthRates!AF36=0),"",DataGrowthRates!AF36-DataGrowthRates!AE36)</f>
        <v>0</v>
      </c>
      <c r="AG36" s="146">
        <f>IF(OR(DataGrowthRates!AF36=0,DataGrowthRates!AG36=0),"",DataGrowthRates!AG36-DataGrowthRates!AF36)</f>
        <v>0</v>
      </c>
      <c r="AH36" s="146">
        <f>IF(OR(DataGrowthRates!AG36=0,DataGrowthRates!AH36=0),"",DataGrowthRates!AH36-DataGrowthRates!AG36)</f>
        <v>0</v>
      </c>
      <c r="AI36" s="146">
        <f>IF(OR(DataGrowthRates!AH36=0,DataGrowthRates!AI36=0),"",DataGrowthRates!AI36-DataGrowthRates!AH36)</f>
        <v>-2.8024354907517193</v>
      </c>
      <c r="AJ36" s="146">
        <f>IF(OR(DataGrowthRates!AI36=0,DataGrowthRates!AJ36=0),"",DataGrowthRates!AJ36-DataGrowthRates!AI36)</f>
        <v>-4.6115501916347057E-2</v>
      </c>
      <c r="AK36" s="146">
        <f>IF(OR(DataGrowthRates!AJ36=0,DataGrowthRates!AK36=0),"",DataGrowthRates!AK36-DataGrowthRates!AJ36)</f>
        <v>0</v>
      </c>
      <c r="AL36" s="146">
        <f>IF(OR(DataGrowthRates!AK36=0,DataGrowthRates!AL36=0),"",DataGrowthRates!AL36-DataGrowthRates!AK36)</f>
        <v>0.25234038431946715</v>
      </c>
      <c r="AM36" s="146">
        <f>IF(OR(DataGrowthRates!AL36=0,DataGrowthRates!AM36=0),"",DataGrowthRates!AM36-DataGrowthRates!AL36)</f>
        <v>1.0579203715399501</v>
      </c>
      <c r="AN36" s="146">
        <f>IF(OR(DataGrowthRates!AM36=0,DataGrowthRates!AN36=0),"",DataGrowthRates!AN36-DataGrowthRates!AM36)</f>
        <v>-0.17049320367519272</v>
      </c>
      <c r="AO36" s="146">
        <f>IF(OR(DataGrowthRates!AN36=0,DataGrowthRates!AO36=0),"",DataGrowthRates!AO36-DataGrowthRates!AN36)</f>
        <v>0</v>
      </c>
      <c r="AP36" s="146">
        <f>IF(OR(DataGrowthRates!AO36=0,DataGrowthRates!AP36=0),"",DataGrowthRates!AP36-DataGrowthRates!AO36)</f>
        <v>0</v>
      </c>
      <c r="AQ36" s="146">
        <f>IF(OR(DataGrowthRates!AP36=0,DataGrowthRates!AQ36=0),"",DataGrowthRates!AQ36-DataGrowthRates!AP36)</f>
        <v>0.78964691342889637</v>
      </c>
      <c r="AR36" s="146">
        <f>IF(OR(DataGrowthRates!AQ36=0,DataGrowthRates!AR36=0),"",DataGrowthRates!AR36-DataGrowthRates!AQ36)</f>
        <v>-6.5692266722066961E-2</v>
      </c>
      <c r="AS36" s="146">
        <f>IF(OR(DataGrowthRates!AR36=0,DataGrowthRates!AS36=0),"",DataGrowthRates!AS36-DataGrowthRates!AR36)</f>
        <v>0</v>
      </c>
      <c r="AT36" s="146">
        <f>IF(OR(DataGrowthRates!AS36=0,DataGrowthRates!AT36=0),"",DataGrowthRates!AT36-DataGrowthRates!AS36)</f>
        <v>0</v>
      </c>
      <c r="AU36" s="146">
        <f>IF(OR(DataGrowthRates!AT36=0,DataGrowthRates!AU36=0),"",DataGrowthRates!AU36-DataGrowthRates!AT36)</f>
        <v>0</v>
      </c>
      <c r="AV36" s="146">
        <f>IF(OR(DataGrowthRates!AU36=0,DataGrowthRates!AV36=0),"",DataGrowthRates!AV36-DataGrowthRates!AU36)</f>
        <v>0</v>
      </c>
      <c r="AW36" s="146">
        <f>IF(OR(DataGrowthRates!AV36=0,DataGrowthRates!AW36=0),"",DataGrowthRates!AW36-DataGrowthRates!AV36)</f>
        <v>0</v>
      </c>
      <c r="AX36" s="146">
        <f>IF(OR(DataGrowthRates!AW36=0,DataGrowthRates!AX36=0),"",DataGrowthRates!AX36-DataGrowthRates!AW36)</f>
        <v>0</v>
      </c>
      <c r="AY36" s="146">
        <f>IF(OR(DataGrowthRates!AX36=0,DataGrowthRates!AY36=0),"",DataGrowthRates!AY36-DataGrowthRates!AX36)</f>
        <v>0.46150905371519002</v>
      </c>
      <c r="AZ36" s="146">
        <f>IF(OR(DataGrowthRates!AY36=0,DataGrowthRates!AZ36=0),"",DataGrowthRates!AZ36-DataGrowthRates!AY36)</f>
        <v>-3.0729031971674203E-2</v>
      </c>
      <c r="BA36" s="146">
        <f>IF(OR(DataGrowthRates!AZ36=0,DataGrowthRates!BA36=0),"",DataGrowthRates!BA36-DataGrowthRates!AZ36)</f>
        <v>0</v>
      </c>
      <c r="BB36" s="146">
        <f>IF(OR(DataGrowthRates!BA36=0,DataGrowthRates!BB36=0),"",DataGrowthRates!BB36-DataGrowthRates!BA36)</f>
        <v>0</v>
      </c>
      <c r="BC36" s="146">
        <f>IF(OR(DataGrowthRates!BB36=0,DataGrowthRates!BC36=0),"",DataGrowthRates!BC36-DataGrowthRates!BB36)</f>
        <v>0</v>
      </c>
      <c r="BD36" s="146">
        <f>IF(OR(DataGrowthRates!BC36=0,DataGrowthRates!BD36=0),"",DataGrowthRates!BD36-DataGrowthRates!BC36)</f>
        <v>0</v>
      </c>
      <c r="BE36" s="146">
        <f>IF(OR(DataGrowthRates!BD36=0,DataGrowthRates!BE36=0),"",DataGrowthRates!BE36-DataGrowthRates!BD36)</f>
        <v>0</v>
      </c>
      <c r="BF36" s="146">
        <f>IF(OR(DataGrowthRates!BE36=0,DataGrowthRates!BF36=0),"",DataGrowthRates!BF36-DataGrowthRates!BE36)</f>
        <v>0</v>
      </c>
      <c r="BG36" s="146">
        <f>IF(OR(DataGrowthRates!BF36=0,DataGrowthRates!BG36=0),"",DataGrowthRates!BG36-DataGrowthRates!BF36)</f>
        <v>0</v>
      </c>
      <c r="BH36" s="146">
        <f>IF(OR(DataGrowthRates!BG36=0,DataGrowthRates!BH36=0),"",DataGrowthRates!BH36-DataGrowthRates!BG36)</f>
        <v>0</v>
      </c>
      <c r="BI36" s="146">
        <f>IF(OR(DataGrowthRates!BH36=0,DataGrowthRates!BI36=0),"",DataGrowthRates!BI36-DataGrowthRates!BH36)</f>
        <v>0</v>
      </c>
      <c r="BJ36" s="146">
        <f>IF(OR(DataGrowthRates!BI36=0,DataGrowthRates!BJ36=0),"",DataGrowthRates!BJ36-DataGrowthRates!BI36)</f>
        <v>0</v>
      </c>
      <c r="BK36" s="146">
        <f>IF(OR(DataGrowthRates!BJ36=0,DataGrowthRates!BK36=0),"",DataGrowthRates!BK36-DataGrowthRates!BJ36)</f>
        <v>0</v>
      </c>
      <c r="BL36" s="146">
        <f>IF(OR(DataGrowthRates!BK36=0,DataGrowthRates!BL36=0),"",DataGrowthRates!BL36-DataGrowthRates!BK36)</f>
        <v>0</v>
      </c>
      <c r="BM36" s="146">
        <f>IF(OR(DataGrowthRates!BL36=0,DataGrowthRates!BM36=0),"",DataGrowthRates!BM36-DataGrowthRates!BL36)</f>
        <v>0</v>
      </c>
      <c r="BN36" s="146">
        <f>IF(OR(DataGrowthRates!BM36=0,DataGrowthRates!BN36=0),"",DataGrowthRates!BN36-DataGrowthRates!BM36)</f>
        <v>3.7290340745528283E-3</v>
      </c>
      <c r="BO36" s="146">
        <f>IF(OR(DataGrowthRates!BN36=0,DataGrowthRates!BO36=0),"",DataGrowthRates!BO36-DataGrowthRates!BN36)</f>
        <v>0.23000000000001819</v>
      </c>
      <c r="BP36" s="146">
        <f>IF(OR(DataGrowthRates!BO36=0,DataGrowthRates!BP36=0),"",DataGrowthRates!BP36-DataGrowthRates!BO36)</f>
        <v>-0.23000000000001819</v>
      </c>
      <c r="BQ36" s="146">
        <f>IF(OR(DataGrowthRates!BP36=0,DataGrowthRates!BQ36=0),"",DataGrowthRates!BQ36-DataGrowthRates!BP36)</f>
        <v>0</v>
      </c>
      <c r="BR36" s="146">
        <f>IF(OR(DataGrowthRates!BQ36=0,DataGrowthRates!BR36=0),"",DataGrowthRates!BR36-DataGrowthRates!BQ36)</f>
        <v>0</v>
      </c>
      <c r="BS36" s="146">
        <f>IF(OR(DataGrowthRates!BR36=0,DataGrowthRates!BS36=0),"",DataGrowthRates!BS36-DataGrowthRates!BR36)</f>
        <v>-1.7399999999999523</v>
      </c>
      <c r="BT36" s="146">
        <f>IF(OR(DataGrowthRates!BS36=0,DataGrowthRates!BT36=0),"",DataGrowthRates!BT36-DataGrowthRates!BS36)</f>
        <v>2.0000000000010232E-2</v>
      </c>
      <c r="BU36" s="146">
        <f>IF(OR(DataGrowthRates!BT36=0,DataGrowthRates!BU36=0),"",DataGrowthRates!BU36-DataGrowthRates!BT36)</f>
        <v>0</v>
      </c>
      <c r="BV36" s="146">
        <f>IF(OR(DataGrowthRates!BU36=0,DataGrowthRates!BV36=0),"",DataGrowthRates!BV36-DataGrowthRates!BU36)</f>
        <v>0</v>
      </c>
      <c r="BW36" s="146">
        <f>IF(OR(DataGrowthRates!BV36=0,DataGrowthRates!BW36=0),"",DataGrowthRates!BW36-DataGrowthRates!BV36)</f>
        <v>1.0699999999999932</v>
      </c>
      <c r="BX36" s="146">
        <f>IF(OR(DataGrowthRates!BW36=0,DataGrowthRates!BX36=0),"",DataGrowthRates!BX36-DataGrowthRates!BW36)</f>
        <v>0.11000000000001364</v>
      </c>
      <c r="BY36" s="146">
        <f>IF(OR(DataGrowthRates!BX36=0,DataGrowthRates!BY36=0),"",DataGrowthRates!BY36-DataGrowthRates!BX36)</f>
        <v>0</v>
      </c>
      <c r="BZ36" s="146">
        <f>IF(OR(DataGrowthRates!BY36=0,DataGrowthRates!BZ36=0),"",DataGrowthRates!BZ36-DataGrowthRates!BY36)</f>
        <v>-0.42000000000001592</v>
      </c>
      <c r="CA36" s="146">
        <f>IF(OR(DataGrowthRates!BZ36=0,DataGrowthRates!CA36=0),"",DataGrowthRates!CA36-DataGrowthRates!BZ36)</f>
        <v>0</v>
      </c>
      <c r="CB36" s="146">
        <f>IF(OR(DataGrowthRates!CA36=0,DataGrowthRates!CB36=0),"",DataGrowthRates!CB36-DataGrowthRates!CA36)</f>
        <v>0.76999999999998181</v>
      </c>
      <c r="CC36" s="146" t="str">
        <f>IF(OR(DataGrowthRates!CB36=0,DataGrowthRates!CC36=0),"",DataGrowthRates!CC36-DataGrowthRates!CB36)</f>
        <v/>
      </c>
      <c r="CD36" s="146" t="str">
        <f>IF(OR(DataGrowthRates!CC36=0,DataGrowthRates!CD36=0),"",DataGrowthRates!CD36-DataGrowthRates!CC36)</f>
        <v/>
      </c>
    </row>
    <row r="37" spans="1:82" x14ac:dyDescent="0.3">
      <c r="A37" s="63" t="s">
        <v>122</v>
      </c>
      <c r="B37" s="70"/>
      <c r="C37" s="83"/>
      <c r="D37" s="144" t="str">
        <f>IF(OR(DataGrowthRates!C37=0,DataGrowthRates!D37=0),"",DataGrowthRates!D37-DataGrowthRates!C37)</f>
        <v/>
      </c>
      <c r="E37" s="144" t="str">
        <f>IF(OR(DataGrowthRates!D37=0,DataGrowthRates!E37=0),"",DataGrowthRates!E37-DataGrowthRates!D37)</f>
        <v/>
      </c>
      <c r="F37" s="144" t="str">
        <f>IF(OR(DataGrowthRates!E37=0,DataGrowthRates!F37=0),"",DataGrowthRates!F37-DataGrowthRates!E37)</f>
        <v/>
      </c>
      <c r="G37" s="144" t="str">
        <f>IF(OR(DataGrowthRates!F37=0,DataGrowthRates!G37=0),"",DataGrowthRates!G37-DataGrowthRates!F37)</f>
        <v/>
      </c>
      <c r="H37" s="144" t="str">
        <f>IF(OR(DataGrowthRates!G37=0,DataGrowthRates!H37=0),"",DataGrowthRates!H37-DataGrowthRates!G37)</f>
        <v/>
      </c>
      <c r="I37" s="144" t="str">
        <f>IF(OR(DataGrowthRates!H37=0,DataGrowthRates!I37=0),"",DataGrowthRates!I37-DataGrowthRates!H37)</f>
        <v/>
      </c>
      <c r="J37" s="144" t="str">
        <f>IF(OR(DataGrowthRates!I37=0,DataGrowthRates!J37=0),"",DataGrowthRates!J37-DataGrowthRates!I37)</f>
        <v/>
      </c>
      <c r="K37" s="144" t="str">
        <f>IF(OR(DataGrowthRates!J37=0,DataGrowthRates!K37=0),"",DataGrowthRates!K37-DataGrowthRates!J37)</f>
        <v/>
      </c>
      <c r="L37" s="144" t="str">
        <f>IF(OR(DataGrowthRates!K37=0,DataGrowthRates!L37=0),"",DataGrowthRates!L37-DataGrowthRates!K37)</f>
        <v/>
      </c>
      <c r="M37" s="144" t="str">
        <f>IF(OR(DataGrowthRates!L37=0,DataGrowthRates!M37=0),"",DataGrowthRates!M37-DataGrowthRates!L37)</f>
        <v/>
      </c>
      <c r="N37" s="144" t="str">
        <f>IF(OR(DataGrowthRates!M37=0,DataGrowthRates!N37=0),"",DataGrowthRates!N37-DataGrowthRates!M37)</f>
        <v/>
      </c>
      <c r="O37" s="144" t="str">
        <f>IF(OR(DataGrowthRates!N37=0,DataGrowthRates!O37=0),"",DataGrowthRates!O37-DataGrowthRates!N37)</f>
        <v/>
      </c>
      <c r="P37" s="144" t="str">
        <f>IF(OR(DataGrowthRates!O37=0,DataGrowthRates!P37=0),"",DataGrowthRates!P37-DataGrowthRates!O37)</f>
        <v/>
      </c>
      <c r="Q37" s="144" t="str">
        <f>IF(OR(DataGrowthRates!P37=0,DataGrowthRates!Q37=0),"",DataGrowthRates!Q37-DataGrowthRates!P37)</f>
        <v/>
      </c>
      <c r="R37" s="144" t="str">
        <f>IF(OR(DataGrowthRates!Q37=0,DataGrowthRates!R37=0),"",DataGrowthRates!R37-DataGrowthRates!Q37)</f>
        <v/>
      </c>
      <c r="S37" s="144" t="str">
        <f>IF(OR(DataGrowthRates!R37=0,DataGrowthRates!S37=0),"",DataGrowthRates!S37-DataGrowthRates!R37)</f>
        <v/>
      </c>
      <c r="T37" s="144" t="str">
        <f>IF(OR(DataGrowthRates!S37=0,DataGrowthRates!T37=0),"",DataGrowthRates!T37-DataGrowthRates!S37)</f>
        <v/>
      </c>
      <c r="U37" s="144" t="str">
        <f>IF(OR(DataGrowthRates!T37=0,DataGrowthRates!U37=0),"",DataGrowthRates!U37-DataGrowthRates!T37)</f>
        <v/>
      </c>
      <c r="V37" s="144" t="str">
        <f>IF(OR(DataGrowthRates!U37=0,DataGrowthRates!V37=0),"",DataGrowthRates!V37-DataGrowthRates!U37)</f>
        <v/>
      </c>
      <c r="W37" s="144" t="str">
        <f>IF(OR(DataGrowthRates!V37=0,DataGrowthRates!W37=0),"",DataGrowthRates!W37-DataGrowthRates!V37)</f>
        <v/>
      </c>
      <c r="X37" s="144" t="str">
        <f>IF(OR(DataGrowthRates!W37=0,DataGrowthRates!X37=0),"",DataGrowthRates!X37-DataGrowthRates!W37)</f>
        <v/>
      </c>
      <c r="Y37" s="144" t="str">
        <f>IF(OR(DataGrowthRates!X37=0,DataGrowthRates!Y37=0),"",DataGrowthRates!Y37-DataGrowthRates!X37)</f>
        <v/>
      </c>
      <c r="Z37" s="144" t="str">
        <f>IF(OR(DataGrowthRates!Y37=0,DataGrowthRates!Z37=0),"",DataGrowthRates!Z37-DataGrowthRates!Y37)</f>
        <v/>
      </c>
      <c r="AA37" s="144" t="str">
        <f>IF(OR(DataGrowthRates!Z37=0,DataGrowthRates!AA37=0),"",DataGrowthRates!AA37-DataGrowthRates!Z37)</f>
        <v/>
      </c>
      <c r="AB37" s="144" t="str">
        <f>IF(OR(DataGrowthRates!AA37=0,DataGrowthRates!AB37=0),"",DataGrowthRates!AB37-DataGrowthRates!AA37)</f>
        <v/>
      </c>
      <c r="AC37" s="144" t="str">
        <f>IF(OR(DataGrowthRates!AB37=0,DataGrowthRates!AC37=0),"",DataGrowthRates!AC37-DataGrowthRates!AB37)</f>
        <v/>
      </c>
      <c r="AD37" s="144" t="str">
        <f>IF(OR(DataGrowthRates!AC37=0,DataGrowthRates!AD37=0),"",DataGrowthRates!AD37-DataGrowthRates!AC37)</f>
        <v/>
      </c>
      <c r="AE37" s="144" t="str">
        <f>IF(OR(DataGrowthRates!AD37=0,DataGrowthRates!AE37=0),"",DataGrowthRates!AE37-DataGrowthRates!AD37)</f>
        <v/>
      </c>
      <c r="AF37" s="144">
        <f>IF(OR(DataGrowthRates!AE37=0,DataGrowthRates!AF37=0),"",DataGrowthRates!AF37-DataGrowthRates!AE37)</f>
        <v>-4.4316848781505769E-2</v>
      </c>
      <c r="AG37" s="144">
        <f>IF(OR(DataGrowthRates!AF37=0,DataGrowthRates!AG37=0),"",DataGrowthRates!AG37-DataGrowthRates!AF37)</f>
        <v>-0.37876116328502007</v>
      </c>
      <c r="AH37" s="144">
        <f>IF(OR(DataGrowthRates!AG37=0,DataGrowthRates!AH37=0),"",DataGrowthRates!AH37-DataGrowthRates!AG37)</f>
        <v>0.82390548806728248</v>
      </c>
      <c r="AI37" s="144">
        <f>IF(OR(DataGrowthRates!AH37=0,DataGrowthRates!AI37=0),"",DataGrowthRates!AI37-DataGrowthRates!AH37)</f>
        <v>-2.1768599303708811</v>
      </c>
      <c r="AJ37" s="144">
        <f>IF(OR(DataGrowthRates!AI37=0,DataGrowthRates!AJ37=0),"",DataGrowthRates!AJ37-DataGrowthRates!AI37)</f>
        <v>0.14304931633603246</v>
      </c>
      <c r="AK37" s="144">
        <f>IF(OR(DataGrowthRates!AJ37=0,DataGrowthRates!AK37=0),"",DataGrowthRates!AK37-DataGrowthRates!AJ37)</f>
        <v>0</v>
      </c>
      <c r="AL37" s="144">
        <f>IF(OR(DataGrowthRates!AK37=0,DataGrowthRates!AL37=0),"",DataGrowthRates!AL37-DataGrowthRates!AK37)</f>
        <v>0.73555057418974457</v>
      </c>
      <c r="AM37" s="144">
        <f>IF(OR(DataGrowthRates!AL37=0,DataGrowthRates!AM37=0),"",DataGrowthRates!AM37-DataGrowthRates!AL37)</f>
        <v>0.23253063383378958</v>
      </c>
      <c r="AN37" s="144">
        <f>IF(OR(DataGrowthRates!AM37=0,DataGrowthRates!AN37=0),"",DataGrowthRates!AN37-DataGrowthRates!AM37)</f>
        <v>-0.41913365456267115</v>
      </c>
      <c r="AO37" s="144">
        <f>IF(OR(DataGrowthRates!AN37=0,DataGrowthRates!AO37=0),"",DataGrowthRates!AO37-DataGrowthRates!AN37)</f>
        <v>0</v>
      </c>
      <c r="AP37" s="144">
        <f>IF(OR(DataGrowthRates!AO37=0,DataGrowthRates!AP37=0),"",DataGrowthRates!AP37-DataGrowthRates!AO37)</f>
        <v>0</v>
      </c>
      <c r="AQ37" s="144">
        <f>IF(OR(DataGrowthRates!AP37=0,DataGrowthRates!AQ37=0),"",DataGrowthRates!AQ37-DataGrowthRates!AP37)</f>
        <v>0.49282099654007538</v>
      </c>
      <c r="AR37" s="144">
        <f>IF(OR(DataGrowthRates!AQ37=0,DataGrowthRates!AR37=0),"",DataGrowthRates!AR37-DataGrowthRates!AQ37)</f>
        <v>0.90911442474907744</v>
      </c>
      <c r="AS37" s="144">
        <f>IF(OR(DataGrowthRates!AR37=0,DataGrowthRates!AS37=0),"",DataGrowthRates!AS37-DataGrowthRates!AR37)</f>
        <v>0</v>
      </c>
      <c r="AT37" s="144">
        <f>IF(OR(DataGrowthRates!AS37=0,DataGrowthRates!AT37=0),"",DataGrowthRates!AT37-DataGrowthRates!AS37)</f>
        <v>0</v>
      </c>
      <c r="AU37" s="144">
        <f>IF(OR(DataGrowthRates!AT37=0,DataGrowthRates!AU37=0),"",DataGrowthRates!AU37-DataGrowthRates!AT37)</f>
        <v>0</v>
      </c>
      <c r="AV37" s="144">
        <f>IF(OR(DataGrowthRates!AU37=0,DataGrowthRates!AV37=0),"",DataGrowthRates!AV37-DataGrowthRates!AU37)</f>
        <v>0</v>
      </c>
      <c r="AW37" s="144">
        <f>IF(OR(DataGrowthRates!AV37=0,DataGrowthRates!AW37=0),"",DataGrowthRates!AW37-DataGrowthRates!AV37)</f>
        <v>0</v>
      </c>
      <c r="AX37" s="144">
        <f>IF(OR(DataGrowthRates!AW37=0,DataGrowthRates!AX37=0),"",DataGrowthRates!AX37-DataGrowthRates!AW37)</f>
        <v>0</v>
      </c>
      <c r="AY37" s="144">
        <f>IF(OR(DataGrowthRates!AX37=0,DataGrowthRates!AY37=0),"",DataGrowthRates!AY37-DataGrowthRates!AX37)</f>
        <v>-0.2813967403667732</v>
      </c>
      <c r="AZ37" s="144">
        <f>IF(OR(DataGrowthRates!AY37=0,DataGrowthRates!AZ37=0),"",DataGrowthRates!AZ37-DataGrowthRates!AY37)</f>
        <v>2.2912650901446341E-2</v>
      </c>
      <c r="BA37" s="144">
        <f>IF(OR(DataGrowthRates!AZ37=0,DataGrowthRates!BA37=0),"",DataGrowthRates!BA37-DataGrowthRates!AZ37)</f>
        <v>0</v>
      </c>
      <c r="BB37" s="144">
        <f>IF(OR(DataGrowthRates!BA37=0,DataGrowthRates!BB37=0),"",DataGrowthRates!BB37-DataGrowthRates!BA37)</f>
        <v>0</v>
      </c>
      <c r="BC37" s="144">
        <f>IF(OR(DataGrowthRates!BB37=0,DataGrowthRates!BC37=0),"",DataGrowthRates!BC37-DataGrowthRates!BB37)</f>
        <v>0</v>
      </c>
      <c r="BD37" s="144">
        <f>IF(OR(DataGrowthRates!BC37=0,DataGrowthRates!BD37=0),"",DataGrowthRates!BD37-DataGrowthRates!BC37)</f>
        <v>0</v>
      </c>
      <c r="BE37" s="144">
        <f>IF(OR(DataGrowthRates!BD37=0,DataGrowthRates!BE37=0),"",DataGrowthRates!BE37-DataGrowthRates!BD37)</f>
        <v>0</v>
      </c>
      <c r="BF37" s="144">
        <f>IF(OR(DataGrowthRates!BE37=0,DataGrowthRates!BF37=0),"",DataGrowthRates!BF37-DataGrowthRates!BE37)</f>
        <v>0</v>
      </c>
      <c r="BG37" s="144">
        <f>IF(OR(DataGrowthRates!BF37=0,DataGrowthRates!BG37=0),"",DataGrowthRates!BG37-DataGrowthRates!BF37)</f>
        <v>0</v>
      </c>
      <c r="BH37" s="144">
        <f>IF(OR(DataGrowthRates!BG37=0,DataGrowthRates!BH37=0),"",DataGrowthRates!BH37-DataGrowthRates!BG37)</f>
        <v>0</v>
      </c>
      <c r="BI37" s="144">
        <f>IF(OR(DataGrowthRates!BH37=0,DataGrowthRates!BI37=0),"",DataGrowthRates!BI37-DataGrowthRates!BH37)</f>
        <v>0</v>
      </c>
      <c r="BJ37" s="144">
        <f>IF(OR(DataGrowthRates!BI37=0,DataGrowthRates!BJ37=0),"",DataGrowthRates!BJ37-DataGrowthRates!BI37)</f>
        <v>0</v>
      </c>
      <c r="BK37" s="144">
        <f>IF(OR(DataGrowthRates!BJ37=0,DataGrowthRates!BK37=0),"",DataGrowthRates!BK37-DataGrowthRates!BJ37)</f>
        <v>0</v>
      </c>
      <c r="BL37" s="144">
        <f>IF(OR(DataGrowthRates!BK37=0,DataGrowthRates!BL37=0),"",DataGrowthRates!BL37-DataGrowthRates!BK37)</f>
        <v>0</v>
      </c>
      <c r="BM37" s="144">
        <f>IF(OR(DataGrowthRates!BL37=0,DataGrowthRates!BM37=0),"",DataGrowthRates!BM37-DataGrowthRates!BL37)</f>
        <v>0</v>
      </c>
      <c r="BN37" s="144">
        <f>IF(OR(DataGrowthRates!BM37=0,DataGrowthRates!BN37=0),"",DataGrowthRates!BN37-DataGrowthRates!BM37)</f>
        <v>-1.659270105741939E-2</v>
      </c>
      <c r="BO37" s="144">
        <f>IF(OR(DataGrowthRates!BN37=0,DataGrowthRates!BO37=0),"",DataGrowthRates!BO37-DataGrowthRates!BN37)</f>
        <v>-0.48999999999998067</v>
      </c>
      <c r="BP37" s="144">
        <f>IF(OR(DataGrowthRates!BO37=0,DataGrowthRates!BP37=0),"",DataGrowthRates!BP37-DataGrowthRates!BO37)</f>
        <v>-0.35000000000002274</v>
      </c>
      <c r="BQ37" s="144">
        <f>IF(OR(DataGrowthRates!BP37=0,DataGrowthRates!BQ37=0),"",DataGrowthRates!BQ37-DataGrowthRates!BP37)</f>
        <v>0</v>
      </c>
      <c r="BR37" s="144">
        <f>IF(OR(DataGrowthRates!BQ37=0,DataGrowthRates!BR37=0),"",DataGrowthRates!BR37-DataGrowthRates!BQ37)</f>
        <v>0</v>
      </c>
      <c r="BS37" s="144">
        <f>IF(OR(DataGrowthRates!BR37=0,DataGrowthRates!BS37=0),"",DataGrowthRates!BS37-DataGrowthRates!BR37)</f>
        <v>-1.9399999999999977</v>
      </c>
      <c r="BT37" s="144">
        <f>IF(OR(DataGrowthRates!BS37=0,DataGrowthRates!BT37=0),"",DataGrowthRates!BT37-DataGrowthRates!BS37)</f>
        <v>-0.25</v>
      </c>
      <c r="BU37" s="144">
        <f>IF(OR(DataGrowthRates!BT37=0,DataGrowthRates!BU37=0),"",DataGrowthRates!BU37-DataGrowthRates!BT37)</f>
        <v>0</v>
      </c>
      <c r="BV37" s="144">
        <f>IF(OR(DataGrowthRates!BU37=0,DataGrowthRates!BV37=0),"",DataGrowthRates!BV37-DataGrowthRates!BU37)</f>
        <v>0</v>
      </c>
      <c r="BW37" s="144">
        <f>IF(OR(DataGrowthRates!BV37=0,DataGrowthRates!BW37=0),"",DataGrowthRates!BW37-DataGrowthRates!BV37)</f>
        <v>0.37000000000000455</v>
      </c>
      <c r="BX37" s="144">
        <f>IF(OR(DataGrowthRates!BW37=0,DataGrowthRates!BX37=0),"",DataGrowthRates!BX37-DataGrowthRates!BW37)</f>
        <v>9.0000000000031832E-2</v>
      </c>
      <c r="BY37" s="144">
        <f>IF(OR(DataGrowthRates!BX37=0,DataGrowthRates!BY37=0),"",DataGrowthRates!BY37-DataGrowthRates!BX37)</f>
        <v>0</v>
      </c>
      <c r="BZ37" s="144">
        <f>IF(OR(DataGrowthRates!BY37=0,DataGrowthRates!BZ37=0),"",DataGrowthRates!BZ37-DataGrowthRates!BY37)</f>
        <v>-6.0000000000002274E-2</v>
      </c>
      <c r="CA37" s="144">
        <f>IF(OR(DataGrowthRates!BZ37=0,DataGrowthRates!CA37=0),"",DataGrowthRates!CA37-DataGrowthRates!BZ37)</f>
        <v>0</v>
      </c>
      <c r="CB37" s="144">
        <f>IF(OR(DataGrowthRates!CA37=0,DataGrowthRates!CB37=0),"",DataGrowthRates!CB37-DataGrowthRates!CA37)</f>
        <v>0.72999999999998977</v>
      </c>
      <c r="CC37" s="144" t="str">
        <f>IF(OR(DataGrowthRates!CB37=0,DataGrowthRates!CC37=0),"",DataGrowthRates!CC37-DataGrowthRates!CB37)</f>
        <v/>
      </c>
      <c r="CD37" s="144" t="str">
        <f>IF(OR(DataGrowthRates!CC37=0,DataGrowthRates!CD37=0),"",DataGrowthRates!CD37-DataGrowthRates!CC37)</f>
        <v/>
      </c>
    </row>
    <row r="38" spans="1:82" x14ac:dyDescent="0.3">
      <c r="A38" s="5" t="s">
        <v>123</v>
      </c>
      <c r="B38" s="68"/>
      <c r="C38" s="80"/>
      <c r="D38" s="145" t="str">
        <f>IF(OR(DataGrowthRates!C38=0,DataGrowthRates!D38=0),"",DataGrowthRates!D38-DataGrowthRates!C38)</f>
        <v/>
      </c>
      <c r="E38" s="145" t="str">
        <f>IF(OR(DataGrowthRates!D38=0,DataGrowthRates!E38=0),"",DataGrowthRates!E38-DataGrowthRates!D38)</f>
        <v/>
      </c>
      <c r="F38" s="145" t="str">
        <f>IF(OR(DataGrowthRates!E38=0,DataGrowthRates!F38=0),"",DataGrowthRates!F38-DataGrowthRates!E38)</f>
        <v/>
      </c>
      <c r="G38" s="145" t="str">
        <f>IF(OR(DataGrowthRates!F38=0,DataGrowthRates!G38=0),"",DataGrowthRates!G38-DataGrowthRates!F38)</f>
        <v/>
      </c>
      <c r="H38" s="145" t="str">
        <f>IF(OR(DataGrowthRates!G38=0,DataGrowthRates!H38=0),"",DataGrowthRates!H38-DataGrowthRates!G38)</f>
        <v/>
      </c>
      <c r="I38" s="145" t="str">
        <f>IF(OR(DataGrowthRates!H38=0,DataGrowthRates!I38=0),"",DataGrowthRates!I38-DataGrowthRates!H38)</f>
        <v/>
      </c>
      <c r="J38" s="145" t="str">
        <f>IF(OR(DataGrowthRates!I38=0,DataGrowthRates!J38=0),"",DataGrowthRates!J38-DataGrowthRates!I38)</f>
        <v/>
      </c>
      <c r="K38" s="145" t="str">
        <f>IF(OR(DataGrowthRates!J38=0,DataGrowthRates!K38=0),"",DataGrowthRates!K38-DataGrowthRates!J38)</f>
        <v/>
      </c>
      <c r="L38" s="145" t="str">
        <f>IF(OR(DataGrowthRates!K38=0,DataGrowthRates!L38=0),"",DataGrowthRates!L38-DataGrowthRates!K38)</f>
        <v/>
      </c>
      <c r="M38" s="145" t="str">
        <f>IF(OR(DataGrowthRates!L38=0,DataGrowthRates!M38=0),"",DataGrowthRates!M38-DataGrowthRates!L38)</f>
        <v/>
      </c>
      <c r="N38" s="145" t="str">
        <f>IF(OR(DataGrowthRates!M38=0,DataGrowthRates!N38=0),"",DataGrowthRates!N38-DataGrowthRates!M38)</f>
        <v/>
      </c>
      <c r="O38" s="145" t="str">
        <f>IF(OR(DataGrowthRates!N38=0,DataGrowthRates!O38=0),"",DataGrowthRates!O38-DataGrowthRates!N38)</f>
        <v/>
      </c>
      <c r="P38" s="145" t="str">
        <f>IF(OR(DataGrowthRates!O38=0,DataGrowthRates!P38=0),"",DataGrowthRates!P38-DataGrowthRates!O38)</f>
        <v/>
      </c>
      <c r="Q38" s="145" t="str">
        <f>IF(OR(DataGrowthRates!P38=0,DataGrowthRates!Q38=0),"",DataGrowthRates!Q38-DataGrowthRates!P38)</f>
        <v/>
      </c>
      <c r="R38" s="145" t="str">
        <f>IF(OR(DataGrowthRates!Q38=0,DataGrowthRates!R38=0),"",DataGrowthRates!R38-DataGrowthRates!Q38)</f>
        <v/>
      </c>
      <c r="S38" s="145" t="str">
        <f>IF(OR(DataGrowthRates!R38=0,DataGrowthRates!S38=0),"",DataGrowthRates!S38-DataGrowthRates!R38)</f>
        <v/>
      </c>
      <c r="T38" s="145" t="str">
        <f>IF(OR(DataGrowthRates!S38=0,DataGrowthRates!T38=0),"",DataGrowthRates!T38-DataGrowthRates!S38)</f>
        <v/>
      </c>
      <c r="U38" s="145" t="str">
        <f>IF(OR(DataGrowthRates!T38=0,DataGrowthRates!U38=0),"",DataGrowthRates!U38-DataGrowthRates!T38)</f>
        <v/>
      </c>
      <c r="V38" s="145" t="str">
        <f>IF(OR(DataGrowthRates!U38=0,DataGrowthRates!V38=0),"",DataGrowthRates!V38-DataGrowthRates!U38)</f>
        <v/>
      </c>
      <c r="W38" s="145" t="str">
        <f>IF(OR(DataGrowthRates!V38=0,DataGrowthRates!W38=0),"",DataGrowthRates!W38-DataGrowthRates!V38)</f>
        <v/>
      </c>
      <c r="X38" s="145" t="str">
        <f>IF(OR(DataGrowthRates!W38=0,DataGrowthRates!X38=0),"",DataGrowthRates!X38-DataGrowthRates!W38)</f>
        <v/>
      </c>
      <c r="Y38" s="145" t="str">
        <f>IF(OR(DataGrowthRates!X38=0,DataGrowthRates!Y38=0),"",DataGrowthRates!Y38-DataGrowthRates!X38)</f>
        <v/>
      </c>
      <c r="Z38" s="145" t="str">
        <f>IF(OR(DataGrowthRates!Y38=0,DataGrowthRates!Z38=0),"",DataGrowthRates!Z38-DataGrowthRates!Y38)</f>
        <v/>
      </c>
      <c r="AA38" s="145" t="str">
        <f>IF(OR(DataGrowthRates!Z38=0,DataGrowthRates!AA38=0),"",DataGrowthRates!AA38-DataGrowthRates!Z38)</f>
        <v/>
      </c>
      <c r="AB38" s="145" t="str">
        <f>IF(OR(DataGrowthRates!AA38=0,DataGrowthRates!AB38=0),"",DataGrowthRates!AB38-DataGrowthRates!AA38)</f>
        <v/>
      </c>
      <c r="AC38" s="145" t="str">
        <f>IF(OR(DataGrowthRates!AB38=0,DataGrowthRates!AC38=0),"",DataGrowthRates!AC38-DataGrowthRates!AB38)</f>
        <v/>
      </c>
      <c r="AD38" s="145" t="str">
        <f>IF(OR(DataGrowthRates!AC38=0,DataGrowthRates!AD38=0),"",DataGrowthRates!AD38-DataGrowthRates!AC38)</f>
        <v/>
      </c>
      <c r="AE38" s="145" t="str">
        <f>IF(OR(DataGrowthRates!AD38=0,DataGrowthRates!AE38=0),"",DataGrowthRates!AE38-DataGrowthRates!AD38)</f>
        <v/>
      </c>
      <c r="AF38" s="145" t="str">
        <f>IF(OR(DataGrowthRates!AE38=0,DataGrowthRates!AF38=0),"",DataGrowthRates!AF38-DataGrowthRates!AE38)</f>
        <v/>
      </c>
      <c r="AG38" s="145">
        <f>IF(OR(DataGrowthRates!AF38=0,DataGrowthRates!AG38=0),"",DataGrowthRates!AG38-DataGrowthRates!AF38)</f>
        <v>0.44837433489223599</v>
      </c>
      <c r="AH38" s="145">
        <f>IF(OR(DataGrowthRates!AG38=0,DataGrowthRates!AH38=0),"",DataGrowthRates!AH38-DataGrowthRates!AG38)</f>
        <v>-0.20918572473303243</v>
      </c>
      <c r="AI38" s="145">
        <f>IF(OR(DataGrowthRates!AH38=0,DataGrowthRates!AI38=0),"",DataGrowthRates!AI38-DataGrowthRates!AH38)</f>
        <v>-2.9370696193803951</v>
      </c>
      <c r="AJ38" s="145">
        <f>IF(OR(DataGrowthRates!AI38=0,DataGrowthRates!AJ38=0),"",DataGrowthRates!AJ38-DataGrowthRates!AI38)</f>
        <v>2.3045794280420751E-2</v>
      </c>
      <c r="AK38" s="145">
        <f>IF(OR(DataGrowthRates!AJ38=0,DataGrowthRates!AK38=0),"",DataGrowthRates!AK38-DataGrowthRates!AJ38)</f>
        <v>0</v>
      </c>
      <c r="AL38" s="145">
        <f>IF(OR(DataGrowthRates!AK38=0,DataGrowthRates!AL38=0),"",DataGrowthRates!AL38-DataGrowthRates!AK38)</f>
        <v>0.43413443083520065</v>
      </c>
      <c r="AM38" s="145">
        <f>IF(OR(DataGrowthRates!AL38=0,DataGrowthRates!AM38=0),"",DataGrowthRates!AM38-DataGrowthRates!AL38)</f>
        <v>0.98214956299153755</v>
      </c>
      <c r="AN38" s="145">
        <f>IF(OR(DataGrowthRates!AM38=0,DataGrowthRates!AN38=0),"",DataGrowthRates!AN38-DataGrowthRates!AM38)</f>
        <v>-0.13829281642705382</v>
      </c>
      <c r="AO38" s="145">
        <f>IF(OR(DataGrowthRates!AN38=0,DataGrowthRates!AO38=0),"",DataGrowthRates!AO38-DataGrowthRates!AN38)</f>
        <v>0</v>
      </c>
      <c r="AP38" s="145">
        <f>IF(OR(DataGrowthRates!AO38=0,DataGrowthRates!AP38=0),"",DataGrowthRates!AP38-DataGrowthRates!AO38)</f>
        <v>0</v>
      </c>
      <c r="AQ38" s="145">
        <f>IF(OR(DataGrowthRates!AP38=0,DataGrowthRates!AQ38=0),"",DataGrowthRates!AQ38-DataGrowthRates!AP38)</f>
        <v>-0.44358445293528348</v>
      </c>
      <c r="AR38" s="145">
        <f>IF(OR(DataGrowthRates!AQ38=0,DataGrowthRates!AR38=0),"",DataGrowthRates!AR38-DataGrowthRates!AQ38)</f>
        <v>-0.4851432801388853</v>
      </c>
      <c r="AS38" s="145">
        <f>IF(OR(DataGrowthRates!AR38=0,DataGrowthRates!AS38=0),"",DataGrowthRates!AS38-DataGrowthRates!AR38)</f>
        <v>0</v>
      </c>
      <c r="AT38" s="145">
        <f>IF(OR(DataGrowthRates!AS38=0,DataGrowthRates!AT38=0),"",DataGrowthRates!AT38-DataGrowthRates!AS38)</f>
        <v>0</v>
      </c>
      <c r="AU38" s="145">
        <f>IF(OR(DataGrowthRates!AT38=0,DataGrowthRates!AU38=0),"",DataGrowthRates!AU38-DataGrowthRates!AT38)</f>
        <v>0</v>
      </c>
      <c r="AV38" s="145">
        <f>IF(OR(DataGrowthRates!AU38=0,DataGrowthRates!AV38=0),"",DataGrowthRates!AV38-DataGrowthRates!AU38)</f>
        <v>0</v>
      </c>
      <c r="AW38" s="145">
        <f>IF(OR(DataGrowthRates!AV38=0,DataGrowthRates!AW38=0),"",DataGrowthRates!AW38-DataGrowthRates!AV38)</f>
        <v>0</v>
      </c>
      <c r="AX38" s="145">
        <f>IF(OR(DataGrowthRates!AW38=0,DataGrowthRates!AX38=0),"",DataGrowthRates!AX38-DataGrowthRates!AW38)</f>
        <v>0</v>
      </c>
      <c r="AY38" s="145">
        <f>IF(OR(DataGrowthRates!AX38=0,DataGrowthRates!AY38=0),"",DataGrowthRates!AY38-DataGrowthRates!AX38)</f>
        <v>1.663929806594723</v>
      </c>
      <c r="AZ38" s="145">
        <f>IF(OR(DataGrowthRates!AY38=0,DataGrowthRates!AZ38=0),"",DataGrowthRates!AZ38-DataGrowthRates!AY38)</f>
        <v>-0.20353471090945163</v>
      </c>
      <c r="BA38" s="145">
        <f>IF(OR(DataGrowthRates!AZ38=0,DataGrowthRates!BA38=0),"",DataGrowthRates!BA38-DataGrowthRates!AZ38)</f>
        <v>0</v>
      </c>
      <c r="BB38" s="145">
        <f>IF(OR(DataGrowthRates!BA38=0,DataGrowthRates!BB38=0),"",DataGrowthRates!BB38-DataGrowthRates!BA38)</f>
        <v>0</v>
      </c>
      <c r="BC38" s="145">
        <f>IF(OR(DataGrowthRates!BB38=0,DataGrowthRates!BC38=0),"",DataGrowthRates!BC38-DataGrowthRates!BB38)</f>
        <v>0</v>
      </c>
      <c r="BD38" s="145">
        <f>IF(OR(DataGrowthRates!BC38=0,DataGrowthRates!BD38=0),"",DataGrowthRates!BD38-DataGrowthRates!BC38)</f>
        <v>0</v>
      </c>
      <c r="BE38" s="145">
        <f>IF(OR(DataGrowthRates!BD38=0,DataGrowthRates!BE38=0),"",DataGrowthRates!BE38-DataGrowthRates!BD38)</f>
        <v>0</v>
      </c>
      <c r="BF38" s="145">
        <f>IF(OR(DataGrowthRates!BE38=0,DataGrowthRates!BF38=0),"",DataGrowthRates!BF38-DataGrowthRates!BE38)</f>
        <v>0</v>
      </c>
      <c r="BG38" s="145">
        <f>IF(OR(DataGrowthRates!BF38=0,DataGrowthRates!BG38=0),"",DataGrowthRates!BG38-DataGrowthRates!BF38)</f>
        <v>0</v>
      </c>
      <c r="BH38" s="145">
        <f>IF(OR(DataGrowthRates!BG38=0,DataGrowthRates!BH38=0),"",DataGrowthRates!BH38-DataGrowthRates!BG38)</f>
        <v>0</v>
      </c>
      <c r="BI38" s="145">
        <f>IF(OR(DataGrowthRates!BH38=0,DataGrowthRates!BI38=0),"",DataGrowthRates!BI38-DataGrowthRates!BH38)</f>
        <v>0</v>
      </c>
      <c r="BJ38" s="145">
        <f>IF(OR(DataGrowthRates!BI38=0,DataGrowthRates!BJ38=0),"",DataGrowthRates!BJ38-DataGrowthRates!BI38)</f>
        <v>0</v>
      </c>
      <c r="BK38" s="145">
        <f>IF(OR(DataGrowthRates!BJ38=0,DataGrowthRates!BK38=0),"",DataGrowthRates!BK38-DataGrowthRates!BJ38)</f>
        <v>0</v>
      </c>
      <c r="BL38" s="145">
        <f>IF(OR(DataGrowthRates!BK38=0,DataGrowthRates!BL38=0),"",DataGrowthRates!BL38-DataGrowthRates!BK38)</f>
        <v>0</v>
      </c>
      <c r="BM38" s="145">
        <f>IF(OR(DataGrowthRates!BL38=0,DataGrowthRates!BM38=0),"",DataGrowthRates!BM38-DataGrowthRates!BL38)</f>
        <v>0</v>
      </c>
      <c r="BN38" s="145">
        <f>IF(OR(DataGrowthRates!BM38=0,DataGrowthRates!BN38=0),"",DataGrowthRates!BN38-DataGrowthRates!BM38)</f>
        <v>9.810315475817788E-3</v>
      </c>
      <c r="BO38" s="145">
        <f>IF(OR(DataGrowthRates!BN38=0,DataGrowthRates!BO38=0),"",DataGrowthRates!BO38-DataGrowthRates!BN38)</f>
        <v>-9.9999999999909051E-3</v>
      </c>
      <c r="BP38" s="145">
        <f>IF(OR(DataGrowthRates!BO38=0,DataGrowthRates!BP38=0),"",DataGrowthRates!BP38-DataGrowthRates!BO38)</f>
        <v>-0.18000000000000682</v>
      </c>
      <c r="BQ38" s="145">
        <f>IF(OR(DataGrowthRates!BP38=0,DataGrowthRates!BQ38=0),"",DataGrowthRates!BQ38-DataGrowthRates!BP38)</f>
        <v>0</v>
      </c>
      <c r="BR38" s="145">
        <f>IF(OR(DataGrowthRates!BQ38=0,DataGrowthRates!BR38=0),"",DataGrowthRates!BR38-DataGrowthRates!BQ38)</f>
        <v>0</v>
      </c>
      <c r="BS38" s="145">
        <f>IF(OR(DataGrowthRates!BR38=0,DataGrowthRates!BS38=0),"",DataGrowthRates!BS38-DataGrowthRates!BR38)</f>
        <v>-2.3799999999999955</v>
      </c>
      <c r="BT38" s="145">
        <f>IF(OR(DataGrowthRates!BS38=0,DataGrowthRates!BT38=0),"",DataGrowthRates!BT38-DataGrowthRates!BS38)</f>
        <v>0.76999999999998181</v>
      </c>
      <c r="BU38" s="145">
        <f>IF(OR(DataGrowthRates!BT38=0,DataGrowthRates!BU38=0),"",DataGrowthRates!BU38-DataGrowthRates!BT38)</f>
        <v>0</v>
      </c>
      <c r="BV38" s="145">
        <f>IF(OR(DataGrowthRates!BU38=0,DataGrowthRates!BV38=0),"",DataGrowthRates!BV38-DataGrowthRates!BU38)</f>
        <v>0</v>
      </c>
      <c r="BW38" s="145">
        <f>IF(OR(DataGrowthRates!BV38=0,DataGrowthRates!BW38=0),"",DataGrowthRates!BW38-DataGrowthRates!BV38)</f>
        <v>-0.44999999999998863</v>
      </c>
      <c r="BX38" s="145">
        <f>IF(OR(DataGrowthRates!BW38=0,DataGrowthRates!BX38=0),"",DataGrowthRates!BX38-DataGrowthRates!BW38)</f>
        <v>0.37999999999999545</v>
      </c>
      <c r="BY38" s="145">
        <f>IF(OR(DataGrowthRates!BX38=0,DataGrowthRates!BY38=0),"",DataGrowthRates!BY38-DataGrowthRates!BX38)</f>
        <v>0</v>
      </c>
      <c r="BZ38" s="145">
        <f>IF(OR(DataGrowthRates!BY38=0,DataGrowthRates!BZ38=0),"",DataGrowthRates!BZ38-DataGrowthRates!BY38)</f>
        <v>-2.0000000000010232E-2</v>
      </c>
      <c r="CA38" s="145">
        <f>IF(OR(DataGrowthRates!BZ38=0,DataGrowthRates!CA38=0),"",DataGrowthRates!CA38-DataGrowthRates!BZ38)</f>
        <v>0</v>
      </c>
      <c r="CB38" s="145">
        <f>IF(OR(DataGrowthRates!CA38=0,DataGrowthRates!CB38=0),"",DataGrowthRates!CB38-DataGrowthRates!CA38)</f>
        <v>1.0900000000000034</v>
      </c>
      <c r="CC38" s="145" t="str">
        <f>IF(OR(DataGrowthRates!CB38=0,DataGrowthRates!CC38=0),"",DataGrowthRates!CC38-DataGrowthRates!CB38)</f>
        <v/>
      </c>
      <c r="CD38" s="145" t="str">
        <f>IF(OR(DataGrowthRates!CC38=0,DataGrowthRates!CD38=0),"",DataGrowthRates!CD38-DataGrowthRates!CC38)</f>
        <v/>
      </c>
    </row>
    <row r="39" spans="1:82" x14ac:dyDescent="0.3">
      <c r="A39" s="5" t="s">
        <v>124</v>
      </c>
      <c r="B39" s="68"/>
      <c r="C39" s="80"/>
      <c r="D39" s="145" t="str">
        <f>IF(OR(DataGrowthRates!C39=0,DataGrowthRates!D39=0),"",DataGrowthRates!D39-DataGrowthRates!C39)</f>
        <v/>
      </c>
      <c r="E39" s="145" t="str">
        <f>IF(OR(DataGrowthRates!D39=0,DataGrowthRates!E39=0),"",DataGrowthRates!E39-DataGrowthRates!D39)</f>
        <v/>
      </c>
      <c r="F39" s="145" t="str">
        <f>IF(OR(DataGrowthRates!E39=0,DataGrowthRates!F39=0),"",DataGrowthRates!F39-DataGrowthRates!E39)</f>
        <v/>
      </c>
      <c r="G39" s="145" t="str">
        <f>IF(OR(DataGrowthRates!F39=0,DataGrowthRates!G39=0),"",DataGrowthRates!G39-DataGrowthRates!F39)</f>
        <v/>
      </c>
      <c r="H39" s="145" t="str">
        <f>IF(OR(DataGrowthRates!G39=0,DataGrowthRates!H39=0),"",DataGrowthRates!H39-DataGrowthRates!G39)</f>
        <v/>
      </c>
      <c r="I39" s="145" t="str">
        <f>IF(OR(DataGrowthRates!H39=0,DataGrowthRates!I39=0),"",DataGrowthRates!I39-DataGrowthRates!H39)</f>
        <v/>
      </c>
      <c r="J39" s="145" t="str">
        <f>IF(OR(DataGrowthRates!I39=0,DataGrowthRates!J39=0),"",DataGrowthRates!J39-DataGrowthRates!I39)</f>
        <v/>
      </c>
      <c r="K39" s="145" t="str">
        <f>IF(OR(DataGrowthRates!J39=0,DataGrowthRates!K39=0),"",DataGrowthRates!K39-DataGrowthRates!J39)</f>
        <v/>
      </c>
      <c r="L39" s="145" t="str">
        <f>IF(OR(DataGrowthRates!K39=0,DataGrowthRates!L39=0),"",DataGrowthRates!L39-DataGrowthRates!K39)</f>
        <v/>
      </c>
      <c r="M39" s="145" t="str">
        <f>IF(OR(DataGrowthRates!L39=0,DataGrowthRates!M39=0),"",DataGrowthRates!M39-DataGrowthRates!L39)</f>
        <v/>
      </c>
      <c r="N39" s="145" t="str">
        <f>IF(OR(DataGrowthRates!M39=0,DataGrowthRates!N39=0),"",DataGrowthRates!N39-DataGrowthRates!M39)</f>
        <v/>
      </c>
      <c r="O39" s="145" t="str">
        <f>IF(OR(DataGrowthRates!N39=0,DataGrowthRates!O39=0),"",DataGrowthRates!O39-DataGrowthRates!N39)</f>
        <v/>
      </c>
      <c r="P39" s="145" t="str">
        <f>IF(OR(DataGrowthRates!O39=0,DataGrowthRates!P39=0),"",DataGrowthRates!P39-DataGrowthRates!O39)</f>
        <v/>
      </c>
      <c r="Q39" s="145" t="str">
        <f>IF(OR(DataGrowthRates!P39=0,DataGrowthRates!Q39=0),"",DataGrowthRates!Q39-DataGrowthRates!P39)</f>
        <v/>
      </c>
      <c r="R39" s="145" t="str">
        <f>IF(OR(DataGrowthRates!Q39=0,DataGrowthRates!R39=0),"",DataGrowthRates!R39-DataGrowthRates!Q39)</f>
        <v/>
      </c>
      <c r="S39" s="145" t="str">
        <f>IF(OR(DataGrowthRates!R39=0,DataGrowthRates!S39=0),"",DataGrowthRates!S39-DataGrowthRates!R39)</f>
        <v/>
      </c>
      <c r="T39" s="145" t="str">
        <f>IF(OR(DataGrowthRates!S39=0,DataGrowthRates!T39=0),"",DataGrowthRates!T39-DataGrowthRates!S39)</f>
        <v/>
      </c>
      <c r="U39" s="145" t="str">
        <f>IF(OR(DataGrowthRates!T39=0,DataGrowthRates!U39=0),"",DataGrowthRates!U39-DataGrowthRates!T39)</f>
        <v/>
      </c>
      <c r="V39" s="145" t="str">
        <f>IF(OR(DataGrowthRates!U39=0,DataGrowthRates!V39=0),"",DataGrowthRates!V39-DataGrowthRates!U39)</f>
        <v/>
      </c>
      <c r="W39" s="145" t="str">
        <f>IF(OR(DataGrowthRates!V39=0,DataGrowthRates!W39=0),"",DataGrowthRates!W39-DataGrowthRates!V39)</f>
        <v/>
      </c>
      <c r="X39" s="145" t="str">
        <f>IF(OR(DataGrowthRates!W39=0,DataGrowthRates!X39=0),"",DataGrowthRates!X39-DataGrowthRates!W39)</f>
        <v/>
      </c>
      <c r="Y39" s="145" t="str">
        <f>IF(OR(DataGrowthRates!X39=0,DataGrowthRates!Y39=0),"",DataGrowthRates!Y39-DataGrowthRates!X39)</f>
        <v/>
      </c>
      <c r="Z39" s="145" t="str">
        <f>IF(OR(DataGrowthRates!Y39=0,DataGrowthRates!Z39=0),"",DataGrowthRates!Z39-DataGrowthRates!Y39)</f>
        <v/>
      </c>
      <c r="AA39" s="145" t="str">
        <f>IF(OR(DataGrowthRates!Z39=0,DataGrowthRates!AA39=0),"",DataGrowthRates!AA39-DataGrowthRates!Z39)</f>
        <v/>
      </c>
      <c r="AB39" s="145" t="str">
        <f>IF(OR(DataGrowthRates!AA39=0,DataGrowthRates!AB39=0),"",DataGrowthRates!AB39-DataGrowthRates!AA39)</f>
        <v/>
      </c>
      <c r="AC39" s="145" t="str">
        <f>IF(OR(DataGrowthRates!AB39=0,DataGrowthRates!AC39=0),"",DataGrowthRates!AC39-DataGrowthRates!AB39)</f>
        <v/>
      </c>
      <c r="AD39" s="145" t="str">
        <f>IF(OR(DataGrowthRates!AC39=0,DataGrowthRates!AD39=0),"",DataGrowthRates!AD39-DataGrowthRates!AC39)</f>
        <v/>
      </c>
      <c r="AE39" s="145" t="str">
        <f>IF(OR(DataGrowthRates!AD39=0,DataGrowthRates!AE39=0),"",DataGrowthRates!AE39-DataGrowthRates!AD39)</f>
        <v/>
      </c>
      <c r="AF39" s="145" t="str">
        <f>IF(OR(DataGrowthRates!AE39=0,DataGrowthRates!AF39=0),"",DataGrowthRates!AF39-DataGrowthRates!AE39)</f>
        <v/>
      </c>
      <c r="AG39" s="145" t="str">
        <f>IF(OR(DataGrowthRates!AF39=0,DataGrowthRates!AG39=0),"",DataGrowthRates!AG39-DataGrowthRates!AF39)</f>
        <v/>
      </c>
      <c r="AH39" s="145">
        <f>IF(OR(DataGrowthRates!AG39=0,DataGrowthRates!AH39=0),"",DataGrowthRates!AH39-DataGrowthRates!AG39)</f>
        <v>-1.6138888820712793</v>
      </c>
      <c r="AI39" s="145">
        <f>IF(OR(DataGrowthRates!AH39=0,DataGrowthRates!AI39=0),"",DataGrowthRates!AI39-DataGrowthRates!AH39)</f>
        <v>-3.359375403183293</v>
      </c>
      <c r="AJ39" s="145">
        <f>IF(OR(DataGrowthRates!AI39=0,DataGrowthRates!AJ39=0),"",DataGrowthRates!AJ39-DataGrowthRates!AI39)</f>
        <v>-0.17117223743878185</v>
      </c>
      <c r="AK39" s="145">
        <f>IF(OR(DataGrowthRates!AJ39=0,DataGrowthRates!AK39=0),"",DataGrowthRates!AK39-DataGrowthRates!AJ39)</f>
        <v>0</v>
      </c>
      <c r="AL39" s="145">
        <f>IF(OR(DataGrowthRates!AK39=0,DataGrowthRates!AL39=0),"",DataGrowthRates!AL39-DataGrowthRates!AK39)</f>
        <v>-0.52755492891216704</v>
      </c>
      <c r="AM39" s="145">
        <f>IF(OR(DataGrowthRates!AL39=0,DataGrowthRates!AM39=0),"",DataGrowthRates!AM39-DataGrowthRates!AL39)</f>
        <v>0.76454969361594749</v>
      </c>
      <c r="AN39" s="145">
        <f>IF(OR(DataGrowthRates!AM39=0,DataGrowthRates!AN39=0),"",DataGrowthRates!AN39-DataGrowthRates!AM39)</f>
        <v>0.19879218336492954</v>
      </c>
      <c r="AO39" s="145">
        <f>IF(OR(DataGrowthRates!AN39=0,DataGrowthRates!AO39=0),"",DataGrowthRates!AO39-DataGrowthRates!AN39)</f>
        <v>0</v>
      </c>
      <c r="AP39" s="145">
        <f>IF(OR(DataGrowthRates!AO39=0,DataGrowthRates!AP39=0),"",DataGrowthRates!AP39-DataGrowthRates!AO39)</f>
        <v>0</v>
      </c>
      <c r="AQ39" s="145">
        <f>IF(OR(DataGrowthRates!AP39=0,DataGrowthRates!AQ39=0),"",DataGrowthRates!AQ39-DataGrowthRates!AP39)</f>
        <v>0.93257271373627759</v>
      </c>
      <c r="AR39" s="145">
        <f>IF(OR(DataGrowthRates!AQ39=0,DataGrowthRates!AR39=0),"",DataGrowthRates!AR39-DataGrowthRates!AQ39)</f>
        <v>-6.4032488344821559E-2</v>
      </c>
      <c r="AS39" s="145">
        <f>IF(OR(DataGrowthRates!AR39=0,DataGrowthRates!AS39=0),"",DataGrowthRates!AS39-DataGrowthRates!AR39)</f>
        <v>0</v>
      </c>
      <c r="AT39" s="145">
        <f>IF(OR(DataGrowthRates!AS39=0,DataGrowthRates!AT39=0),"",DataGrowthRates!AT39-DataGrowthRates!AS39)</f>
        <v>0</v>
      </c>
      <c r="AU39" s="145">
        <f>IF(OR(DataGrowthRates!AT39=0,DataGrowthRates!AU39=0),"",DataGrowthRates!AU39-DataGrowthRates!AT39)</f>
        <v>0</v>
      </c>
      <c r="AV39" s="145">
        <f>IF(OR(DataGrowthRates!AU39=0,DataGrowthRates!AV39=0),"",DataGrowthRates!AV39-DataGrowthRates!AU39)</f>
        <v>0</v>
      </c>
      <c r="AW39" s="145">
        <f>IF(OR(DataGrowthRates!AV39=0,DataGrowthRates!AW39=0),"",DataGrowthRates!AW39-DataGrowthRates!AV39)</f>
        <v>0</v>
      </c>
      <c r="AX39" s="145">
        <f>IF(OR(DataGrowthRates!AW39=0,DataGrowthRates!AX39=0),"",DataGrowthRates!AX39-DataGrowthRates!AW39)</f>
        <v>0</v>
      </c>
      <c r="AY39" s="145">
        <f>IF(OR(DataGrowthRates!AX39=0,DataGrowthRates!AY39=0),"",DataGrowthRates!AY39-DataGrowthRates!AX39)</f>
        <v>0.59941045295545337</v>
      </c>
      <c r="AZ39" s="145">
        <f>IF(OR(DataGrowthRates!AY39=0,DataGrowthRates!AZ39=0),"",DataGrowthRates!AZ39-DataGrowthRates!AY39)</f>
        <v>-0.10180453665654454</v>
      </c>
      <c r="BA39" s="145">
        <f>IF(OR(DataGrowthRates!AZ39=0,DataGrowthRates!BA39=0),"",DataGrowthRates!BA39-DataGrowthRates!AZ39)</f>
        <v>0</v>
      </c>
      <c r="BB39" s="145">
        <f>IF(OR(DataGrowthRates!BA39=0,DataGrowthRates!BB39=0),"",DataGrowthRates!BB39-DataGrowthRates!BA39)</f>
        <v>0</v>
      </c>
      <c r="BC39" s="145">
        <f>IF(OR(DataGrowthRates!BB39=0,DataGrowthRates!BC39=0),"",DataGrowthRates!BC39-DataGrowthRates!BB39)</f>
        <v>0</v>
      </c>
      <c r="BD39" s="145">
        <f>IF(OR(DataGrowthRates!BC39=0,DataGrowthRates!BD39=0),"",DataGrowthRates!BD39-DataGrowthRates!BC39)</f>
        <v>0</v>
      </c>
      <c r="BE39" s="145">
        <f>IF(OR(DataGrowthRates!BD39=0,DataGrowthRates!BE39=0),"",DataGrowthRates!BE39-DataGrowthRates!BD39)</f>
        <v>0</v>
      </c>
      <c r="BF39" s="145">
        <f>IF(OR(DataGrowthRates!BE39=0,DataGrowthRates!BF39=0),"",DataGrowthRates!BF39-DataGrowthRates!BE39)</f>
        <v>0</v>
      </c>
      <c r="BG39" s="145">
        <f>IF(OR(DataGrowthRates!BF39=0,DataGrowthRates!BG39=0),"",DataGrowthRates!BG39-DataGrowthRates!BF39)</f>
        <v>0</v>
      </c>
      <c r="BH39" s="145">
        <f>IF(OR(DataGrowthRates!BG39=0,DataGrowthRates!BH39=0),"",DataGrowthRates!BH39-DataGrowthRates!BG39)</f>
        <v>0</v>
      </c>
      <c r="BI39" s="145">
        <f>IF(OR(DataGrowthRates!BH39=0,DataGrowthRates!BI39=0),"",DataGrowthRates!BI39-DataGrowthRates!BH39)</f>
        <v>0</v>
      </c>
      <c r="BJ39" s="145">
        <f>IF(OR(DataGrowthRates!BI39=0,DataGrowthRates!BJ39=0),"",DataGrowthRates!BJ39-DataGrowthRates!BI39)</f>
        <v>0</v>
      </c>
      <c r="BK39" s="145">
        <f>IF(OR(DataGrowthRates!BJ39=0,DataGrowthRates!BK39=0),"",DataGrowthRates!BK39-DataGrowthRates!BJ39)</f>
        <v>0</v>
      </c>
      <c r="BL39" s="145">
        <f>IF(OR(DataGrowthRates!BK39=0,DataGrowthRates!BL39=0),"",DataGrowthRates!BL39-DataGrowthRates!BK39)</f>
        <v>0</v>
      </c>
      <c r="BM39" s="145">
        <f>IF(OR(DataGrowthRates!BL39=0,DataGrowthRates!BM39=0),"",DataGrowthRates!BM39-DataGrowthRates!BL39)</f>
        <v>0</v>
      </c>
      <c r="BN39" s="145">
        <f>IF(OR(DataGrowthRates!BM39=0,DataGrowthRates!BN39=0),"",DataGrowthRates!BN39-DataGrowthRates!BM39)</f>
        <v>1.0000498777600342E-2</v>
      </c>
      <c r="BO39" s="145">
        <f>IF(OR(DataGrowthRates!BN39=0,DataGrowthRates!BO39=0),"",DataGrowthRates!BO39-DataGrowthRates!BN39)</f>
        <v>0.13999999999998636</v>
      </c>
      <c r="BP39" s="145">
        <f>IF(OR(DataGrowthRates!BO39=0,DataGrowthRates!BP39=0),"",DataGrowthRates!BP39-DataGrowthRates!BO39)</f>
        <v>-8.9999999999974989E-2</v>
      </c>
      <c r="BQ39" s="145">
        <f>IF(OR(DataGrowthRates!BP39=0,DataGrowthRates!BQ39=0),"",DataGrowthRates!BQ39-DataGrowthRates!BP39)</f>
        <v>0</v>
      </c>
      <c r="BR39" s="145">
        <f>IF(OR(DataGrowthRates!BQ39=0,DataGrowthRates!BR39=0),"",DataGrowthRates!BR39-DataGrowthRates!BQ39)</f>
        <v>0</v>
      </c>
      <c r="BS39" s="145">
        <f>IF(OR(DataGrowthRates!BR39=0,DataGrowthRates!BS39=0),"",DataGrowthRates!BS39-DataGrowthRates!BR39)</f>
        <v>-0.62000000000000455</v>
      </c>
      <c r="BT39" s="145">
        <f>IF(OR(DataGrowthRates!BS39=0,DataGrowthRates!BT39=0),"",DataGrowthRates!BT39-DataGrowthRates!BS39)</f>
        <v>-0.59999999999999432</v>
      </c>
      <c r="BU39" s="145">
        <f>IF(OR(DataGrowthRates!BT39=0,DataGrowthRates!BU39=0),"",DataGrowthRates!BU39-DataGrowthRates!BT39)</f>
        <v>0</v>
      </c>
      <c r="BV39" s="145">
        <f>IF(OR(DataGrowthRates!BU39=0,DataGrowthRates!BV39=0),"",DataGrowthRates!BV39-DataGrowthRates!BU39)</f>
        <v>0</v>
      </c>
      <c r="BW39" s="145">
        <f>IF(OR(DataGrowthRates!BV39=0,DataGrowthRates!BW39=0),"",DataGrowthRates!BW39-DataGrowthRates!BV39)</f>
        <v>3.0000000000029559E-2</v>
      </c>
      <c r="BX39" s="145">
        <f>IF(OR(DataGrowthRates!BW39=0,DataGrowthRates!BX39=0),"",DataGrowthRates!BX39-DataGrowthRates!BW39)</f>
        <v>-0.21999999999999886</v>
      </c>
      <c r="BY39" s="145">
        <f>IF(OR(DataGrowthRates!BX39=0,DataGrowthRates!BY39=0),"",DataGrowthRates!BY39-DataGrowthRates!BX39)</f>
        <v>0</v>
      </c>
      <c r="BZ39" s="145">
        <f>IF(OR(DataGrowthRates!BY39=0,DataGrowthRates!BZ39=0),"",DataGrowthRates!BZ39-DataGrowthRates!BY39)</f>
        <v>0.24000000000000909</v>
      </c>
      <c r="CA39" s="145">
        <f>IF(OR(DataGrowthRates!BZ39=0,DataGrowthRates!CA39=0),"",DataGrowthRates!CA39-DataGrowthRates!BZ39)</f>
        <v>0</v>
      </c>
      <c r="CB39" s="145">
        <f>IF(OR(DataGrowthRates!CA39=0,DataGrowthRates!CB39=0),"",DataGrowthRates!CB39-DataGrowthRates!CA39)</f>
        <v>1.9199999999999875</v>
      </c>
      <c r="CC39" s="145" t="str">
        <f>IF(OR(DataGrowthRates!CB39=0,DataGrowthRates!CC39=0),"",DataGrowthRates!CC39-DataGrowthRates!CB39)</f>
        <v/>
      </c>
      <c r="CD39" s="145" t="str">
        <f>IF(OR(DataGrowthRates!CC39=0,DataGrowthRates!CD39=0),"",DataGrowthRates!CD39-DataGrowthRates!CC39)</f>
        <v/>
      </c>
    </row>
    <row r="40" spans="1:82" x14ac:dyDescent="0.3">
      <c r="A40" s="62" t="s">
        <v>125</v>
      </c>
      <c r="B40" s="7"/>
      <c r="C40" s="7"/>
      <c r="D40" s="146" t="str">
        <f>IF(OR(DataGrowthRates!C40=0,DataGrowthRates!D40=0),"",DataGrowthRates!D40-DataGrowthRates!C40)</f>
        <v/>
      </c>
      <c r="E40" s="146" t="str">
        <f>IF(OR(DataGrowthRates!D40=0,DataGrowthRates!E40=0),"",DataGrowthRates!E40-DataGrowthRates!D40)</f>
        <v/>
      </c>
      <c r="F40" s="146" t="str">
        <f>IF(OR(DataGrowthRates!E40=0,DataGrowthRates!F40=0),"",DataGrowthRates!F40-DataGrowthRates!E40)</f>
        <v/>
      </c>
      <c r="G40" s="146" t="str">
        <f>IF(OR(DataGrowthRates!F40=0,DataGrowthRates!G40=0),"",DataGrowthRates!G40-DataGrowthRates!F40)</f>
        <v/>
      </c>
      <c r="H40" s="146" t="str">
        <f>IF(OR(DataGrowthRates!G40=0,DataGrowthRates!H40=0),"",DataGrowthRates!H40-DataGrowthRates!G40)</f>
        <v/>
      </c>
      <c r="I40" s="146" t="str">
        <f>IF(OR(DataGrowthRates!H40=0,DataGrowthRates!I40=0),"",DataGrowthRates!I40-DataGrowthRates!H40)</f>
        <v/>
      </c>
      <c r="J40" s="146" t="str">
        <f>IF(OR(DataGrowthRates!I40=0,DataGrowthRates!J40=0),"",DataGrowthRates!J40-DataGrowthRates!I40)</f>
        <v/>
      </c>
      <c r="K40" s="146" t="str">
        <f>IF(OR(DataGrowthRates!J40=0,DataGrowthRates!K40=0),"",DataGrowthRates!K40-DataGrowthRates!J40)</f>
        <v/>
      </c>
      <c r="L40" s="146" t="str">
        <f>IF(OR(DataGrowthRates!K40=0,DataGrowthRates!L40=0),"",DataGrowthRates!L40-DataGrowthRates!K40)</f>
        <v/>
      </c>
      <c r="M40" s="146" t="str">
        <f>IF(OR(DataGrowthRates!L40=0,DataGrowthRates!M40=0),"",DataGrowthRates!M40-DataGrowthRates!L40)</f>
        <v/>
      </c>
      <c r="N40" s="146" t="str">
        <f>IF(OR(DataGrowthRates!M40=0,DataGrowthRates!N40=0),"",DataGrowthRates!N40-DataGrowthRates!M40)</f>
        <v/>
      </c>
      <c r="O40" s="146" t="str">
        <f>IF(OR(DataGrowthRates!N40=0,DataGrowthRates!O40=0),"",DataGrowthRates!O40-DataGrowthRates!N40)</f>
        <v/>
      </c>
      <c r="P40" s="146" t="str">
        <f>IF(OR(DataGrowthRates!O40=0,DataGrowthRates!P40=0),"",DataGrowthRates!P40-DataGrowthRates!O40)</f>
        <v/>
      </c>
      <c r="Q40" s="146" t="str">
        <f>IF(OR(DataGrowthRates!P40=0,DataGrowthRates!Q40=0),"",DataGrowthRates!Q40-DataGrowthRates!P40)</f>
        <v/>
      </c>
      <c r="R40" s="146" t="str">
        <f>IF(OR(DataGrowthRates!Q40=0,DataGrowthRates!R40=0),"",DataGrowthRates!R40-DataGrowthRates!Q40)</f>
        <v/>
      </c>
      <c r="S40" s="146" t="str">
        <f>IF(OR(DataGrowthRates!R40=0,DataGrowthRates!S40=0),"",DataGrowthRates!S40-DataGrowthRates!R40)</f>
        <v/>
      </c>
      <c r="T40" s="146" t="str">
        <f>IF(OR(DataGrowthRates!S40=0,DataGrowthRates!T40=0),"",DataGrowthRates!T40-DataGrowthRates!S40)</f>
        <v/>
      </c>
      <c r="U40" s="146" t="str">
        <f>IF(OR(DataGrowthRates!T40=0,DataGrowthRates!U40=0),"",DataGrowthRates!U40-DataGrowthRates!T40)</f>
        <v/>
      </c>
      <c r="V40" s="146" t="str">
        <f>IF(OR(DataGrowthRates!U40=0,DataGrowthRates!V40=0),"",DataGrowthRates!V40-DataGrowthRates!U40)</f>
        <v/>
      </c>
      <c r="W40" s="146" t="str">
        <f>IF(OR(DataGrowthRates!V40=0,DataGrowthRates!W40=0),"",DataGrowthRates!W40-DataGrowthRates!V40)</f>
        <v/>
      </c>
      <c r="X40" s="146" t="str">
        <f>IF(OR(DataGrowthRates!W40=0,DataGrowthRates!X40=0),"",DataGrowthRates!X40-DataGrowthRates!W40)</f>
        <v/>
      </c>
      <c r="Y40" s="146" t="str">
        <f>IF(OR(DataGrowthRates!X40=0,DataGrowthRates!Y40=0),"",DataGrowthRates!Y40-DataGrowthRates!X40)</f>
        <v/>
      </c>
      <c r="Z40" s="146" t="str">
        <f>IF(OR(DataGrowthRates!Y40=0,DataGrowthRates!Z40=0),"",DataGrowthRates!Z40-DataGrowthRates!Y40)</f>
        <v/>
      </c>
      <c r="AA40" s="146" t="str">
        <f>IF(OR(DataGrowthRates!Z40=0,DataGrowthRates!AA40=0),"",DataGrowthRates!AA40-DataGrowthRates!Z40)</f>
        <v/>
      </c>
      <c r="AB40" s="146" t="str">
        <f>IF(OR(DataGrowthRates!AA40=0,DataGrowthRates!AB40=0),"",DataGrowthRates!AB40-DataGrowthRates!AA40)</f>
        <v/>
      </c>
      <c r="AC40" s="146" t="str">
        <f>IF(OR(DataGrowthRates!AB40=0,DataGrowthRates!AC40=0),"",DataGrowthRates!AC40-DataGrowthRates!AB40)</f>
        <v/>
      </c>
      <c r="AD40" s="146" t="str">
        <f>IF(OR(DataGrowthRates!AC40=0,DataGrowthRates!AD40=0),"",DataGrowthRates!AD40-DataGrowthRates!AC40)</f>
        <v/>
      </c>
      <c r="AE40" s="146" t="str">
        <f>IF(OR(DataGrowthRates!AD40=0,DataGrowthRates!AE40=0),"",DataGrowthRates!AE40-DataGrowthRates!AD40)</f>
        <v/>
      </c>
      <c r="AF40" s="146" t="str">
        <f>IF(OR(DataGrowthRates!AE40=0,DataGrowthRates!AF40=0),"",DataGrowthRates!AF40-DataGrowthRates!AE40)</f>
        <v/>
      </c>
      <c r="AG40" s="146" t="str">
        <f>IF(OR(DataGrowthRates!AF40=0,DataGrowthRates!AG40=0),"",DataGrowthRates!AG40-DataGrowthRates!AF40)</f>
        <v/>
      </c>
      <c r="AH40" s="146" t="str">
        <f>IF(OR(DataGrowthRates!AG40=0,DataGrowthRates!AH40=0),"",DataGrowthRates!AH40-DataGrowthRates!AG40)</f>
        <v/>
      </c>
      <c r="AI40" s="146">
        <f>IF(OR(DataGrowthRates!AH40=0,DataGrowthRates!AI40=0),"",DataGrowthRates!AI40-DataGrowthRates!AH40)</f>
        <v>-4.5472153851044936</v>
      </c>
      <c r="AJ40" s="146">
        <f>IF(OR(DataGrowthRates!AI40=0,DataGrowthRates!AJ40=0),"",DataGrowthRates!AJ40-DataGrowthRates!AI40)</f>
        <v>0.95292031295068114</v>
      </c>
      <c r="AK40" s="146">
        <f>IF(OR(DataGrowthRates!AJ40=0,DataGrowthRates!AK40=0),"",DataGrowthRates!AK40-DataGrowthRates!AJ40)</f>
        <v>0</v>
      </c>
      <c r="AL40" s="146">
        <f>IF(OR(DataGrowthRates!AK40=0,DataGrowthRates!AL40=0),"",DataGrowthRates!AL40-DataGrowthRates!AK40)</f>
        <v>-0.24169499818086138</v>
      </c>
      <c r="AM40" s="146">
        <f>IF(OR(DataGrowthRates!AL40=0,DataGrowthRates!AM40=0),"",DataGrowthRates!AM40-DataGrowthRates!AL40)</f>
        <v>2.203167045887767</v>
      </c>
      <c r="AN40" s="146">
        <f>IF(OR(DataGrowthRates!AM40=0,DataGrowthRates!AN40=0),"",DataGrowthRates!AN40-DataGrowthRates!AM40)</f>
        <v>-0.11350980154568902</v>
      </c>
      <c r="AO40" s="146">
        <f>IF(OR(DataGrowthRates!AN40=0,DataGrowthRates!AO40=0),"",DataGrowthRates!AO40-DataGrowthRates!AN40)</f>
        <v>0</v>
      </c>
      <c r="AP40" s="146">
        <f>IF(OR(DataGrowthRates!AO40=0,DataGrowthRates!AP40=0),"",DataGrowthRates!AP40-DataGrowthRates!AO40)</f>
        <v>0</v>
      </c>
      <c r="AQ40" s="146">
        <f>IF(OR(DataGrowthRates!AP40=0,DataGrowthRates!AQ40=0),"",DataGrowthRates!AQ40-DataGrowthRates!AP40)</f>
        <v>2.2184202343868549</v>
      </c>
      <c r="AR40" s="146">
        <f>IF(OR(DataGrowthRates!AQ40=0,DataGrowthRates!AR40=0),"",DataGrowthRates!AR40-DataGrowthRates!AQ40)</f>
        <v>-0.70035776811238293</v>
      </c>
      <c r="AS40" s="146">
        <f>IF(OR(DataGrowthRates!AR40=0,DataGrowthRates!AS40=0),"",DataGrowthRates!AS40-DataGrowthRates!AR40)</f>
        <v>0</v>
      </c>
      <c r="AT40" s="146">
        <f>IF(OR(DataGrowthRates!AS40=0,DataGrowthRates!AT40=0),"",DataGrowthRates!AT40-DataGrowthRates!AS40)</f>
        <v>0</v>
      </c>
      <c r="AU40" s="146">
        <f>IF(OR(DataGrowthRates!AT40=0,DataGrowthRates!AU40=0),"",DataGrowthRates!AU40-DataGrowthRates!AT40)</f>
        <v>0</v>
      </c>
      <c r="AV40" s="146">
        <f>IF(OR(DataGrowthRates!AU40=0,DataGrowthRates!AV40=0),"",DataGrowthRates!AV40-DataGrowthRates!AU40)</f>
        <v>0</v>
      </c>
      <c r="AW40" s="146">
        <f>IF(OR(DataGrowthRates!AV40=0,DataGrowthRates!AW40=0),"",DataGrowthRates!AW40-DataGrowthRates!AV40)</f>
        <v>0</v>
      </c>
      <c r="AX40" s="146">
        <f>IF(OR(DataGrowthRates!AW40=0,DataGrowthRates!AX40=0),"",DataGrowthRates!AX40-DataGrowthRates!AW40)</f>
        <v>0</v>
      </c>
      <c r="AY40" s="146">
        <f>IF(OR(DataGrowthRates!AX40=0,DataGrowthRates!AY40=0),"",DataGrowthRates!AY40-DataGrowthRates!AX40)</f>
        <v>-0.88835234034192467</v>
      </c>
      <c r="AZ40" s="146">
        <f>IF(OR(DataGrowthRates!AY40=0,DataGrowthRates!AZ40=0),"",DataGrowthRates!AZ40-DataGrowthRates!AY40)</f>
        <v>0.30632229448079329</v>
      </c>
      <c r="BA40" s="146">
        <f>IF(OR(DataGrowthRates!AZ40=0,DataGrowthRates!BA40=0),"",DataGrowthRates!BA40-DataGrowthRates!AZ40)</f>
        <v>0</v>
      </c>
      <c r="BB40" s="146">
        <f>IF(OR(DataGrowthRates!BA40=0,DataGrowthRates!BB40=0),"",DataGrowthRates!BB40-DataGrowthRates!BA40)</f>
        <v>0</v>
      </c>
      <c r="BC40" s="146">
        <f>IF(OR(DataGrowthRates!BB40=0,DataGrowthRates!BC40=0),"",DataGrowthRates!BC40-DataGrowthRates!BB40)</f>
        <v>0</v>
      </c>
      <c r="BD40" s="146">
        <f>IF(OR(DataGrowthRates!BC40=0,DataGrowthRates!BD40=0),"",DataGrowthRates!BD40-DataGrowthRates!BC40)</f>
        <v>0</v>
      </c>
      <c r="BE40" s="146">
        <f>IF(OR(DataGrowthRates!BD40=0,DataGrowthRates!BE40=0),"",DataGrowthRates!BE40-DataGrowthRates!BD40)</f>
        <v>0</v>
      </c>
      <c r="BF40" s="146">
        <f>IF(OR(DataGrowthRates!BE40=0,DataGrowthRates!BF40=0),"",DataGrowthRates!BF40-DataGrowthRates!BE40)</f>
        <v>0</v>
      </c>
      <c r="BG40" s="146">
        <f>IF(OR(DataGrowthRates!BF40=0,DataGrowthRates!BG40=0),"",DataGrowthRates!BG40-DataGrowthRates!BF40)</f>
        <v>0</v>
      </c>
      <c r="BH40" s="146">
        <f>IF(OR(DataGrowthRates!BG40=0,DataGrowthRates!BH40=0),"",DataGrowthRates!BH40-DataGrowthRates!BG40)</f>
        <v>0</v>
      </c>
      <c r="BI40" s="146">
        <f>IF(OR(DataGrowthRates!BH40=0,DataGrowthRates!BI40=0),"",DataGrowthRates!BI40-DataGrowthRates!BH40)</f>
        <v>0</v>
      </c>
      <c r="BJ40" s="146">
        <f>IF(OR(DataGrowthRates!BI40=0,DataGrowthRates!BJ40=0),"",DataGrowthRates!BJ40-DataGrowthRates!BI40)</f>
        <v>0</v>
      </c>
      <c r="BK40" s="146">
        <f>IF(OR(DataGrowthRates!BJ40=0,DataGrowthRates!BK40=0),"",DataGrowthRates!BK40-DataGrowthRates!BJ40)</f>
        <v>0</v>
      </c>
      <c r="BL40" s="146">
        <f>IF(OR(DataGrowthRates!BK40=0,DataGrowthRates!BL40=0),"",DataGrowthRates!BL40-DataGrowthRates!BK40)</f>
        <v>0</v>
      </c>
      <c r="BM40" s="146">
        <f>IF(OR(DataGrowthRates!BL40=0,DataGrowthRates!BM40=0),"",DataGrowthRates!BM40-DataGrowthRates!BL40)</f>
        <v>0</v>
      </c>
      <c r="BN40" s="146">
        <f>IF(OR(DataGrowthRates!BM40=0,DataGrowthRates!BN40=0),"",DataGrowthRates!BN40-DataGrowthRates!BM40)</f>
        <v>1.0383566547460532E-2</v>
      </c>
      <c r="BO40" s="146">
        <f>IF(OR(DataGrowthRates!BN40=0,DataGrowthRates!BO40=0),"",DataGrowthRates!BO40-DataGrowthRates!BN40)</f>
        <v>2.0000000000010232E-2</v>
      </c>
      <c r="BP40" s="146">
        <f>IF(OR(DataGrowthRates!BO40=0,DataGrowthRates!BP40=0),"",DataGrowthRates!BP40-DataGrowthRates!BO40)</f>
        <v>-0.31000000000000227</v>
      </c>
      <c r="BQ40" s="146">
        <f>IF(OR(DataGrowthRates!BP40=0,DataGrowthRates!BQ40=0),"",DataGrowthRates!BQ40-DataGrowthRates!BP40)</f>
        <v>0</v>
      </c>
      <c r="BR40" s="146">
        <f>IF(OR(DataGrowthRates!BQ40=0,DataGrowthRates!BR40=0),"",DataGrowthRates!BR40-DataGrowthRates!BQ40)</f>
        <v>0</v>
      </c>
      <c r="BS40" s="146">
        <f>IF(OR(DataGrowthRates!BR40=0,DataGrowthRates!BS40=0),"",DataGrowthRates!BS40-DataGrowthRates!BR40)</f>
        <v>-1.7700000000000102</v>
      </c>
      <c r="BT40" s="146">
        <f>IF(OR(DataGrowthRates!BS40=0,DataGrowthRates!BT40=0),"",DataGrowthRates!BT40-DataGrowthRates!BS40)</f>
        <v>0.21000000000000796</v>
      </c>
      <c r="BU40" s="146">
        <f>IF(OR(DataGrowthRates!BT40=0,DataGrowthRates!BU40=0),"",DataGrowthRates!BU40-DataGrowthRates!BT40)</f>
        <v>0</v>
      </c>
      <c r="BV40" s="146">
        <f>IF(OR(DataGrowthRates!BU40=0,DataGrowthRates!BV40=0),"",DataGrowthRates!BV40-DataGrowthRates!BU40)</f>
        <v>0</v>
      </c>
      <c r="BW40" s="146">
        <f>IF(OR(DataGrowthRates!BV40=0,DataGrowthRates!BW40=0),"",DataGrowthRates!BW40-DataGrowthRates!BV40)</f>
        <v>-0.62999999999999545</v>
      </c>
      <c r="BX40" s="146">
        <f>IF(OR(DataGrowthRates!BW40=0,DataGrowthRates!BX40=0),"",DataGrowthRates!BX40-DataGrowthRates!BW40)</f>
        <v>-0.3200000000000216</v>
      </c>
      <c r="BY40" s="146">
        <f>IF(OR(DataGrowthRates!BX40=0,DataGrowthRates!BY40=0),"",DataGrowthRates!BY40-DataGrowthRates!BX40)</f>
        <v>0</v>
      </c>
      <c r="BZ40" s="146">
        <f>IF(OR(DataGrowthRates!BY40=0,DataGrowthRates!BZ40=0),"",DataGrowthRates!BZ40-DataGrowthRates!BY40)</f>
        <v>8.0000000000012506E-2</v>
      </c>
      <c r="CA40" s="146">
        <f>IF(OR(DataGrowthRates!BZ40=0,DataGrowthRates!CA40=0),"",DataGrowthRates!CA40-DataGrowthRates!BZ40)</f>
        <v>0</v>
      </c>
      <c r="CB40" s="146">
        <f>IF(OR(DataGrowthRates!CA40=0,DataGrowthRates!CB40=0),"",DataGrowthRates!CB40-DataGrowthRates!CA40)</f>
        <v>-0.43999999999999773</v>
      </c>
      <c r="CC40" s="146" t="str">
        <f>IF(OR(DataGrowthRates!CB40=0,DataGrowthRates!CC40=0),"",DataGrowthRates!CC40-DataGrowthRates!CB40)</f>
        <v/>
      </c>
      <c r="CD40" s="146" t="str">
        <f>IF(OR(DataGrowthRates!CC40=0,DataGrowthRates!CD40=0),"",DataGrowthRates!CD40-DataGrowthRates!CC40)</f>
        <v/>
      </c>
    </row>
    <row r="41" spans="1:82" x14ac:dyDescent="0.3">
      <c r="A41" s="63" t="s">
        <v>126</v>
      </c>
      <c r="D41" s="145" t="str">
        <f>IF(OR(DataGrowthRates!C41=0,DataGrowthRates!D41=0),"",DataGrowthRates!D41-DataGrowthRates!C41)</f>
        <v/>
      </c>
      <c r="E41" s="145" t="str">
        <f>IF(OR(DataGrowthRates!D41=0,DataGrowthRates!E41=0),"",DataGrowthRates!E41-DataGrowthRates!D41)</f>
        <v/>
      </c>
      <c r="F41" s="145" t="str">
        <f>IF(OR(DataGrowthRates!E41=0,DataGrowthRates!F41=0),"",DataGrowthRates!F41-DataGrowthRates!E41)</f>
        <v/>
      </c>
      <c r="G41" s="145" t="str">
        <f>IF(OR(DataGrowthRates!F41=0,DataGrowthRates!G41=0),"",DataGrowthRates!G41-DataGrowthRates!F41)</f>
        <v/>
      </c>
      <c r="H41" s="145" t="str">
        <f>IF(OR(DataGrowthRates!G41=0,DataGrowthRates!H41=0),"",DataGrowthRates!H41-DataGrowthRates!G41)</f>
        <v/>
      </c>
      <c r="I41" s="145" t="str">
        <f>IF(OR(DataGrowthRates!H41=0,DataGrowthRates!I41=0),"",DataGrowthRates!I41-DataGrowthRates!H41)</f>
        <v/>
      </c>
      <c r="J41" s="145" t="str">
        <f>IF(OR(DataGrowthRates!I41=0,DataGrowthRates!J41=0),"",DataGrowthRates!J41-DataGrowthRates!I41)</f>
        <v/>
      </c>
      <c r="K41" s="145" t="str">
        <f>IF(OR(DataGrowthRates!J41=0,DataGrowthRates!K41=0),"",DataGrowthRates!K41-DataGrowthRates!J41)</f>
        <v/>
      </c>
      <c r="L41" s="145" t="str">
        <f>IF(OR(DataGrowthRates!K41=0,DataGrowthRates!L41=0),"",DataGrowthRates!L41-DataGrowthRates!K41)</f>
        <v/>
      </c>
      <c r="M41" s="145" t="str">
        <f>IF(OR(DataGrowthRates!L41=0,DataGrowthRates!M41=0),"",DataGrowthRates!M41-DataGrowthRates!L41)</f>
        <v/>
      </c>
      <c r="N41" s="145" t="str">
        <f>IF(OR(DataGrowthRates!M41=0,DataGrowthRates!N41=0),"",DataGrowthRates!N41-DataGrowthRates!M41)</f>
        <v/>
      </c>
      <c r="O41" s="145" t="str">
        <f>IF(OR(DataGrowthRates!N41=0,DataGrowthRates!O41=0),"",DataGrowthRates!O41-DataGrowthRates!N41)</f>
        <v/>
      </c>
      <c r="P41" s="145" t="str">
        <f>IF(OR(DataGrowthRates!O41=0,DataGrowthRates!P41=0),"",DataGrowthRates!P41-DataGrowthRates!O41)</f>
        <v/>
      </c>
      <c r="Q41" s="145" t="str">
        <f>IF(OR(DataGrowthRates!P41=0,DataGrowthRates!Q41=0),"",DataGrowthRates!Q41-DataGrowthRates!P41)</f>
        <v/>
      </c>
      <c r="R41" s="145" t="str">
        <f>IF(OR(DataGrowthRates!Q41=0,DataGrowthRates!R41=0),"",DataGrowthRates!R41-DataGrowthRates!Q41)</f>
        <v/>
      </c>
      <c r="S41" s="145" t="str">
        <f>IF(OR(DataGrowthRates!R41=0,DataGrowthRates!S41=0),"",DataGrowthRates!S41-DataGrowthRates!R41)</f>
        <v/>
      </c>
      <c r="T41" s="145" t="str">
        <f>IF(OR(DataGrowthRates!S41=0,DataGrowthRates!T41=0),"",DataGrowthRates!T41-DataGrowthRates!S41)</f>
        <v/>
      </c>
      <c r="U41" s="145" t="str">
        <f>IF(OR(DataGrowthRates!T41=0,DataGrowthRates!U41=0),"",DataGrowthRates!U41-DataGrowthRates!T41)</f>
        <v/>
      </c>
      <c r="V41" s="145" t="str">
        <f>IF(OR(DataGrowthRates!U41=0,DataGrowthRates!V41=0),"",DataGrowthRates!V41-DataGrowthRates!U41)</f>
        <v/>
      </c>
      <c r="W41" s="145" t="str">
        <f>IF(OR(DataGrowthRates!V41=0,DataGrowthRates!W41=0),"",DataGrowthRates!W41-DataGrowthRates!V41)</f>
        <v/>
      </c>
      <c r="X41" s="145" t="str">
        <f>IF(OR(DataGrowthRates!W41=0,DataGrowthRates!X41=0),"",DataGrowthRates!X41-DataGrowthRates!W41)</f>
        <v/>
      </c>
      <c r="Y41" s="145" t="str">
        <f>IF(OR(DataGrowthRates!X41=0,DataGrowthRates!Y41=0),"",DataGrowthRates!Y41-DataGrowthRates!X41)</f>
        <v/>
      </c>
      <c r="Z41" s="145" t="str">
        <f>IF(OR(DataGrowthRates!Y41=0,DataGrowthRates!Z41=0),"",DataGrowthRates!Z41-DataGrowthRates!Y41)</f>
        <v/>
      </c>
      <c r="AA41" s="145" t="str">
        <f>IF(OR(DataGrowthRates!Z41=0,DataGrowthRates!AA41=0),"",DataGrowthRates!AA41-DataGrowthRates!Z41)</f>
        <v/>
      </c>
      <c r="AB41" s="145" t="str">
        <f>IF(OR(DataGrowthRates!AA41=0,DataGrowthRates!AB41=0),"",DataGrowthRates!AB41-DataGrowthRates!AA41)</f>
        <v/>
      </c>
      <c r="AC41" s="145" t="str">
        <f>IF(OR(DataGrowthRates!AB41=0,DataGrowthRates!AC41=0),"",DataGrowthRates!AC41-DataGrowthRates!AB41)</f>
        <v/>
      </c>
      <c r="AD41" s="145" t="str">
        <f>IF(OR(DataGrowthRates!AC41=0,DataGrowthRates!AD41=0),"",DataGrowthRates!AD41-DataGrowthRates!AC41)</f>
        <v/>
      </c>
      <c r="AE41" s="145" t="str">
        <f>IF(OR(DataGrowthRates!AD41=0,DataGrowthRates!AE41=0),"",DataGrowthRates!AE41-DataGrowthRates!AD41)</f>
        <v/>
      </c>
      <c r="AF41" s="145" t="str">
        <f>IF(OR(DataGrowthRates!AE41=0,DataGrowthRates!AF41=0),"",DataGrowthRates!AF41-DataGrowthRates!AE41)</f>
        <v/>
      </c>
      <c r="AG41" s="145" t="str">
        <f>IF(OR(DataGrowthRates!AF41=0,DataGrowthRates!AG41=0),"",DataGrowthRates!AG41-DataGrowthRates!AF41)</f>
        <v/>
      </c>
      <c r="AH41" s="145" t="str">
        <f>IF(OR(DataGrowthRates!AG41=0,DataGrowthRates!AH41=0),"",DataGrowthRates!AH41-DataGrowthRates!AG41)</f>
        <v/>
      </c>
      <c r="AI41" s="145" t="str">
        <f>IF(OR(DataGrowthRates!AH41=0,DataGrowthRates!AI41=0),"",DataGrowthRates!AI41-DataGrowthRates!AH41)</f>
        <v/>
      </c>
      <c r="AJ41" s="145">
        <f>IF(OR(DataGrowthRates!AI41=0,DataGrowthRates!AJ41=0),"",DataGrowthRates!AJ41-DataGrowthRates!AI41)</f>
        <v>0.94582559005820599</v>
      </c>
      <c r="AK41" s="145">
        <f>IF(OR(DataGrowthRates!AJ41=0,DataGrowthRates!AK41=0),"",DataGrowthRates!AK41-DataGrowthRates!AJ41)</f>
        <v>-0.23197383549631923</v>
      </c>
      <c r="AL41" s="145">
        <f>IF(OR(DataGrowthRates!AK41=0,DataGrowthRates!AL41=0),"",DataGrowthRates!AL41-DataGrowthRates!AK41)</f>
        <v>0.70888293241910105</v>
      </c>
      <c r="AM41" s="145">
        <f>IF(OR(DataGrowthRates!AL41=0,DataGrowthRates!AM41=0),"",DataGrowthRates!AM41-DataGrowthRates!AL41)</f>
        <v>1.5286742889482241</v>
      </c>
      <c r="AN41" s="145">
        <f>IF(OR(DataGrowthRates!AM41=0,DataGrowthRates!AN41=0),"",DataGrowthRates!AN41-DataGrowthRates!AM41)</f>
        <v>-0.80108505315220668</v>
      </c>
      <c r="AO41" s="145">
        <f>IF(OR(DataGrowthRates!AN41=0,DataGrowthRates!AO41=0),"",DataGrowthRates!AO41-DataGrowthRates!AN41)</f>
        <v>0</v>
      </c>
      <c r="AP41" s="145">
        <f>IF(OR(DataGrowthRates!AO41=0,DataGrowthRates!AP41=0),"",DataGrowthRates!AP41-DataGrowthRates!AO41)</f>
        <v>-0.64869006492867243</v>
      </c>
      <c r="AQ41" s="145">
        <f>IF(OR(DataGrowthRates!AP41=0,DataGrowthRates!AQ41=0),"",DataGrowthRates!AQ41-DataGrowthRates!AP41)</f>
        <v>0.29777612102819262</v>
      </c>
      <c r="AR41" s="145">
        <f>IF(OR(DataGrowthRates!AQ41=0,DataGrowthRates!AR41=0),"",DataGrowthRates!AR41-DataGrowthRates!AQ41)</f>
        <v>-6.4803022473313376E-2</v>
      </c>
      <c r="AS41" s="145">
        <f>IF(OR(DataGrowthRates!AR41=0,DataGrowthRates!AS41=0),"",DataGrowthRates!AS41-DataGrowthRates!AR41)</f>
        <v>0</v>
      </c>
      <c r="AT41" s="145">
        <f>IF(OR(DataGrowthRates!AS41=0,DataGrowthRates!AT41=0),"",DataGrowthRates!AT41-DataGrowthRates!AS41)</f>
        <v>0</v>
      </c>
      <c r="AU41" s="145">
        <f>IF(OR(DataGrowthRates!AT41=0,DataGrowthRates!AU41=0),"",DataGrowthRates!AU41-DataGrowthRates!AT41)</f>
        <v>0.54731241543620968</v>
      </c>
      <c r="AV41" s="145">
        <f>IF(OR(DataGrowthRates!AU41=0,DataGrowthRates!AV41=0),"",DataGrowthRates!AV41-DataGrowthRates!AU41)</f>
        <v>0</v>
      </c>
      <c r="AW41" s="145">
        <f>IF(OR(DataGrowthRates!AV41=0,DataGrowthRates!AW41=0),"",DataGrowthRates!AW41-DataGrowthRates!AV41)</f>
        <v>0</v>
      </c>
      <c r="AX41" s="145">
        <f>IF(OR(DataGrowthRates!AW41=0,DataGrowthRates!AX41=0),"",DataGrowthRates!AX41-DataGrowthRates!AW41)</f>
        <v>0</v>
      </c>
      <c r="AY41" s="145">
        <f>IF(OR(DataGrowthRates!AX41=0,DataGrowthRates!AY41=0),"",DataGrowthRates!AY41-DataGrowthRates!AX41)</f>
        <v>-0.93823484729631446</v>
      </c>
      <c r="AZ41" s="145">
        <f>IF(OR(DataGrowthRates!AY41=0,DataGrowthRates!AZ41=0),"",DataGrowthRates!AZ41-DataGrowthRates!AY41)</f>
        <v>-3.9963811640461699E-2</v>
      </c>
      <c r="BA41" s="145">
        <f>IF(OR(DataGrowthRates!AZ41=0,DataGrowthRates!BA41=0),"",DataGrowthRates!BA41-DataGrowthRates!AZ41)</f>
        <v>0</v>
      </c>
      <c r="BB41" s="145">
        <f>IF(OR(DataGrowthRates!BA41=0,DataGrowthRates!BB41=0),"",DataGrowthRates!BB41-DataGrowthRates!BA41)</f>
        <v>0</v>
      </c>
      <c r="BC41" s="145">
        <f>IF(OR(DataGrowthRates!BB41=0,DataGrowthRates!BC41=0),"",DataGrowthRates!BC41-DataGrowthRates!BB41)</f>
        <v>0</v>
      </c>
      <c r="BD41" s="145">
        <f>IF(OR(DataGrowthRates!BC41=0,DataGrowthRates!BD41=0),"",DataGrowthRates!BD41-DataGrowthRates!BC41)</f>
        <v>0</v>
      </c>
      <c r="BE41" s="145">
        <f>IF(OR(DataGrowthRates!BD41=0,DataGrowthRates!BE41=0),"",DataGrowthRates!BE41-DataGrowthRates!BD41)</f>
        <v>0</v>
      </c>
      <c r="BF41" s="145">
        <f>IF(OR(DataGrowthRates!BE41=0,DataGrowthRates!BF41=0),"",DataGrowthRates!BF41-DataGrowthRates!BE41)</f>
        <v>0</v>
      </c>
      <c r="BG41" s="145">
        <f>IF(OR(DataGrowthRates!BF41=0,DataGrowthRates!BG41=0),"",DataGrowthRates!BG41-DataGrowthRates!BF41)</f>
        <v>0</v>
      </c>
      <c r="BH41" s="145">
        <f>IF(OR(DataGrowthRates!BG41=0,DataGrowthRates!BH41=0),"",DataGrowthRates!BH41-DataGrowthRates!BG41)</f>
        <v>0</v>
      </c>
      <c r="BI41" s="145">
        <f>IF(OR(DataGrowthRates!BH41=0,DataGrowthRates!BI41=0),"",DataGrowthRates!BI41-DataGrowthRates!BH41)</f>
        <v>0</v>
      </c>
      <c r="BJ41" s="145">
        <f>IF(OR(DataGrowthRates!BI41=0,DataGrowthRates!BJ41=0),"",DataGrowthRates!BJ41-DataGrowthRates!BI41)</f>
        <v>0</v>
      </c>
      <c r="BK41" s="145">
        <f>IF(OR(DataGrowthRates!BJ41=0,DataGrowthRates!BK41=0),"",DataGrowthRates!BK41-DataGrowthRates!BJ41)</f>
        <v>0</v>
      </c>
      <c r="BL41" s="145">
        <f>IF(OR(DataGrowthRates!BK41=0,DataGrowthRates!BL41=0),"",DataGrowthRates!BL41-DataGrowthRates!BK41)</f>
        <v>0</v>
      </c>
      <c r="BM41" s="145">
        <f>IF(OR(DataGrowthRates!BL41=0,DataGrowthRates!BM41=0),"",DataGrowthRates!BM41-DataGrowthRates!BL41)</f>
        <v>0</v>
      </c>
      <c r="BN41" s="145">
        <f>IF(OR(DataGrowthRates!BM41=0,DataGrowthRates!BN41=0),"",DataGrowthRates!BN41-DataGrowthRates!BM41)</f>
        <v>7.1550931323258737E-3</v>
      </c>
      <c r="BO41" s="145">
        <f>IF(OR(DataGrowthRates!BN41=0,DataGrowthRates!BO41=0),"",DataGrowthRates!BO41-DataGrowthRates!BN41)</f>
        <v>-0.77000000000001023</v>
      </c>
      <c r="BP41" s="145">
        <f>IF(OR(DataGrowthRates!BO41=0,DataGrowthRates!BP41=0),"",DataGrowthRates!BP41-DataGrowthRates!BO41)</f>
        <v>-0.47999999999998977</v>
      </c>
      <c r="BQ41" s="145">
        <f>IF(OR(DataGrowthRates!BP41=0,DataGrowthRates!BQ41=0),"",DataGrowthRates!BQ41-DataGrowthRates!BP41)</f>
        <v>0</v>
      </c>
      <c r="BR41" s="145">
        <f>IF(OR(DataGrowthRates!BQ41=0,DataGrowthRates!BR41=0),"",DataGrowthRates!BR41-DataGrowthRates!BQ41)</f>
        <v>0</v>
      </c>
      <c r="BS41" s="145">
        <f>IF(OR(DataGrowthRates!BR41=0,DataGrowthRates!BS41=0),"",DataGrowthRates!BS41-DataGrowthRates!BR41)</f>
        <v>-1.7700000000000387</v>
      </c>
      <c r="BT41" s="145">
        <f>IF(OR(DataGrowthRates!BS41=0,DataGrowthRates!BT41=0),"",DataGrowthRates!BT41-DataGrowthRates!BS41)</f>
        <v>-0.77999999999997272</v>
      </c>
      <c r="BU41" s="145">
        <f>IF(OR(DataGrowthRates!BT41=0,DataGrowthRates!BU41=0),"",DataGrowthRates!BU41-DataGrowthRates!BT41)</f>
        <v>0</v>
      </c>
      <c r="BV41" s="145">
        <f>IF(OR(DataGrowthRates!BU41=0,DataGrowthRates!BV41=0),"",DataGrowthRates!BV41-DataGrowthRates!BU41)</f>
        <v>0</v>
      </c>
      <c r="BW41" s="145">
        <f>IF(OR(DataGrowthRates!BV41=0,DataGrowthRates!BW41=0),"",DataGrowthRates!BW41-DataGrowthRates!BV41)</f>
        <v>-0.80999999999997385</v>
      </c>
      <c r="BX41" s="145">
        <f>IF(OR(DataGrowthRates!BW41=0,DataGrowthRates!BX41=0),"",DataGrowthRates!BX41-DataGrowthRates!BW41)</f>
        <v>0.10999999999998522</v>
      </c>
      <c r="BY41" s="145">
        <f>IF(OR(DataGrowthRates!BX41=0,DataGrowthRates!BY41=0),"",DataGrowthRates!BY41-DataGrowthRates!BX41)</f>
        <v>0</v>
      </c>
      <c r="BZ41" s="145">
        <f>IF(OR(DataGrowthRates!BY41=0,DataGrowthRates!BZ41=0),"",DataGrowthRates!BZ41-DataGrowthRates!BY41)</f>
        <v>1.999999999998181E-2</v>
      </c>
      <c r="CA41" s="145">
        <f>IF(OR(DataGrowthRates!BZ41=0,DataGrowthRates!CA41=0),"",DataGrowthRates!CA41-DataGrowthRates!BZ41)</f>
        <v>0</v>
      </c>
      <c r="CB41" s="145">
        <f>IF(OR(DataGrowthRates!CA41=0,DataGrowthRates!CB41=0),"",DataGrowthRates!CB41-DataGrowthRates!CA41)</f>
        <v>0.51000000000001933</v>
      </c>
      <c r="CC41" s="145" t="str">
        <f>IF(OR(DataGrowthRates!CB41=0,DataGrowthRates!CC41=0),"",DataGrowthRates!CC41-DataGrowthRates!CB41)</f>
        <v/>
      </c>
      <c r="CD41" s="145" t="str">
        <f>IF(OR(DataGrowthRates!CC41=0,DataGrowthRates!CD41=0),"",DataGrowthRates!CD41-DataGrowthRates!CC41)</f>
        <v/>
      </c>
    </row>
    <row r="42" spans="1:82" x14ac:dyDescent="0.3">
      <c r="A42" s="5" t="s">
        <v>127</v>
      </c>
      <c r="D42" s="145" t="str">
        <f>IF(OR(DataGrowthRates!C42=0,DataGrowthRates!D42=0),"",DataGrowthRates!D42-DataGrowthRates!C42)</f>
        <v/>
      </c>
      <c r="E42" s="145" t="str">
        <f>IF(OR(DataGrowthRates!D42=0,DataGrowthRates!E42=0),"",DataGrowthRates!E42-DataGrowthRates!D42)</f>
        <v/>
      </c>
      <c r="F42" s="145" t="str">
        <f>IF(OR(DataGrowthRates!E42=0,DataGrowthRates!F42=0),"",DataGrowthRates!F42-DataGrowthRates!E42)</f>
        <v/>
      </c>
      <c r="G42" s="145" t="str">
        <f>IF(OR(DataGrowthRates!F42=0,DataGrowthRates!G42=0),"",DataGrowthRates!G42-DataGrowthRates!F42)</f>
        <v/>
      </c>
      <c r="H42" s="145" t="str">
        <f>IF(OR(DataGrowthRates!G42=0,DataGrowthRates!H42=0),"",DataGrowthRates!H42-DataGrowthRates!G42)</f>
        <v/>
      </c>
      <c r="I42" s="145" t="str">
        <f>IF(OR(DataGrowthRates!H42=0,DataGrowthRates!I42=0),"",DataGrowthRates!I42-DataGrowthRates!H42)</f>
        <v/>
      </c>
      <c r="J42" s="145" t="str">
        <f>IF(OR(DataGrowthRates!I42=0,DataGrowthRates!J42=0),"",DataGrowthRates!J42-DataGrowthRates!I42)</f>
        <v/>
      </c>
      <c r="K42" s="145" t="str">
        <f>IF(OR(DataGrowthRates!J42=0,DataGrowthRates!K42=0),"",DataGrowthRates!K42-DataGrowthRates!J42)</f>
        <v/>
      </c>
      <c r="L42" s="145" t="str">
        <f>IF(OR(DataGrowthRates!K42=0,DataGrowthRates!L42=0),"",DataGrowthRates!L42-DataGrowthRates!K42)</f>
        <v/>
      </c>
      <c r="M42" s="145" t="str">
        <f>IF(OR(DataGrowthRates!L42=0,DataGrowthRates!M42=0),"",DataGrowthRates!M42-DataGrowthRates!L42)</f>
        <v/>
      </c>
      <c r="N42" s="145" t="str">
        <f>IF(OR(DataGrowthRates!M42=0,DataGrowthRates!N42=0),"",DataGrowthRates!N42-DataGrowthRates!M42)</f>
        <v/>
      </c>
      <c r="O42" s="145" t="str">
        <f>IF(OR(DataGrowthRates!N42=0,DataGrowthRates!O42=0),"",DataGrowthRates!O42-DataGrowthRates!N42)</f>
        <v/>
      </c>
      <c r="P42" s="145" t="str">
        <f>IF(OR(DataGrowthRates!O42=0,DataGrowthRates!P42=0),"",DataGrowthRates!P42-DataGrowthRates!O42)</f>
        <v/>
      </c>
      <c r="Q42" s="145" t="str">
        <f>IF(OR(DataGrowthRates!P42=0,DataGrowthRates!Q42=0),"",DataGrowthRates!Q42-DataGrowthRates!P42)</f>
        <v/>
      </c>
      <c r="R42" s="145" t="str">
        <f>IF(OR(DataGrowthRates!Q42=0,DataGrowthRates!R42=0),"",DataGrowthRates!R42-DataGrowthRates!Q42)</f>
        <v/>
      </c>
      <c r="S42" s="145" t="str">
        <f>IF(OR(DataGrowthRates!R42=0,DataGrowthRates!S42=0),"",DataGrowthRates!S42-DataGrowthRates!R42)</f>
        <v/>
      </c>
      <c r="T42" s="145" t="str">
        <f>IF(OR(DataGrowthRates!S42=0,DataGrowthRates!T42=0),"",DataGrowthRates!T42-DataGrowthRates!S42)</f>
        <v/>
      </c>
      <c r="U42" s="145" t="str">
        <f>IF(OR(DataGrowthRates!T42=0,DataGrowthRates!U42=0),"",DataGrowthRates!U42-DataGrowthRates!T42)</f>
        <v/>
      </c>
      <c r="V42" s="145" t="str">
        <f>IF(OR(DataGrowthRates!U42=0,DataGrowthRates!V42=0),"",DataGrowthRates!V42-DataGrowthRates!U42)</f>
        <v/>
      </c>
      <c r="W42" s="145" t="str">
        <f>IF(OR(DataGrowthRates!V42=0,DataGrowthRates!W42=0),"",DataGrowthRates!W42-DataGrowthRates!V42)</f>
        <v/>
      </c>
      <c r="X42" s="145" t="str">
        <f>IF(OR(DataGrowthRates!W42=0,DataGrowthRates!X42=0),"",DataGrowthRates!X42-DataGrowthRates!W42)</f>
        <v/>
      </c>
      <c r="Y42" s="145" t="str">
        <f>IF(OR(DataGrowthRates!X42=0,DataGrowthRates!Y42=0),"",DataGrowthRates!Y42-DataGrowthRates!X42)</f>
        <v/>
      </c>
      <c r="Z42" s="145" t="str">
        <f>IF(OR(DataGrowthRates!Y42=0,DataGrowthRates!Z42=0),"",DataGrowthRates!Z42-DataGrowthRates!Y42)</f>
        <v/>
      </c>
      <c r="AA42" s="145" t="str">
        <f>IF(OR(DataGrowthRates!Z42=0,DataGrowthRates!AA42=0),"",DataGrowthRates!AA42-DataGrowthRates!Z42)</f>
        <v/>
      </c>
      <c r="AB42" s="145" t="str">
        <f>IF(OR(DataGrowthRates!AA42=0,DataGrowthRates!AB42=0),"",DataGrowthRates!AB42-DataGrowthRates!AA42)</f>
        <v/>
      </c>
      <c r="AC42" s="145" t="str">
        <f>IF(OR(DataGrowthRates!AB42=0,DataGrowthRates!AC42=0),"",DataGrowthRates!AC42-DataGrowthRates!AB42)</f>
        <v/>
      </c>
      <c r="AD42" s="145" t="str">
        <f>IF(OR(DataGrowthRates!AC42=0,DataGrowthRates!AD42=0),"",DataGrowthRates!AD42-DataGrowthRates!AC42)</f>
        <v/>
      </c>
      <c r="AE42" s="145" t="str">
        <f>IF(OR(DataGrowthRates!AD42=0,DataGrowthRates!AE42=0),"",DataGrowthRates!AE42-DataGrowthRates!AD42)</f>
        <v/>
      </c>
      <c r="AF42" s="145" t="str">
        <f>IF(OR(DataGrowthRates!AE42=0,DataGrowthRates!AF42=0),"",DataGrowthRates!AF42-DataGrowthRates!AE42)</f>
        <v/>
      </c>
      <c r="AG42" s="145" t="str">
        <f>IF(OR(DataGrowthRates!AF42=0,DataGrowthRates!AG42=0),"",DataGrowthRates!AG42-DataGrowthRates!AF42)</f>
        <v/>
      </c>
      <c r="AH42" s="145" t="str">
        <f>IF(OR(DataGrowthRates!AG42=0,DataGrowthRates!AH42=0),"",DataGrowthRates!AH42-DataGrowthRates!AG42)</f>
        <v/>
      </c>
      <c r="AI42" s="145" t="str">
        <f>IF(OR(DataGrowthRates!AH42=0,DataGrowthRates!AI42=0),"",DataGrowthRates!AI42-DataGrowthRates!AH42)</f>
        <v/>
      </c>
      <c r="AJ42" s="145" t="str">
        <f>IF(OR(DataGrowthRates!AI42=0,DataGrowthRates!AJ42=0),"",DataGrowthRates!AJ42-DataGrowthRates!AI42)</f>
        <v/>
      </c>
      <c r="AK42" s="145">
        <f>IF(OR(DataGrowthRates!AJ42=0,DataGrowthRates!AK42=0),"",DataGrowthRates!AK42-DataGrowthRates!AJ42)</f>
        <v>-0.36137615254784805</v>
      </c>
      <c r="AL42" s="145">
        <f>IF(OR(DataGrowthRates!AK42=0,DataGrowthRates!AL42=0),"",DataGrowthRates!AL42-DataGrowthRates!AK42)</f>
        <v>2.2254445536821095</v>
      </c>
      <c r="AM42" s="145">
        <f>IF(OR(DataGrowthRates!AL42=0,DataGrowthRates!AM42=0),"",DataGrowthRates!AM42-DataGrowthRates!AL42)</f>
        <v>0.66453409111377937</v>
      </c>
      <c r="AN42" s="145">
        <f>IF(OR(DataGrowthRates!AM42=0,DataGrowthRates!AN42=0),"",DataGrowthRates!AN42-DataGrowthRates!AM42)</f>
        <v>0.12783001921462755</v>
      </c>
      <c r="AO42" s="145">
        <f>IF(OR(DataGrowthRates!AN42=0,DataGrowthRates!AO42=0),"",DataGrowthRates!AO42-DataGrowthRates!AN42)</f>
        <v>0</v>
      </c>
      <c r="AP42" s="145">
        <f>IF(OR(DataGrowthRates!AO42=0,DataGrowthRates!AP42=0),"",DataGrowthRates!AP42-DataGrowthRates!AO42)</f>
        <v>-0.64043711843675055</v>
      </c>
      <c r="AQ42" s="145">
        <f>IF(OR(DataGrowthRates!AP42=0,DataGrowthRates!AQ42=0),"",DataGrowthRates!AQ42-DataGrowthRates!AP42)</f>
        <v>1.2502845365852124</v>
      </c>
      <c r="AR42" s="145">
        <f>IF(OR(DataGrowthRates!AQ42=0,DataGrowthRates!AR42=0),"",DataGrowthRates!AR42-DataGrowthRates!AQ42)</f>
        <v>-9.2378342783547396E-2</v>
      </c>
      <c r="AS42" s="145">
        <f>IF(OR(DataGrowthRates!AR42=0,DataGrowthRates!AS42=0),"",DataGrowthRates!AS42-DataGrowthRates!AR42)</f>
        <v>0</v>
      </c>
      <c r="AT42" s="145">
        <f>IF(OR(DataGrowthRates!AS42=0,DataGrowthRates!AT42=0),"",DataGrowthRates!AT42-DataGrowthRates!AS42)</f>
        <v>0</v>
      </c>
      <c r="AU42" s="145">
        <f>IF(OR(DataGrowthRates!AT42=0,DataGrowthRates!AU42=0),"",DataGrowthRates!AU42-DataGrowthRates!AT42)</f>
        <v>1.4796926718244663</v>
      </c>
      <c r="AV42" s="145">
        <f>IF(OR(DataGrowthRates!AU42=0,DataGrowthRates!AV42=0),"",DataGrowthRates!AV42-DataGrowthRates!AU42)</f>
        <v>0</v>
      </c>
      <c r="AW42" s="145">
        <f>IF(OR(DataGrowthRates!AV42=0,DataGrowthRates!AW42=0),"",DataGrowthRates!AW42-DataGrowthRates!AV42)</f>
        <v>0</v>
      </c>
      <c r="AX42" s="145">
        <f>IF(OR(DataGrowthRates!AW42=0,DataGrowthRates!AX42=0),"",DataGrowthRates!AX42-DataGrowthRates!AW42)</f>
        <v>0</v>
      </c>
      <c r="AY42" s="145">
        <f>IF(OR(DataGrowthRates!AX42=0,DataGrowthRates!AY42=0),"",DataGrowthRates!AY42-DataGrowthRates!AX42)</f>
        <v>5.9580025129520209E-2</v>
      </c>
      <c r="AZ42" s="145">
        <f>IF(OR(DataGrowthRates!AY42=0,DataGrowthRates!AZ42=0),"",DataGrowthRates!AZ42-DataGrowthRates!AY42)</f>
        <v>-4.5663433667471054E-3</v>
      </c>
      <c r="BA42" s="145">
        <f>IF(OR(DataGrowthRates!AZ42=0,DataGrowthRates!BA42=0),"",DataGrowthRates!BA42-DataGrowthRates!AZ42)</f>
        <v>0</v>
      </c>
      <c r="BB42" s="145">
        <f>IF(OR(DataGrowthRates!BA42=0,DataGrowthRates!BB42=0),"",DataGrowthRates!BB42-DataGrowthRates!BA42)</f>
        <v>0</v>
      </c>
      <c r="BC42" s="145">
        <f>IF(OR(DataGrowthRates!BB42=0,DataGrowthRates!BC42=0),"",DataGrowthRates!BC42-DataGrowthRates!BB42)</f>
        <v>0</v>
      </c>
      <c r="BD42" s="145">
        <f>IF(OR(DataGrowthRates!BC42=0,DataGrowthRates!BD42=0),"",DataGrowthRates!BD42-DataGrowthRates!BC42)</f>
        <v>0</v>
      </c>
      <c r="BE42" s="145">
        <f>IF(OR(DataGrowthRates!BD42=0,DataGrowthRates!BE42=0),"",DataGrowthRates!BE42-DataGrowthRates!BD42)</f>
        <v>0</v>
      </c>
      <c r="BF42" s="145">
        <f>IF(OR(DataGrowthRates!BE42=0,DataGrowthRates!BF42=0),"",DataGrowthRates!BF42-DataGrowthRates!BE42)</f>
        <v>0</v>
      </c>
      <c r="BG42" s="145">
        <f>IF(OR(DataGrowthRates!BF42=0,DataGrowthRates!BG42=0),"",DataGrowthRates!BG42-DataGrowthRates!BF42)</f>
        <v>0</v>
      </c>
      <c r="BH42" s="145">
        <f>IF(OR(DataGrowthRates!BG42=0,DataGrowthRates!BH42=0),"",DataGrowthRates!BH42-DataGrowthRates!BG42)</f>
        <v>0</v>
      </c>
      <c r="BI42" s="145">
        <f>IF(OR(DataGrowthRates!BH42=0,DataGrowthRates!BI42=0),"",DataGrowthRates!BI42-DataGrowthRates!BH42)</f>
        <v>0</v>
      </c>
      <c r="BJ42" s="145">
        <f>IF(OR(DataGrowthRates!BI42=0,DataGrowthRates!BJ42=0),"",DataGrowthRates!BJ42-DataGrowthRates!BI42)</f>
        <v>0</v>
      </c>
      <c r="BK42" s="145">
        <f>IF(OR(DataGrowthRates!BJ42=0,DataGrowthRates!BK42=0),"",DataGrowthRates!BK42-DataGrowthRates!BJ42)</f>
        <v>0</v>
      </c>
      <c r="BL42" s="145">
        <f>IF(OR(DataGrowthRates!BK42=0,DataGrowthRates!BL42=0),"",DataGrowthRates!BL42-DataGrowthRates!BK42)</f>
        <v>0</v>
      </c>
      <c r="BM42" s="145">
        <f>IF(OR(DataGrowthRates!BL42=0,DataGrowthRates!BM42=0),"",DataGrowthRates!BM42-DataGrowthRates!BL42)</f>
        <v>0</v>
      </c>
      <c r="BN42" s="145">
        <f>IF(OR(DataGrowthRates!BM42=0,DataGrowthRates!BN42=0),"",DataGrowthRates!BN42-DataGrowthRates!BM42)</f>
        <v>1.9048519277191645E-3</v>
      </c>
      <c r="BO42" s="145">
        <f>IF(OR(DataGrowthRates!BN42=0,DataGrowthRates!BO42=0),"",DataGrowthRates!BO42-DataGrowthRates!BN42)</f>
        <v>-7.9999999999984084E-2</v>
      </c>
      <c r="BP42" s="145">
        <f>IF(OR(DataGrowthRates!BO42=0,DataGrowthRates!BP42=0),"",DataGrowthRates!BP42-DataGrowthRates!BO42)</f>
        <v>-0.19999999999998863</v>
      </c>
      <c r="BQ42" s="145">
        <f>IF(OR(DataGrowthRates!BP42=0,DataGrowthRates!BQ42=0),"",DataGrowthRates!BQ42-DataGrowthRates!BP42)</f>
        <v>0</v>
      </c>
      <c r="BR42" s="145">
        <f>IF(OR(DataGrowthRates!BQ42=0,DataGrowthRates!BR42=0),"",DataGrowthRates!BR42-DataGrowthRates!BQ42)</f>
        <v>0</v>
      </c>
      <c r="BS42" s="145">
        <f>IF(OR(DataGrowthRates!BR42=0,DataGrowthRates!BS42=0),"",DataGrowthRates!BS42-DataGrowthRates!BR42)</f>
        <v>-2.25</v>
      </c>
      <c r="BT42" s="145">
        <f>IF(OR(DataGrowthRates!BS42=0,DataGrowthRates!BT42=0),"",DataGrowthRates!BT42-DataGrowthRates!BS42)</f>
        <v>0.78999999999999204</v>
      </c>
      <c r="BU42" s="145">
        <f>IF(OR(DataGrowthRates!BT42=0,DataGrowthRates!BU42=0),"",DataGrowthRates!BU42-DataGrowthRates!BT42)</f>
        <v>0</v>
      </c>
      <c r="BV42" s="145">
        <f>IF(OR(DataGrowthRates!BU42=0,DataGrowthRates!BV42=0),"",DataGrowthRates!BV42-DataGrowthRates!BU42)</f>
        <v>0</v>
      </c>
      <c r="BW42" s="145">
        <f>IF(OR(DataGrowthRates!BV42=0,DataGrowthRates!BW42=0),"",DataGrowthRates!BW42-DataGrowthRates!BV42)</f>
        <v>-0.51000000000004775</v>
      </c>
      <c r="BX42" s="145">
        <f>IF(OR(DataGrowthRates!BW42=0,DataGrowthRates!BX42=0),"",DataGrowthRates!BX42-DataGrowthRates!BW42)</f>
        <v>4.0000000000020464E-2</v>
      </c>
      <c r="BY42" s="145">
        <f>IF(OR(DataGrowthRates!BX42=0,DataGrowthRates!BY42=0),"",DataGrowthRates!BY42-DataGrowthRates!BX42)</f>
        <v>0</v>
      </c>
      <c r="BZ42" s="145">
        <f>IF(OR(DataGrowthRates!BY42=0,DataGrowthRates!BZ42=0),"",DataGrowthRates!BZ42-DataGrowthRates!BY42)</f>
        <v>0.12999999999999545</v>
      </c>
      <c r="CA42" s="145">
        <f>IF(OR(DataGrowthRates!BZ42=0,DataGrowthRates!CA42=0),"",DataGrowthRates!CA42-DataGrowthRates!BZ42)</f>
        <v>0</v>
      </c>
      <c r="CB42" s="145">
        <f>IF(OR(DataGrowthRates!CA42=0,DataGrowthRates!CB42=0),"",DataGrowthRates!CB42-DataGrowthRates!CA42)</f>
        <v>2.3100000000000023</v>
      </c>
      <c r="CC42" s="145" t="str">
        <f>IF(OR(DataGrowthRates!CB42=0,DataGrowthRates!CC42=0),"",DataGrowthRates!CC42-DataGrowthRates!CB42)</f>
        <v/>
      </c>
      <c r="CD42" s="145" t="str">
        <f>IF(OR(DataGrowthRates!CC42=0,DataGrowthRates!CD42=0),"",DataGrowthRates!CD42-DataGrowthRates!CC42)</f>
        <v/>
      </c>
    </row>
    <row r="43" spans="1:82" x14ac:dyDescent="0.3">
      <c r="A43" s="5" t="s">
        <v>128</v>
      </c>
      <c r="D43" s="145" t="str">
        <f>IF(OR(DataGrowthRates!C43=0,DataGrowthRates!D43=0),"",DataGrowthRates!D43-DataGrowthRates!C43)</f>
        <v/>
      </c>
      <c r="E43" s="145" t="str">
        <f>IF(OR(DataGrowthRates!D43=0,DataGrowthRates!E43=0),"",DataGrowthRates!E43-DataGrowthRates!D43)</f>
        <v/>
      </c>
      <c r="F43" s="145" t="str">
        <f>IF(OR(DataGrowthRates!E43=0,DataGrowthRates!F43=0),"",DataGrowthRates!F43-DataGrowthRates!E43)</f>
        <v/>
      </c>
      <c r="G43" s="145" t="str">
        <f>IF(OR(DataGrowthRates!F43=0,DataGrowthRates!G43=0),"",DataGrowthRates!G43-DataGrowthRates!F43)</f>
        <v/>
      </c>
      <c r="H43" s="145" t="str">
        <f>IF(OR(DataGrowthRates!G43=0,DataGrowthRates!H43=0),"",DataGrowthRates!H43-DataGrowthRates!G43)</f>
        <v/>
      </c>
      <c r="I43" s="145" t="str">
        <f>IF(OR(DataGrowthRates!H43=0,DataGrowthRates!I43=0),"",DataGrowthRates!I43-DataGrowthRates!H43)</f>
        <v/>
      </c>
      <c r="J43" s="145" t="str">
        <f>IF(OR(DataGrowthRates!I43=0,DataGrowthRates!J43=0),"",DataGrowthRates!J43-DataGrowthRates!I43)</f>
        <v/>
      </c>
      <c r="K43" s="145" t="str">
        <f>IF(OR(DataGrowthRates!J43=0,DataGrowthRates!K43=0),"",DataGrowthRates!K43-DataGrowthRates!J43)</f>
        <v/>
      </c>
      <c r="L43" s="145" t="str">
        <f>IF(OR(DataGrowthRates!K43=0,DataGrowthRates!L43=0),"",DataGrowthRates!L43-DataGrowthRates!K43)</f>
        <v/>
      </c>
      <c r="M43" s="145" t="str">
        <f>IF(OR(DataGrowthRates!L43=0,DataGrowthRates!M43=0),"",DataGrowthRates!M43-DataGrowthRates!L43)</f>
        <v/>
      </c>
      <c r="N43" s="145" t="str">
        <f>IF(OR(DataGrowthRates!M43=0,DataGrowthRates!N43=0),"",DataGrowthRates!N43-DataGrowthRates!M43)</f>
        <v/>
      </c>
      <c r="O43" s="145" t="str">
        <f>IF(OR(DataGrowthRates!N43=0,DataGrowthRates!O43=0),"",DataGrowthRates!O43-DataGrowthRates!N43)</f>
        <v/>
      </c>
      <c r="P43" s="145" t="str">
        <f>IF(OR(DataGrowthRates!O43=0,DataGrowthRates!P43=0),"",DataGrowthRates!P43-DataGrowthRates!O43)</f>
        <v/>
      </c>
      <c r="Q43" s="145" t="str">
        <f>IF(OR(DataGrowthRates!P43=0,DataGrowthRates!Q43=0),"",DataGrowthRates!Q43-DataGrowthRates!P43)</f>
        <v/>
      </c>
      <c r="R43" s="145" t="str">
        <f>IF(OR(DataGrowthRates!Q43=0,DataGrowthRates!R43=0),"",DataGrowthRates!R43-DataGrowthRates!Q43)</f>
        <v/>
      </c>
      <c r="S43" s="145" t="str">
        <f>IF(OR(DataGrowthRates!R43=0,DataGrowthRates!S43=0),"",DataGrowthRates!S43-DataGrowthRates!R43)</f>
        <v/>
      </c>
      <c r="T43" s="145" t="str">
        <f>IF(OR(DataGrowthRates!S43=0,DataGrowthRates!T43=0),"",DataGrowthRates!T43-DataGrowthRates!S43)</f>
        <v/>
      </c>
      <c r="U43" s="145" t="str">
        <f>IF(OR(DataGrowthRates!T43=0,DataGrowthRates!U43=0),"",DataGrowthRates!U43-DataGrowthRates!T43)</f>
        <v/>
      </c>
      <c r="V43" s="145" t="str">
        <f>IF(OR(DataGrowthRates!U43=0,DataGrowthRates!V43=0),"",DataGrowthRates!V43-DataGrowthRates!U43)</f>
        <v/>
      </c>
      <c r="W43" s="145" t="str">
        <f>IF(OR(DataGrowthRates!V43=0,DataGrowthRates!W43=0),"",DataGrowthRates!W43-DataGrowthRates!V43)</f>
        <v/>
      </c>
      <c r="X43" s="145" t="str">
        <f>IF(OR(DataGrowthRates!W43=0,DataGrowthRates!X43=0),"",DataGrowthRates!X43-DataGrowthRates!W43)</f>
        <v/>
      </c>
      <c r="Y43" s="145" t="str">
        <f>IF(OR(DataGrowthRates!X43=0,DataGrowthRates!Y43=0),"",DataGrowthRates!Y43-DataGrowthRates!X43)</f>
        <v/>
      </c>
      <c r="Z43" s="145" t="str">
        <f>IF(OR(DataGrowthRates!Y43=0,DataGrowthRates!Z43=0),"",DataGrowthRates!Z43-DataGrowthRates!Y43)</f>
        <v/>
      </c>
      <c r="AA43" s="145" t="str">
        <f>IF(OR(DataGrowthRates!Z43=0,DataGrowthRates!AA43=0),"",DataGrowthRates!AA43-DataGrowthRates!Z43)</f>
        <v/>
      </c>
      <c r="AB43" s="145" t="str">
        <f>IF(OR(DataGrowthRates!AA43=0,DataGrowthRates!AB43=0),"",DataGrowthRates!AB43-DataGrowthRates!AA43)</f>
        <v/>
      </c>
      <c r="AC43" s="145" t="str">
        <f>IF(OR(DataGrowthRates!AB43=0,DataGrowthRates!AC43=0),"",DataGrowthRates!AC43-DataGrowthRates!AB43)</f>
        <v/>
      </c>
      <c r="AD43" s="145" t="str">
        <f>IF(OR(DataGrowthRates!AC43=0,DataGrowthRates!AD43=0),"",DataGrowthRates!AD43-DataGrowthRates!AC43)</f>
        <v/>
      </c>
      <c r="AE43" s="145" t="str">
        <f>IF(OR(DataGrowthRates!AD43=0,DataGrowthRates!AE43=0),"",DataGrowthRates!AE43-DataGrowthRates!AD43)</f>
        <v/>
      </c>
      <c r="AF43" s="145" t="str">
        <f>IF(OR(DataGrowthRates!AE43=0,DataGrowthRates!AF43=0),"",DataGrowthRates!AF43-DataGrowthRates!AE43)</f>
        <v/>
      </c>
      <c r="AG43" s="145" t="str">
        <f>IF(OR(DataGrowthRates!AF43=0,DataGrowthRates!AG43=0),"",DataGrowthRates!AG43-DataGrowthRates!AF43)</f>
        <v/>
      </c>
      <c r="AH43" s="145" t="str">
        <f>IF(OR(DataGrowthRates!AG43=0,DataGrowthRates!AH43=0),"",DataGrowthRates!AH43-DataGrowthRates!AG43)</f>
        <v/>
      </c>
      <c r="AI43" s="145" t="str">
        <f>IF(OR(DataGrowthRates!AH43=0,DataGrowthRates!AI43=0),"",DataGrowthRates!AI43-DataGrowthRates!AH43)</f>
        <v/>
      </c>
      <c r="AJ43" s="145" t="str">
        <f>IF(OR(DataGrowthRates!AI43=0,DataGrowthRates!AJ43=0),"",DataGrowthRates!AJ43-DataGrowthRates!AI43)</f>
        <v/>
      </c>
      <c r="AK43" s="145" t="str">
        <f>IF(OR(DataGrowthRates!AJ43=0,DataGrowthRates!AK43=0),"",DataGrowthRates!AK43-DataGrowthRates!AJ43)</f>
        <v/>
      </c>
      <c r="AL43" s="145">
        <f>IF(OR(DataGrowthRates!AK43=0,DataGrowthRates!AL43=0),"",DataGrowthRates!AL43-DataGrowthRates!AK43)</f>
        <v>1.2274163942033169</v>
      </c>
      <c r="AM43" s="145">
        <f>IF(OR(DataGrowthRates!AL43=0,DataGrowthRates!AM43=0),"",DataGrowthRates!AM43-DataGrowthRates!AL43)</f>
        <v>0.36660193871924207</v>
      </c>
      <c r="AN43" s="145">
        <f>IF(OR(DataGrowthRates!AM43=0,DataGrowthRates!AN43=0),"",DataGrowthRates!AN43-DataGrowthRates!AM43)</f>
        <v>-0.52802485559547563</v>
      </c>
      <c r="AO43" s="145">
        <f>IF(OR(DataGrowthRates!AN43=0,DataGrowthRates!AO43=0),"",DataGrowthRates!AO43-DataGrowthRates!AN43)</f>
        <v>0</v>
      </c>
      <c r="AP43" s="145">
        <f>IF(OR(DataGrowthRates!AO43=0,DataGrowthRates!AP43=0),"",DataGrowthRates!AP43-DataGrowthRates!AO43)</f>
        <v>-7.0735679607366819E-2</v>
      </c>
      <c r="AQ43" s="145">
        <f>IF(OR(DataGrowthRates!AP43=0,DataGrowthRates!AQ43=0),"",DataGrowthRates!AQ43-DataGrowthRates!AP43)</f>
        <v>0.7394922610893957</v>
      </c>
      <c r="AR43" s="145">
        <f>IF(OR(DataGrowthRates!AQ43=0,DataGrowthRates!AR43=0),"",DataGrowthRates!AR43-DataGrowthRates!AQ43)</f>
        <v>-0.12880593830624321</v>
      </c>
      <c r="AS43" s="145">
        <f>IF(OR(DataGrowthRates!AR43=0,DataGrowthRates!AS43=0),"",DataGrowthRates!AS43-DataGrowthRates!AR43)</f>
        <v>0</v>
      </c>
      <c r="AT43" s="145">
        <f>IF(OR(DataGrowthRates!AS43=0,DataGrowthRates!AT43=0),"",DataGrowthRates!AT43-DataGrowthRates!AS43)</f>
        <v>0</v>
      </c>
      <c r="AU43" s="145">
        <f>IF(OR(DataGrowthRates!AT43=0,DataGrowthRates!AU43=0),"",DataGrowthRates!AU43-DataGrowthRates!AT43)</f>
        <v>-0.45564222561242218</v>
      </c>
      <c r="AV43" s="145">
        <f>IF(OR(DataGrowthRates!AU43=0,DataGrowthRates!AV43=0),"",DataGrowthRates!AV43-DataGrowthRates!AU43)</f>
        <v>0</v>
      </c>
      <c r="AW43" s="145">
        <f>IF(OR(DataGrowthRates!AV43=0,DataGrowthRates!AW43=0),"",DataGrowthRates!AW43-DataGrowthRates!AV43)</f>
        <v>0</v>
      </c>
      <c r="AX43" s="145">
        <f>IF(OR(DataGrowthRates!AW43=0,DataGrowthRates!AX43=0),"",DataGrowthRates!AX43-DataGrowthRates!AW43)</f>
        <v>0</v>
      </c>
      <c r="AY43" s="145">
        <f>IF(OR(DataGrowthRates!AX43=0,DataGrowthRates!AY43=0),"",DataGrowthRates!AY43-DataGrowthRates!AX43)</f>
        <v>1.0339815029761894</v>
      </c>
      <c r="AZ43" s="145">
        <f>IF(OR(DataGrowthRates!AY43=0,DataGrowthRates!AZ43=0),"",DataGrowthRates!AZ43-DataGrowthRates!AY43)</f>
        <v>1.8301951900440372E-2</v>
      </c>
      <c r="BA43" s="145">
        <f>IF(OR(DataGrowthRates!AZ43=0,DataGrowthRates!BA43=0),"",DataGrowthRates!BA43-DataGrowthRates!AZ43)</f>
        <v>0</v>
      </c>
      <c r="BB43" s="145">
        <f>IF(OR(DataGrowthRates!BA43=0,DataGrowthRates!BB43=0),"",DataGrowthRates!BB43-DataGrowthRates!BA43)</f>
        <v>0</v>
      </c>
      <c r="BC43" s="145">
        <f>IF(OR(DataGrowthRates!BB43=0,DataGrowthRates!BC43=0),"",DataGrowthRates!BC43-DataGrowthRates!BB43)</f>
        <v>0</v>
      </c>
      <c r="BD43" s="145">
        <f>IF(OR(DataGrowthRates!BC43=0,DataGrowthRates!BD43=0),"",DataGrowthRates!BD43-DataGrowthRates!BC43)</f>
        <v>0</v>
      </c>
      <c r="BE43" s="145">
        <f>IF(OR(DataGrowthRates!BD43=0,DataGrowthRates!BE43=0),"",DataGrowthRates!BE43-DataGrowthRates!BD43)</f>
        <v>0</v>
      </c>
      <c r="BF43" s="145">
        <f>IF(OR(DataGrowthRates!BE43=0,DataGrowthRates!BF43=0),"",DataGrowthRates!BF43-DataGrowthRates!BE43)</f>
        <v>0</v>
      </c>
      <c r="BG43" s="145">
        <f>IF(OR(DataGrowthRates!BF43=0,DataGrowthRates!BG43=0),"",DataGrowthRates!BG43-DataGrowthRates!BF43)</f>
        <v>0</v>
      </c>
      <c r="BH43" s="145">
        <f>IF(OR(DataGrowthRates!BG43=0,DataGrowthRates!BH43=0),"",DataGrowthRates!BH43-DataGrowthRates!BG43)</f>
        <v>0</v>
      </c>
      <c r="BI43" s="145">
        <f>IF(OR(DataGrowthRates!BH43=0,DataGrowthRates!BI43=0),"",DataGrowthRates!BI43-DataGrowthRates!BH43)</f>
        <v>0</v>
      </c>
      <c r="BJ43" s="145">
        <f>IF(OR(DataGrowthRates!BI43=0,DataGrowthRates!BJ43=0),"",DataGrowthRates!BJ43-DataGrowthRates!BI43)</f>
        <v>0</v>
      </c>
      <c r="BK43" s="145">
        <f>IF(OR(DataGrowthRates!BJ43=0,DataGrowthRates!BK43=0),"",DataGrowthRates!BK43-DataGrowthRates!BJ43)</f>
        <v>0</v>
      </c>
      <c r="BL43" s="145">
        <f>IF(OR(DataGrowthRates!BK43=0,DataGrowthRates!BL43=0),"",DataGrowthRates!BL43-DataGrowthRates!BK43)</f>
        <v>0</v>
      </c>
      <c r="BM43" s="145">
        <f>IF(OR(DataGrowthRates!BL43=0,DataGrowthRates!BM43=0),"",DataGrowthRates!BM43-DataGrowthRates!BL43)</f>
        <v>0</v>
      </c>
      <c r="BN43" s="145">
        <f>IF(OR(DataGrowthRates!BM43=0,DataGrowthRates!BN43=0),"",DataGrowthRates!BN43-DataGrowthRates!BM43)</f>
        <v>-3.9635567308664577E-3</v>
      </c>
      <c r="BO43" s="145">
        <f>IF(OR(DataGrowthRates!BN43=0,DataGrowthRates!BO43=0),"",DataGrowthRates!BO43-DataGrowthRates!BN43)</f>
        <v>8.0000000000012506E-2</v>
      </c>
      <c r="BP43" s="145">
        <f>IF(OR(DataGrowthRates!BO43=0,DataGrowthRates!BP43=0),"",DataGrowthRates!BP43-DataGrowthRates!BO43)</f>
        <v>-8.0000000000012506E-2</v>
      </c>
      <c r="BQ43" s="145">
        <f>IF(OR(DataGrowthRates!BP43=0,DataGrowthRates!BQ43=0),"",DataGrowthRates!BQ43-DataGrowthRates!BP43)</f>
        <v>0</v>
      </c>
      <c r="BR43" s="145">
        <f>IF(OR(DataGrowthRates!BQ43=0,DataGrowthRates!BR43=0),"",DataGrowthRates!BR43-DataGrowthRates!BQ43)</f>
        <v>0</v>
      </c>
      <c r="BS43" s="145">
        <f>IF(OR(DataGrowthRates!BR43=0,DataGrowthRates!BS43=0),"",DataGrowthRates!BS43-DataGrowthRates!BR43)</f>
        <v>-0.49000000000000909</v>
      </c>
      <c r="BT43" s="145">
        <f>IF(OR(DataGrowthRates!BS43=0,DataGrowthRates!BT43=0),"",DataGrowthRates!BT43-DataGrowthRates!BS43)</f>
        <v>0.25</v>
      </c>
      <c r="BU43" s="145">
        <f>IF(OR(DataGrowthRates!BT43=0,DataGrowthRates!BU43=0),"",DataGrowthRates!BU43-DataGrowthRates!BT43)</f>
        <v>0</v>
      </c>
      <c r="BV43" s="145">
        <f>IF(OR(DataGrowthRates!BU43=0,DataGrowthRates!BV43=0),"",DataGrowthRates!BV43-DataGrowthRates!BU43)</f>
        <v>0</v>
      </c>
      <c r="BW43" s="145">
        <f>IF(OR(DataGrowthRates!BV43=0,DataGrowthRates!BW43=0),"",DataGrowthRates!BW43-DataGrowthRates!BV43)</f>
        <v>1.0000000000019327E-2</v>
      </c>
      <c r="BX43" s="145">
        <f>IF(OR(DataGrowthRates!BW43=0,DataGrowthRates!BX43=0),"",DataGrowthRates!BX43-DataGrowthRates!BW43)</f>
        <v>-4.0000000000020464E-2</v>
      </c>
      <c r="BY43" s="145">
        <f>IF(OR(DataGrowthRates!BX43=0,DataGrowthRates!BY43=0),"",DataGrowthRates!BY43-DataGrowthRates!BX43)</f>
        <v>0</v>
      </c>
      <c r="BZ43" s="145">
        <f>IF(OR(DataGrowthRates!BY43=0,DataGrowthRates!BZ43=0),"",DataGrowthRates!BZ43-DataGrowthRates!BY43)</f>
        <v>0.13999999999998636</v>
      </c>
      <c r="CA43" s="145">
        <f>IF(OR(DataGrowthRates!BZ43=0,DataGrowthRates!CA43=0),"",DataGrowthRates!CA43-DataGrowthRates!BZ43)</f>
        <v>0</v>
      </c>
      <c r="CB43" s="145">
        <f>IF(OR(DataGrowthRates!CA43=0,DataGrowthRates!CB43=0),"",DataGrowthRates!CB43-DataGrowthRates!CA43)</f>
        <v>1.2400000000000091</v>
      </c>
      <c r="CC43" s="145" t="str">
        <f>IF(OR(DataGrowthRates!CB43=0,DataGrowthRates!CC43=0),"",DataGrowthRates!CC43-DataGrowthRates!CB43)</f>
        <v/>
      </c>
      <c r="CD43" s="145" t="str">
        <f>IF(OR(DataGrowthRates!CC43=0,DataGrowthRates!CD43=0),"",DataGrowthRates!CD43-DataGrowthRates!CC43)</f>
        <v/>
      </c>
    </row>
    <row r="44" spans="1:82" x14ac:dyDescent="0.3">
      <c r="A44" s="62" t="s">
        <v>129</v>
      </c>
      <c r="B44" s="7"/>
      <c r="C44" s="7"/>
      <c r="D44" s="146" t="str">
        <f>IF(OR(DataGrowthRates!C44=0,DataGrowthRates!D44=0),"",DataGrowthRates!D44-DataGrowthRates!C44)</f>
        <v/>
      </c>
      <c r="E44" s="146" t="str">
        <f>IF(OR(DataGrowthRates!D44=0,DataGrowthRates!E44=0),"",DataGrowthRates!E44-DataGrowthRates!D44)</f>
        <v/>
      </c>
      <c r="F44" s="146" t="str">
        <f>IF(OR(DataGrowthRates!E44=0,DataGrowthRates!F44=0),"",DataGrowthRates!F44-DataGrowthRates!E44)</f>
        <v/>
      </c>
      <c r="G44" s="146" t="str">
        <f>IF(OR(DataGrowthRates!F44=0,DataGrowthRates!G44=0),"",DataGrowthRates!G44-DataGrowthRates!F44)</f>
        <v/>
      </c>
      <c r="H44" s="146" t="str">
        <f>IF(OR(DataGrowthRates!G44=0,DataGrowthRates!H44=0),"",DataGrowthRates!H44-DataGrowthRates!G44)</f>
        <v/>
      </c>
      <c r="I44" s="146" t="str">
        <f>IF(OR(DataGrowthRates!H44=0,DataGrowthRates!I44=0),"",DataGrowthRates!I44-DataGrowthRates!H44)</f>
        <v/>
      </c>
      <c r="J44" s="146" t="str">
        <f>IF(OR(DataGrowthRates!I44=0,DataGrowthRates!J44=0),"",DataGrowthRates!J44-DataGrowthRates!I44)</f>
        <v/>
      </c>
      <c r="K44" s="146" t="str">
        <f>IF(OR(DataGrowthRates!J44=0,DataGrowthRates!K44=0),"",DataGrowthRates!K44-DataGrowthRates!J44)</f>
        <v/>
      </c>
      <c r="L44" s="146" t="str">
        <f>IF(OR(DataGrowthRates!K44=0,DataGrowthRates!L44=0),"",DataGrowthRates!L44-DataGrowthRates!K44)</f>
        <v/>
      </c>
      <c r="M44" s="146" t="str">
        <f>IF(OR(DataGrowthRates!L44=0,DataGrowthRates!M44=0),"",DataGrowthRates!M44-DataGrowthRates!L44)</f>
        <v/>
      </c>
      <c r="N44" s="146" t="str">
        <f>IF(OR(DataGrowthRates!M44=0,DataGrowthRates!N44=0),"",DataGrowthRates!N44-DataGrowthRates!M44)</f>
        <v/>
      </c>
      <c r="O44" s="146" t="str">
        <f>IF(OR(DataGrowthRates!N44=0,DataGrowthRates!O44=0),"",DataGrowthRates!O44-DataGrowthRates!N44)</f>
        <v/>
      </c>
      <c r="P44" s="146" t="str">
        <f>IF(OR(DataGrowthRates!O44=0,DataGrowthRates!P44=0),"",DataGrowthRates!P44-DataGrowthRates!O44)</f>
        <v/>
      </c>
      <c r="Q44" s="146" t="str">
        <f>IF(OR(DataGrowthRates!P44=0,DataGrowthRates!Q44=0),"",DataGrowthRates!Q44-DataGrowthRates!P44)</f>
        <v/>
      </c>
      <c r="R44" s="146" t="str">
        <f>IF(OR(DataGrowthRates!Q44=0,DataGrowthRates!R44=0),"",DataGrowthRates!R44-DataGrowthRates!Q44)</f>
        <v/>
      </c>
      <c r="S44" s="146" t="str">
        <f>IF(OR(DataGrowthRates!R44=0,DataGrowthRates!S44=0),"",DataGrowthRates!S44-DataGrowthRates!R44)</f>
        <v/>
      </c>
      <c r="T44" s="146" t="str">
        <f>IF(OR(DataGrowthRates!S44=0,DataGrowthRates!T44=0),"",DataGrowthRates!T44-DataGrowthRates!S44)</f>
        <v/>
      </c>
      <c r="U44" s="146" t="str">
        <f>IF(OR(DataGrowthRates!T44=0,DataGrowthRates!U44=0),"",DataGrowthRates!U44-DataGrowthRates!T44)</f>
        <v/>
      </c>
      <c r="V44" s="146" t="str">
        <f>IF(OR(DataGrowthRates!U44=0,DataGrowthRates!V44=0),"",DataGrowthRates!V44-DataGrowthRates!U44)</f>
        <v/>
      </c>
      <c r="W44" s="146" t="str">
        <f>IF(OR(DataGrowthRates!V44=0,DataGrowthRates!W44=0),"",DataGrowthRates!W44-DataGrowthRates!V44)</f>
        <v/>
      </c>
      <c r="X44" s="146" t="str">
        <f>IF(OR(DataGrowthRates!W44=0,DataGrowthRates!X44=0),"",DataGrowthRates!X44-DataGrowthRates!W44)</f>
        <v/>
      </c>
      <c r="Y44" s="146" t="str">
        <f>IF(OR(DataGrowthRates!X44=0,DataGrowthRates!Y44=0),"",DataGrowthRates!Y44-DataGrowthRates!X44)</f>
        <v/>
      </c>
      <c r="Z44" s="146" t="str">
        <f>IF(OR(DataGrowthRates!Y44=0,DataGrowthRates!Z44=0),"",DataGrowthRates!Z44-DataGrowthRates!Y44)</f>
        <v/>
      </c>
      <c r="AA44" s="146" t="str">
        <f>IF(OR(DataGrowthRates!Z44=0,DataGrowthRates!AA44=0),"",DataGrowthRates!AA44-DataGrowthRates!Z44)</f>
        <v/>
      </c>
      <c r="AB44" s="146" t="str">
        <f>IF(OR(DataGrowthRates!AA44=0,DataGrowthRates!AB44=0),"",DataGrowthRates!AB44-DataGrowthRates!AA44)</f>
        <v/>
      </c>
      <c r="AC44" s="146" t="str">
        <f>IF(OR(DataGrowthRates!AB44=0,DataGrowthRates!AC44=0),"",DataGrowthRates!AC44-DataGrowthRates!AB44)</f>
        <v/>
      </c>
      <c r="AD44" s="146" t="str">
        <f>IF(OR(DataGrowthRates!AC44=0,DataGrowthRates!AD44=0),"",DataGrowthRates!AD44-DataGrowthRates!AC44)</f>
        <v/>
      </c>
      <c r="AE44" s="146" t="str">
        <f>IF(OR(DataGrowthRates!AD44=0,DataGrowthRates!AE44=0),"",DataGrowthRates!AE44-DataGrowthRates!AD44)</f>
        <v/>
      </c>
      <c r="AF44" s="146" t="str">
        <f>IF(OR(DataGrowthRates!AE44=0,DataGrowthRates!AF44=0),"",DataGrowthRates!AF44-DataGrowthRates!AE44)</f>
        <v/>
      </c>
      <c r="AG44" s="146" t="str">
        <f>IF(OR(DataGrowthRates!AF44=0,DataGrowthRates!AG44=0),"",DataGrowthRates!AG44-DataGrowthRates!AF44)</f>
        <v/>
      </c>
      <c r="AH44" s="146" t="str">
        <f>IF(OR(DataGrowthRates!AG44=0,DataGrowthRates!AH44=0),"",DataGrowthRates!AH44-DataGrowthRates!AG44)</f>
        <v/>
      </c>
      <c r="AI44" s="146" t="str">
        <f>IF(OR(DataGrowthRates!AH44=0,DataGrowthRates!AI44=0),"",DataGrowthRates!AI44-DataGrowthRates!AH44)</f>
        <v/>
      </c>
      <c r="AJ44" s="146" t="str">
        <f>IF(OR(DataGrowthRates!AI44=0,DataGrowthRates!AJ44=0),"",DataGrowthRates!AJ44-DataGrowthRates!AI44)</f>
        <v/>
      </c>
      <c r="AK44" s="146" t="str">
        <f>IF(OR(DataGrowthRates!AJ44=0,DataGrowthRates!AK44=0),"",DataGrowthRates!AK44-DataGrowthRates!AJ44)</f>
        <v/>
      </c>
      <c r="AL44" s="146" t="str">
        <f>IF(OR(DataGrowthRates!AK44=0,DataGrowthRates!AL44=0),"",DataGrowthRates!AL44-DataGrowthRates!AK44)</f>
        <v/>
      </c>
      <c r="AM44" s="146">
        <f>IF(OR(DataGrowthRates!AL44=0,DataGrowthRates!AM44=0),"",DataGrowthRates!AM44-DataGrowthRates!AL44)</f>
        <v>1.3165593676678782</v>
      </c>
      <c r="AN44" s="146">
        <f>IF(OR(DataGrowthRates!AM44=0,DataGrowthRates!AN44=0),"",DataGrowthRates!AN44-DataGrowthRates!AM44)</f>
        <v>-0.35224516172482367</v>
      </c>
      <c r="AO44" s="146">
        <f>IF(OR(DataGrowthRates!AN44=0,DataGrowthRates!AO44=0),"",DataGrowthRates!AO44-DataGrowthRates!AN44)</f>
        <v>0</v>
      </c>
      <c r="AP44" s="146">
        <f>IF(OR(DataGrowthRates!AO44=0,DataGrowthRates!AP44=0),"",DataGrowthRates!AP44-DataGrowthRates!AO44)</f>
        <v>0.25386809829245749</v>
      </c>
      <c r="AQ44" s="146">
        <f>IF(OR(DataGrowthRates!AP44=0,DataGrowthRates!AQ44=0),"",DataGrowthRates!AQ44-DataGrowthRates!AP44)</f>
        <v>2.349395222664981</v>
      </c>
      <c r="AR44" s="146">
        <f>IF(OR(DataGrowthRates!AQ44=0,DataGrowthRates!AR44=0),"",DataGrowthRates!AR44-DataGrowthRates!AQ44)</f>
        <v>-1.9519319273200608E-2</v>
      </c>
      <c r="AS44" s="146">
        <f>IF(OR(DataGrowthRates!AR44=0,DataGrowthRates!AS44=0),"",DataGrowthRates!AS44-DataGrowthRates!AR44)</f>
        <v>0</v>
      </c>
      <c r="AT44" s="146">
        <f>IF(OR(DataGrowthRates!AS44=0,DataGrowthRates!AT44=0),"",DataGrowthRates!AT44-DataGrowthRates!AS44)</f>
        <v>0</v>
      </c>
      <c r="AU44" s="146">
        <f>IF(OR(DataGrowthRates!AT44=0,DataGrowthRates!AU44=0),"",DataGrowthRates!AU44-DataGrowthRates!AT44)</f>
        <v>-1.3863174925190833</v>
      </c>
      <c r="AV44" s="146">
        <f>IF(OR(DataGrowthRates!AU44=0,DataGrowthRates!AV44=0),"",DataGrowthRates!AV44-DataGrowthRates!AU44)</f>
        <v>0</v>
      </c>
      <c r="AW44" s="146">
        <f>IF(OR(DataGrowthRates!AV44=0,DataGrowthRates!AW44=0),"",DataGrowthRates!AW44-DataGrowthRates!AV44)</f>
        <v>0</v>
      </c>
      <c r="AX44" s="146">
        <f>IF(OR(DataGrowthRates!AW44=0,DataGrowthRates!AX44=0),"",DataGrowthRates!AX44-DataGrowthRates!AW44)</f>
        <v>0</v>
      </c>
      <c r="AY44" s="146">
        <f>IF(OR(DataGrowthRates!AX44=0,DataGrowthRates!AY44=0),"",DataGrowthRates!AY44-DataGrowthRates!AX44)</f>
        <v>-0.56362500610944721</v>
      </c>
      <c r="AZ44" s="146">
        <f>IF(OR(DataGrowthRates!AY44=0,DataGrowthRates!AZ44=0),"",DataGrowthRates!AZ44-DataGrowthRates!AY44)</f>
        <v>5.928982082764378E-2</v>
      </c>
      <c r="BA44" s="146">
        <f>IF(OR(DataGrowthRates!AZ44=0,DataGrowthRates!BA44=0),"",DataGrowthRates!BA44-DataGrowthRates!AZ44)</f>
        <v>0</v>
      </c>
      <c r="BB44" s="146">
        <f>IF(OR(DataGrowthRates!BA44=0,DataGrowthRates!BB44=0),"",DataGrowthRates!BB44-DataGrowthRates!BA44)</f>
        <v>0</v>
      </c>
      <c r="BC44" s="146">
        <f>IF(OR(DataGrowthRates!BB44=0,DataGrowthRates!BC44=0),"",DataGrowthRates!BC44-DataGrowthRates!BB44)</f>
        <v>0</v>
      </c>
      <c r="BD44" s="146">
        <f>IF(OR(DataGrowthRates!BC44=0,DataGrowthRates!BD44=0),"",DataGrowthRates!BD44-DataGrowthRates!BC44)</f>
        <v>0</v>
      </c>
      <c r="BE44" s="146">
        <f>IF(OR(DataGrowthRates!BD44=0,DataGrowthRates!BE44=0),"",DataGrowthRates!BE44-DataGrowthRates!BD44)</f>
        <v>0</v>
      </c>
      <c r="BF44" s="146">
        <f>IF(OR(DataGrowthRates!BE44=0,DataGrowthRates!BF44=0),"",DataGrowthRates!BF44-DataGrowthRates!BE44)</f>
        <v>0</v>
      </c>
      <c r="BG44" s="146">
        <f>IF(OR(DataGrowthRates!BF44=0,DataGrowthRates!BG44=0),"",DataGrowthRates!BG44-DataGrowthRates!BF44)</f>
        <v>0</v>
      </c>
      <c r="BH44" s="146">
        <f>IF(OR(DataGrowthRates!BG44=0,DataGrowthRates!BH44=0),"",DataGrowthRates!BH44-DataGrowthRates!BG44)</f>
        <v>0</v>
      </c>
      <c r="BI44" s="146">
        <f>IF(OR(DataGrowthRates!BH44=0,DataGrowthRates!BI44=0),"",DataGrowthRates!BI44-DataGrowthRates!BH44)</f>
        <v>0</v>
      </c>
      <c r="BJ44" s="146">
        <f>IF(OR(DataGrowthRates!BI44=0,DataGrowthRates!BJ44=0),"",DataGrowthRates!BJ44-DataGrowthRates!BI44)</f>
        <v>0</v>
      </c>
      <c r="BK44" s="146">
        <f>IF(OR(DataGrowthRates!BJ44=0,DataGrowthRates!BK44=0),"",DataGrowthRates!BK44-DataGrowthRates!BJ44)</f>
        <v>0</v>
      </c>
      <c r="BL44" s="146">
        <f>IF(OR(DataGrowthRates!BK44=0,DataGrowthRates!BL44=0),"",DataGrowthRates!BL44-DataGrowthRates!BK44)</f>
        <v>0</v>
      </c>
      <c r="BM44" s="146">
        <f>IF(OR(DataGrowthRates!BL44=0,DataGrowthRates!BM44=0),"",DataGrowthRates!BM44-DataGrowthRates!BL44)</f>
        <v>0</v>
      </c>
      <c r="BN44" s="146">
        <f>IF(OR(DataGrowthRates!BM44=0,DataGrowthRates!BN44=0),"",DataGrowthRates!BN44-DataGrowthRates!BM44)</f>
        <v>9.5502500931274881E-3</v>
      </c>
      <c r="BO44" s="146">
        <f>IF(OR(DataGrowthRates!BN44=0,DataGrowthRates!BO44=0),"",DataGrowthRates!BO44-DataGrowthRates!BN44)</f>
        <v>-0.22999999999998977</v>
      </c>
      <c r="BP44" s="146">
        <f>IF(OR(DataGrowthRates!BO44=0,DataGrowthRates!BP44=0),"",DataGrowthRates!BP44-DataGrowthRates!BO44)</f>
        <v>-0.31999999999999318</v>
      </c>
      <c r="BQ44" s="146">
        <f>IF(OR(DataGrowthRates!BP44=0,DataGrowthRates!BQ44=0),"",DataGrowthRates!BQ44-DataGrowthRates!BP44)</f>
        <v>0</v>
      </c>
      <c r="BR44" s="146">
        <f>IF(OR(DataGrowthRates!BQ44=0,DataGrowthRates!BR44=0),"",DataGrowthRates!BR44-DataGrowthRates!BQ44)</f>
        <v>0</v>
      </c>
      <c r="BS44" s="146">
        <f>IF(OR(DataGrowthRates!BR44=0,DataGrowthRates!BS44=0),"",DataGrowthRates!BS44-DataGrowthRates!BR44)</f>
        <v>-1.6500000000000341</v>
      </c>
      <c r="BT44" s="146">
        <f>IF(OR(DataGrowthRates!BS44=0,DataGrowthRates!BT44=0),"",DataGrowthRates!BT44-DataGrowthRates!BS44)</f>
        <v>-0.30999999999997385</v>
      </c>
      <c r="BU44" s="146">
        <f>IF(OR(DataGrowthRates!BT44=0,DataGrowthRates!BU44=0),"",DataGrowthRates!BU44-DataGrowthRates!BT44)</f>
        <v>0</v>
      </c>
      <c r="BV44" s="146">
        <f>IF(OR(DataGrowthRates!BU44=0,DataGrowthRates!BV44=0),"",DataGrowthRates!BV44-DataGrowthRates!BU44)</f>
        <v>0</v>
      </c>
      <c r="BW44" s="146">
        <f>IF(OR(DataGrowthRates!BV44=0,DataGrowthRates!BW44=0),"",DataGrowthRates!BW44-DataGrowthRates!BV44)</f>
        <v>0.16999999999995907</v>
      </c>
      <c r="BX44" s="146">
        <f>IF(OR(DataGrowthRates!BW44=0,DataGrowthRates!BX44=0),"",DataGrowthRates!BX44-DataGrowthRates!BW44)</f>
        <v>0.18999999999999773</v>
      </c>
      <c r="BY44" s="146">
        <f>IF(OR(DataGrowthRates!BX44=0,DataGrowthRates!BY44=0),"",DataGrowthRates!BY44-DataGrowthRates!BX44)</f>
        <v>0</v>
      </c>
      <c r="BZ44" s="146">
        <f>IF(OR(DataGrowthRates!BY44=0,DataGrowthRates!BZ44=0),"",DataGrowthRates!BZ44-DataGrowthRates!BY44)</f>
        <v>5.0000000000011369E-2</v>
      </c>
      <c r="CA44" s="146">
        <f>IF(OR(DataGrowthRates!BZ44=0,DataGrowthRates!CA44=0),"",DataGrowthRates!CA44-DataGrowthRates!BZ44)</f>
        <v>0</v>
      </c>
      <c r="CB44" s="146">
        <f>IF(OR(DataGrowthRates!CA44=0,DataGrowthRates!CB44=0),"",DataGrowthRates!CB44-DataGrowthRates!CA44)</f>
        <v>0.72999999999998977</v>
      </c>
      <c r="CC44" s="146" t="str">
        <f>IF(OR(DataGrowthRates!CB44=0,DataGrowthRates!CC44=0),"",DataGrowthRates!CC44-DataGrowthRates!CB44)</f>
        <v/>
      </c>
      <c r="CD44" s="146" t="str">
        <f>IF(OR(DataGrowthRates!CC44=0,DataGrowthRates!CD44=0),"",DataGrowthRates!CD44-DataGrowthRates!CC44)</f>
        <v/>
      </c>
    </row>
    <row r="45" spans="1:82" x14ac:dyDescent="0.3">
      <c r="A45" s="63" t="s">
        <v>130</v>
      </c>
      <c r="D45" s="145"/>
      <c r="E45" s="145"/>
      <c r="F45" s="145"/>
      <c r="G45" s="145"/>
      <c r="H45" s="145"/>
      <c r="I45" s="145"/>
      <c r="J45" s="145"/>
      <c r="K45" s="145"/>
      <c r="L45" s="145"/>
      <c r="M45" s="145"/>
      <c r="N45" s="145"/>
      <c r="O45" s="145"/>
      <c r="P45" s="145"/>
      <c r="Q45" s="145"/>
      <c r="R45" s="145"/>
      <c r="S45" s="145"/>
      <c r="T45" s="145"/>
      <c r="U45" s="145"/>
      <c r="V45" s="145"/>
      <c r="W45" s="145"/>
      <c r="X45" s="145"/>
      <c r="Y45" s="145"/>
      <c r="Z45" s="145"/>
      <c r="AA45" s="145"/>
      <c r="AB45" s="145"/>
      <c r="AC45" s="145"/>
      <c r="AD45" s="145"/>
      <c r="AE45" s="145"/>
      <c r="AF45" s="145"/>
      <c r="AG45" s="145"/>
      <c r="AH45" s="145"/>
      <c r="AI45" s="145"/>
      <c r="AJ45" s="145"/>
      <c r="AK45" s="145"/>
      <c r="AL45" s="145" t="str">
        <f>IF(OR(DataGrowthRates!AK45=0,DataGrowthRates!AL45=0),"",DataGrowthRates!AL45-DataGrowthRates!AK45)</f>
        <v/>
      </c>
      <c r="AM45" s="145" t="str">
        <f>IF(OR(DataGrowthRates!AL45=0,DataGrowthRates!AM45=0),"",DataGrowthRates!AM45-DataGrowthRates!AL45)</f>
        <v/>
      </c>
      <c r="AN45" s="145">
        <f>IF(OR(DataGrowthRates!AM45=0,DataGrowthRates!AN45=0),"",DataGrowthRates!AN45-DataGrowthRates!AM45)</f>
        <v>0.18096871894252331</v>
      </c>
      <c r="AO45" s="145">
        <f>IF(OR(DataGrowthRates!AN45=0,DataGrowthRates!AO45=0),"",DataGrowthRates!AO45-DataGrowthRates!AN45)</f>
        <v>-2.8281592774703768E-3</v>
      </c>
      <c r="AP45" s="145">
        <f>IF(OR(DataGrowthRates!AO45=0,DataGrowthRates!AP45=0),"",DataGrowthRates!AP45-DataGrowthRates!AO45)</f>
        <v>0.29124446359313083</v>
      </c>
      <c r="AQ45" s="145">
        <f>IF(OR(DataGrowthRates!AP45=0,DataGrowthRates!AQ45=0),"",DataGrowthRates!AQ45-DataGrowthRates!AP45)</f>
        <v>0.69405572613203503</v>
      </c>
      <c r="AR45" s="145">
        <f>IF(OR(DataGrowthRates!AQ45=0,DataGrowthRates!AR45=0),"",DataGrowthRates!AR45-DataGrowthRates!AQ45)</f>
        <v>9.0403555743677089E-2</v>
      </c>
      <c r="AS45" s="145">
        <f>IF(OR(DataGrowthRates!AR45=0,DataGrowthRates!AS45=0),"",DataGrowthRates!AS45-DataGrowthRates!AR45)</f>
        <v>0</v>
      </c>
      <c r="AT45" s="145">
        <f>IF(OR(DataGrowthRates!AS45=0,DataGrowthRates!AT45=0),"",DataGrowthRates!AT45-DataGrowthRates!AS45)</f>
        <v>1.133861654153236</v>
      </c>
      <c r="AU45" s="145">
        <f>IF(OR(DataGrowthRates!AT45=0,DataGrowthRates!AU45=0),"",DataGrowthRates!AU45-DataGrowthRates!AT45)</f>
        <v>-0.17568391338514289</v>
      </c>
      <c r="AV45" s="145">
        <f>IF(OR(DataGrowthRates!AU45=0,DataGrowthRates!AV45=0),"",DataGrowthRates!AV45-DataGrowthRates!AU45)</f>
        <v>0</v>
      </c>
      <c r="AW45" s="145">
        <f>IF(OR(DataGrowthRates!AV45=0,DataGrowthRates!AW45=0),"",DataGrowthRates!AW45-DataGrowthRates!AV45)</f>
        <v>0</v>
      </c>
      <c r="AX45" s="145">
        <f>IF(OR(DataGrowthRates!AW45=0,DataGrowthRates!AX45=0),"",DataGrowthRates!AX45-DataGrowthRates!AW45)</f>
        <v>0</v>
      </c>
      <c r="AY45" s="145">
        <f>IF(OR(DataGrowthRates!AX45=0,DataGrowthRates!AY45=0),"",DataGrowthRates!AY45-DataGrowthRates!AX45)</f>
        <v>-1.4912860020264702</v>
      </c>
      <c r="AZ45" s="145">
        <f>IF(OR(DataGrowthRates!AY45=0,DataGrowthRates!AZ45=0),"",DataGrowthRates!AZ45-DataGrowthRates!AY45)</f>
        <v>-2.4537458947236246E-2</v>
      </c>
      <c r="BA45" s="145">
        <f>IF(OR(DataGrowthRates!AZ45=0,DataGrowthRates!BA45=0),"",DataGrowthRates!BA45-DataGrowthRates!AZ45)</f>
        <v>0</v>
      </c>
      <c r="BB45" s="145">
        <f>IF(OR(DataGrowthRates!BA45=0,DataGrowthRates!BB45=0),"",DataGrowthRates!BB45-DataGrowthRates!BA45)</f>
        <v>0</v>
      </c>
      <c r="BC45" s="145">
        <f>IF(OR(DataGrowthRates!BB45=0,DataGrowthRates!BC45=0),"",DataGrowthRates!BC45-DataGrowthRates!BB45)</f>
        <v>-1.9380123055909166</v>
      </c>
      <c r="BD45" s="145">
        <f>IF(OR(DataGrowthRates!BC45=0,DataGrowthRates!BD45=0),"",DataGrowthRates!BD45-DataGrowthRates!BC45)</f>
        <v>0</v>
      </c>
      <c r="BE45" s="145">
        <f>IF(OR(DataGrowthRates!BD45=0,DataGrowthRates!BE45=0),"",DataGrowthRates!BE45-DataGrowthRates!BD45)</f>
        <v>0</v>
      </c>
      <c r="BF45" s="145">
        <f>IF(OR(DataGrowthRates!BE45=0,DataGrowthRates!BF45=0),"",DataGrowthRates!BF45-DataGrowthRates!BE45)</f>
        <v>0</v>
      </c>
      <c r="BG45" s="145">
        <f>IF(OR(DataGrowthRates!BF45=0,DataGrowthRates!BG45=0),"",DataGrowthRates!BG45-DataGrowthRates!BF45)</f>
        <v>-9.3716414586594965E-2</v>
      </c>
      <c r="BH45" s="145">
        <f>IF(OR(DataGrowthRates!BG45=0,DataGrowthRates!BH45=0),"",DataGrowthRates!BH45-DataGrowthRates!BG45)</f>
        <v>0</v>
      </c>
      <c r="BI45" s="145">
        <f>IF(OR(DataGrowthRates!BH45=0,DataGrowthRates!BI45=0),"",DataGrowthRates!BI45-DataGrowthRates!BH45)</f>
        <v>0</v>
      </c>
      <c r="BJ45" s="145">
        <f>IF(OR(DataGrowthRates!BI45=0,DataGrowthRates!BJ45=0),"",DataGrowthRates!BJ45-DataGrowthRates!BI45)</f>
        <v>0</v>
      </c>
      <c r="BK45" s="145">
        <f>IF(OR(DataGrowthRates!BJ45=0,DataGrowthRates!BK45=0),"",DataGrowthRates!BK45-DataGrowthRates!BJ45)</f>
        <v>0</v>
      </c>
      <c r="BL45" s="145">
        <f>IF(OR(DataGrowthRates!BK45=0,DataGrowthRates!BL45=0),"",DataGrowthRates!BL45-DataGrowthRates!BK45)</f>
        <v>0</v>
      </c>
      <c r="BM45" s="145">
        <f>IF(OR(DataGrowthRates!BL45=0,DataGrowthRates!BM45=0),"",DataGrowthRates!BM45-DataGrowthRates!BL45)</f>
        <v>0</v>
      </c>
      <c r="BN45" s="145">
        <f>IF(OR(DataGrowthRates!BM45=0,DataGrowthRates!BN45=0),"",DataGrowthRates!BN45-DataGrowthRates!BM45)</f>
        <v>-4.0187531111257613E-3</v>
      </c>
      <c r="BO45" s="145">
        <f>IF(OR(DataGrowthRates!BN45=0,DataGrowthRates!BO45=0),"",DataGrowthRates!BO45-DataGrowthRates!BN45)</f>
        <v>1.5600000000000023</v>
      </c>
      <c r="BP45" s="145">
        <f>IF(OR(DataGrowthRates!BO45=0,DataGrowthRates!BP45=0),"",DataGrowthRates!BP45-DataGrowthRates!BO45)</f>
        <v>-0.41999999999998749</v>
      </c>
      <c r="BQ45" s="145">
        <f>IF(OR(DataGrowthRates!BP45=0,DataGrowthRates!BQ45=0),"",DataGrowthRates!BQ45-DataGrowthRates!BP45)</f>
        <v>0</v>
      </c>
      <c r="BR45" s="145">
        <f>IF(OR(DataGrowthRates!BQ45=0,DataGrowthRates!BR45=0),"",DataGrowthRates!BR45-DataGrowthRates!BQ45)</f>
        <v>0</v>
      </c>
      <c r="BS45" s="145">
        <f>IF(OR(DataGrowthRates!BR45=0,DataGrowthRates!BS45=0),"",DataGrowthRates!BS45-DataGrowthRates!BR45)</f>
        <v>-1.7599999999999909</v>
      </c>
      <c r="BT45" s="145">
        <f>IF(OR(DataGrowthRates!BS45=0,DataGrowthRates!BT45=0),"",DataGrowthRates!BT45-DataGrowthRates!BS45)</f>
        <v>-3.0000000000029559E-2</v>
      </c>
      <c r="BU45" s="145">
        <f>IF(OR(DataGrowthRates!BT45=0,DataGrowthRates!BU45=0),"",DataGrowthRates!BU45-DataGrowthRates!BT45)</f>
        <v>0</v>
      </c>
      <c r="BV45" s="145">
        <f>IF(OR(DataGrowthRates!BU45=0,DataGrowthRates!BV45=0),"",DataGrowthRates!BV45-DataGrowthRates!BU45)</f>
        <v>0</v>
      </c>
      <c r="BW45" s="145">
        <f>IF(OR(DataGrowthRates!BV45=0,DataGrowthRates!BW45=0),"",DataGrowthRates!BW45-DataGrowthRates!BV45)</f>
        <v>0.42000000000004434</v>
      </c>
      <c r="BX45" s="145">
        <f>IF(OR(DataGrowthRates!BW45=0,DataGrowthRates!BX45=0),"",DataGrowthRates!BX45-DataGrowthRates!BW45)</f>
        <v>0.16999999999998749</v>
      </c>
      <c r="BY45" s="145">
        <f>IF(OR(DataGrowthRates!BX45=0,DataGrowthRates!BY45=0),"",DataGrowthRates!BY45-DataGrowthRates!BX45)</f>
        <v>0</v>
      </c>
      <c r="BZ45" s="145">
        <f>IF(OR(DataGrowthRates!BY45=0,DataGrowthRates!BZ45=0),"",DataGrowthRates!BZ45-DataGrowthRates!BY45)</f>
        <v>2.9999999999972715E-2</v>
      </c>
      <c r="CA45" s="145">
        <f>IF(OR(DataGrowthRates!BZ45=0,DataGrowthRates!CA45=0),"",DataGrowthRates!CA45-DataGrowthRates!BZ45)</f>
        <v>0</v>
      </c>
      <c r="CB45" s="145">
        <f>IF(OR(DataGrowthRates!CA45=0,DataGrowthRates!CB45=0),"",DataGrowthRates!CB45-DataGrowthRates!CA45)</f>
        <v>0.74999999999997158</v>
      </c>
      <c r="CC45" s="145" t="str">
        <f>IF(OR(DataGrowthRates!CB45=0,DataGrowthRates!CC45=0),"",DataGrowthRates!CC45-DataGrowthRates!CB45)</f>
        <v/>
      </c>
      <c r="CD45" s="145" t="str">
        <f>IF(OR(DataGrowthRates!CC45=0,DataGrowthRates!CD45=0),"",DataGrowthRates!CD45-DataGrowthRates!CC45)</f>
        <v/>
      </c>
    </row>
    <row r="46" spans="1:82" x14ac:dyDescent="0.3">
      <c r="A46" s="5" t="s">
        <v>131</v>
      </c>
      <c r="D46" s="145"/>
      <c r="E46" s="145"/>
      <c r="F46" s="145"/>
      <c r="G46" s="145"/>
      <c r="H46" s="145"/>
      <c r="I46" s="145"/>
      <c r="J46" s="145"/>
      <c r="K46" s="145"/>
      <c r="L46" s="145"/>
      <c r="M46" s="145"/>
      <c r="N46" s="145"/>
      <c r="O46" s="145"/>
      <c r="P46" s="145"/>
      <c r="Q46" s="145"/>
      <c r="R46" s="145"/>
      <c r="S46" s="145"/>
      <c r="T46" s="145"/>
      <c r="U46" s="145"/>
      <c r="V46" s="145"/>
      <c r="W46" s="145"/>
      <c r="X46" s="145"/>
      <c r="Y46" s="145"/>
      <c r="Z46" s="145"/>
      <c r="AA46" s="145"/>
      <c r="AB46" s="145"/>
      <c r="AC46" s="145"/>
      <c r="AD46" s="145"/>
      <c r="AE46" s="145"/>
      <c r="AF46" s="145"/>
      <c r="AG46" s="145"/>
      <c r="AH46" s="145"/>
      <c r="AI46" s="145"/>
      <c r="AJ46" s="145"/>
      <c r="AK46" s="145"/>
      <c r="AL46" s="145" t="str">
        <f>IF(OR(DataGrowthRates!AK46=0,DataGrowthRates!AL46=0),"",DataGrowthRates!AL46-DataGrowthRates!AK46)</f>
        <v/>
      </c>
      <c r="AM46" s="145" t="str">
        <f>IF(OR(DataGrowthRates!AL46=0,DataGrowthRates!AM46=0),"",DataGrowthRates!AM46-DataGrowthRates!AL46)</f>
        <v/>
      </c>
      <c r="AN46" s="145" t="str">
        <f>IF(OR(DataGrowthRates!AM46=0,DataGrowthRates!AN46=0),"",DataGrowthRates!AN46-DataGrowthRates!AM46)</f>
        <v/>
      </c>
      <c r="AO46" s="145">
        <f>IF(OR(DataGrowthRates!AN46=0,DataGrowthRates!AO46=0),"",DataGrowthRates!AO46-DataGrowthRates!AN46)</f>
        <v>0.76274428049853782</v>
      </c>
      <c r="AP46" s="145">
        <f>IF(OR(DataGrowthRates!AO46=0,DataGrowthRates!AP46=0),"",DataGrowthRates!AP46-DataGrowthRates!AO46)</f>
        <v>0.72856278445391354</v>
      </c>
      <c r="AQ46" s="145">
        <f>IF(OR(DataGrowthRates!AP46=0,DataGrowthRates!AQ46=0),"",DataGrowthRates!AQ46-DataGrowthRates!AP46)</f>
        <v>-0.44041182016673019</v>
      </c>
      <c r="AR46" s="145">
        <f>IF(OR(DataGrowthRates!AQ46=0,DataGrowthRates!AR46=0),"",DataGrowthRates!AR46-DataGrowthRates!AQ46)</f>
        <v>0.29786101108297203</v>
      </c>
      <c r="AS46" s="145">
        <f>IF(OR(DataGrowthRates!AR46=0,DataGrowthRates!AS46=0),"",DataGrowthRates!AS46-DataGrowthRates!AR46)</f>
        <v>0</v>
      </c>
      <c r="AT46" s="145">
        <f>IF(OR(DataGrowthRates!AS46=0,DataGrowthRates!AT46=0),"",DataGrowthRates!AT46-DataGrowthRates!AS46)</f>
        <v>1.4768975693475852</v>
      </c>
      <c r="AU46" s="145">
        <f>IF(OR(DataGrowthRates!AT46=0,DataGrowthRates!AU46=0),"",DataGrowthRates!AU46-DataGrowthRates!AT46)</f>
        <v>1.0206665792192098</v>
      </c>
      <c r="AV46" s="145">
        <f>IF(OR(DataGrowthRates!AU46=0,DataGrowthRates!AV46=0),"",DataGrowthRates!AV46-DataGrowthRates!AU46)</f>
        <v>0</v>
      </c>
      <c r="AW46" s="145">
        <f>IF(OR(DataGrowthRates!AV46=0,DataGrowthRates!AW46=0),"",DataGrowthRates!AW46-DataGrowthRates!AV46)</f>
        <v>0</v>
      </c>
      <c r="AX46" s="145">
        <f>IF(OR(DataGrowthRates!AW46=0,DataGrowthRates!AX46=0),"",DataGrowthRates!AX46-DataGrowthRates!AW46)</f>
        <v>0</v>
      </c>
      <c r="AY46" s="145">
        <f>IF(OR(DataGrowthRates!AX46=0,DataGrowthRates!AY46=0),"",DataGrowthRates!AY46-DataGrowthRates!AX46)</f>
        <v>0.97353884983988337</v>
      </c>
      <c r="AZ46" s="145">
        <f>IF(OR(DataGrowthRates!AY46=0,DataGrowthRates!AZ46=0),"",DataGrowthRates!AZ46-DataGrowthRates!AY46)</f>
        <v>-0.1751375052932076</v>
      </c>
      <c r="BA46" s="145">
        <f>IF(OR(DataGrowthRates!AZ46=0,DataGrowthRates!BA46=0),"",DataGrowthRates!BA46-DataGrowthRates!AZ46)</f>
        <v>0</v>
      </c>
      <c r="BB46" s="145">
        <f>IF(OR(DataGrowthRates!BA46=0,DataGrowthRates!BB46=0),"",DataGrowthRates!BB46-DataGrowthRates!BA46)</f>
        <v>0</v>
      </c>
      <c r="BC46" s="145">
        <f>IF(OR(DataGrowthRates!BB46=0,DataGrowthRates!BC46=0),"",DataGrowthRates!BC46-DataGrowthRates!BB46)</f>
        <v>1.0685490525530099</v>
      </c>
      <c r="BD46" s="145">
        <f>IF(OR(DataGrowthRates!BC46=0,DataGrowthRates!BD46=0),"",DataGrowthRates!BD46-DataGrowthRates!BC46)</f>
        <v>0</v>
      </c>
      <c r="BE46" s="145">
        <f>IF(OR(DataGrowthRates!BD46=0,DataGrowthRates!BE46=0),"",DataGrowthRates!BE46-DataGrowthRates!BD46)</f>
        <v>0</v>
      </c>
      <c r="BF46" s="145">
        <f>IF(OR(DataGrowthRates!BE46=0,DataGrowthRates!BF46=0),"",DataGrowthRates!BF46-DataGrowthRates!BE46)</f>
        <v>0</v>
      </c>
      <c r="BG46" s="145">
        <f>IF(OR(DataGrowthRates!BF46=0,DataGrowthRates!BG46=0),"",DataGrowthRates!BG46-DataGrowthRates!BF46)</f>
        <v>0.40757089142675795</v>
      </c>
      <c r="BH46" s="145">
        <f>IF(OR(DataGrowthRates!BG46=0,DataGrowthRates!BH46=0),"",DataGrowthRates!BH46-DataGrowthRates!BG46)</f>
        <v>0</v>
      </c>
      <c r="BI46" s="145">
        <f>IF(OR(DataGrowthRates!BH46=0,DataGrowthRates!BI46=0),"",DataGrowthRates!BI46-DataGrowthRates!BH46)</f>
        <v>0</v>
      </c>
      <c r="BJ46" s="145">
        <f>IF(OR(DataGrowthRates!BI46=0,DataGrowthRates!BJ46=0),"",DataGrowthRates!BJ46-DataGrowthRates!BI46)</f>
        <v>0</v>
      </c>
      <c r="BK46" s="145">
        <f>IF(OR(DataGrowthRates!BJ46=0,DataGrowthRates!BK46=0),"",DataGrowthRates!BK46-DataGrowthRates!BJ46)</f>
        <v>0</v>
      </c>
      <c r="BL46" s="145">
        <f>IF(OR(DataGrowthRates!BK46=0,DataGrowthRates!BL46=0),"",DataGrowthRates!BL46-DataGrowthRates!BK46)</f>
        <v>0</v>
      </c>
      <c r="BM46" s="145">
        <f>IF(OR(DataGrowthRates!BL46=0,DataGrowthRates!BM46=0),"",DataGrowthRates!BM46-DataGrowthRates!BL46)</f>
        <v>0</v>
      </c>
      <c r="BN46" s="145">
        <f>IF(OR(DataGrowthRates!BM46=0,DataGrowthRates!BN46=0),"",DataGrowthRates!BN46-DataGrowthRates!BM46)</f>
        <v>-8.4271579160599686E-4</v>
      </c>
      <c r="BO46" s="145">
        <f>IF(OR(DataGrowthRates!BN46=0,DataGrowthRates!BO46=0),"",DataGrowthRates!BO46-DataGrowthRates!BN46)</f>
        <v>-1.2200000000000273</v>
      </c>
      <c r="BP46" s="145">
        <f>IF(OR(DataGrowthRates!BO46=0,DataGrowthRates!BP46=0),"",DataGrowthRates!BP46-DataGrowthRates!BO46)</f>
        <v>-0.15999999999999659</v>
      </c>
      <c r="BQ46" s="145">
        <f>IF(OR(DataGrowthRates!BP46=0,DataGrowthRates!BQ46=0),"",DataGrowthRates!BQ46-DataGrowthRates!BP46)</f>
        <v>0</v>
      </c>
      <c r="BR46" s="145">
        <f>IF(OR(DataGrowthRates!BQ46=0,DataGrowthRates!BR46=0),"",DataGrowthRates!BR46-DataGrowthRates!BQ46)</f>
        <v>0</v>
      </c>
      <c r="BS46" s="145">
        <f>IF(OR(DataGrowthRates!BR46=0,DataGrowthRates!BS46=0),"",DataGrowthRates!BS46-DataGrowthRates!BR46)</f>
        <v>-2.1899999999999977</v>
      </c>
      <c r="BT46" s="145">
        <f>IF(OR(DataGrowthRates!BS46=0,DataGrowthRates!BT46=0),"",DataGrowthRates!BT46-DataGrowthRates!BS46)</f>
        <v>1.9600000000000364</v>
      </c>
      <c r="BU46" s="145">
        <f>IF(OR(DataGrowthRates!BT46=0,DataGrowthRates!BU46=0),"",DataGrowthRates!BU46-DataGrowthRates!BT46)</f>
        <v>0</v>
      </c>
      <c r="BV46" s="145">
        <f>IF(OR(DataGrowthRates!BU46=0,DataGrowthRates!BV46=0),"",DataGrowthRates!BV46-DataGrowthRates!BU46)</f>
        <v>0</v>
      </c>
      <c r="BW46" s="145">
        <f>IF(OR(DataGrowthRates!BV46=0,DataGrowthRates!BW46=0),"",DataGrowthRates!BW46-DataGrowthRates!BV46)</f>
        <v>0.75</v>
      </c>
      <c r="BX46" s="145">
        <f>IF(OR(DataGrowthRates!BW46=0,DataGrowthRates!BX46=0),"",DataGrowthRates!BX46-DataGrowthRates!BW46)</f>
        <v>-0.49000000000000909</v>
      </c>
      <c r="BY46" s="145">
        <f>IF(OR(DataGrowthRates!BX46=0,DataGrowthRates!BY46=0),"",DataGrowthRates!BY46-DataGrowthRates!BX46)</f>
        <v>0</v>
      </c>
      <c r="BZ46" s="145">
        <f>IF(OR(DataGrowthRates!BY46=0,DataGrowthRates!BZ46=0),"",DataGrowthRates!BZ46-DataGrowthRates!BY46)</f>
        <v>-2.0000000000010232E-2</v>
      </c>
      <c r="CA46" s="145">
        <f>IF(OR(DataGrowthRates!BZ46=0,DataGrowthRates!CA46=0),"",DataGrowthRates!CA46-DataGrowthRates!BZ46)</f>
        <v>0</v>
      </c>
      <c r="CB46" s="145">
        <f>IF(OR(DataGrowthRates!CA46=0,DataGrowthRates!CB46=0),"",DataGrowthRates!CB46-DataGrowthRates!CA46)</f>
        <v>1.5</v>
      </c>
      <c r="CC46" s="145" t="str">
        <f>IF(OR(DataGrowthRates!CB46=0,DataGrowthRates!CC46=0),"",DataGrowthRates!CC46-DataGrowthRates!CB46)</f>
        <v/>
      </c>
      <c r="CD46" s="145" t="str">
        <f>IF(OR(DataGrowthRates!CC46=0,DataGrowthRates!CD46=0),"",DataGrowthRates!CD46-DataGrowthRates!CC46)</f>
        <v/>
      </c>
    </row>
    <row r="47" spans="1:82" x14ac:dyDescent="0.3">
      <c r="A47" s="5" t="s">
        <v>132</v>
      </c>
      <c r="D47" s="145"/>
      <c r="E47" s="145"/>
      <c r="F47" s="145"/>
      <c r="G47" s="145"/>
      <c r="H47" s="145"/>
      <c r="I47" s="145"/>
      <c r="J47" s="145"/>
      <c r="K47" s="145"/>
      <c r="L47" s="145"/>
      <c r="M47" s="145"/>
      <c r="N47" s="145"/>
      <c r="O47" s="145"/>
      <c r="P47" s="145"/>
      <c r="Q47" s="145"/>
      <c r="R47" s="145"/>
      <c r="S47" s="145"/>
      <c r="T47" s="145"/>
      <c r="U47" s="145"/>
      <c r="V47" s="145"/>
      <c r="W47" s="145"/>
      <c r="X47" s="145"/>
      <c r="Y47" s="145"/>
      <c r="Z47" s="145"/>
      <c r="AA47" s="145"/>
      <c r="AB47" s="145"/>
      <c r="AC47" s="145"/>
      <c r="AD47" s="145"/>
      <c r="AE47" s="145"/>
      <c r="AF47" s="145"/>
      <c r="AG47" s="145"/>
      <c r="AH47" s="145"/>
      <c r="AI47" s="145"/>
      <c r="AJ47" s="145"/>
      <c r="AK47" s="145"/>
      <c r="AL47" s="145" t="str">
        <f>IF(OR(DataGrowthRates!AK47=0,DataGrowthRates!AL47=0),"",DataGrowthRates!AL47-DataGrowthRates!AK47)</f>
        <v/>
      </c>
      <c r="AM47" s="145" t="str">
        <f>IF(OR(DataGrowthRates!AL47=0,DataGrowthRates!AM47=0),"",DataGrowthRates!AM47-DataGrowthRates!AL47)</f>
        <v/>
      </c>
      <c r="AN47" s="145" t="str">
        <f>IF(OR(DataGrowthRates!AM47=0,DataGrowthRates!AN47=0),"",DataGrowthRates!AN47-DataGrowthRates!AM47)</f>
        <v/>
      </c>
      <c r="AO47" s="145" t="str">
        <f>IF(OR(DataGrowthRates!AN47=0,DataGrowthRates!AO47=0),"",DataGrowthRates!AO47-DataGrowthRates!AN47)</f>
        <v/>
      </c>
      <c r="AP47" s="145">
        <f>IF(OR(DataGrowthRates!AO47=0,DataGrowthRates!AP47=0),"",DataGrowthRates!AP47-DataGrowthRates!AO47)</f>
        <v>1.5213622951491743</v>
      </c>
      <c r="AQ47" s="145">
        <f>IF(OR(DataGrowthRates!AP47=0,DataGrowthRates!AQ47=0),"",DataGrowthRates!AQ47-DataGrowthRates!AP47)</f>
        <v>0.49301529681304146</v>
      </c>
      <c r="AR47" s="145">
        <f>IF(OR(DataGrowthRates!AQ47=0,DataGrowthRates!AR47=0),"",DataGrowthRates!AR47-DataGrowthRates!AQ47)</f>
        <v>0.50681732502150112</v>
      </c>
      <c r="AS47" s="145">
        <f>IF(OR(DataGrowthRates!AR47=0,DataGrowthRates!AS47=0),"",DataGrowthRates!AS47-DataGrowthRates!AR47)</f>
        <v>0</v>
      </c>
      <c r="AT47" s="145">
        <f>IF(OR(DataGrowthRates!AS47=0,DataGrowthRates!AT47=0),"",DataGrowthRates!AT47-DataGrowthRates!AS47)</f>
        <v>-7.5135078899023711E-2</v>
      </c>
      <c r="AU47" s="145">
        <f>IF(OR(DataGrowthRates!AT47=0,DataGrowthRates!AU47=0),"",DataGrowthRates!AU47-DataGrowthRates!AT47)</f>
        <v>3.1533687875452188E-2</v>
      </c>
      <c r="AV47" s="145">
        <f>IF(OR(DataGrowthRates!AU47=0,DataGrowthRates!AV47=0),"",DataGrowthRates!AV47-DataGrowthRates!AU47)</f>
        <v>0</v>
      </c>
      <c r="AW47" s="145">
        <f>IF(OR(DataGrowthRates!AV47=0,DataGrowthRates!AW47=0),"",DataGrowthRates!AW47-DataGrowthRates!AV47)</f>
        <v>0</v>
      </c>
      <c r="AX47" s="145">
        <f>IF(OR(DataGrowthRates!AW47=0,DataGrowthRates!AX47=0),"",DataGrowthRates!AX47-DataGrowthRates!AW47)</f>
        <v>0</v>
      </c>
      <c r="AY47" s="145">
        <f>IF(OR(DataGrowthRates!AX47=0,DataGrowthRates!AY47=0),"",DataGrowthRates!AY47-DataGrowthRates!AX47)</f>
        <v>1.6735278959480127</v>
      </c>
      <c r="AZ47" s="145">
        <f>IF(OR(DataGrowthRates!AY47=0,DataGrowthRates!AZ47=0),"",DataGrowthRates!AZ47-DataGrowthRates!AY47)</f>
        <v>-0.20466984921691278</v>
      </c>
      <c r="BA47" s="145">
        <f>IF(OR(DataGrowthRates!AZ47=0,DataGrowthRates!BA47=0),"",DataGrowthRates!BA47-DataGrowthRates!AZ47)</f>
        <v>0</v>
      </c>
      <c r="BB47" s="145">
        <f>IF(OR(DataGrowthRates!BA47=0,DataGrowthRates!BB47=0),"",DataGrowthRates!BB47-DataGrowthRates!BA47)</f>
        <v>0</v>
      </c>
      <c r="BC47" s="145">
        <f>IF(OR(DataGrowthRates!BB47=0,DataGrowthRates!BC47=0),"",DataGrowthRates!BC47-DataGrowthRates!BB47)</f>
        <v>2.0428703677974056</v>
      </c>
      <c r="BD47" s="145">
        <f>IF(OR(DataGrowthRates!BC47=0,DataGrowthRates!BD47=0),"",DataGrowthRates!BD47-DataGrowthRates!BC47)</f>
        <v>0</v>
      </c>
      <c r="BE47" s="145">
        <f>IF(OR(DataGrowthRates!BD47=0,DataGrowthRates!BE47=0),"",DataGrowthRates!BE47-DataGrowthRates!BD47)</f>
        <v>0</v>
      </c>
      <c r="BF47" s="145">
        <f>IF(OR(DataGrowthRates!BE47=0,DataGrowthRates!BF47=0),"",DataGrowthRates!BF47-DataGrowthRates!BE47)</f>
        <v>0</v>
      </c>
      <c r="BG47" s="145">
        <f>IF(OR(DataGrowthRates!BF47=0,DataGrowthRates!BG47=0),"",DataGrowthRates!BG47-DataGrowthRates!BF47)</f>
        <v>0.28740189096774316</v>
      </c>
      <c r="BH47" s="145">
        <f>IF(OR(DataGrowthRates!BG47=0,DataGrowthRates!BH47=0),"",DataGrowthRates!BH47-DataGrowthRates!BG47)</f>
        <v>0</v>
      </c>
      <c r="BI47" s="145">
        <f>IF(OR(DataGrowthRates!BH47=0,DataGrowthRates!BI47=0),"",DataGrowthRates!BI47-DataGrowthRates!BH47)</f>
        <v>0</v>
      </c>
      <c r="BJ47" s="145">
        <f>IF(OR(DataGrowthRates!BI47=0,DataGrowthRates!BJ47=0),"",DataGrowthRates!BJ47-DataGrowthRates!BI47)</f>
        <v>0</v>
      </c>
      <c r="BK47" s="145">
        <f>IF(OR(DataGrowthRates!BJ47=0,DataGrowthRates!BK47=0),"",DataGrowthRates!BK47-DataGrowthRates!BJ47)</f>
        <v>0</v>
      </c>
      <c r="BL47" s="145">
        <f>IF(OR(DataGrowthRates!BK47=0,DataGrowthRates!BL47=0),"",DataGrowthRates!BL47-DataGrowthRates!BK47)</f>
        <v>0</v>
      </c>
      <c r="BM47" s="145">
        <f>IF(OR(DataGrowthRates!BL47=0,DataGrowthRates!BM47=0),"",DataGrowthRates!BM47-DataGrowthRates!BL47)</f>
        <v>0</v>
      </c>
      <c r="BN47" s="145">
        <f>IF(OR(DataGrowthRates!BM47=0,DataGrowthRates!BN47=0),"",DataGrowthRates!BN47-DataGrowthRates!BM47)</f>
        <v>8.414719234082213E-3</v>
      </c>
      <c r="BO47" s="145">
        <f>IF(OR(DataGrowthRates!BN47=0,DataGrowthRates!BO47=0),"",DataGrowthRates!BO47-DataGrowthRates!BN47)</f>
        <v>-2.8000000000000114</v>
      </c>
      <c r="BP47" s="145">
        <f>IF(OR(DataGrowthRates!BO47=0,DataGrowthRates!BP47=0),"",DataGrowthRates!BP47-DataGrowthRates!BO47)</f>
        <v>-8.0000000000012506E-2</v>
      </c>
      <c r="BQ47" s="145">
        <f>IF(OR(DataGrowthRates!BP47=0,DataGrowthRates!BQ47=0),"",DataGrowthRates!BQ47-DataGrowthRates!BP47)</f>
        <v>0</v>
      </c>
      <c r="BR47" s="145">
        <f>IF(OR(DataGrowthRates!BQ47=0,DataGrowthRates!BR47=0),"",DataGrowthRates!BR47-DataGrowthRates!BQ47)</f>
        <v>0</v>
      </c>
      <c r="BS47" s="145">
        <f>IF(OR(DataGrowthRates!BR47=0,DataGrowthRates!BS47=0),"",DataGrowthRates!BS47-DataGrowthRates!BR47)</f>
        <v>-0.44999999999998863</v>
      </c>
      <c r="BT47" s="145">
        <f>IF(OR(DataGrowthRates!BS47=0,DataGrowthRates!BT47=0),"",DataGrowthRates!BT47-DataGrowthRates!BS47)</f>
        <v>-3.9999999999992042E-2</v>
      </c>
      <c r="BU47" s="145">
        <f>IF(OR(DataGrowthRates!BT47=0,DataGrowthRates!BU47=0),"",DataGrowthRates!BU47-DataGrowthRates!BT47)</f>
        <v>0</v>
      </c>
      <c r="BV47" s="145">
        <f>IF(OR(DataGrowthRates!BU47=0,DataGrowthRates!BV47=0),"",DataGrowthRates!BV47-DataGrowthRates!BU47)</f>
        <v>0</v>
      </c>
      <c r="BW47" s="145">
        <f>IF(OR(DataGrowthRates!BV47=0,DataGrowthRates!BW47=0),"",DataGrowthRates!BW47-DataGrowthRates!BV47)</f>
        <v>-0.12000000000000455</v>
      </c>
      <c r="BX47" s="145">
        <f>IF(OR(DataGrowthRates!BW47=0,DataGrowthRates!BX47=0),"",DataGrowthRates!BX47-DataGrowthRates!BW47)</f>
        <v>6.9999999999993179E-2</v>
      </c>
      <c r="BY47" s="145">
        <f>IF(OR(DataGrowthRates!BX47=0,DataGrowthRates!BY47=0),"",DataGrowthRates!BY47-DataGrowthRates!BX47)</f>
        <v>0</v>
      </c>
      <c r="BZ47" s="145">
        <f>IF(OR(DataGrowthRates!BY47=0,DataGrowthRates!BZ47=0),"",DataGrowthRates!BZ47-DataGrowthRates!BY47)</f>
        <v>7.00000000000216E-2</v>
      </c>
      <c r="CA47" s="145">
        <f>IF(OR(DataGrowthRates!BZ47=0,DataGrowthRates!CA47=0),"",DataGrowthRates!CA47-DataGrowthRates!BZ47)</f>
        <v>0</v>
      </c>
      <c r="CB47" s="145">
        <f>IF(OR(DataGrowthRates!CA47=0,DataGrowthRates!CB47=0),"",DataGrowthRates!CB47-DataGrowthRates!CA47)</f>
        <v>0.5</v>
      </c>
      <c r="CC47" s="145" t="str">
        <f>IF(OR(DataGrowthRates!CB47=0,DataGrowthRates!CC47=0),"",DataGrowthRates!CC47-DataGrowthRates!CB47)</f>
        <v/>
      </c>
      <c r="CD47" s="145" t="str">
        <f>IF(OR(DataGrowthRates!CC47=0,DataGrowthRates!CD47=0),"",DataGrowthRates!CD47-DataGrowthRates!CC47)</f>
        <v/>
      </c>
    </row>
    <row r="48" spans="1:82" x14ac:dyDescent="0.3">
      <c r="A48" s="62" t="s">
        <v>133</v>
      </c>
      <c r="B48" s="7"/>
      <c r="C48" s="7"/>
      <c r="D48" s="146"/>
      <c r="E48" s="146"/>
      <c r="F48" s="146"/>
      <c r="G48" s="146"/>
      <c r="H48" s="146"/>
      <c r="I48" s="146"/>
      <c r="J48" s="146"/>
      <c r="K48" s="146"/>
      <c r="L48" s="146"/>
      <c r="M48" s="146"/>
      <c r="N48" s="146"/>
      <c r="O48" s="146"/>
      <c r="P48" s="146"/>
      <c r="Q48" s="146"/>
      <c r="R48" s="146"/>
      <c r="S48" s="146"/>
      <c r="T48" s="146"/>
      <c r="U48" s="146"/>
      <c r="V48" s="146"/>
      <c r="W48" s="146"/>
      <c r="X48" s="146"/>
      <c r="Y48" s="146"/>
      <c r="Z48" s="146"/>
      <c r="AA48" s="146"/>
      <c r="AB48" s="146"/>
      <c r="AC48" s="146"/>
      <c r="AD48" s="146"/>
      <c r="AE48" s="146"/>
      <c r="AF48" s="146"/>
      <c r="AG48" s="146"/>
      <c r="AH48" s="146"/>
      <c r="AI48" s="146"/>
      <c r="AJ48" s="146"/>
      <c r="AK48" s="146"/>
      <c r="AL48" s="146" t="str">
        <f>IF(OR(DataGrowthRates!AK48=0,DataGrowthRates!AL48=0),"",DataGrowthRates!AL48-DataGrowthRates!AK48)</f>
        <v/>
      </c>
      <c r="AM48" s="146" t="str">
        <f>IF(OR(DataGrowthRates!AL48=0,DataGrowthRates!AM48=0),"",DataGrowthRates!AM48-DataGrowthRates!AL48)</f>
        <v/>
      </c>
      <c r="AN48" s="146" t="str">
        <f>IF(OR(DataGrowthRates!AM48=0,DataGrowthRates!AN48=0),"",DataGrowthRates!AN48-DataGrowthRates!AM48)</f>
        <v/>
      </c>
      <c r="AO48" s="146" t="str">
        <f>IF(OR(DataGrowthRates!AN48=0,DataGrowthRates!AO48=0),"",DataGrowthRates!AO48-DataGrowthRates!AN48)</f>
        <v/>
      </c>
      <c r="AP48" s="146" t="str">
        <f>IF(OR(DataGrowthRates!AO48=0,DataGrowthRates!AP48=0),"",DataGrowthRates!AP48-DataGrowthRates!AO48)</f>
        <v/>
      </c>
      <c r="AQ48" s="146">
        <f>IF(OR(DataGrowthRates!AP48=0,DataGrowthRates!AQ48=0),"",DataGrowthRates!AQ48-DataGrowthRates!AP48)</f>
        <v>0.50171256464642511</v>
      </c>
      <c r="AR48" s="146">
        <f>IF(OR(DataGrowthRates!AQ48=0,DataGrowthRates!AR48=0),"",DataGrowthRates!AR48-DataGrowthRates!AQ48)</f>
        <v>0.7835882655642763</v>
      </c>
      <c r="AS48" s="146">
        <f>IF(OR(DataGrowthRates!AR48=0,DataGrowthRates!AS48=0),"",DataGrowthRates!AS48-DataGrowthRates!AR48)</f>
        <v>0</v>
      </c>
      <c r="AT48" s="146">
        <f>IF(OR(DataGrowthRates!AS48=0,DataGrowthRates!AT48=0),"",DataGrowthRates!AT48-DataGrowthRates!AS48)</f>
        <v>-1.5246619385303006</v>
      </c>
      <c r="AU48" s="146">
        <f>IF(OR(DataGrowthRates!AT48=0,DataGrowthRates!AU48=0),"",DataGrowthRates!AU48-DataGrowthRates!AT48)</f>
        <v>2.3209538467739321E-2</v>
      </c>
      <c r="AV48" s="146">
        <f>IF(OR(DataGrowthRates!AU48=0,DataGrowthRates!AV48=0),"",DataGrowthRates!AV48-DataGrowthRates!AU48)</f>
        <v>0</v>
      </c>
      <c r="AW48" s="146">
        <f>IF(OR(DataGrowthRates!AV48=0,DataGrowthRates!AW48=0),"",DataGrowthRates!AW48-DataGrowthRates!AV48)</f>
        <v>0</v>
      </c>
      <c r="AX48" s="146">
        <f>IF(OR(DataGrowthRates!AW48=0,DataGrowthRates!AX48=0),"",DataGrowthRates!AX48-DataGrowthRates!AW48)</f>
        <v>0</v>
      </c>
      <c r="AY48" s="146">
        <f>IF(OR(DataGrowthRates!AX48=0,DataGrowthRates!AY48=0),"",DataGrowthRates!AY48-DataGrowthRates!AX48)</f>
        <v>-0.68578242874036732</v>
      </c>
      <c r="AZ48" s="146">
        <f>IF(OR(DataGrowthRates!AY48=0,DataGrowthRates!AZ48=0),"",DataGrowthRates!AZ48-DataGrowthRates!AY48)</f>
        <v>0.41221992017008802</v>
      </c>
      <c r="BA48" s="146">
        <f>IF(OR(DataGrowthRates!AZ48=0,DataGrowthRates!BA48=0),"",DataGrowthRates!BA48-DataGrowthRates!AZ48)</f>
        <v>0</v>
      </c>
      <c r="BB48" s="146">
        <f>IF(OR(DataGrowthRates!BA48=0,DataGrowthRates!BB48=0),"",DataGrowthRates!BB48-DataGrowthRates!BA48)</f>
        <v>0</v>
      </c>
      <c r="BC48" s="146">
        <f>IF(OR(DataGrowthRates!BB48=0,DataGrowthRates!BC48=0),"",DataGrowthRates!BC48-DataGrowthRates!BB48)</f>
        <v>-1.6889117057271505</v>
      </c>
      <c r="BD48" s="146">
        <f>IF(OR(DataGrowthRates!BC48=0,DataGrowthRates!BD48=0),"",DataGrowthRates!BD48-DataGrowthRates!BC48)</f>
        <v>0</v>
      </c>
      <c r="BE48" s="146">
        <f>IF(OR(DataGrowthRates!BD48=0,DataGrowthRates!BE48=0),"",DataGrowthRates!BE48-DataGrowthRates!BD48)</f>
        <v>0</v>
      </c>
      <c r="BF48" s="146">
        <f>IF(OR(DataGrowthRates!BE48=0,DataGrowthRates!BF48=0),"",DataGrowthRates!BF48-DataGrowthRates!BE48)</f>
        <v>0</v>
      </c>
      <c r="BG48" s="146">
        <f>IF(OR(DataGrowthRates!BF48=0,DataGrowthRates!BG48=0),"",DataGrowthRates!BG48-DataGrowthRates!BF48)</f>
        <v>-6.6217502464752442E-2</v>
      </c>
      <c r="BH48" s="146">
        <f>IF(OR(DataGrowthRates!BG48=0,DataGrowthRates!BH48=0),"",DataGrowthRates!BH48-DataGrowthRates!BG48)</f>
        <v>0</v>
      </c>
      <c r="BI48" s="146">
        <f>IF(OR(DataGrowthRates!BH48=0,DataGrowthRates!BI48=0),"",DataGrowthRates!BI48-DataGrowthRates!BH48)</f>
        <v>0</v>
      </c>
      <c r="BJ48" s="146">
        <f>IF(OR(DataGrowthRates!BI48=0,DataGrowthRates!BJ48=0),"",DataGrowthRates!BJ48-DataGrowthRates!BI48)</f>
        <v>0</v>
      </c>
      <c r="BK48" s="146">
        <f>IF(OR(DataGrowthRates!BJ48=0,DataGrowthRates!BK48=0),"",DataGrowthRates!BK48-DataGrowthRates!BJ48)</f>
        <v>0</v>
      </c>
      <c r="BL48" s="146">
        <f>IF(OR(DataGrowthRates!BK48=0,DataGrowthRates!BL48=0),"",DataGrowthRates!BL48-DataGrowthRates!BK48)</f>
        <v>0</v>
      </c>
      <c r="BM48" s="146">
        <f>IF(OR(DataGrowthRates!BL48=0,DataGrowthRates!BM48=0),"",DataGrowthRates!BM48-DataGrowthRates!BL48)</f>
        <v>0</v>
      </c>
      <c r="BN48" s="146">
        <f>IF(OR(DataGrowthRates!BM48=0,DataGrowthRates!BN48=0),"",DataGrowthRates!BN48-DataGrowthRates!BM48)</f>
        <v>-4.9691282837898143E-3</v>
      </c>
      <c r="BO48" s="146">
        <f>IF(OR(DataGrowthRates!BN48=0,DataGrowthRates!BO48=0),"",DataGrowthRates!BO48-DataGrowthRates!BN48)</f>
        <v>1.0699999999999932</v>
      </c>
      <c r="BP48" s="146">
        <f>IF(OR(DataGrowthRates!BO48=0,DataGrowthRates!BP48=0),"",DataGrowthRates!BP48-DataGrowthRates!BO48)</f>
        <v>-0.34000000000000341</v>
      </c>
      <c r="BQ48" s="146">
        <f>IF(OR(DataGrowthRates!BP48=0,DataGrowthRates!BQ48=0),"",DataGrowthRates!BQ48-DataGrowthRates!BP48)</f>
        <v>0</v>
      </c>
      <c r="BR48" s="146">
        <f>IF(OR(DataGrowthRates!BQ48=0,DataGrowthRates!BR48=0),"",DataGrowthRates!BR48-DataGrowthRates!BQ48)</f>
        <v>0</v>
      </c>
      <c r="BS48" s="146">
        <f>IF(OR(DataGrowthRates!BR48=0,DataGrowthRates!BS48=0),"",DataGrowthRates!BS48-DataGrowthRates!BR48)</f>
        <v>-1.5099999999999909</v>
      </c>
      <c r="BT48" s="146">
        <f>IF(OR(DataGrowthRates!BS48=0,DataGrowthRates!BT48=0),"",DataGrowthRates!BT48-DataGrowthRates!BS48)</f>
        <v>-0.49000000000000909</v>
      </c>
      <c r="BU48" s="146">
        <f>IF(OR(DataGrowthRates!BT48=0,DataGrowthRates!BU48=0),"",DataGrowthRates!BU48-DataGrowthRates!BT48)</f>
        <v>0</v>
      </c>
      <c r="BV48" s="146">
        <f>IF(OR(DataGrowthRates!BU48=0,DataGrowthRates!BV48=0),"",DataGrowthRates!BV48-DataGrowthRates!BU48)</f>
        <v>0</v>
      </c>
      <c r="BW48" s="146">
        <f>IF(OR(DataGrowthRates!BV48=0,DataGrowthRates!BW48=0),"",DataGrowthRates!BW48-DataGrowthRates!BV48)</f>
        <v>0.34999999999999432</v>
      </c>
      <c r="BX48" s="146">
        <f>IF(OR(DataGrowthRates!BW48=0,DataGrowthRates!BX48=0),"",DataGrowthRates!BX48-DataGrowthRates!BW48)</f>
        <v>0.23000000000001819</v>
      </c>
      <c r="BY48" s="146">
        <f>IF(OR(DataGrowthRates!BX48=0,DataGrowthRates!BY48=0),"",DataGrowthRates!BY48-DataGrowthRates!BX48)</f>
        <v>0</v>
      </c>
      <c r="BZ48" s="146">
        <f>IF(OR(DataGrowthRates!BY48=0,DataGrowthRates!BZ48=0),"",DataGrowthRates!BZ48-DataGrowthRates!BY48)</f>
        <v>-0.34000000000000341</v>
      </c>
      <c r="CA48" s="146">
        <f>IF(OR(DataGrowthRates!BZ48=0,DataGrowthRates!CA48=0),"",DataGrowthRates!CA48-DataGrowthRates!BZ48)</f>
        <v>0</v>
      </c>
      <c r="CB48" s="146">
        <f>IF(OR(DataGrowthRates!CA48=0,DataGrowthRates!CB48=0),"",DataGrowthRates!CB48-DataGrowthRates!CA48)</f>
        <v>0.39000000000001478</v>
      </c>
      <c r="CC48" s="146" t="str">
        <f>IF(OR(DataGrowthRates!CB48=0,DataGrowthRates!CC48=0),"",DataGrowthRates!CC48-DataGrowthRates!CB48)</f>
        <v/>
      </c>
      <c r="CD48" s="146" t="str">
        <f>IF(OR(DataGrowthRates!CC48=0,DataGrowthRates!CD48=0),"",DataGrowthRates!CD48-DataGrowthRates!CC48)</f>
        <v/>
      </c>
    </row>
    <row r="49" spans="1:82" x14ac:dyDescent="0.3">
      <c r="A49" s="63" t="s">
        <v>134</v>
      </c>
      <c r="B49" s="132"/>
      <c r="C49" s="132"/>
      <c r="D49" s="144"/>
      <c r="E49" s="144"/>
      <c r="F49" s="144"/>
      <c r="G49" s="144"/>
      <c r="H49" s="144"/>
      <c r="I49" s="144"/>
      <c r="J49" s="144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144"/>
      <c r="AA49" s="144"/>
      <c r="AB49" s="144"/>
      <c r="AC49" s="144"/>
      <c r="AD49" s="144"/>
      <c r="AE49" s="144"/>
      <c r="AF49" s="144"/>
      <c r="AG49" s="144"/>
      <c r="AH49" s="144"/>
      <c r="AI49" s="144"/>
      <c r="AJ49" s="144"/>
      <c r="AK49" s="144"/>
      <c r="AL49" s="144"/>
      <c r="AM49" s="144"/>
      <c r="AN49" s="144"/>
      <c r="AO49" s="144"/>
      <c r="AP49" s="145" t="str">
        <f>IF(OR(DataGrowthRates!AO49=0,DataGrowthRates!AP49=0),"",DataGrowthRates!AP49-DataGrowthRates!AO49)</f>
        <v/>
      </c>
      <c r="AQ49" s="145" t="str">
        <f>IF(OR(DataGrowthRates!AP49=0,DataGrowthRates!AQ49=0),"",DataGrowthRates!AQ49-DataGrowthRates!AP49)</f>
        <v/>
      </c>
      <c r="AR49" s="145">
        <f>IF(OR(DataGrowthRates!AQ49=0,DataGrowthRates!AR49=0),"",DataGrowthRates!AR49-DataGrowthRates!AQ49)</f>
        <v>-0.42025109858178666</v>
      </c>
      <c r="AS49" s="145">
        <f>IF(OR(DataGrowthRates!AR49=0,DataGrowthRates!AS49=0),"",DataGrowthRates!AS49-DataGrowthRates!AR49)</f>
        <v>1.1231990229524911</v>
      </c>
      <c r="AT49" s="145">
        <f>IF(OR(DataGrowthRates!AS49=0,DataGrowthRates!AT49=0),"",DataGrowthRates!AT49-DataGrowthRates!AS49)</f>
        <v>1.0738696025106549</v>
      </c>
      <c r="AU49" s="145">
        <f>IF(OR(DataGrowthRates!AT49=0,DataGrowthRates!AU49=0),"",DataGrowthRates!AU49-DataGrowthRates!AT49)</f>
        <v>1.1339431121606367</v>
      </c>
      <c r="AV49" s="145">
        <f>IF(OR(DataGrowthRates!AU49=0,DataGrowthRates!AV49=0),"",DataGrowthRates!AV49-DataGrowthRates!AU49)</f>
        <v>0</v>
      </c>
      <c r="AW49" s="145">
        <f>IF(OR(DataGrowthRates!AV49=0,DataGrowthRates!AW49=0),"",DataGrowthRates!AW49-DataGrowthRates!AV49)</f>
        <v>0</v>
      </c>
      <c r="AX49" s="145">
        <f>IF(OR(DataGrowthRates!AW49=0,DataGrowthRates!AX49=0),"",DataGrowthRates!AX49-DataGrowthRates!AW49)</f>
        <v>-0.15037342269127407</v>
      </c>
      <c r="AY49" s="145">
        <f>IF(OR(DataGrowthRates!AX49=0,DataGrowthRates!AY49=0),"",DataGrowthRates!AY49-DataGrowthRates!AX49)</f>
        <v>-1.4040492916659559</v>
      </c>
      <c r="AZ49" s="145">
        <f>IF(OR(DataGrowthRates!AY49=0,DataGrowthRates!AZ49=0),"",DataGrowthRates!AZ49-DataGrowthRates!AY49)</f>
        <v>1.5075913213479453E-2</v>
      </c>
      <c r="BA49" s="145">
        <f>IF(OR(DataGrowthRates!AZ49=0,DataGrowthRates!BA49=0),"",DataGrowthRates!BA49-DataGrowthRates!AZ49)</f>
        <v>0</v>
      </c>
      <c r="BB49" s="145">
        <f>IF(OR(DataGrowthRates!BA49=0,DataGrowthRates!BB49=0),"",DataGrowthRates!BB49-DataGrowthRates!BA49)</f>
        <v>0</v>
      </c>
      <c r="BC49" s="145">
        <f>IF(OR(DataGrowthRates!BB49=0,DataGrowthRates!BC49=0),"",DataGrowthRates!BC49-DataGrowthRates!BB49)</f>
        <v>-1.8459985594752766</v>
      </c>
      <c r="BD49" s="145">
        <f>IF(OR(DataGrowthRates!BC49=0,DataGrowthRates!BD49=0),"",DataGrowthRates!BD49-DataGrowthRates!BC49)</f>
        <v>0</v>
      </c>
      <c r="BE49" s="145">
        <f>IF(OR(DataGrowthRates!BD49=0,DataGrowthRates!BE49=0),"",DataGrowthRates!BE49-DataGrowthRates!BD49)</f>
        <v>0</v>
      </c>
      <c r="BF49" s="145">
        <f>IF(OR(DataGrowthRates!BE49=0,DataGrowthRates!BF49=0),"",DataGrowthRates!BF49-DataGrowthRates!BE49)</f>
        <v>0</v>
      </c>
      <c r="BG49" s="145">
        <f>IF(OR(DataGrowthRates!BF49=0,DataGrowthRates!BG49=0),"",DataGrowthRates!BG49-DataGrowthRates!BF49)</f>
        <v>-0.19174597144004224</v>
      </c>
      <c r="BH49" s="145">
        <f>IF(OR(DataGrowthRates!BG49=0,DataGrowthRates!BH49=0),"",DataGrowthRates!BH49-DataGrowthRates!BG49)</f>
        <v>0</v>
      </c>
      <c r="BI49" s="145">
        <f>IF(OR(DataGrowthRates!BH49=0,DataGrowthRates!BI49=0),"",DataGrowthRates!BI49-DataGrowthRates!BH49)</f>
        <v>0</v>
      </c>
      <c r="BJ49" s="145">
        <f>IF(OR(DataGrowthRates!BI49=0,DataGrowthRates!BJ49=0),"",DataGrowthRates!BJ49-DataGrowthRates!BI49)</f>
        <v>-2.8421709430404007E-14</v>
      </c>
      <c r="BK49" s="145">
        <f>IF(OR(DataGrowthRates!BJ49=0,DataGrowthRates!BK49=0),"",DataGrowthRates!BK49-DataGrowthRates!BJ49)</f>
        <v>0</v>
      </c>
      <c r="BL49" s="145">
        <f>IF(OR(DataGrowthRates!BK49=0,DataGrowthRates!BL49=0),"",DataGrowthRates!BL49-DataGrowthRates!BK49)</f>
        <v>2.7920726381259726</v>
      </c>
      <c r="BM49" s="145">
        <f>IF(OR(DataGrowthRates!BL49=0,DataGrowthRates!BM49=0),"",DataGrowthRates!BM49-DataGrowthRates!BL49)</f>
        <v>0</v>
      </c>
      <c r="BN49" s="145">
        <f>IF(OR(DataGrowthRates!BM49=0,DataGrowthRates!BN49=0),"",DataGrowthRates!BN49-DataGrowthRates!BM49)</f>
        <v>-2.1506207563455462</v>
      </c>
      <c r="BO49" s="145">
        <f>IF(OR(DataGrowthRates!BN49=0,DataGrowthRates!BO49=0),"",DataGrowthRates!BO49-DataGrowthRates!BN49)</f>
        <v>-1.2599999999999625</v>
      </c>
      <c r="BP49" s="145">
        <f>IF(OR(DataGrowthRates!BO49=0,DataGrowthRates!BP49=0),"",DataGrowthRates!BP49-DataGrowthRates!BO49)</f>
        <v>-0.33000000000001251</v>
      </c>
      <c r="BQ49" s="145">
        <f>IF(OR(DataGrowthRates!BP49=0,DataGrowthRates!BQ49=0),"",DataGrowthRates!BQ49-DataGrowthRates!BP49)</f>
        <v>0</v>
      </c>
      <c r="BR49" s="145">
        <f>IF(OR(DataGrowthRates!BQ49=0,DataGrowthRates!BR49=0),"",DataGrowthRates!BR49-DataGrowthRates!BQ49)</f>
        <v>0.17000000000001592</v>
      </c>
      <c r="BS49" s="145">
        <f>IF(OR(DataGrowthRates!BR49=0,DataGrowthRates!BS49=0),"",DataGrowthRates!BS49-DataGrowthRates!BR49)</f>
        <v>0.20000000000001705</v>
      </c>
      <c r="BT49" s="145">
        <f>IF(OR(DataGrowthRates!BS49=0,DataGrowthRates!BT49=0),"",DataGrowthRates!BT49-DataGrowthRates!BS49)</f>
        <v>-1.8000000000000398</v>
      </c>
      <c r="BU49" s="145">
        <f>IF(OR(DataGrowthRates!BT49=0,DataGrowthRates!BU49=0),"",DataGrowthRates!BU49-DataGrowthRates!BT49)</f>
        <v>0</v>
      </c>
      <c r="BV49" s="145">
        <f>IF(OR(DataGrowthRates!BU49=0,DataGrowthRates!BV49=0),"",DataGrowthRates!BV49-DataGrowthRates!BU49)</f>
        <v>0</v>
      </c>
      <c r="BW49" s="145">
        <f>IF(OR(DataGrowthRates!BV49=0,DataGrowthRates!BW49=0),"",DataGrowthRates!BW49-DataGrowthRates!BV49)</f>
        <v>-9.9999999999909051E-3</v>
      </c>
      <c r="BX49" s="145">
        <f>IF(OR(DataGrowthRates!BW49=0,DataGrowthRates!BX49=0),"",DataGrowthRates!BX49-DataGrowthRates!BW49)</f>
        <v>0.31999999999999318</v>
      </c>
      <c r="BY49" s="145">
        <f>IF(OR(DataGrowthRates!BX49=0,DataGrowthRates!BY49=0),"",DataGrowthRates!BY49-DataGrowthRates!BX49)</f>
        <v>0</v>
      </c>
      <c r="BZ49" s="145">
        <f>IF(OR(DataGrowthRates!BY49=0,DataGrowthRates!BZ49=0),"",DataGrowthRates!BZ49-DataGrowthRates!BY49)</f>
        <v>-0.14999999999997726</v>
      </c>
      <c r="CA49" s="145">
        <f>IF(OR(DataGrowthRates!BZ49=0,DataGrowthRates!CA49=0),"",DataGrowthRates!CA49-DataGrowthRates!BZ49)</f>
        <v>0</v>
      </c>
      <c r="CB49" s="145">
        <f>IF(OR(DataGrowthRates!CA49=0,DataGrowthRates!CB49=0),"",DataGrowthRates!CB49-DataGrowthRates!CA49)</f>
        <v>-0.55000000000001137</v>
      </c>
      <c r="CC49" s="145" t="str">
        <f>IF(OR(DataGrowthRates!CB49=0,DataGrowthRates!CC49=0),"",DataGrowthRates!CC49-DataGrowthRates!CB49)</f>
        <v/>
      </c>
      <c r="CD49" s="145" t="str">
        <f>IF(OR(DataGrowthRates!CC49=0,DataGrowthRates!CD49=0),"",DataGrowthRates!CD49-DataGrowthRates!CC49)</f>
        <v/>
      </c>
    </row>
    <row r="50" spans="1:82" x14ac:dyDescent="0.3">
      <c r="A50" s="5" t="s">
        <v>135</v>
      </c>
      <c r="D50" s="145"/>
      <c r="E50" s="145"/>
      <c r="F50" s="145"/>
      <c r="G50" s="145"/>
      <c r="H50" s="145"/>
      <c r="I50" s="145"/>
      <c r="J50" s="145"/>
      <c r="K50" s="145"/>
      <c r="L50" s="145"/>
      <c r="M50" s="145"/>
      <c r="N50" s="145"/>
      <c r="O50" s="145"/>
      <c r="P50" s="145"/>
      <c r="Q50" s="145"/>
      <c r="R50" s="145"/>
      <c r="S50" s="145"/>
      <c r="T50" s="145"/>
      <c r="U50" s="145"/>
      <c r="V50" s="145"/>
      <c r="W50" s="145"/>
      <c r="X50" s="145"/>
      <c r="Y50" s="145"/>
      <c r="Z50" s="145"/>
      <c r="AA50" s="145"/>
      <c r="AB50" s="145"/>
      <c r="AC50" s="145"/>
      <c r="AD50" s="145"/>
      <c r="AE50" s="145"/>
      <c r="AF50" s="145"/>
      <c r="AG50" s="145"/>
      <c r="AH50" s="145"/>
      <c r="AI50" s="145"/>
      <c r="AJ50" s="145"/>
      <c r="AK50" s="145"/>
      <c r="AL50" s="145"/>
      <c r="AM50" s="145"/>
      <c r="AN50" s="145"/>
      <c r="AO50" s="145"/>
      <c r="AP50" s="145" t="str">
        <f>IF(OR(DataGrowthRates!AO50=0,DataGrowthRates!AP50=0),"",DataGrowthRates!AP50-DataGrowthRates!AO50)</f>
        <v/>
      </c>
      <c r="AQ50" s="145" t="str">
        <f>IF(OR(DataGrowthRates!AP50=0,DataGrowthRates!AQ50=0),"",DataGrowthRates!AQ50-DataGrowthRates!AP50)</f>
        <v/>
      </c>
      <c r="AR50" s="145" t="str">
        <f>IF(OR(DataGrowthRates!AQ50=0,DataGrowthRates!AR50=0),"",DataGrowthRates!AR50-DataGrowthRates!AQ50)</f>
        <v/>
      </c>
      <c r="AS50" s="145">
        <f>IF(OR(DataGrowthRates!AR50=0,DataGrowthRates!AS50=0),"",DataGrowthRates!AS50-DataGrowthRates!AR50)</f>
        <v>0.34679135486655355</v>
      </c>
      <c r="AT50" s="145">
        <f>IF(OR(DataGrowthRates!AS50=0,DataGrowthRates!AT50=0),"",DataGrowthRates!AT50-DataGrowthRates!AS50)</f>
        <v>0.42344976954743174</v>
      </c>
      <c r="AU50" s="145">
        <f>IF(OR(DataGrowthRates!AT50=0,DataGrowthRates!AU50=0),"",DataGrowthRates!AU50-DataGrowthRates!AT50)</f>
        <v>0.37311416681592391</v>
      </c>
      <c r="AV50" s="145">
        <f>IF(OR(DataGrowthRates!AU50=0,DataGrowthRates!AV50=0),"",DataGrowthRates!AV50-DataGrowthRates!AU50)</f>
        <v>0</v>
      </c>
      <c r="AW50" s="145">
        <f>IF(OR(DataGrowthRates!AV50=0,DataGrowthRates!AW50=0),"",DataGrowthRates!AW50-DataGrowthRates!AV50)</f>
        <v>0</v>
      </c>
      <c r="AX50" s="145">
        <f>IF(OR(DataGrowthRates!AW50=0,DataGrowthRates!AX50=0),"",DataGrowthRates!AX50-DataGrowthRates!AW50)</f>
        <v>0.10763116711399334</v>
      </c>
      <c r="AY50" s="145">
        <f>IF(OR(DataGrowthRates!AX50=0,DataGrowthRates!AY50=0),"",DataGrowthRates!AY50-DataGrowthRates!AX50)</f>
        <v>2.1152310095000928</v>
      </c>
      <c r="AZ50" s="145">
        <f>IF(OR(DataGrowthRates!AY50=0,DataGrowthRates!AZ50=0),"",DataGrowthRates!AZ50-DataGrowthRates!AY50)</f>
        <v>-1.6742049846698137E-2</v>
      </c>
      <c r="BA50" s="145">
        <f>IF(OR(DataGrowthRates!AZ50=0,DataGrowthRates!BA50=0),"",DataGrowthRates!BA50-DataGrowthRates!AZ50)</f>
        <v>0</v>
      </c>
      <c r="BB50" s="145">
        <f>IF(OR(DataGrowthRates!BA50=0,DataGrowthRates!BB50=0),"",DataGrowthRates!BB50-DataGrowthRates!BA50)</f>
        <v>0</v>
      </c>
      <c r="BC50" s="145">
        <f>IF(OR(DataGrowthRates!BB50=0,DataGrowthRates!BC50=0),"",DataGrowthRates!BC50-DataGrowthRates!BB50)</f>
        <v>2.0846348583325778</v>
      </c>
      <c r="BD50" s="145">
        <f>IF(OR(DataGrowthRates!BC50=0,DataGrowthRates!BD50=0),"",DataGrowthRates!BD50-DataGrowthRates!BC50)</f>
        <v>0</v>
      </c>
      <c r="BE50" s="145">
        <f>IF(OR(DataGrowthRates!BD50=0,DataGrowthRates!BE50=0),"",DataGrowthRates!BE50-DataGrowthRates!BD50)</f>
        <v>0</v>
      </c>
      <c r="BF50" s="145">
        <f>IF(OR(DataGrowthRates!BE50=0,DataGrowthRates!BF50=0),"",DataGrowthRates!BF50-DataGrowthRates!BE50)</f>
        <v>0</v>
      </c>
      <c r="BG50" s="145">
        <f>IF(OR(DataGrowthRates!BF50=0,DataGrowthRates!BG50=0),"",DataGrowthRates!BG50-DataGrowthRates!BF50)</f>
        <v>0.17071360295216209</v>
      </c>
      <c r="BH50" s="145">
        <f>IF(OR(DataGrowthRates!BG50=0,DataGrowthRates!BH50=0),"",DataGrowthRates!BH50-DataGrowthRates!BG50)</f>
        <v>0</v>
      </c>
      <c r="BI50" s="145">
        <f>IF(OR(DataGrowthRates!BH50=0,DataGrowthRates!BI50=0),"",DataGrowthRates!BI50-DataGrowthRates!BH50)</f>
        <v>0</v>
      </c>
      <c r="BJ50" s="145">
        <f>IF(OR(DataGrowthRates!BI50=0,DataGrowthRates!BJ50=0),"",DataGrowthRates!BJ50-DataGrowthRates!BI50)</f>
        <v>-2.8421709430404007E-14</v>
      </c>
      <c r="BK50" s="145">
        <f>IF(OR(DataGrowthRates!BJ50=0,DataGrowthRates!BK50=0),"",DataGrowthRates!BK50-DataGrowthRates!BJ50)</f>
        <v>0</v>
      </c>
      <c r="BL50" s="145">
        <f>IF(OR(DataGrowthRates!BK50=0,DataGrowthRates!BL50=0),"",DataGrowthRates!BL50-DataGrowthRates!BK50)</f>
        <v>-0.28998250532629299</v>
      </c>
      <c r="BM50" s="145">
        <f>IF(OR(DataGrowthRates!BL50=0,DataGrowthRates!BM50=0),"",DataGrowthRates!BM50-DataGrowthRates!BL50)</f>
        <v>0</v>
      </c>
      <c r="BN50" s="145">
        <f>IF(OR(DataGrowthRates!BM50=0,DataGrowthRates!BN50=0),"",DataGrowthRates!BN50-DataGrowthRates!BM50)</f>
        <v>0.48275294072416841</v>
      </c>
      <c r="BO50" s="145">
        <f>IF(OR(DataGrowthRates!BN50=0,DataGrowthRates!BO50=0),"",DataGrowthRates!BO50-DataGrowthRates!BN50)</f>
        <v>-1.1200000000000045</v>
      </c>
      <c r="BP50" s="145">
        <f>IF(OR(DataGrowthRates!BO50=0,DataGrowthRates!BP50=0),"",DataGrowthRates!BP50-DataGrowthRates!BO50)</f>
        <v>-0.32999999999998408</v>
      </c>
      <c r="BQ50" s="145">
        <f>IF(OR(DataGrowthRates!BP50=0,DataGrowthRates!BQ50=0),"",DataGrowthRates!BQ50-DataGrowthRates!BP50)</f>
        <v>0</v>
      </c>
      <c r="BR50" s="145">
        <f>IF(OR(DataGrowthRates!BQ50=0,DataGrowthRates!BR50=0),"",DataGrowthRates!BR50-DataGrowthRates!BQ50)</f>
        <v>-0.29000000000004889</v>
      </c>
      <c r="BS50" s="145">
        <f>IF(OR(DataGrowthRates!BR50=0,DataGrowthRates!BS50=0),"",DataGrowthRates!BS50-DataGrowthRates!BR50)</f>
        <v>0.12000000000000455</v>
      </c>
      <c r="BT50" s="145">
        <f>IF(OR(DataGrowthRates!BS50=0,DataGrowthRates!BT50=0),"",DataGrowthRates!BT50-DataGrowthRates!BS50)</f>
        <v>-1.8199999999999932</v>
      </c>
      <c r="BU50" s="145">
        <f>IF(OR(DataGrowthRates!BT50=0,DataGrowthRates!BU50=0),"",DataGrowthRates!BU50-DataGrowthRates!BT50)</f>
        <v>0</v>
      </c>
      <c r="BV50" s="145">
        <f>IF(OR(DataGrowthRates!BU50=0,DataGrowthRates!BV50=0),"",DataGrowthRates!BV50-DataGrowthRates!BU50)</f>
        <v>0</v>
      </c>
      <c r="BW50" s="145">
        <f>IF(OR(DataGrowthRates!BV50=0,DataGrowthRates!BW50=0),"",DataGrowthRates!BW50-DataGrowthRates!BV50)</f>
        <v>9.9999999999909051E-3</v>
      </c>
      <c r="BX50" s="145">
        <f>IF(OR(DataGrowthRates!BW50=0,DataGrowthRates!BX50=0),"",DataGrowthRates!BX50-DataGrowthRates!BW50)</f>
        <v>6.0000000000002274E-2</v>
      </c>
      <c r="BY50" s="145">
        <f>IF(OR(DataGrowthRates!BX50=0,DataGrowthRates!BY50=0),"",DataGrowthRates!BY50-DataGrowthRates!BX50)</f>
        <v>0</v>
      </c>
      <c r="BZ50" s="145">
        <f>IF(OR(DataGrowthRates!BY50=0,DataGrowthRates!BZ50=0),"",DataGrowthRates!BZ50-DataGrowthRates!BY50)</f>
        <v>3.0000000000001137E-2</v>
      </c>
      <c r="CA50" s="145">
        <f>IF(OR(DataGrowthRates!BZ50=0,DataGrowthRates!CA50=0),"",DataGrowthRates!CA50-DataGrowthRates!BZ50)</f>
        <v>0</v>
      </c>
      <c r="CB50" s="145">
        <f>IF(OR(DataGrowthRates!CA50=0,DataGrowthRates!CB50=0),"",DataGrowthRates!CB50-DataGrowthRates!CA50)</f>
        <v>2.0900000000000034</v>
      </c>
      <c r="CC50" s="145" t="str">
        <f>IF(OR(DataGrowthRates!CB50=0,DataGrowthRates!CC50=0),"",DataGrowthRates!CC50-DataGrowthRates!CB50)</f>
        <v/>
      </c>
      <c r="CD50" s="145" t="str">
        <f>IF(OR(DataGrowthRates!CC50=0,DataGrowthRates!CD50=0),"",DataGrowthRates!CD50-DataGrowthRates!CC50)</f>
        <v/>
      </c>
    </row>
    <row r="51" spans="1:82" x14ac:dyDescent="0.3">
      <c r="A51" s="5" t="s">
        <v>136</v>
      </c>
      <c r="D51" s="145"/>
      <c r="E51" s="145"/>
      <c r="F51" s="145"/>
      <c r="G51" s="145"/>
      <c r="H51" s="145"/>
      <c r="I51" s="145"/>
      <c r="J51" s="145"/>
      <c r="K51" s="145"/>
      <c r="L51" s="145"/>
      <c r="M51" s="145"/>
      <c r="N51" s="145"/>
      <c r="O51" s="145"/>
      <c r="P51" s="145"/>
      <c r="Q51" s="145"/>
      <c r="R51" s="145"/>
      <c r="S51" s="145"/>
      <c r="T51" s="145"/>
      <c r="U51" s="145"/>
      <c r="V51" s="145"/>
      <c r="W51" s="145"/>
      <c r="X51" s="145"/>
      <c r="Y51" s="145"/>
      <c r="Z51" s="145"/>
      <c r="AA51" s="145"/>
      <c r="AB51" s="145"/>
      <c r="AC51" s="145"/>
      <c r="AD51" s="145"/>
      <c r="AE51" s="145"/>
      <c r="AF51" s="145"/>
      <c r="AG51" s="145"/>
      <c r="AH51" s="145"/>
      <c r="AI51" s="145"/>
      <c r="AJ51" s="145"/>
      <c r="AK51" s="145"/>
      <c r="AL51" s="145"/>
      <c r="AM51" s="145"/>
      <c r="AN51" s="145"/>
      <c r="AO51" s="145"/>
      <c r="AP51" s="145" t="str">
        <f>IF(OR(DataGrowthRates!AO51=0,DataGrowthRates!AP51=0),"",DataGrowthRates!AP51-DataGrowthRates!AO51)</f>
        <v/>
      </c>
      <c r="AQ51" s="145" t="str">
        <f>IF(OR(DataGrowthRates!AP51=0,DataGrowthRates!AQ51=0),"",DataGrowthRates!AQ51-DataGrowthRates!AP51)</f>
        <v/>
      </c>
      <c r="AR51" s="145" t="str">
        <f>IF(OR(DataGrowthRates!AQ51=0,DataGrowthRates!AR51=0),"",DataGrowthRates!AR51-DataGrowthRates!AQ51)</f>
        <v/>
      </c>
      <c r="AS51" s="145" t="str">
        <f>IF(OR(DataGrowthRates!AR51=0,DataGrowthRates!AS51=0),"",DataGrowthRates!AS51-DataGrowthRates!AR51)</f>
        <v/>
      </c>
      <c r="AT51" s="145">
        <f>IF(OR(DataGrowthRates!AS51=0,DataGrowthRates!AT51=0),"",DataGrowthRates!AT51-DataGrowthRates!AS51)</f>
        <v>-3.3433891159347695E-2</v>
      </c>
      <c r="AU51" s="145">
        <f>IF(OR(DataGrowthRates!AT51=0,DataGrowthRates!AU51=0),"",DataGrowthRates!AU51-DataGrowthRates!AT51)</f>
        <v>-0.70106318863562933</v>
      </c>
      <c r="AV51" s="145">
        <f>IF(OR(DataGrowthRates!AU51=0,DataGrowthRates!AV51=0),"",DataGrowthRates!AV51-DataGrowthRates!AU51)</f>
        <v>0</v>
      </c>
      <c r="AW51" s="145">
        <f>IF(OR(DataGrowthRates!AV51=0,DataGrowthRates!AW51=0),"",DataGrowthRates!AW51-DataGrowthRates!AV51)</f>
        <v>0</v>
      </c>
      <c r="AX51" s="145">
        <f>IF(OR(DataGrowthRates!AW51=0,DataGrowthRates!AX51=0),"",DataGrowthRates!AX51-DataGrowthRates!AW51)</f>
        <v>3.5795819378535043E-2</v>
      </c>
      <c r="AY51" s="145">
        <f>IF(OR(DataGrowthRates!AX51=0,DataGrowthRates!AY51=0),"",DataGrowthRates!AY51-DataGrowthRates!AX51)</f>
        <v>1.1951555702034398</v>
      </c>
      <c r="AZ51" s="145">
        <f>IF(OR(DataGrowthRates!AY51=0,DataGrowthRates!AZ51=0),"",DataGrowthRates!AZ51-DataGrowthRates!AY51)</f>
        <v>1.1113775573107887E-2</v>
      </c>
      <c r="BA51" s="145">
        <f>IF(OR(DataGrowthRates!AZ51=0,DataGrowthRates!BA51=0),"",DataGrowthRates!BA51-DataGrowthRates!AZ51)</f>
        <v>0</v>
      </c>
      <c r="BB51" s="145">
        <f>IF(OR(DataGrowthRates!BA51=0,DataGrowthRates!BB51=0),"",DataGrowthRates!BB51-DataGrowthRates!BA51)</f>
        <v>0</v>
      </c>
      <c r="BC51" s="145">
        <f>IF(OR(DataGrowthRates!BB51=0,DataGrowthRates!BC51=0),"",DataGrowthRates!BC51-DataGrowthRates!BB51)</f>
        <v>3.4305782266784206</v>
      </c>
      <c r="BD51" s="145">
        <f>IF(OR(DataGrowthRates!BC51=0,DataGrowthRates!BD51=0),"",DataGrowthRates!BD51-DataGrowthRates!BC51)</f>
        <v>0</v>
      </c>
      <c r="BE51" s="145">
        <f>IF(OR(DataGrowthRates!BD51=0,DataGrowthRates!BE51=0),"",DataGrowthRates!BE51-DataGrowthRates!BD51)</f>
        <v>0</v>
      </c>
      <c r="BF51" s="145">
        <f>IF(OR(DataGrowthRates!BE51=0,DataGrowthRates!BF51=0),"",DataGrowthRates!BF51-DataGrowthRates!BE51)</f>
        <v>0</v>
      </c>
      <c r="BG51" s="145">
        <f>IF(OR(DataGrowthRates!BF51=0,DataGrowthRates!BG51=0),"",DataGrowthRates!BG51-DataGrowthRates!BF51)</f>
        <v>-7.6585387544952255E-2</v>
      </c>
      <c r="BH51" s="145">
        <f>IF(OR(DataGrowthRates!BG51=0,DataGrowthRates!BH51=0),"",DataGrowthRates!BH51-DataGrowthRates!BG51)</f>
        <v>0</v>
      </c>
      <c r="BI51" s="145">
        <f>IF(OR(DataGrowthRates!BH51=0,DataGrowthRates!BI51=0),"",DataGrowthRates!BI51-DataGrowthRates!BH51)</f>
        <v>0</v>
      </c>
      <c r="BJ51" s="145">
        <f>IF(OR(DataGrowthRates!BI51=0,DataGrowthRates!BJ51=0),"",DataGrowthRates!BJ51-DataGrowthRates!BI51)</f>
        <v>-2.8421709430404007E-14</v>
      </c>
      <c r="BK51" s="145">
        <f>IF(OR(DataGrowthRates!BJ51=0,DataGrowthRates!BK51=0),"",DataGrowthRates!BK51-DataGrowthRates!BJ51)</f>
        <v>0</v>
      </c>
      <c r="BL51" s="145">
        <f>IF(OR(DataGrowthRates!BK51=0,DataGrowthRates!BL51=0),"",DataGrowthRates!BL51-DataGrowthRates!BK51)</f>
        <v>-1.0980748208435216</v>
      </c>
      <c r="BM51" s="145">
        <f>IF(OR(DataGrowthRates!BL51=0,DataGrowthRates!BM51=0),"",DataGrowthRates!BM51-DataGrowthRates!BL51)</f>
        <v>0</v>
      </c>
      <c r="BN51" s="145">
        <f>IF(OR(DataGrowthRates!BM51=0,DataGrowthRates!BN51=0),"",DataGrowthRates!BN51-DataGrowthRates!BM51)</f>
        <v>1.9655852049989448</v>
      </c>
      <c r="BO51" s="145">
        <f>IF(OR(DataGrowthRates!BN51=0,DataGrowthRates!BO51=0),"",DataGrowthRates!BO51-DataGrowthRates!BN51)</f>
        <v>-0.86999999999997613</v>
      </c>
      <c r="BP51" s="145">
        <f>IF(OR(DataGrowthRates!BO51=0,DataGrowthRates!BP51=0),"",DataGrowthRates!BP51-DataGrowthRates!BO51)</f>
        <v>-0.32999999999998408</v>
      </c>
      <c r="BQ51" s="145">
        <f>IF(OR(DataGrowthRates!BP51=0,DataGrowthRates!BQ51=0),"",DataGrowthRates!BQ51-DataGrowthRates!BP51)</f>
        <v>0</v>
      </c>
      <c r="BR51" s="145">
        <f>IF(OR(DataGrowthRates!BQ51=0,DataGrowthRates!BR51=0),"",DataGrowthRates!BR51-DataGrowthRates!BQ51)</f>
        <v>0.26999999999998181</v>
      </c>
      <c r="BS51" s="145">
        <f>IF(OR(DataGrowthRates!BR51=0,DataGrowthRates!BS51=0),"",DataGrowthRates!BS51-DataGrowthRates!BR51)</f>
        <v>0</v>
      </c>
      <c r="BT51" s="145">
        <f>IF(OR(DataGrowthRates!BS51=0,DataGrowthRates!BT51=0),"",DataGrowthRates!BT51-DataGrowthRates!BS51)</f>
        <v>-1.8400000000000034</v>
      </c>
      <c r="BU51" s="145">
        <f>IF(OR(DataGrowthRates!BT51=0,DataGrowthRates!BU51=0),"",DataGrowthRates!BU51-DataGrowthRates!BT51)</f>
        <v>0</v>
      </c>
      <c r="BV51" s="145">
        <f>IF(OR(DataGrowthRates!BU51=0,DataGrowthRates!BV51=0),"",DataGrowthRates!BV51-DataGrowthRates!BU51)</f>
        <v>0</v>
      </c>
      <c r="BW51" s="145">
        <f>IF(OR(DataGrowthRates!BV51=0,DataGrowthRates!BW51=0),"",DataGrowthRates!BW51-DataGrowthRates!BV51)</f>
        <v>2.8421709430404007E-14</v>
      </c>
      <c r="BX51" s="145">
        <f>IF(OR(DataGrowthRates!BW51=0,DataGrowthRates!BX51=0),"",DataGrowthRates!BX51-DataGrowthRates!BW51)</f>
        <v>-0.42000000000001592</v>
      </c>
      <c r="BY51" s="145">
        <f>IF(OR(DataGrowthRates!BX51=0,DataGrowthRates!BY51=0),"",DataGrowthRates!BY51-DataGrowthRates!BX51)</f>
        <v>0</v>
      </c>
      <c r="BZ51" s="145">
        <f>IF(OR(DataGrowthRates!BY51=0,DataGrowthRates!BZ51=0),"",DataGrowthRates!BZ51-DataGrowthRates!BY51)</f>
        <v>6.9999999999993179E-2</v>
      </c>
      <c r="CA51" s="145">
        <f>IF(OR(DataGrowthRates!BZ51=0,DataGrowthRates!CA51=0),"",DataGrowthRates!CA51-DataGrowthRates!BZ51)</f>
        <v>0</v>
      </c>
      <c r="CB51" s="145">
        <f>IF(OR(DataGrowthRates!CA51=0,DataGrowthRates!CB51=0),"",DataGrowthRates!CB51-DataGrowthRates!CA51)</f>
        <v>-0.43000000000000682</v>
      </c>
      <c r="CC51" s="145" t="str">
        <f>IF(OR(DataGrowthRates!CB51=0,DataGrowthRates!CC51=0),"",DataGrowthRates!CC51-DataGrowthRates!CB51)</f>
        <v/>
      </c>
      <c r="CD51" s="145" t="str">
        <f>IF(OR(DataGrowthRates!CC51=0,DataGrowthRates!CD51=0),"",DataGrowthRates!CD51-DataGrowthRates!CC51)</f>
        <v/>
      </c>
    </row>
    <row r="52" spans="1:82" x14ac:dyDescent="0.3">
      <c r="A52" s="62" t="s">
        <v>137</v>
      </c>
      <c r="B52" s="7"/>
      <c r="C52" s="7"/>
      <c r="D52" s="146"/>
      <c r="E52" s="146"/>
      <c r="F52" s="146"/>
      <c r="G52" s="146"/>
      <c r="H52" s="146"/>
      <c r="I52" s="146"/>
      <c r="J52" s="146"/>
      <c r="K52" s="146"/>
      <c r="L52" s="146"/>
      <c r="M52" s="146"/>
      <c r="N52" s="146"/>
      <c r="O52" s="146"/>
      <c r="P52" s="146"/>
      <c r="Q52" s="146"/>
      <c r="R52" s="146"/>
      <c r="S52" s="146"/>
      <c r="T52" s="146"/>
      <c r="U52" s="146"/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  <c r="AH52" s="146"/>
      <c r="AI52" s="146"/>
      <c r="AJ52" s="146"/>
      <c r="AK52" s="146"/>
      <c r="AL52" s="146"/>
      <c r="AM52" s="146"/>
      <c r="AN52" s="146"/>
      <c r="AO52" s="146"/>
      <c r="AP52" s="146" t="str">
        <f>IF(OR(DataGrowthRates!AO52=0,DataGrowthRates!AP52=0),"",DataGrowthRates!AP52-DataGrowthRates!AO52)</f>
        <v/>
      </c>
      <c r="AQ52" s="146" t="str">
        <f>IF(OR(DataGrowthRates!AP52=0,DataGrowthRates!AQ52=0),"",DataGrowthRates!AQ52-DataGrowthRates!AP52)</f>
        <v/>
      </c>
      <c r="AR52" s="146" t="str">
        <f>IF(OR(DataGrowthRates!AQ52=0,DataGrowthRates!AR52=0),"",DataGrowthRates!AR52-DataGrowthRates!AQ52)</f>
        <v/>
      </c>
      <c r="AS52" s="146" t="str">
        <f>IF(OR(DataGrowthRates!AR52=0,DataGrowthRates!AS52=0),"",DataGrowthRates!AS52-DataGrowthRates!AR52)</f>
        <v/>
      </c>
      <c r="AT52" s="146" t="str">
        <f>IF(OR(DataGrowthRates!AS52=0,DataGrowthRates!AT52=0),"",DataGrowthRates!AT52-DataGrowthRates!AS52)</f>
        <v/>
      </c>
      <c r="AU52" s="146">
        <f>IF(OR(DataGrowthRates!AT52=0,DataGrowthRates!AU52=0),"",DataGrowthRates!AU52-DataGrowthRates!AT52)</f>
        <v>-0.27254623738076589</v>
      </c>
      <c r="AV52" s="146">
        <f>IF(OR(DataGrowthRates!AU52=0,DataGrowthRates!AV52=0),"",DataGrowthRates!AV52-DataGrowthRates!AU52)</f>
        <v>0</v>
      </c>
      <c r="AW52" s="146">
        <f>IF(OR(DataGrowthRates!AV52=0,DataGrowthRates!AW52=0),"",DataGrowthRates!AW52-DataGrowthRates!AV52)</f>
        <v>0</v>
      </c>
      <c r="AX52" s="146">
        <f>IF(OR(DataGrowthRates!AW52=0,DataGrowthRates!AX52=0),"",DataGrowthRates!AX52-DataGrowthRates!AW52)</f>
        <v>0.85101803208425508</v>
      </c>
      <c r="AY52" s="146">
        <f>IF(OR(DataGrowthRates!AX52=0,DataGrowthRates!AY52=0),"",DataGrowthRates!AY52-DataGrowthRates!AX52)</f>
        <v>0.37514324125100984</v>
      </c>
      <c r="AZ52" s="146">
        <f>IF(OR(DataGrowthRates!AY52=0,DataGrowthRates!AZ52=0),"",DataGrowthRates!AZ52-DataGrowthRates!AY52)</f>
        <v>-9.4476389399460459E-3</v>
      </c>
      <c r="BA52" s="146">
        <f>IF(OR(DataGrowthRates!AZ52=0,DataGrowthRates!BA52=0),"",DataGrowthRates!BA52-DataGrowthRates!AZ52)</f>
        <v>0</v>
      </c>
      <c r="BB52" s="146">
        <f>IF(OR(DataGrowthRates!BA52=0,DataGrowthRates!BB52=0),"",DataGrowthRates!BB52-DataGrowthRates!BA52)</f>
        <v>0</v>
      </c>
      <c r="BC52" s="146">
        <f>IF(OR(DataGrowthRates!BB52=0,DataGrowthRates!BC52=0),"",DataGrowthRates!BC52-DataGrowthRates!BB52)</f>
        <v>-0.27880703606697921</v>
      </c>
      <c r="BD52" s="146">
        <f>IF(OR(DataGrowthRates!BC52=0,DataGrowthRates!BD52=0),"",DataGrowthRates!BD52-DataGrowthRates!BC52)</f>
        <v>0</v>
      </c>
      <c r="BE52" s="146">
        <f>IF(OR(DataGrowthRates!BD52=0,DataGrowthRates!BE52=0),"",DataGrowthRates!BE52-DataGrowthRates!BD52)</f>
        <v>0</v>
      </c>
      <c r="BF52" s="146">
        <f>IF(OR(DataGrowthRates!BE52=0,DataGrowthRates!BF52=0),"",DataGrowthRates!BF52-DataGrowthRates!BE52)</f>
        <v>0</v>
      </c>
      <c r="BG52" s="146">
        <f>IF(OR(DataGrowthRates!BF52=0,DataGrowthRates!BG52=0),"",DataGrowthRates!BG52-DataGrowthRates!BF52)</f>
        <v>-0.64805374435707108</v>
      </c>
      <c r="BH52" s="146">
        <f>IF(OR(DataGrowthRates!BG52=0,DataGrowthRates!BH52=0),"",DataGrowthRates!BH52-DataGrowthRates!BG52)</f>
        <v>0</v>
      </c>
      <c r="BI52" s="146">
        <f>IF(OR(DataGrowthRates!BH52=0,DataGrowthRates!BI52=0),"",DataGrowthRates!BI52-DataGrowthRates!BH52)</f>
        <v>0</v>
      </c>
      <c r="BJ52" s="146">
        <f>IF(OR(DataGrowthRates!BI52=0,DataGrowthRates!BJ52=0),"",DataGrowthRates!BJ52-DataGrowthRates!BI52)</f>
        <v>0</v>
      </c>
      <c r="BK52" s="146">
        <f>IF(OR(DataGrowthRates!BJ52=0,DataGrowthRates!BK52=0),"",DataGrowthRates!BK52-DataGrowthRates!BJ52)</f>
        <v>0</v>
      </c>
      <c r="BL52" s="146">
        <f>IF(OR(DataGrowthRates!BK52=0,DataGrowthRates!BL52=0),"",DataGrowthRates!BL52-DataGrowthRates!BK52)</f>
        <v>-0.25443036329275515</v>
      </c>
      <c r="BM52" s="146">
        <f>IF(OR(DataGrowthRates!BL52=0,DataGrowthRates!BM52=0),"",DataGrowthRates!BM52-DataGrowthRates!BL52)</f>
        <v>0</v>
      </c>
      <c r="BN52" s="146">
        <f>IF(OR(DataGrowthRates!BM52=0,DataGrowthRates!BN52=0),"",DataGrowthRates!BN52-DataGrowthRates!BM52)</f>
        <v>-0.32855367459416129</v>
      </c>
      <c r="BO52" s="146">
        <f>IF(OR(DataGrowthRates!BN52=0,DataGrowthRates!BO52=0),"",DataGrowthRates!BO52-DataGrowthRates!BN52)</f>
        <v>-1.1699999999999591</v>
      </c>
      <c r="BP52" s="146">
        <f>IF(OR(DataGrowthRates!BO52=0,DataGrowthRates!BP52=0),"",DataGrowthRates!BP52-DataGrowthRates!BO52)</f>
        <v>-0.33000000000001251</v>
      </c>
      <c r="BQ52" s="146">
        <f>IF(OR(DataGrowthRates!BP52=0,DataGrowthRates!BQ52=0),"",DataGrowthRates!BQ52-DataGrowthRates!BP52)</f>
        <v>0</v>
      </c>
      <c r="BR52" s="146">
        <f>IF(OR(DataGrowthRates!BQ52=0,DataGrowthRates!BR52=0),"",DataGrowthRates!BR52-DataGrowthRates!BQ52)</f>
        <v>-3.9999999999992042E-2</v>
      </c>
      <c r="BS52" s="146">
        <f>IF(OR(DataGrowthRates!BR52=0,DataGrowthRates!BS52=0),"",DataGrowthRates!BS52-DataGrowthRates!BR52)</f>
        <v>0.19999999999998863</v>
      </c>
      <c r="BT52" s="146">
        <f>IF(OR(DataGrowthRates!BS52=0,DataGrowthRates!BT52=0),"",DataGrowthRates!BT52-DataGrowthRates!BS52)</f>
        <v>-1.6099999999999568</v>
      </c>
      <c r="BU52" s="146">
        <f>IF(OR(DataGrowthRates!BT52=0,DataGrowthRates!BU52=0),"",DataGrowthRates!BU52-DataGrowthRates!BT52)</f>
        <v>0</v>
      </c>
      <c r="BV52" s="146">
        <f>IF(OR(DataGrowthRates!BU52=0,DataGrowthRates!BV52=0),"",DataGrowthRates!BV52-DataGrowthRates!BU52)</f>
        <v>0</v>
      </c>
      <c r="BW52" s="146">
        <f>IF(OR(DataGrowthRates!BV52=0,DataGrowthRates!BW52=0),"",DataGrowthRates!BW52-DataGrowthRates!BV52)</f>
        <v>0.41999999999998749</v>
      </c>
      <c r="BX52" s="146">
        <f>IF(OR(DataGrowthRates!BW52=0,DataGrowthRates!BX52=0),"",DataGrowthRates!BX52-DataGrowthRates!BW52)</f>
        <v>-1.999999999998181E-2</v>
      </c>
      <c r="BY52" s="146">
        <f>IF(OR(DataGrowthRates!BX52=0,DataGrowthRates!BY52=0),"",DataGrowthRates!BY52-DataGrowthRates!BX52)</f>
        <v>0</v>
      </c>
      <c r="BZ52" s="146">
        <f>IF(OR(DataGrowthRates!BY52=0,DataGrowthRates!BZ52=0),"",DataGrowthRates!BZ52-DataGrowthRates!BY52)</f>
        <v>-0.39000000000001478</v>
      </c>
      <c r="CA52" s="146">
        <f>IF(OR(DataGrowthRates!BZ52=0,DataGrowthRates!CA52=0),"",DataGrowthRates!CA52-DataGrowthRates!BZ52)</f>
        <v>0</v>
      </c>
      <c r="CB52" s="146">
        <f>IF(OR(DataGrowthRates!CA52=0,DataGrowthRates!CB52=0),"",DataGrowthRates!CB52-DataGrowthRates!CA52)</f>
        <v>-2.4300000000000068</v>
      </c>
      <c r="CC52" s="146" t="str">
        <f>IF(OR(DataGrowthRates!CB52=0,DataGrowthRates!CC52=0),"",DataGrowthRates!CC52-DataGrowthRates!CB52)</f>
        <v/>
      </c>
      <c r="CD52" s="146" t="str">
        <f>IF(OR(DataGrowthRates!CC52=0,DataGrowthRates!CD52=0),"",DataGrowthRates!CD52-DataGrowthRates!CC52)</f>
        <v/>
      </c>
    </row>
    <row r="53" spans="1:82" x14ac:dyDescent="0.3">
      <c r="A53" s="63" t="s">
        <v>138</v>
      </c>
      <c r="B53" s="132"/>
      <c r="C53" s="132"/>
      <c r="D53" s="144"/>
      <c r="E53" s="144"/>
      <c r="F53" s="144"/>
      <c r="G53" s="144"/>
      <c r="H53" s="144"/>
      <c r="I53" s="144"/>
      <c r="J53" s="144"/>
      <c r="K53" s="144"/>
      <c r="L53" s="144"/>
      <c r="M53" s="144"/>
      <c r="N53" s="144"/>
      <c r="O53" s="144"/>
      <c r="P53" s="144"/>
      <c r="Q53" s="144"/>
      <c r="R53" s="144"/>
      <c r="S53" s="144"/>
      <c r="T53" s="144"/>
      <c r="U53" s="144"/>
      <c r="V53" s="144"/>
      <c r="W53" s="144"/>
      <c r="X53" s="144"/>
      <c r="Y53" s="144"/>
      <c r="Z53" s="144"/>
      <c r="AA53" s="144"/>
      <c r="AB53" s="144"/>
      <c r="AC53" s="144"/>
      <c r="AD53" s="144"/>
      <c r="AE53" s="144"/>
      <c r="AF53" s="144"/>
      <c r="AG53" s="144"/>
      <c r="AH53" s="144"/>
      <c r="AI53" s="144"/>
      <c r="AJ53" s="144"/>
      <c r="AK53" s="144"/>
      <c r="AL53" s="144"/>
      <c r="AM53" s="144"/>
      <c r="AN53" s="144"/>
      <c r="AO53" s="144"/>
      <c r="AP53" s="145" t="str">
        <f>IF(OR(DataGrowthRates!AO53=0,DataGrowthRates!AP53=0),"",DataGrowthRates!AP53-DataGrowthRates!AO53)</f>
        <v/>
      </c>
      <c r="AQ53" s="145" t="str">
        <f>IF(OR(DataGrowthRates!AP53=0,DataGrowthRates!AQ53=0),"",DataGrowthRates!AQ53-DataGrowthRates!AP53)</f>
        <v/>
      </c>
      <c r="AR53" s="145" t="str">
        <f>IF(OR(DataGrowthRates!AQ53=0,DataGrowthRates!AR53=0),"",DataGrowthRates!AR53-DataGrowthRates!AQ53)</f>
        <v/>
      </c>
      <c r="AS53" s="145" t="str">
        <f>IF(OR(DataGrowthRates!AR53=0,DataGrowthRates!AS53=0),"",DataGrowthRates!AS53-DataGrowthRates!AR53)</f>
        <v/>
      </c>
      <c r="AT53" s="145" t="str">
        <f>IF(OR(DataGrowthRates!AS53=0,DataGrowthRates!AT53=0),"",DataGrowthRates!AT53-DataGrowthRates!AS53)</f>
        <v/>
      </c>
      <c r="AU53" s="145" t="str">
        <f>IF(OR(DataGrowthRates!AT53=0,DataGrowthRates!AU53=0),"",DataGrowthRates!AU53-DataGrowthRates!AT53)</f>
        <v/>
      </c>
      <c r="AV53" s="145">
        <f>IF(OR(DataGrowthRates!AU53=0,DataGrowthRates!AV53=0),"",DataGrowthRates!AV53-DataGrowthRates!AU53)</f>
        <v>0.83719354893020181</v>
      </c>
      <c r="AW53" s="145">
        <f>IF(OR(DataGrowthRates!AV53=0,DataGrowthRates!AW53=0),"",DataGrowthRates!AW53-DataGrowthRates!AV53)</f>
        <v>-0.23123974813063342</v>
      </c>
      <c r="AX53" s="145">
        <f>IF(OR(DataGrowthRates!AW53=0,DataGrowthRates!AX53=0),"",DataGrowthRates!AX53-DataGrowthRates!AW53)</f>
        <v>-0.19431687549078447</v>
      </c>
      <c r="AY53" s="145">
        <f>IF(OR(DataGrowthRates!AX53=0,DataGrowthRates!AY53=0),"",DataGrowthRates!AY53-DataGrowthRates!AX53)</f>
        <v>-1.0013037355925007</v>
      </c>
      <c r="AZ53" s="145">
        <f>IF(OR(DataGrowthRates!AY53=0,DataGrowthRates!AZ53=0),"",DataGrowthRates!AZ53-DataGrowthRates!AY53)</f>
        <v>5.9149972673964157E-2</v>
      </c>
      <c r="BA53" s="145">
        <f>IF(OR(DataGrowthRates!AZ53=0,DataGrowthRates!BA53=0),"",DataGrowthRates!BA53-DataGrowthRates!AZ53)</f>
        <v>0</v>
      </c>
      <c r="BB53" s="145">
        <f>IF(OR(DataGrowthRates!BA53=0,DataGrowthRates!BB53=0),"",DataGrowthRates!BB53-DataGrowthRates!BA53)</f>
        <v>9.5904917987752469E-3</v>
      </c>
      <c r="BC53" s="145">
        <f>IF(OR(DataGrowthRates!BB53=0,DataGrowthRates!BC53=0),"",DataGrowthRates!BC53-DataGrowthRates!BB53)</f>
        <v>-1.1242599844392203</v>
      </c>
      <c r="BD53" s="145">
        <f>IF(OR(DataGrowthRates!BC53=0,DataGrowthRates!BD53=0),"",DataGrowthRates!BD53-DataGrowthRates!BC53)</f>
        <v>0</v>
      </c>
      <c r="BE53" s="145">
        <f>IF(OR(DataGrowthRates!BD53=0,DataGrowthRates!BE53=0),"",DataGrowthRates!BE53-DataGrowthRates!BD53)</f>
        <v>0</v>
      </c>
      <c r="BF53" s="145">
        <f>IF(OR(DataGrowthRates!BE53=0,DataGrowthRates!BF53=0),"",DataGrowthRates!BF53-DataGrowthRates!BE53)</f>
        <v>0</v>
      </c>
      <c r="BG53" s="145">
        <f>IF(OR(DataGrowthRates!BF53=0,DataGrowthRates!BG53=0),"",DataGrowthRates!BG53-DataGrowthRates!BF53)</f>
        <v>-1.4647349481207925</v>
      </c>
      <c r="BH53" s="145">
        <f>IF(OR(DataGrowthRates!BG53=0,DataGrowthRates!BH53=0),"",DataGrowthRates!BH53-DataGrowthRates!BG53)</f>
        <v>0</v>
      </c>
      <c r="BI53" s="145">
        <f>IF(OR(DataGrowthRates!BH53=0,DataGrowthRates!BI53=0),"",DataGrowthRates!BI53-DataGrowthRates!BH53)</f>
        <v>0</v>
      </c>
      <c r="BJ53" s="145">
        <f>IF(OR(DataGrowthRates!BI53=0,DataGrowthRates!BJ53=0),"",DataGrowthRates!BJ53-DataGrowthRates!BI53)</f>
        <v>2.8421709430404007E-14</v>
      </c>
      <c r="BK53" s="145">
        <f>IF(OR(DataGrowthRates!BJ53=0,DataGrowthRates!BK53=0),"",DataGrowthRates!BK53-DataGrowthRates!BJ53)</f>
        <v>0.19387100303276839</v>
      </c>
      <c r="BL53" s="145">
        <f>IF(OR(DataGrowthRates!BK53=0,DataGrowthRates!BL53=0),"",DataGrowthRates!BL53-DataGrowthRates!BK53)</f>
        <v>2.0240485207631025</v>
      </c>
      <c r="BM53" s="145">
        <f>IF(OR(DataGrowthRates!BL53=0,DataGrowthRates!BM53=0),"",DataGrowthRates!BM53-DataGrowthRates!BL53)</f>
        <v>0</v>
      </c>
      <c r="BN53" s="145">
        <f>IF(OR(DataGrowthRates!BM53=0,DataGrowthRates!BN53=0),"",DataGrowthRates!BN53-DataGrowthRates!BM53)</f>
        <v>-2.0266678441788599</v>
      </c>
      <c r="BO53" s="145">
        <f>IF(OR(DataGrowthRates!BN53=0,DataGrowthRates!BO53=0),"",DataGrowthRates!BO53-DataGrowthRates!BN53)</f>
        <v>-1.1699999999999591</v>
      </c>
      <c r="BP53" s="145">
        <f>IF(OR(DataGrowthRates!BO53=0,DataGrowthRates!BP53=0),"",DataGrowthRates!BP53-DataGrowthRates!BO53)</f>
        <v>-0.36000000000001364</v>
      </c>
      <c r="BQ53" s="145">
        <f>IF(OR(DataGrowthRates!BP53=0,DataGrowthRates!BQ53=0),"",DataGrowthRates!BQ53-DataGrowthRates!BP53)</f>
        <v>0</v>
      </c>
      <c r="BR53" s="145">
        <f>IF(OR(DataGrowthRates!BQ53=0,DataGrowthRates!BR53=0),"",DataGrowthRates!BR53-DataGrowthRates!BQ53)</f>
        <v>0.30000000000001137</v>
      </c>
      <c r="BS53" s="145">
        <f>IF(OR(DataGrowthRates!BR53=0,DataGrowthRates!BS53=0),"",DataGrowthRates!BS53-DataGrowthRates!BR53)</f>
        <v>0.26999999999998181</v>
      </c>
      <c r="BT53" s="145">
        <f>IF(OR(DataGrowthRates!BS53=0,DataGrowthRates!BT53=0),"",DataGrowthRates!BT53-DataGrowthRates!BS53)</f>
        <v>-1.7199999999999989</v>
      </c>
      <c r="BU53" s="145">
        <f>IF(OR(DataGrowthRates!BT53=0,DataGrowthRates!BU53=0),"",DataGrowthRates!BU53-DataGrowthRates!BT53)</f>
        <v>0</v>
      </c>
      <c r="BV53" s="145">
        <f>IF(OR(DataGrowthRates!BU53=0,DataGrowthRates!BV53=0),"",DataGrowthRates!BV53-DataGrowthRates!BU53)</f>
        <v>0</v>
      </c>
      <c r="BW53" s="145">
        <f>IF(OR(DataGrowthRates!BV53=0,DataGrowthRates!BW53=0),"",DataGrowthRates!BW53-DataGrowthRates!BV53)</f>
        <v>9.0000000000003411E-2</v>
      </c>
      <c r="BX53" s="145">
        <f>IF(OR(DataGrowthRates!BW53=0,DataGrowthRates!BX53=0),"",DataGrowthRates!BX53-DataGrowthRates!BW53)</f>
        <v>-1.75</v>
      </c>
      <c r="BY53" s="145">
        <f>IF(OR(DataGrowthRates!BX53=0,DataGrowthRates!BY53=0),"",DataGrowthRates!BY53-DataGrowthRates!BX53)</f>
        <v>0</v>
      </c>
      <c r="BZ53" s="145">
        <f>IF(OR(DataGrowthRates!BY53=0,DataGrowthRates!BZ53=0),"",DataGrowthRates!BZ53-DataGrowthRates!BY53)</f>
        <v>6.9999999999993179E-2</v>
      </c>
      <c r="CA53" s="145">
        <f>IF(OR(DataGrowthRates!BZ53=0,DataGrowthRates!CA53=0),"",DataGrowthRates!CA53-DataGrowthRates!BZ53)</f>
        <v>0</v>
      </c>
      <c r="CB53" s="145">
        <f>IF(OR(DataGrowthRates!CA53=0,DataGrowthRates!CB53=0),"",DataGrowthRates!CB53-DataGrowthRates!CA53)</f>
        <v>-0.92999999999994998</v>
      </c>
      <c r="CC53" s="145" t="str">
        <f>IF(OR(DataGrowthRates!CB53=0,DataGrowthRates!CC53=0),"",DataGrowthRates!CC53-DataGrowthRates!CB53)</f>
        <v/>
      </c>
      <c r="CD53" s="145" t="str">
        <f>IF(OR(DataGrowthRates!CC53=0,DataGrowthRates!CD53=0),"",DataGrowthRates!CD53-DataGrowthRates!CC53)</f>
        <v/>
      </c>
    </row>
    <row r="54" spans="1:82" x14ac:dyDescent="0.3">
      <c r="A54" s="5" t="s">
        <v>139</v>
      </c>
      <c r="D54" s="145"/>
      <c r="E54" s="145"/>
      <c r="F54" s="145"/>
      <c r="G54" s="145"/>
      <c r="H54" s="145"/>
      <c r="I54" s="145"/>
      <c r="J54" s="145"/>
      <c r="K54" s="145"/>
      <c r="L54" s="145"/>
      <c r="M54" s="145"/>
      <c r="N54" s="145"/>
      <c r="O54" s="145"/>
      <c r="P54" s="145"/>
      <c r="Q54" s="145"/>
      <c r="R54" s="145"/>
      <c r="S54" s="145"/>
      <c r="T54" s="145"/>
      <c r="U54" s="145"/>
      <c r="V54" s="145"/>
      <c r="W54" s="145"/>
      <c r="X54" s="145"/>
      <c r="Y54" s="145"/>
      <c r="Z54" s="145"/>
      <c r="AA54" s="145"/>
      <c r="AB54" s="145"/>
      <c r="AC54" s="145"/>
      <c r="AD54" s="145"/>
      <c r="AE54" s="145"/>
      <c r="AF54" s="145"/>
      <c r="AG54" s="145"/>
      <c r="AH54" s="145"/>
      <c r="AI54" s="145"/>
      <c r="AJ54" s="145"/>
      <c r="AK54" s="145"/>
      <c r="AL54" s="145"/>
      <c r="AM54" s="145"/>
      <c r="AN54" s="145"/>
      <c r="AO54" s="145"/>
      <c r="AP54" s="145" t="str">
        <f>IF(OR(DataGrowthRates!AO54=0,DataGrowthRates!AP54=0),"",DataGrowthRates!AP54-DataGrowthRates!AO54)</f>
        <v/>
      </c>
      <c r="AQ54" s="145" t="str">
        <f>IF(OR(DataGrowthRates!AP54=0,DataGrowthRates!AQ54=0),"",DataGrowthRates!AQ54-DataGrowthRates!AP54)</f>
        <v/>
      </c>
      <c r="AR54" s="145" t="str">
        <f>IF(OR(DataGrowthRates!AQ54=0,DataGrowthRates!AR54=0),"",DataGrowthRates!AR54-DataGrowthRates!AQ54)</f>
        <v/>
      </c>
      <c r="AS54" s="145" t="str">
        <f>IF(OR(DataGrowthRates!AR54=0,DataGrowthRates!AS54=0),"",DataGrowthRates!AS54-DataGrowthRates!AR54)</f>
        <v/>
      </c>
      <c r="AT54" s="145" t="str">
        <f>IF(OR(DataGrowthRates!AS54=0,DataGrowthRates!AT54=0),"",DataGrowthRates!AT54-DataGrowthRates!AS54)</f>
        <v/>
      </c>
      <c r="AU54" s="145" t="str">
        <f>IF(OR(DataGrowthRates!AT54=0,DataGrowthRates!AU54=0),"",DataGrowthRates!AU54-DataGrowthRates!AT54)</f>
        <v/>
      </c>
      <c r="AV54" s="145" t="str">
        <f>IF(OR(DataGrowthRates!AU54=0,DataGrowthRates!AV54=0),"",DataGrowthRates!AV54-DataGrowthRates!AU54)</f>
        <v/>
      </c>
      <c r="AW54" s="145">
        <f>IF(OR(DataGrowthRates!AV54=0,DataGrowthRates!AW54=0),"",DataGrowthRates!AW54-DataGrowthRates!AV54)</f>
        <v>-0.34280903338708413</v>
      </c>
      <c r="AX54" s="145">
        <f>IF(OR(DataGrowthRates!AW54=0,DataGrowthRates!AX54=0),"",DataGrowthRates!AX54-DataGrowthRates!AW54)</f>
        <v>0.37090829154337257</v>
      </c>
      <c r="AY54" s="145">
        <f>IF(OR(DataGrowthRates!AX54=0,DataGrowthRates!AY54=0),"",DataGrowthRates!AY54-DataGrowthRates!AX54)</f>
        <v>0.56090692127480679</v>
      </c>
      <c r="AZ54" s="145">
        <f>IF(OR(DataGrowthRates!AY54=0,DataGrowthRates!AZ54=0),"",DataGrowthRates!AZ54-DataGrowthRates!AY54)</f>
        <v>-1.4914760389615367E-2</v>
      </c>
      <c r="BA54" s="145">
        <f>IF(OR(DataGrowthRates!AZ54=0,DataGrowthRates!BA54=0),"",DataGrowthRates!BA54-DataGrowthRates!AZ54)</f>
        <v>0</v>
      </c>
      <c r="BB54" s="145">
        <f>IF(OR(DataGrowthRates!BA54=0,DataGrowthRates!BB54=0),"",DataGrowthRates!BB54-DataGrowthRates!BA54)</f>
        <v>0.50412185288587352</v>
      </c>
      <c r="BC54" s="145">
        <f>IF(OR(DataGrowthRates!BB54=0,DataGrowthRates!BC54=0),"",DataGrowthRates!BC54-DataGrowthRates!BB54)</f>
        <v>4.1408702064148883</v>
      </c>
      <c r="BD54" s="145">
        <f>IF(OR(DataGrowthRates!BC54=0,DataGrowthRates!BD54=0),"",DataGrowthRates!BD54-DataGrowthRates!BC54)</f>
        <v>0</v>
      </c>
      <c r="BE54" s="145">
        <f>IF(OR(DataGrowthRates!BD54=0,DataGrowthRates!BE54=0),"",DataGrowthRates!BE54-DataGrowthRates!BD54)</f>
        <v>0</v>
      </c>
      <c r="BF54" s="145">
        <f>IF(OR(DataGrowthRates!BE54=0,DataGrowthRates!BF54=0),"",DataGrowthRates!BF54-DataGrowthRates!BE54)</f>
        <v>0</v>
      </c>
      <c r="BG54" s="145">
        <f>IF(OR(DataGrowthRates!BF54=0,DataGrowthRates!BG54=0),"",DataGrowthRates!BG54-DataGrowthRates!BF54)</f>
        <v>0.40385724689403446</v>
      </c>
      <c r="BH54" s="145">
        <f>IF(OR(DataGrowthRates!BG54=0,DataGrowthRates!BH54=0),"",DataGrowthRates!BH54-DataGrowthRates!BG54)</f>
        <v>0</v>
      </c>
      <c r="BI54" s="145">
        <f>IF(OR(DataGrowthRates!BH54=0,DataGrowthRates!BI54=0),"",DataGrowthRates!BI54-DataGrowthRates!BH54)</f>
        <v>0</v>
      </c>
      <c r="BJ54" s="145">
        <f>IF(OR(DataGrowthRates!BI54=0,DataGrowthRates!BJ54=0),"",DataGrowthRates!BJ54-DataGrowthRates!BI54)</f>
        <v>2.8421709430404007E-14</v>
      </c>
      <c r="BK54" s="145">
        <f>IF(OR(DataGrowthRates!BJ54=0,DataGrowthRates!BK54=0),"",DataGrowthRates!BK54-DataGrowthRates!BJ54)</f>
        <v>0.38779201098657268</v>
      </c>
      <c r="BL54" s="145">
        <f>IF(OR(DataGrowthRates!BK54=0,DataGrowthRates!BL54=0),"",DataGrowthRates!BL54-DataGrowthRates!BK54)</f>
        <v>8.9081872486303837E-2</v>
      </c>
      <c r="BM54" s="145">
        <f>IF(OR(DataGrowthRates!BL54=0,DataGrowthRates!BM54=0),"",DataGrowthRates!BM54-DataGrowthRates!BL54)</f>
        <v>0</v>
      </c>
      <c r="BN54" s="145">
        <f>IF(OR(DataGrowthRates!BM54=0,DataGrowthRates!BN54=0),"",DataGrowthRates!BN54-DataGrowthRates!BM54)</f>
        <v>0.73000784342175962</v>
      </c>
      <c r="BO54" s="145">
        <f>IF(OR(DataGrowthRates!BN54=0,DataGrowthRates!BO54=0),"",DataGrowthRates!BO54-DataGrowthRates!BN54)</f>
        <v>-1.1699999999999875</v>
      </c>
      <c r="BP54" s="145">
        <f>IF(OR(DataGrowthRates!BO54=0,DataGrowthRates!BP54=0),"",DataGrowthRates!BP54-DataGrowthRates!BO54)</f>
        <v>-0.36000000000001364</v>
      </c>
      <c r="BQ54" s="145">
        <f>IF(OR(DataGrowthRates!BP54=0,DataGrowthRates!BQ54=0),"",DataGrowthRates!BQ54-DataGrowthRates!BP54)</f>
        <v>0</v>
      </c>
      <c r="BR54" s="145">
        <f>IF(OR(DataGrowthRates!BQ54=0,DataGrowthRates!BR54=0),"",DataGrowthRates!BR54-DataGrowthRates!BQ54)</f>
        <v>0.14000000000001478</v>
      </c>
      <c r="BS54" s="145">
        <f>IF(OR(DataGrowthRates!BR54=0,DataGrowthRates!BS54=0),"",DataGrowthRates!BS54-DataGrowthRates!BR54)</f>
        <v>0.1799999999999784</v>
      </c>
      <c r="BT54" s="145">
        <f>IF(OR(DataGrowthRates!BS54=0,DataGrowthRates!BT54=0),"",DataGrowthRates!BT54-DataGrowthRates!BS54)</f>
        <v>-1.7199999999999704</v>
      </c>
      <c r="BU54" s="145">
        <f>IF(OR(DataGrowthRates!BT54=0,DataGrowthRates!BU54=0),"",DataGrowthRates!BU54-DataGrowthRates!BT54)</f>
        <v>0</v>
      </c>
      <c r="BV54" s="145">
        <f>IF(OR(DataGrowthRates!BU54=0,DataGrowthRates!BV54=0),"",DataGrowthRates!BV54-DataGrowthRates!BU54)</f>
        <v>0</v>
      </c>
      <c r="BW54" s="145">
        <f>IF(OR(DataGrowthRates!BV54=0,DataGrowthRates!BW54=0),"",DataGrowthRates!BW54-DataGrowthRates!BV54)</f>
        <v>0.31999999999996476</v>
      </c>
      <c r="BX54" s="145">
        <f>IF(OR(DataGrowthRates!BW54=0,DataGrowthRates!BX54=0),"",DataGrowthRates!BX54-DataGrowthRates!BW54)</f>
        <v>-1.2199999999999704</v>
      </c>
      <c r="BY54" s="145">
        <f>IF(OR(DataGrowthRates!BX54=0,DataGrowthRates!BY54=0),"",DataGrowthRates!BY54-DataGrowthRates!BX54)</f>
        <v>0</v>
      </c>
      <c r="BZ54" s="145">
        <f>IF(OR(DataGrowthRates!BY54=0,DataGrowthRates!BZ54=0),"",DataGrowthRates!BZ54-DataGrowthRates!BY54)</f>
        <v>7.9999999999984084E-2</v>
      </c>
      <c r="CA54" s="145">
        <f>IF(OR(DataGrowthRates!BZ54=0,DataGrowthRates!CA54=0),"",DataGrowthRates!CA54-DataGrowthRates!BZ54)</f>
        <v>0</v>
      </c>
      <c r="CB54" s="145">
        <f>IF(OR(DataGrowthRates!CA54=0,DataGrowthRates!CB54=0),"",DataGrowthRates!CB54-DataGrowthRates!CA54)</f>
        <v>0.93999999999999773</v>
      </c>
      <c r="CC54" s="145" t="str">
        <f>IF(OR(DataGrowthRates!CB54=0,DataGrowthRates!CC54=0),"",DataGrowthRates!CC54-DataGrowthRates!CB54)</f>
        <v/>
      </c>
      <c r="CD54" s="145" t="str">
        <f>IF(OR(DataGrowthRates!CC54=0,DataGrowthRates!CD54=0),"",DataGrowthRates!CD54-DataGrowthRates!CC54)</f>
        <v/>
      </c>
    </row>
    <row r="55" spans="1:82" x14ac:dyDescent="0.3">
      <c r="A55" s="5" t="s">
        <v>140</v>
      </c>
      <c r="D55" s="145"/>
      <c r="E55" s="145"/>
      <c r="F55" s="145"/>
      <c r="G55" s="145"/>
      <c r="H55" s="145"/>
      <c r="I55" s="145"/>
      <c r="J55" s="145"/>
      <c r="K55" s="145"/>
      <c r="L55" s="145"/>
      <c r="M55" s="145"/>
      <c r="N55" s="145"/>
      <c r="O55" s="145"/>
      <c r="P55" s="145"/>
      <c r="Q55" s="145"/>
      <c r="R55" s="145"/>
      <c r="S55" s="145"/>
      <c r="T55" s="145"/>
      <c r="U55" s="145"/>
      <c r="V55" s="145"/>
      <c r="W55" s="145"/>
      <c r="X55" s="145"/>
      <c r="Y55" s="145"/>
      <c r="Z55" s="145"/>
      <c r="AA55" s="145"/>
      <c r="AB55" s="145"/>
      <c r="AC55" s="145"/>
      <c r="AD55" s="145"/>
      <c r="AE55" s="145"/>
      <c r="AF55" s="145"/>
      <c r="AG55" s="145"/>
      <c r="AH55" s="145"/>
      <c r="AI55" s="145"/>
      <c r="AJ55" s="145"/>
      <c r="AK55" s="145"/>
      <c r="AL55" s="145"/>
      <c r="AM55" s="145"/>
      <c r="AN55" s="145"/>
      <c r="AO55" s="145"/>
      <c r="AP55" s="145" t="str">
        <f>IF(OR(DataGrowthRates!AO55=0,DataGrowthRates!AP55=0),"",DataGrowthRates!AP55-DataGrowthRates!AO55)</f>
        <v/>
      </c>
      <c r="AQ55" s="145" t="str">
        <f>IF(OR(DataGrowthRates!AP55=0,DataGrowthRates!AQ55=0),"",DataGrowthRates!AQ55-DataGrowthRates!AP55)</f>
        <v/>
      </c>
      <c r="AR55" s="145" t="str">
        <f>IF(OR(DataGrowthRates!AQ55=0,DataGrowthRates!AR55=0),"",DataGrowthRates!AR55-DataGrowthRates!AQ55)</f>
        <v/>
      </c>
      <c r="AS55" s="145" t="str">
        <f>IF(OR(DataGrowthRates!AR55=0,DataGrowthRates!AS55=0),"",DataGrowthRates!AS55-DataGrowthRates!AR55)</f>
        <v/>
      </c>
      <c r="AT55" s="145" t="str">
        <f>IF(OR(DataGrowthRates!AS55=0,DataGrowthRates!AT55=0),"",DataGrowthRates!AT55-DataGrowthRates!AS55)</f>
        <v/>
      </c>
      <c r="AU55" s="145" t="str">
        <f>IF(OR(DataGrowthRates!AT55=0,DataGrowthRates!AU55=0),"",DataGrowthRates!AU55-DataGrowthRates!AT55)</f>
        <v/>
      </c>
      <c r="AV55" s="145" t="str">
        <f>IF(OR(DataGrowthRates!AU55=0,DataGrowthRates!AV55=0),"",DataGrowthRates!AV55-DataGrowthRates!AU55)</f>
        <v/>
      </c>
      <c r="AW55" s="145" t="str">
        <f>IF(OR(DataGrowthRates!AV55=0,DataGrowthRates!AW55=0),"",DataGrowthRates!AW55-DataGrowthRates!AV55)</f>
        <v/>
      </c>
      <c r="AX55" s="145">
        <f>IF(OR(DataGrowthRates!AW55=0,DataGrowthRates!AX55=0),"",DataGrowthRates!AX55-DataGrowthRates!AW55)</f>
        <v>2.3197469886183057</v>
      </c>
      <c r="AY55" s="145">
        <f>IF(OR(DataGrowthRates!AX55=0,DataGrowthRates!AY55=0),"",DataGrowthRates!AY55-DataGrowthRates!AX55)</f>
        <v>5.788959321947118E-2</v>
      </c>
      <c r="AZ55" s="145">
        <f>IF(OR(DataGrowthRates!AY55=0,DataGrowthRates!AZ55=0),"",DataGrowthRates!AZ55-DataGrowthRates!AY55)</f>
        <v>2.0055731086472406E-3</v>
      </c>
      <c r="BA55" s="145">
        <f>IF(OR(DataGrowthRates!AZ55=0,DataGrowthRates!BA55=0),"",DataGrowthRates!BA55-DataGrowthRates!AZ55)</f>
        <v>0</v>
      </c>
      <c r="BB55" s="145">
        <f>IF(OR(DataGrowthRates!BA55=0,DataGrowthRates!BB55=0),"",DataGrowthRates!BB55-DataGrowthRates!BA55)</f>
        <v>0.24975107369292004</v>
      </c>
      <c r="BC55" s="145">
        <f>IF(OR(DataGrowthRates!BB55=0,DataGrowthRates!BC55=0),"",DataGrowthRates!BC55-DataGrowthRates!BB55)</f>
        <v>4.5431751602133943</v>
      </c>
      <c r="BD55" s="145">
        <f>IF(OR(DataGrowthRates!BC55=0,DataGrowthRates!BD55=0),"",DataGrowthRates!BD55-DataGrowthRates!BC55)</f>
        <v>0</v>
      </c>
      <c r="BE55" s="145">
        <f>IF(OR(DataGrowthRates!BD55=0,DataGrowthRates!BE55=0),"",DataGrowthRates!BE55-DataGrowthRates!BD55)</f>
        <v>0</v>
      </c>
      <c r="BF55" s="145">
        <f>IF(OR(DataGrowthRates!BE55=0,DataGrowthRates!BF55=0),"",DataGrowthRates!BF55-DataGrowthRates!BE55)</f>
        <v>0</v>
      </c>
      <c r="BG55" s="145">
        <f>IF(OR(DataGrowthRates!BF55=0,DataGrowthRates!BG55=0),"",DataGrowthRates!BG55-DataGrowthRates!BF55)</f>
        <v>-1.2659633507683452</v>
      </c>
      <c r="BH55" s="145">
        <f>IF(OR(DataGrowthRates!BG55=0,DataGrowthRates!BH55=0),"",DataGrowthRates!BH55-DataGrowthRates!BG55)</f>
        <v>0</v>
      </c>
      <c r="BI55" s="145">
        <f>IF(OR(DataGrowthRates!BH55=0,DataGrowthRates!BI55=0),"",DataGrowthRates!BI55-DataGrowthRates!BH55)</f>
        <v>0</v>
      </c>
      <c r="BJ55" s="145">
        <f>IF(OR(DataGrowthRates!BI55=0,DataGrowthRates!BJ55=0),"",DataGrowthRates!BJ55-DataGrowthRates!BI55)</f>
        <v>0</v>
      </c>
      <c r="BK55" s="145">
        <f>IF(OR(DataGrowthRates!BJ55=0,DataGrowthRates!BK55=0),"",DataGrowthRates!BK55-DataGrowthRates!BJ55)</f>
        <v>0.532309532091233</v>
      </c>
      <c r="BL55" s="145">
        <f>IF(OR(DataGrowthRates!BK55=0,DataGrowthRates!BL55=0),"",DataGrowthRates!BL55-DataGrowthRates!BK55)</f>
        <v>0.32779736671361093</v>
      </c>
      <c r="BM55" s="145">
        <f>IF(OR(DataGrowthRates!BL55=0,DataGrowthRates!BM55=0),"",DataGrowthRates!BM55-DataGrowthRates!BL55)</f>
        <v>0</v>
      </c>
      <c r="BN55" s="145">
        <f>IF(OR(DataGrowthRates!BM55=0,DataGrowthRates!BN55=0),"",DataGrowthRates!BN55-DataGrowthRates!BM55)</f>
        <v>1.6468536527048343</v>
      </c>
      <c r="BO55" s="145">
        <f>IF(OR(DataGrowthRates!BN55=0,DataGrowthRates!BO55=0),"",DataGrowthRates!BO55-DataGrowthRates!BN55)</f>
        <v>-0.74000000000000909</v>
      </c>
      <c r="BP55" s="145">
        <f>IF(OR(DataGrowthRates!BO55=0,DataGrowthRates!BP55=0),"",DataGrowthRates!BP55-DataGrowthRates!BO55)</f>
        <v>-0.36000000000001364</v>
      </c>
      <c r="BQ55" s="145">
        <f>IF(OR(DataGrowthRates!BP55=0,DataGrowthRates!BQ55=0),"",DataGrowthRates!BQ55-DataGrowthRates!BP55)</f>
        <v>0</v>
      </c>
      <c r="BR55" s="145">
        <f>IF(OR(DataGrowthRates!BQ55=0,DataGrowthRates!BR55=0),"",DataGrowthRates!BR55-DataGrowthRates!BQ55)</f>
        <v>-0.21999999999999886</v>
      </c>
      <c r="BS55" s="145">
        <f>IF(OR(DataGrowthRates!BR55=0,DataGrowthRates!BS55=0),"",DataGrowthRates!BS55-DataGrowthRates!BR55)</f>
        <v>0</v>
      </c>
      <c r="BT55" s="145">
        <f>IF(OR(DataGrowthRates!BS55=0,DataGrowthRates!BT55=0),"",DataGrowthRates!BT55-DataGrowthRates!BS55)</f>
        <v>-1.6499999999999773</v>
      </c>
      <c r="BU55" s="145">
        <f>IF(OR(DataGrowthRates!BT55=0,DataGrowthRates!BU55=0),"",DataGrowthRates!BU55-DataGrowthRates!BT55)</f>
        <v>0</v>
      </c>
      <c r="BV55" s="145">
        <f>IF(OR(DataGrowthRates!BU55=0,DataGrowthRates!BV55=0),"",DataGrowthRates!BV55-DataGrowthRates!BU55)</f>
        <v>0</v>
      </c>
      <c r="BW55" s="145">
        <f>IF(OR(DataGrowthRates!BV55=0,DataGrowthRates!BW55=0),"",DataGrowthRates!BW55-DataGrowthRates!BV55)</f>
        <v>-8.0000000000012506E-2</v>
      </c>
      <c r="BX55" s="145">
        <f>IF(OR(DataGrowthRates!BW55=0,DataGrowthRates!BX55=0),"",DataGrowthRates!BX55-DataGrowthRates!BW55)</f>
        <v>-1.4399999999999977</v>
      </c>
      <c r="BY55" s="145">
        <f>IF(OR(DataGrowthRates!BX55=0,DataGrowthRates!BY55=0),"",DataGrowthRates!BY55-DataGrowthRates!BX55)</f>
        <v>0</v>
      </c>
      <c r="BZ55" s="145">
        <f>IF(OR(DataGrowthRates!BY55=0,DataGrowthRates!BZ55=0),"",DataGrowthRates!BZ55-DataGrowthRates!BY55)</f>
        <v>-0.31999999999999318</v>
      </c>
      <c r="CA55" s="145">
        <f>IF(OR(DataGrowthRates!BZ55=0,DataGrowthRates!CA55=0),"",DataGrowthRates!CA55-DataGrowthRates!BZ55)</f>
        <v>0</v>
      </c>
      <c r="CB55" s="145">
        <f>IF(OR(DataGrowthRates!CA55=0,DataGrowthRates!CB55=0),"",DataGrowthRates!CB55-DataGrowthRates!CA55)</f>
        <v>0.89999999999997726</v>
      </c>
      <c r="CC55" s="145" t="str">
        <f>IF(OR(DataGrowthRates!CB55=0,DataGrowthRates!CC55=0),"",DataGrowthRates!CC55-DataGrowthRates!CB55)</f>
        <v/>
      </c>
      <c r="CD55" s="145" t="str">
        <f>IF(OR(DataGrowthRates!CC55=0,DataGrowthRates!CD55=0),"",DataGrowthRates!CD55-DataGrowthRates!CC55)</f>
        <v/>
      </c>
    </row>
    <row r="56" spans="1:82" x14ac:dyDescent="0.3">
      <c r="A56" s="62" t="s">
        <v>141</v>
      </c>
      <c r="B56" s="7"/>
      <c r="C56" s="7"/>
      <c r="D56" s="146"/>
      <c r="E56" s="146"/>
      <c r="F56" s="146"/>
      <c r="G56" s="146"/>
      <c r="H56" s="146"/>
      <c r="I56" s="146"/>
      <c r="J56" s="146"/>
      <c r="K56" s="146"/>
      <c r="L56" s="146"/>
      <c r="M56" s="146"/>
      <c r="N56" s="146"/>
      <c r="O56" s="146"/>
      <c r="P56" s="146"/>
      <c r="Q56" s="146"/>
      <c r="R56" s="146"/>
      <c r="S56" s="146"/>
      <c r="T56" s="146"/>
      <c r="U56" s="146"/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  <c r="AH56" s="146"/>
      <c r="AI56" s="146"/>
      <c r="AJ56" s="146"/>
      <c r="AK56" s="146"/>
      <c r="AL56" s="146"/>
      <c r="AM56" s="146"/>
      <c r="AN56" s="146"/>
      <c r="AO56" s="146"/>
      <c r="AP56" s="146" t="str">
        <f>IF(OR(DataGrowthRates!AO56=0,DataGrowthRates!AP56=0),"",DataGrowthRates!AP56-DataGrowthRates!AO56)</f>
        <v/>
      </c>
      <c r="AQ56" s="146" t="str">
        <f>IF(OR(DataGrowthRates!AP56=0,DataGrowthRates!AQ56=0),"",DataGrowthRates!AQ56-DataGrowthRates!AP56)</f>
        <v/>
      </c>
      <c r="AR56" s="146" t="str">
        <f>IF(OR(DataGrowthRates!AQ56=0,DataGrowthRates!AR56=0),"",DataGrowthRates!AR56-DataGrowthRates!AQ56)</f>
        <v/>
      </c>
      <c r="AS56" s="146" t="str">
        <f>IF(OR(DataGrowthRates!AR56=0,DataGrowthRates!AS56=0),"",DataGrowthRates!AS56-DataGrowthRates!AR56)</f>
        <v/>
      </c>
      <c r="AT56" s="146" t="str">
        <f>IF(OR(DataGrowthRates!AS56=0,DataGrowthRates!AT56=0),"",DataGrowthRates!AT56-DataGrowthRates!AS56)</f>
        <v/>
      </c>
      <c r="AU56" s="146" t="str">
        <f>IF(OR(DataGrowthRates!AT56=0,DataGrowthRates!AU56=0),"",DataGrowthRates!AU56-DataGrowthRates!AT56)</f>
        <v/>
      </c>
      <c r="AV56" s="146" t="str">
        <f>IF(OR(DataGrowthRates!AU56=0,DataGrowthRates!AV56=0),"",DataGrowthRates!AV56-DataGrowthRates!AU56)</f>
        <v/>
      </c>
      <c r="AW56" s="146" t="str">
        <f>IF(OR(DataGrowthRates!AV56=0,DataGrowthRates!AW56=0),"",DataGrowthRates!AW56-DataGrowthRates!AV56)</f>
        <v/>
      </c>
      <c r="AX56" s="146" t="str">
        <f>IF(OR(DataGrowthRates!AW56=0,DataGrowthRates!AX56=0),"",DataGrowthRates!AX56-DataGrowthRates!AW56)</f>
        <v/>
      </c>
      <c r="AY56" s="146">
        <f>IF(OR(DataGrowthRates!AX56=0,DataGrowthRates!AY56=0),"",DataGrowthRates!AY56-DataGrowthRates!AX56)</f>
        <v>1.6141578378824022</v>
      </c>
      <c r="AZ56" s="146">
        <f>IF(OR(DataGrowthRates!AY56=0,DataGrowthRates!AZ56=0),"",DataGrowthRates!AZ56-DataGrowthRates!AY56)</f>
        <v>-4.6240785392967609E-2</v>
      </c>
      <c r="BA56" s="146">
        <f>IF(OR(DataGrowthRates!AZ56=0,DataGrowthRates!BA56=0),"",DataGrowthRates!BA56-DataGrowthRates!AZ56)</f>
        <v>0</v>
      </c>
      <c r="BB56" s="146">
        <f>IF(OR(DataGrowthRates!BA56=0,DataGrowthRates!BB56=0),"",DataGrowthRates!BB56-DataGrowthRates!BA56)</f>
        <v>-8.6406384495205657E-3</v>
      </c>
      <c r="BC56" s="146">
        <f>IF(OR(DataGrowthRates!BB56=0,DataGrowthRates!BC56=0),"",DataGrowthRates!BC56-DataGrowthRates!BB56)</f>
        <v>-0.30884958572971755</v>
      </c>
      <c r="BD56" s="146">
        <f>IF(OR(DataGrowthRates!BC56=0,DataGrowthRates!BD56=0),"",DataGrowthRates!BD56-DataGrowthRates!BC56)</f>
        <v>0</v>
      </c>
      <c r="BE56" s="146">
        <f>IF(OR(DataGrowthRates!BD56=0,DataGrowthRates!BE56=0),"",DataGrowthRates!BE56-DataGrowthRates!BD56)</f>
        <v>0</v>
      </c>
      <c r="BF56" s="146">
        <f>IF(OR(DataGrowthRates!BE56=0,DataGrowthRates!BF56=0),"",DataGrowthRates!BF56-DataGrowthRates!BE56)</f>
        <v>0</v>
      </c>
      <c r="BG56" s="146">
        <f>IF(OR(DataGrowthRates!BF56=0,DataGrowthRates!BG56=0),"",DataGrowthRates!BG56-DataGrowthRates!BF56)</f>
        <v>-1.5494699173300717</v>
      </c>
      <c r="BH56" s="146">
        <f>IF(OR(DataGrowthRates!BG56=0,DataGrowthRates!BH56=0),"",DataGrowthRates!BH56-DataGrowthRates!BG56)</f>
        <v>0</v>
      </c>
      <c r="BI56" s="146">
        <f>IF(OR(DataGrowthRates!BH56=0,DataGrowthRates!BI56=0),"",DataGrowthRates!BI56-DataGrowthRates!BH56)</f>
        <v>0</v>
      </c>
      <c r="BJ56" s="146">
        <f>IF(OR(DataGrowthRates!BI56=0,DataGrowthRates!BJ56=0),"",DataGrowthRates!BJ56-DataGrowthRates!BI56)</f>
        <v>2.8421709430404007E-14</v>
      </c>
      <c r="BK56" s="146">
        <f>IF(OR(DataGrowthRates!BJ56=0,DataGrowthRates!BK56=0),"",DataGrowthRates!BK56-DataGrowthRates!BJ56)</f>
        <v>0.34978081131822591</v>
      </c>
      <c r="BL56" s="146">
        <f>IF(OR(DataGrowthRates!BK56=0,DataGrowthRates!BL56=0),"",DataGrowthRates!BL56-DataGrowthRates!BK56)</f>
        <v>-0.64742058317767714</v>
      </c>
      <c r="BM56" s="146">
        <f>IF(OR(DataGrowthRates!BL56=0,DataGrowthRates!BM56=0),"",DataGrowthRates!BM56-DataGrowthRates!BL56)</f>
        <v>0</v>
      </c>
      <c r="BN56" s="146">
        <f>IF(OR(DataGrowthRates!BM56=0,DataGrowthRates!BN56=0),"",DataGrowthRates!BN56-DataGrowthRates!BM56)</f>
        <v>-0.44718446276394275</v>
      </c>
      <c r="BO56" s="146">
        <f>IF(OR(DataGrowthRates!BN56=0,DataGrowthRates!BO56=0),"",DataGrowthRates!BO56-DataGrowthRates!BN56)</f>
        <v>-1.3300000000000125</v>
      </c>
      <c r="BP56" s="146">
        <f>IF(OR(DataGrowthRates!BO56=0,DataGrowthRates!BP56=0),"",DataGrowthRates!BP56-DataGrowthRates!BO56)</f>
        <v>-0.35999999999998522</v>
      </c>
      <c r="BQ56" s="146">
        <f>IF(OR(DataGrowthRates!BP56=0,DataGrowthRates!BQ56=0),"",DataGrowthRates!BQ56-DataGrowthRates!BP56)</f>
        <v>0</v>
      </c>
      <c r="BR56" s="146">
        <f>IF(OR(DataGrowthRates!BQ56=0,DataGrowthRates!BR56=0),"",DataGrowthRates!BR56-DataGrowthRates!BQ56)</f>
        <v>-2.9999999999972715E-2</v>
      </c>
      <c r="BS56" s="146">
        <f>IF(OR(DataGrowthRates!BR56=0,DataGrowthRates!BS56=0),"",DataGrowthRates!BS56-DataGrowthRates!BR56)</f>
        <v>0.30000000000001137</v>
      </c>
      <c r="BT56" s="146">
        <f>IF(OR(DataGrowthRates!BS56=0,DataGrowthRates!BT56=0),"",DataGrowthRates!BT56-DataGrowthRates!BS56)</f>
        <v>-1.4900000000000375</v>
      </c>
      <c r="BU56" s="146">
        <f>IF(OR(DataGrowthRates!BT56=0,DataGrowthRates!BU56=0),"",DataGrowthRates!BU56-DataGrowthRates!BT56)</f>
        <v>0</v>
      </c>
      <c r="BV56" s="146">
        <f>IF(OR(DataGrowthRates!BU56=0,DataGrowthRates!BV56=0),"",DataGrowthRates!BV56-DataGrowthRates!BU56)</f>
        <v>0</v>
      </c>
      <c r="BW56" s="146">
        <f>IF(OR(DataGrowthRates!BV56=0,DataGrowthRates!BW56=0),"",DataGrowthRates!BW56-DataGrowthRates!BV56)</f>
        <v>-0.1799999999999784</v>
      </c>
      <c r="BX56" s="146">
        <f>IF(OR(DataGrowthRates!BW56=0,DataGrowthRates!BX56=0),"",DataGrowthRates!BX56-DataGrowthRates!BW56)</f>
        <v>-0.37000000000000455</v>
      </c>
      <c r="BY56" s="146">
        <f>IF(OR(DataGrowthRates!BX56=0,DataGrowthRates!BY56=0),"",DataGrowthRates!BY56-DataGrowthRates!BX56)</f>
        <v>0</v>
      </c>
      <c r="BZ56" s="146">
        <f>IF(OR(DataGrowthRates!BY56=0,DataGrowthRates!BZ56=0),"",DataGrowthRates!BZ56-DataGrowthRates!BY56)</f>
        <v>0.37000000000000455</v>
      </c>
      <c r="CA56" s="146">
        <f>IF(OR(DataGrowthRates!BZ56=0,DataGrowthRates!CA56=0),"",DataGrowthRates!CA56-DataGrowthRates!BZ56)</f>
        <v>0</v>
      </c>
      <c r="CB56" s="146">
        <f>IF(OR(DataGrowthRates!CA56=0,DataGrowthRates!CB56=0),"",DataGrowthRates!CB56-DataGrowthRates!CA56)</f>
        <v>-9.9999999999994316E-2</v>
      </c>
      <c r="CC56" s="146" t="str">
        <f>IF(OR(DataGrowthRates!CB56=0,DataGrowthRates!CC56=0),"",DataGrowthRates!CC56-DataGrowthRates!CB56)</f>
        <v/>
      </c>
      <c r="CD56" s="146" t="str">
        <f>IF(OR(DataGrowthRates!CC56=0,DataGrowthRates!CD56=0),"",DataGrowthRates!CD56-DataGrowthRates!CC56)</f>
        <v/>
      </c>
    </row>
    <row r="57" spans="1:82" x14ac:dyDescent="0.3">
      <c r="A57" s="63" t="s">
        <v>143</v>
      </c>
      <c r="B57" s="132"/>
      <c r="C57" s="132"/>
      <c r="D57" s="144"/>
      <c r="E57" s="144"/>
      <c r="F57" s="144"/>
      <c r="G57" s="144"/>
      <c r="H57" s="144"/>
      <c r="I57" s="144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  <c r="Z57" s="144"/>
      <c r="AA57" s="144"/>
      <c r="AB57" s="144"/>
      <c r="AC57" s="144"/>
      <c r="AD57" s="144"/>
      <c r="AE57" s="144"/>
      <c r="AF57" s="144"/>
      <c r="AG57" s="144"/>
      <c r="AH57" s="144"/>
      <c r="AI57" s="144"/>
      <c r="AJ57" s="144"/>
      <c r="AK57" s="144"/>
      <c r="AL57" s="144"/>
      <c r="AM57" s="144"/>
      <c r="AN57" s="144"/>
      <c r="AO57" s="144"/>
      <c r="AP57" s="145"/>
      <c r="AQ57" s="145"/>
      <c r="AR57" s="145"/>
      <c r="AS57" s="145"/>
      <c r="AT57" s="145"/>
      <c r="AU57" s="145"/>
      <c r="AV57" s="145"/>
      <c r="AW57" s="145"/>
      <c r="AX57" s="145" t="str">
        <f>IF(OR(DataGrowthRates!AW57=0,DataGrowthRates!AX57=0),"",DataGrowthRates!AX57-DataGrowthRates!AW57)</f>
        <v/>
      </c>
      <c r="AY57" s="145" t="str">
        <f>IF(OR(DataGrowthRates!AX57=0,DataGrowthRates!AY57=0),"",DataGrowthRates!AY57-DataGrowthRates!AX57)</f>
        <v/>
      </c>
      <c r="AZ57" s="145">
        <f>IF(OR(DataGrowthRates!AY57=0,DataGrowthRates!AZ57=0),"",DataGrowthRates!AZ57-DataGrowthRates!AY57)</f>
        <v>0.71434571542062031</v>
      </c>
      <c r="BA57" s="145">
        <f>IF(OR(DataGrowthRates!AZ57=0,DataGrowthRates!BA57=0),"",DataGrowthRates!BA57-DataGrowthRates!AZ57)</f>
        <v>5.9822895283645039E-2</v>
      </c>
      <c r="BB57" s="145">
        <f>IF(OR(DataGrowthRates!BA57=0,DataGrowthRates!BB57=0),"",DataGrowthRates!BB57-DataGrowthRates!BA57)</f>
        <v>-5.5505469313743561E-2</v>
      </c>
      <c r="BC57" s="145">
        <f>IF(OR(DataGrowthRates!BB57=0,DataGrowthRates!BC57=0),"",DataGrowthRates!BC57-DataGrowthRates!BB57)</f>
        <v>-0.81882076015787675</v>
      </c>
      <c r="BD57" s="145">
        <f>IF(OR(DataGrowthRates!BC57=0,DataGrowthRates!BD57=0),"",DataGrowthRates!BD57-DataGrowthRates!BC57)</f>
        <v>-2.5217709600667604E-2</v>
      </c>
      <c r="BE57" s="145">
        <f>IF(OR(DataGrowthRates!BD57=0,DataGrowthRates!BE57=0),"",DataGrowthRates!BE57-DataGrowthRates!BD57)</f>
        <v>0</v>
      </c>
      <c r="BF57" s="145">
        <f>IF(OR(DataGrowthRates!BE57=0,DataGrowthRates!BF57=0),"",DataGrowthRates!BF57-DataGrowthRates!BE57)</f>
        <v>1.3448012585614606</v>
      </c>
      <c r="BG57" s="145">
        <f>IF(OR(DataGrowthRates!BF57=0,DataGrowthRates!BG57=0),"",DataGrowthRates!BG57-DataGrowthRates!BF57)</f>
        <v>-1.9604987537239253</v>
      </c>
      <c r="BH57" s="145">
        <f>IF(OR(DataGrowthRates!BG57=0,DataGrowthRates!BH57=0),"",DataGrowthRates!BH57-DataGrowthRates!BG57)</f>
        <v>-0.13518832568826156</v>
      </c>
      <c r="BI57" s="145">
        <f>IF(OR(DataGrowthRates!BH57=0,DataGrowthRates!BI57=0),"",DataGrowthRates!BI57-DataGrowthRates!BH57)</f>
        <v>0</v>
      </c>
      <c r="BJ57" s="145">
        <f>IF(OR(DataGrowthRates!BI57=0,DataGrowthRates!BJ57=0),"",DataGrowthRates!BJ57-DataGrowthRates!BI57)</f>
        <v>0</v>
      </c>
      <c r="BK57" s="145">
        <f>IF(OR(DataGrowthRates!BJ57=0,DataGrowthRates!BK57=0),"",DataGrowthRates!BK57-DataGrowthRates!BJ57)</f>
        <v>0.49224425137890648</v>
      </c>
      <c r="BL57" s="145">
        <f>IF(OR(DataGrowthRates!BK57=0,DataGrowthRates!BL57=0),"",DataGrowthRates!BL57-DataGrowthRates!BK57)</f>
        <v>1.0048705168029244</v>
      </c>
      <c r="BM57" s="145">
        <f>IF(OR(DataGrowthRates!BL57=0,DataGrowthRates!BM57=0),"",DataGrowthRates!BM57-DataGrowthRates!BL57)</f>
        <v>0</v>
      </c>
      <c r="BN57" s="145">
        <f>IF(OR(DataGrowthRates!BM57=0,DataGrowthRates!BN57=0),"",DataGrowthRates!BN57-DataGrowthRates!BM57)</f>
        <v>-2.1979779268807249</v>
      </c>
      <c r="BO57" s="145">
        <f>IF(OR(DataGrowthRates!BN57=0,DataGrowthRates!BO57=0),"",DataGrowthRates!BO57-DataGrowthRates!BN57)</f>
        <v>-0.73999999999998067</v>
      </c>
      <c r="BP57" s="145">
        <f>IF(OR(DataGrowthRates!BO57=0,DataGrowthRates!BP57=0),"",DataGrowthRates!BP57-DataGrowthRates!BO57)</f>
        <v>-0.36000000000001364</v>
      </c>
      <c r="BQ57" s="145">
        <f>IF(OR(DataGrowthRates!BP57=0,DataGrowthRates!BQ57=0),"",DataGrowthRates!BQ57-DataGrowthRates!BP57)</f>
        <v>0</v>
      </c>
      <c r="BR57" s="145">
        <f>IF(OR(DataGrowthRates!BQ57=0,DataGrowthRates!BR57=0),"",DataGrowthRates!BR57-DataGrowthRates!BQ57)</f>
        <v>0.19999999999998863</v>
      </c>
      <c r="BS57" s="145">
        <f>IF(OR(DataGrowthRates!BR57=0,DataGrowthRates!BS57=0),"",DataGrowthRates!BS57-DataGrowthRates!BR57)</f>
        <v>0.30000000000001137</v>
      </c>
      <c r="BT57" s="145">
        <f>IF(OR(DataGrowthRates!BS57=0,DataGrowthRates!BT57=0),"",DataGrowthRates!BT57-DataGrowthRates!BS57)</f>
        <v>-1.7600000000000193</v>
      </c>
      <c r="BU57" s="145">
        <f>IF(OR(DataGrowthRates!BT57=0,DataGrowthRates!BU57=0),"",DataGrowthRates!BU57-DataGrowthRates!BT57)</f>
        <v>0</v>
      </c>
      <c r="BV57" s="145">
        <f>IF(OR(DataGrowthRates!BU57=0,DataGrowthRates!BV57=0),"",DataGrowthRates!BV57-DataGrowthRates!BU57)</f>
        <v>0</v>
      </c>
      <c r="BW57" s="145">
        <f>IF(OR(DataGrowthRates!BV57=0,DataGrowthRates!BW57=0),"",DataGrowthRates!BW57-DataGrowthRates!BV57)</f>
        <v>0.11000000000001364</v>
      </c>
      <c r="BX57" s="145">
        <f>IF(OR(DataGrowthRates!BW57=0,DataGrowthRates!BX57=0),"",DataGrowthRates!BX57-DataGrowthRates!BW57)</f>
        <v>0.73000000000001819</v>
      </c>
      <c r="BY57" s="145">
        <f>IF(OR(DataGrowthRates!BX57=0,DataGrowthRates!BY57=0),"",DataGrowthRates!BY57-DataGrowthRates!BX57)</f>
        <v>0</v>
      </c>
      <c r="BZ57" s="145">
        <f>IF(OR(DataGrowthRates!BY57=0,DataGrowthRates!BZ57=0),"",DataGrowthRates!BZ57-DataGrowthRates!BY57)</f>
        <v>0.63999999999998636</v>
      </c>
      <c r="CA57" s="145">
        <f>IF(OR(DataGrowthRates!BZ57=0,DataGrowthRates!CA57=0),"",DataGrowthRates!CA57-DataGrowthRates!BZ57)</f>
        <v>0</v>
      </c>
      <c r="CB57" s="145">
        <f>IF(OR(DataGrowthRates!CA57=0,DataGrowthRates!CB57=0),"",DataGrowthRates!CB57-DataGrowthRates!CA57)</f>
        <v>-1.5199999999999818</v>
      </c>
      <c r="CC57" s="145" t="str">
        <f>IF(OR(DataGrowthRates!CB57=0,DataGrowthRates!CC57=0),"",DataGrowthRates!CC57-DataGrowthRates!CB57)</f>
        <v/>
      </c>
      <c r="CD57" s="145" t="str">
        <f>IF(OR(DataGrowthRates!CC57=0,DataGrowthRates!CD57=0),"",DataGrowthRates!CD57-DataGrowthRates!CC57)</f>
        <v/>
      </c>
    </row>
    <row r="58" spans="1:82" x14ac:dyDescent="0.3">
      <c r="A58" s="5" t="s">
        <v>144</v>
      </c>
      <c r="D58" s="145"/>
      <c r="E58" s="145"/>
      <c r="F58" s="145"/>
      <c r="G58" s="145"/>
      <c r="H58" s="145"/>
      <c r="I58" s="145"/>
      <c r="J58" s="145"/>
      <c r="K58" s="145"/>
      <c r="L58" s="145"/>
      <c r="M58" s="145"/>
      <c r="N58" s="145"/>
      <c r="O58" s="145"/>
      <c r="P58" s="145"/>
      <c r="Q58" s="145"/>
      <c r="R58" s="145"/>
      <c r="S58" s="145"/>
      <c r="T58" s="145"/>
      <c r="U58" s="145"/>
      <c r="V58" s="145"/>
      <c r="W58" s="145"/>
      <c r="X58" s="145"/>
      <c r="Y58" s="145"/>
      <c r="Z58" s="145"/>
      <c r="AA58" s="145"/>
      <c r="AB58" s="145"/>
      <c r="AC58" s="145"/>
      <c r="AD58" s="145"/>
      <c r="AE58" s="145"/>
      <c r="AF58" s="145"/>
      <c r="AG58" s="145"/>
      <c r="AH58" s="145"/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 t="str">
        <f>IF(OR(DataGrowthRates!AW58=0,DataGrowthRates!AX58=0),"",DataGrowthRates!AX58-DataGrowthRates!AW58)</f>
        <v/>
      </c>
      <c r="AY58" s="145" t="str">
        <f>IF(OR(DataGrowthRates!AX58=0,DataGrowthRates!AY58=0),"",DataGrowthRates!AY58-DataGrowthRates!AX58)</f>
        <v/>
      </c>
      <c r="AZ58" s="145" t="str">
        <f>IF(OR(DataGrowthRates!AY58=0,DataGrowthRates!AZ58=0),"",DataGrowthRates!AZ58-DataGrowthRates!AY58)</f>
        <v/>
      </c>
      <c r="BA58" s="145">
        <f>IF(OR(DataGrowthRates!AZ58=0,DataGrowthRates!BA58=0),"",DataGrowthRates!BA58-DataGrowthRates!AZ58)</f>
        <v>1.6163619529642403</v>
      </c>
      <c r="BB58" s="145">
        <f>IF(OR(DataGrowthRates!BA58=0,DataGrowthRates!BB58=0),"",DataGrowthRates!BB58-DataGrowthRates!BA58)</f>
        <v>1.1288192289842698</v>
      </c>
      <c r="BC58" s="145">
        <f>IF(OR(DataGrowthRates!BB58=0,DataGrowthRates!BC58=0),"",DataGrowthRates!BC58-DataGrowthRates!BB58)</f>
        <v>3.4500583813609751</v>
      </c>
      <c r="BD58" s="145">
        <f>IF(OR(DataGrowthRates!BC58=0,DataGrowthRates!BD58=0),"",DataGrowthRates!BD58-DataGrowthRates!BC58)</f>
        <v>-6.5993560977517518E-3</v>
      </c>
      <c r="BE58" s="145">
        <f>IF(OR(DataGrowthRates!BD58=0,DataGrowthRates!BE58=0),"",DataGrowthRates!BE58-DataGrowthRates!BD58)</f>
        <v>0</v>
      </c>
      <c r="BF58" s="145">
        <f>IF(OR(DataGrowthRates!BE58=0,DataGrowthRates!BF58=0),"",DataGrowthRates!BF58-DataGrowthRates!BE58)</f>
        <v>1.583285059892404</v>
      </c>
      <c r="BG58" s="145">
        <f>IF(OR(DataGrowthRates!BF58=0,DataGrowthRates!BG58=0),"",DataGrowthRates!BG58-DataGrowthRates!BF58)</f>
        <v>-1.4020305975979852</v>
      </c>
      <c r="BH58" s="145">
        <f>IF(OR(DataGrowthRates!BG58=0,DataGrowthRates!BH58=0),"",DataGrowthRates!BH58-DataGrowthRates!BG58)</f>
        <v>0.2623642280489662</v>
      </c>
      <c r="BI58" s="145">
        <f>IF(OR(DataGrowthRates!BH58=0,DataGrowthRates!BI58=0),"",DataGrowthRates!BI58-DataGrowthRates!BH58)</f>
        <v>0</v>
      </c>
      <c r="BJ58" s="145">
        <f>IF(OR(DataGrowthRates!BI58=0,DataGrowthRates!BJ58=0),"",DataGrowthRates!BJ58-DataGrowthRates!BI58)</f>
        <v>0</v>
      </c>
      <c r="BK58" s="145">
        <f>IF(OR(DataGrowthRates!BJ58=0,DataGrowthRates!BK58=0),"",DataGrowthRates!BK58-DataGrowthRates!BJ58)</f>
        <v>0.57165326201013045</v>
      </c>
      <c r="BL58" s="145">
        <f>IF(OR(DataGrowthRates!BK58=0,DataGrowthRates!BL58=0),"",DataGrowthRates!BL58-DataGrowthRates!BK58)</f>
        <v>0.14795881236486252</v>
      </c>
      <c r="BM58" s="145">
        <f>IF(OR(DataGrowthRates!BL58=0,DataGrowthRates!BM58=0),"",DataGrowthRates!BM58-DataGrowthRates!BL58)</f>
        <v>0</v>
      </c>
      <c r="BN58" s="145">
        <f>IF(OR(DataGrowthRates!BM58=0,DataGrowthRates!BN58=0),"",DataGrowthRates!BN58-DataGrowthRates!BM58)</f>
        <v>0.92093669972490488</v>
      </c>
      <c r="BO58" s="145">
        <f>IF(OR(DataGrowthRates!BN58=0,DataGrowthRates!BO58=0),"",DataGrowthRates!BO58-DataGrowthRates!BN58)</f>
        <v>-0.80999999999997385</v>
      </c>
      <c r="BP58" s="145">
        <f>IF(OR(DataGrowthRates!BO58=0,DataGrowthRates!BP58=0),"",DataGrowthRates!BP58-DataGrowthRates!BO58)</f>
        <v>-0.34999999999999432</v>
      </c>
      <c r="BQ58" s="145">
        <f>IF(OR(DataGrowthRates!BP58=0,DataGrowthRates!BQ58=0),"",DataGrowthRates!BQ58-DataGrowthRates!BP58)</f>
        <v>0</v>
      </c>
      <c r="BR58" s="145">
        <f>IF(OR(DataGrowthRates!BQ58=0,DataGrowthRates!BR58=0),"",DataGrowthRates!BR58-DataGrowthRates!BQ58)</f>
        <v>-0.22999999999998977</v>
      </c>
      <c r="BS58" s="145">
        <f>IF(OR(DataGrowthRates!BR58=0,DataGrowthRates!BS58=0),"",DataGrowthRates!BS58-DataGrowthRates!BR58)</f>
        <v>0.16999999999998749</v>
      </c>
      <c r="BT58" s="145">
        <f>IF(OR(DataGrowthRates!BS58=0,DataGrowthRates!BT58=0),"",DataGrowthRates!BT58-DataGrowthRates!BS58)</f>
        <v>-1.6100000000000136</v>
      </c>
      <c r="BU58" s="145">
        <f>IF(OR(DataGrowthRates!BT58=0,DataGrowthRates!BU58=0),"",DataGrowthRates!BU58-DataGrowthRates!BT58)</f>
        <v>0</v>
      </c>
      <c r="BV58" s="145">
        <f>IF(OR(DataGrowthRates!BU58=0,DataGrowthRates!BV58=0),"",DataGrowthRates!BV58-DataGrowthRates!BU58)</f>
        <v>0</v>
      </c>
      <c r="BW58" s="145">
        <f>IF(OR(DataGrowthRates!BV58=0,DataGrowthRates!BW58=0),"",DataGrowthRates!BW58-DataGrowthRates!BV58)</f>
        <v>0.49999999999997158</v>
      </c>
      <c r="BX58" s="145">
        <f>IF(OR(DataGrowthRates!BW58=0,DataGrowthRates!BX58=0),"",DataGrowthRates!BX58-DataGrowthRates!BW58)</f>
        <v>-0.57999999999995566</v>
      </c>
      <c r="BY58" s="145">
        <f>IF(OR(DataGrowthRates!BX58=0,DataGrowthRates!BY58=0),"",DataGrowthRates!BY58-DataGrowthRates!BX58)</f>
        <v>0</v>
      </c>
      <c r="BZ58" s="145">
        <f>IF(OR(DataGrowthRates!BY58=0,DataGrowthRates!BZ58=0),"",DataGrowthRates!BZ58-DataGrowthRates!BY58)</f>
        <v>-0.48999999999998067</v>
      </c>
      <c r="CA58" s="145">
        <f>IF(OR(DataGrowthRates!BZ58=0,DataGrowthRates!CA58=0),"",DataGrowthRates!CA58-DataGrowthRates!BZ58)</f>
        <v>0</v>
      </c>
      <c r="CB58" s="145">
        <f>IF(OR(DataGrowthRates!CA58=0,DataGrowthRates!CB58=0),"",DataGrowthRates!CB58-DataGrowthRates!CA58)</f>
        <v>1.4300000000000068</v>
      </c>
      <c r="CC58" s="145" t="str">
        <f>IF(OR(DataGrowthRates!CB58=0,DataGrowthRates!CC58=0),"",DataGrowthRates!CC58-DataGrowthRates!CB58)</f>
        <v/>
      </c>
      <c r="CD58" s="145" t="str">
        <f>IF(OR(DataGrowthRates!CC58=0,DataGrowthRates!CD58=0),"",DataGrowthRates!CD58-DataGrowthRates!CC58)</f>
        <v/>
      </c>
    </row>
    <row r="59" spans="1:82" x14ac:dyDescent="0.3">
      <c r="A59" s="5" t="s">
        <v>145</v>
      </c>
      <c r="D59" s="145"/>
      <c r="E59" s="145"/>
      <c r="F59" s="145"/>
      <c r="G59" s="145"/>
      <c r="H59" s="145"/>
      <c r="I59" s="145"/>
      <c r="J59" s="145"/>
      <c r="K59" s="145"/>
      <c r="L59" s="145"/>
      <c r="M59" s="145"/>
      <c r="N59" s="145"/>
      <c r="O59" s="145"/>
      <c r="P59" s="145"/>
      <c r="Q59" s="145"/>
      <c r="R59" s="145"/>
      <c r="S59" s="145"/>
      <c r="T59" s="145"/>
      <c r="U59" s="145"/>
      <c r="V59" s="145"/>
      <c r="W59" s="145"/>
      <c r="X59" s="145"/>
      <c r="Y59" s="145"/>
      <c r="Z59" s="145"/>
      <c r="AA59" s="145"/>
      <c r="AB59" s="145"/>
      <c r="AC59" s="145"/>
      <c r="AD59" s="145"/>
      <c r="AE59" s="145"/>
      <c r="AF59" s="145"/>
      <c r="AG59" s="145"/>
      <c r="AH59" s="145"/>
      <c r="AI59" s="145"/>
      <c r="AJ59" s="145"/>
      <c r="AK59" s="145"/>
      <c r="AL59" s="145"/>
      <c r="AM59" s="145"/>
      <c r="AN59" s="145"/>
      <c r="AO59" s="145"/>
      <c r="AP59" s="145"/>
      <c r="AQ59" s="145"/>
      <c r="AR59" s="145"/>
      <c r="AS59" s="145"/>
      <c r="AT59" s="145"/>
      <c r="AU59" s="145"/>
      <c r="AV59" s="145"/>
      <c r="AW59" s="145"/>
      <c r="AX59" s="145" t="str">
        <f>IF(OR(DataGrowthRates!AW59=0,DataGrowthRates!AX59=0),"",DataGrowthRates!AX59-DataGrowthRates!AW59)</f>
        <v/>
      </c>
      <c r="AY59" s="145" t="str">
        <f>IF(OR(DataGrowthRates!AX59=0,DataGrowthRates!AY59=0),"",DataGrowthRates!AY59-DataGrowthRates!AX59)</f>
        <v/>
      </c>
      <c r="AZ59" s="145" t="str">
        <f>IF(OR(DataGrowthRates!AY59=0,DataGrowthRates!AZ59=0),"",DataGrowthRates!AZ59-DataGrowthRates!AY59)</f>
        <v/>
      </c>
      <c r="BA59" s="145" t="str">
        <f>IF(OR(DataGrowthRates!AZ59=0,DataGrowthRates!BA59=0),"",DataGrowthRates!BA59-DataGrowthRates!AZ59)</f>
        <v/>
      </c>
      <c r="BB59" s="145">
        <f>IF(OR(DataGrowthRates!BA59=0,DataGrowthRates!BB59=0),"",DataGrowthRates!BB59-DataGrowthRates!BA59)</f>
        <v>1.0635949919662266</v>
      </c>
      <c r="BC59" s="145">
        <f>IF(OR(DataGrowthRates!BB59=0,DataGrowthRates!BC59=0),"",DataGrowthRates!BC59-DataGrowthRates!BB59)</f>
        <v>4.0694682935368007</v>
      </c>
      <c r="BD59" s="145">
        <f>IF(OR(DataGrowthRates!BC59=0,DataGrowthRates!BD59=0),"",DataGrowthRates!BD59-DataGrowthRates!BC59)</f>
        <v>-9.6373486970833255E-3</v>
      </c>
      <c r="BE59" s="145">
        <f>IF(OR(DataGrowthRates!BD59=0,DataGrowthRates!BE59=0),"",DataGrowthRates!BE59-DataGrowthRates!BD59)</f>
        <v>0</v>
      </c>
      <c r="BF59" s="145">
        <f>IF(OR(DataGrowthRates!BE59=0,DataGrowthRates!BF59=0),"",DataGrowthRates!BF59-DataGrowthRates!BE59)</f>
        <v>1.0453573046541464</v>
      </c>
      <c r="BG59" s="145">
        <f>IF(OR(DataGrowthRates!BF59=0,DataGrowthRates!BG59=0),"",DataGrowthRates!BG59-DataGrowthRates!BF59)</f>
        <v>-0.85713480936794895</v>
      </c>
      <c r="BH59" s="145">
        <f>IF(OR(DataGrowthRates!BG59=0,DataGrowthRates!BH59=0),"",DataGrowthRates!BH59-DataGrowthRates!BG59)</f>
        <v>0.1566074380135376</v>
      </c>
      <c r="BI59" s="145">
        <f>IF(OR(DataGrowthRates!BH59=0,DataGrowthRates!BI59=0),"",DataGrowthRates!BI59-DataGrowthRates!BH59)</f>
        <v>0</v>
      </c>
      <c r="BJ59" s="145">
        <f>IF(OR(DataGrowthRates!BI59=0,DataGrowthRates!BJ59=0),"",DataGrowthRates!BJ59-DataGrowthRates!BI59)</f>
        <v>2.8421709430404007E-14</v>
      </c>
      <c r="BK59" s="145">
        <f>IF(OR(DataGrowthRates!BJ59=0,DataGrowthRates!BK59=0),"",DataGrowthRates!BK59-DataGrowthRates!BJ59)</f>
        <v>0.39601706407512438</v>
      </c>
      <c r="BL59" s="145">
        <f>IF(OR(DataGrowthRates!BK59=0,DataGrowthRates!BL59=0),"",DataGrowthRates!BL59-DataGrowthRates!BK59)</f>
        <v>-0.21352045771118355</v>
      </c>
      <c r="BM59" s="145">
        <f>IF(OR(DataGrowthRates!BL59=0,DataGrowthRates!BM59=0),"",DataGrowthRates!BM59-DataGrowthRates!BL59)</f>
        <v>0</v>
      </c>
      <c r="BN59" s="145">
        <f>IF(OR(DataGrowthRates!BM59=0,DataGrowthRates!BN59=0),"",DataGrowthRates!BN59-DataGrowthRates!BM59)</f>
        <v>1.6609611011223819</v>
      </c>
      <c r="BO59" s="145">
        <f>IF(OR(DataGrowthRates!BN59=0,DataGrowthRates!BO59=0),"",DataGrowthRates!BO59-DataGrowthRates!BN59)</f>
        <v>-1.6999999999999602</v>
      </c>
      <c r="BP59" s="145">
        <f>IF(OR(DataGrowthRates!BO59=0,DataGrowthRates!BP59=0),"",DataGrowthRates!BP59-DataGrowthRates!BO59)</f>
        <v>-0.34999999999999432</v>
      </c>
      <c r="BQ59" s="145">
        <f>IF(OR(DataGrowthRates!BP59=0,DataGrowthRates!BQ59=0),"",DataGrowthRates!BQ59-DataGrowthRates!BP59)</f>
        <v>0</v>
      </c>
      <c r="BR59" s="145">
        <f>IF(OR(DataGrowthRates!BQ59=0,DataGrowthRates!BR59=0),"",DataGrowthRates!BR59-DataGrowthRates!BQ59)</f>
        <v>0.40999999999993975</v>
      </c>
      <c r="BS59" s="145">
        <f>IF(OR(DataGrowthRates!BR59=0,DataGrowthRates!BS59=0),"",DataGrowthRates!BS59-DataGrowthRates!BR59)</f>
        <v>0</v>
      </c>
      <c r="BT59" s="145">
        <f>IF(OR(DataGrowthRates!BS59=0,DataGrowthRates!BT59=0),"",DataGrowthRates!BT59-DataGrowthRates!BS59)</f>
        <v>-1.7099999999999795</v>
      </c>
      <c r="BU59" s="145">
        <f>IF(OR(DataGrowthRates!BT59=0,DataGrowthRates!BU59=0),"",DataGrowthRates!BU59-DataGrowthRates!BT59)</f>
        <v>0</v>
      </c>
      <c r="BV59" s="145">
        <f>IF(OR(DataGrowthRates!BU59=0,DataGrowthRates!BV59=0),"",DataGrowthRates!BV59-DataGrowthRates!BU59)</f>
        <v>0</v>
      </c>
      <c r="BW59" s="145">
        <f>IF(OR(DataGrowthRates!BV59=0,DataGrowthRates!BW59=0),"",DataGrowthRates!BW59-DataGrowthRates!BV59)</f>
        <v>-0.27000000000001023</v>
      </c>
      <c r="BX59" s="145">
        <f>IF(OR(DataGrowthRates!BW59=0,DataGrowthRates!BX59=0),"",DataGrowthRates!BX59-DataGrowthRates!BW59)</f>
        <v>-0.43000000000000682</v>
      </c>
      <c r="BY59" s="145">
        <f>IF(OR(DataGrowthRates!BX59=0,DataGrowthRates!BY59=0),"",DataGrowthRates!BY59-DataGrowthRates!BX59)</f>
        <v>0</v>
      </c>
      <c r="BZ59" s="145">
        <f>IF(OR(DataGrowthRates!BY59=0,DataGrowthRates!BZ59=0),"",DataGrowthRates!BZ59-DataGrowthRates!BY59)</f>
        <v>-4.9999999999982947E-2</v>
      </c>
      <c r="CA59" s="145">
        <f>IF(OR(DataGrowthRates!BZ59=0,DataGrowthRates!CA59=0),"",DataGrowthRates!CA59-DataGrowthRates!BZ59)</f>
        <v>0</v>
      </c>
      <c r="CB59" s="145">
        <f>IF(OR(DataGrowthRates!CA59=0,DataGrowthRates!CB59=0),"",DataGrowthRates!CB59-DataGrowthRates!CA59)</f>
        <v>1.4899999999999807</v>
      </c>
      <c r="CC59" s="145" t="str">
        <f>IF(OR(DataGrowthRates!CB59=0,DataGrowthRates!CC59=0),"",DataGrowthRates!CC59-DataGrowthRates!CB59)</f>
        <v/>
      </c>
      <c r="CD59" s="145" t="str">
        <f>IF(OR(DataGrowthRates!CC59=0,DataGrowthRates!CD59=0),"",DataGrowthRates!CD59-DataGrowthRates!CC59)</f>
        <v/>
      </c>
    </row>
    <row r="60" spans="1:82" x14ac:dyDescent="0.3">
      <c r="A60" s="62" t="s">
        <v>146</v>
      </c>
      <c r="B60" s="7"/>
      <c r="C60" s="7"/>
      <c r="D60" s="146"/>
      <c r="E60" s="146"/>
      <c r="F60" s="146"/>
      <c r="G60" s="146"/>
      <c r="H60" s="146"/>
      <c r="I60" s="146"/>
      <c r="J60" s="146"/>
      <c r="K60" s="146"/>
      <c r="L60" s="146"/>
      <c r="M60" s="146"/>
      <c r="N60" s="146"/>
      <c r="O60" s="146"/>
      <c r="P60" s="146"/>
      <c r="Q60" s="146"/>
      <c r="R60" s="146"/>
      <c r="S60" s="146"/>
      <c r="T60" s="146"/>
      <c r="U60" s="146"/>
      <c r="V60" s="146"/>
      <c r="W60" s="146"/>
      <c r="X60" s="146"/>
      <c r="Y60" s="146"/>
      <c r="Z60" s="146"/>
      <c r="AA60" s="146"/>
      <c r="AB60" s="146"/>
      <c r="AC60" s="146"/>
      <c r="AD60" s="146"/>
      <c r="AE60" s="146"/>
      <c r="AF60" s="146"/>
      <c r="AG60" s="146"/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 t="str">
        <f>IF(OR(DataGrowthRates!AW60=0,DataGrowthRates!AX60=0),"",DataGrowthRates!AX60-DataGrowthRates!AW60)</f>
        <v/>
      </c>
      <c r="AY60" s="146" t="str">
        <f>IF(OR(DataGrowthRates!AX60=0,DataGrowthRates!AY60=0),"",DataGrowthRates!AY60-DataGrowthRates!AX60)</f>
        <v/>
      </c>
      <c r="AZ60" s="146" t="str">
        <f>IF(OR(DataGrowthRates!AY60=0,DataGrowthRates!AZ60=0),"",DataGrowthRates!AZ60-DataGrowthRates!AY60)</f>
        <v/>
      </c>
      <c r="BA60" s="146" t="str">
        <f>IF(OR(DataGrowthRates!AZ60=0,DataGrowthRates!BA60=0),"",DataGrowthRates!BA60-DataGrowthRates!AZ60)</f>
        <v/>
      </c>
      <c r="BB60" s="146" t="str">
        <f>IF(OR(DataGrowthRates!BA60=0,DataGrowthRates!BB60=0),"",DataGrowthRates!BB60-DataGrowthRates!BA60)</f>
        <v/>
      </c>
      <c r="BC60" s="146">
        <f>IF(OR(DataGrowthRates!BB60=0,DataGrowthRates!BC60=0),"",DataGrowthRates!BC60-DataGrowthRates!BB60)</f>
        <v>7.2220892419778693E-2</v>
      </c>
      <c r="BD60" s="146">
        <f>IF(OR(DataGrowthRates!BC60=0,DataGrowthRates!BD60=0),"",DataGrowthRates!BD60-DataGrowthRates!BC60)</f>
        <v>3.7850103492331755E-2</v>
      </c>
      <c r="BE60" s="146">
        <f>IF(OR(DataGrowthRates!BD60=0,DataGrowthRates!BE60=0),"",DataGrowthRates!BE60-DataGrowthRates!BD60)</f>
        <v>0</v>
      </c>
      <c r="BF60" s="146">
        <f>IF(OR(DataGrowthRates!BE60=0,DataGrowthRates!BF60=0),"",DataGrowthRates!BF60-DataGrowthRates!BE60)</f>
        <v>0.42855711460629209</v>
      </c>
      <c r="BG60" s="146">
        <f>IF(OR(DataGrowthRates!BF60=0,DataGrowthRates!BG60=0),"",DataGrowthRates!BG60-DataGrowthRates!BF60)</f>
        <v>-2.5575249653812193</v>
      </c>
      <c r="BH60" s="146">
        <f>IF(OR(DataGrowthRates!BG60=0,DataGrowthRates!BH60=0),"",DataGrowthRates!BH60-DataGrowthRates!BG60)</f>
        <v>1.6782296599757274E-2</v>
      </c>
      <c r="BI60" s="146">
        <f>IF(OR(DataGrowthRates!BH60=0,DataGrowthRates!BI60=0),"",DataGrowthRates!BI60-DataGrowthRates!BH60)</f>
        <v>0</v>
      </c>
      <c r="BJ60" s="146">
        <f>IF(OR(DataGrowthRates!BI60=0,DataGrowthRates!BJ60=0),"",DataGrowthRates!BJ60-DataGrowthRates!BI60)</f>
        <v>0</v>
      </c>
      <c r="BK60" s="146">
        <f>IF(OR(DataGrowthRates!BJ60=0,DataGrowthRates!BK60=0),"",DataGrowthRates!BK60-DataGrowthRates!BJ60)</f>
        <v>0.46127747642989902</v>
      </c>
      <c r="BL60" s="146">
        <f>IF(OR(DataGrowthRates!BK60=0,DataGrowthRates!BL60=0),"",DataGrowthRates!BL60-DataGrowthRates!BK60)</f>
        <v>-6.9376552141875436E-2</v>
      </c>
      <c r="BM60" s="146">
        <f>IF(OR(DataGrowthRates!BL60=0,DataGrowthRates!BM60=0),"",DataGrowthRates!BM60-DataGrowthRates!BL60)</f>
        <v>0</v>
      </c>
      <c r="BN60" s="146">
        <f>IF(OR(DataGrowthRates!BM60=0,DataGrowthRates!BN60=0),"",DataGrowthRates!BN60-DataGrowthRates!BM60)</f>
        <v>-0.4355244394345732</v>
      </c>
      <c r="BO60" s="146">
        <f>IF(OR(DataGrowthRates!BN60=0,DataGrowthRates!BO60=0),"",DataGrowthRates!BO60-DataGrowthRates!BN60)</f>
        <v>-0.8200000000000216</v>
      </c>
      <c r="BP60" s="146">
        <f>IF(OR(DataGrowthRates!BO60=0,DataGrowthRates!BP60=0),"",DataGrowthRates!BP60-DataGrowthRates!BO60)</f>
        <v>-0.34999999999999432</v>
      </c>
      <c r="BQ60" s="146">
        <f>IF(OR(DataGrowthRates!BP60=0,DataGrowthRates!BQ60=0),"",DataGrowthRates!BQ60-DataGrowthRates!BP60)</f>
        <v>0</v>
      </c>
      <c r="BR60" s="146">
        <f>IF(OR(DataGrowthRates!BQ60=0,DataGrowthRates!BR60=0),"",DataGrowthRates!BR60-DataGrowthRates!BQ60)</f>
        <v>0.21000000000003638</v>
      </c>
      <c r="BS60" s="146">
        <f>IF(OR(DataGrowthRates!BR60=0,DataGrowthRates!BS60=0),"",DataGrowthRates!BS60-DataGrowthRates!BR60)</f>
        <v>0.26999999999998181</v>
      </c>
      <c r="BT60" s="146">
        <f>IF(OR(DataGrowthRates!BS60=0,DataGrowthRates!BT60=0),"",DataGrowthRates!BT60-DataGrowthRates!BS60)</f>
        <v>-1.4200000000000443</v>
      </c>
      <c r="BU60" s="146">
        <f>IF(OR(DataGrowthRates!BT60=0,DataGrowthRates!BU60=0),"",DataGrowthRates!BU60-DataGrowthRates!BT60)</f>
        <v>0</v>
      </c>
      <c r="BV60" s="146">
        <f>IF(OR(DataGrowthRates!BU60=0,DataGrowthRates!BV60=0),"",DataGrowthRates!BV60-DataGrowthRates!BU60)</f>
        <v>0</v>
      </c>
      <c r="BW60" s="146">
        <f>IF(OR(DataGrowthRates!BV60=0,DataGrowthRates!BW60=0),"",DataGrowthRates!BW60-DataGrowthRates!BV60)</f>
        <v>2.0000000000067075E-2</v>
      </c>
      <c r="BX60" s="146">
        <f>IF(OR(DataGrowthRates!BW60=0,DataGrowthRates!BX60=0),"",DataGrowthRates!BX60-DataGrowthRates!BW60)</f>
        <v>-0.14999999999997726</v>
      </c>
      <c r="BY60" s="146">
        <f>IF(OR(DataGrowthRates!BX60=0,DataGrowthRates!BY60=0),"",DataGrowthRates!BY60-DataGrowthRates!BX60)</f>
        <v>0</v>
      </c>
      <c r="BZ60" s="146">
        <f>IF(OR(DataGrowthRates!BY60=0,DataGrowthRates!BZ60=0),"",DataGrowthRates!BZ60-DataGrowthRates!BY60)</f>
        <v>-0.19000000000005457</v>
      </c>
      <c r="CA60" s="146">
        <f>IF(OR(DataGrowthRates!BZ60=0,DataGrowthRates!CA60=0),"",DataGrowthRates!CA60-DataGrowthRates!BZ60)</f>
        <v>0</v>
      </c>
      <c r="CB60" s="146">
        <f>IF(OR(DataGrowthRates!CA60=0,DataGrowthRates!CB60=0),"",DataGrowthRates!CB60-DataGrowthRates!CA60)</f>
        <v>-0.31999999999999318</v>
      </c>
      <c r="CC60" s="146" t="str">
        <f>IF(OR(DataGrowthRates!CB60=0,DataGrowthRates!CC60=0),"",DataGrowthRates!CC60-DataGrowthRates!CB60)</f>
        <v/>
      </c>
      <c r="CD60" s="146" t="str">
        <f>IF(OR(DataGrowthRates!CC60=0,DataGrowthRates!CD60=0),"",DataGrowthRates!CD60-DataGrowthRates!CC60)</f>
        <v/>
      </c>
    </row>
    <row r="61" spans="1:82" x14ac:dyDescent="0.3">
      <c r="A61" s="63" t="s">
        <v>147</v>
      </c>
      <c r="B61" s="132"/>
      <c r="C61" s="132"/>
      <c r="D61" s="144"/>
      <c r="E61" s="144"/>
      <c r="F61" s="144"/>
      <c r="G61" s="144"/>
      <c r="H61" s="144"/>
      <c r="I61" s="144"/>
      <c r="J61" s="144"/>
      <c r="K61" s="144"/>
      <c r="L61" s="144"/>
      <c r="M61" s="144"/>
      <c r="N61" s="144"/>
      <c r="O61" s="144"/>
      <c r="P61" s="144"/>
      <c r="Q61" s="144"/>
      <c r="R61" s="144"/>
      <c r="S61" s="144"/>
      <c r="T61" s="144"/>
      <c r="U61" s="144"/>
      <c r="V61" s="144"/>
      <c r="W61" s="144"/>
      <c r="X61" s="144"/>
      <c r="Y61" s="144"/>
      <c r="Z61" s="144"/>
      <c r="AA61" s="144"/>
      <c r="AB61" s="144"/>
      <c r="AC61" s="144"/>
      <c r="AD61" s="144"/>
      <c r="AE61" s="144"/>
      <c r="AF61" s="144"/>
      <c r="AG61" s="144"/>
      <c r="AH61" s="144"/>
      <c r="AI61" s="144"/>
      <c r="AJ61" s="144"/>
      <c r="AK61" s="144"/>
      <c r="AL61" s="144"/>
      <c r="AM61" s="144"/>
      <c r="AN61" s="144"/>
      <c r="AO61" s="144"/>
      <c r="AP61" s="145"/>
      <c r="AQ61" s="145"/>
      <c r="AR61" s="145"/>
      <c r="AS61" s="145"/>
      <c r="AT61" s="145"/>
      <c r="AU61" s="145"/>
      <c r="AV61" s="145"/>
      <c r="AW61" s="145"/>
      <c r="AX61" s="145" t="str">
        <f>IF(OR(DataGrowthRates!AW61=0,DataGrowthRates!AX61=0),"",DataGrowthRates!AX61-DataGrowthRates!AW61)</f>
        <v/>
      </c>
      <c r="AY61" s="145" t="str">
        <f>IF(OR(DataGrowthRates!AX61=0,DataGrowthRates!AY61=0),"",DataGrowthRates!AY61-DataGrowthRates!AX61)</f>
        <v/>
      </c>
      <c r="AZ61" s="145" t="str">
        <f>IF(OR(DataGrowthRates!AY61=0,DataGrowthRates!AZ61=0),"",DataGrowthRates!AZ61-DataGrowthRates!AY61)</f>
        <v/>
      </c>
      <c r="BA61" s="145" t="str">
        <f>IF(OR(DataGrowthRates!AZ61=0,DataGrowthRates!BA61=0),"",DataGrowthRates!BA61-DataGrowthRates!AZ61)</f>
        <v/>
      </c>
      <c r="BB61" s="145" t="str">
        <f>IF(OR(DataGrowthRates!BA61=0,DataGrowthRates!BB61=0),"",DataGrowthRates!BB61-DataGrowthRates!BA61)</f>
        <v/>
      </c>
      <c r="BC61" s="145" t="str">
        <f>IF(OR(DataGrowthRates!BB61=0,DataGrowthRates!BC61=0),"",DataGrowthRates!BC61-DataGrowthRates!BB61)</f>
        <v/>
      </c>
      <c r="BD61" s="145">
        <f>IF(OR(DataGrowthRates!BC61=0,DataGrowthRates!BD61=0),"",DataGrowthRates!BD61-DataGrowthRates!BC61)</f>
        <v>-0.70659993553744016</v>
      </c>
      <c r="BE61" s="145">
        <f>IF(OR(DataGrowthRates!BD61=0,DataGrowthRates!BE61=0),"",DataGrowthRates!BE61-DataGrowthRates!BD61)</f>
        <v>-8.3825179538962402E-2</v>
      </c>
      <c r="BF61" s="145">
        <f>IF(OR(DataGrowthRates!BE61=0,DataGrowthRates!BF61=0),"",DataGrowthRates!BF61-DataGrowthRates!BE61)</f>
        <v>1.8022549835609425</v>
      </c>
      <c r="BG61" s="145">
        <f>IF(OR(DataGrowthRates!BF61=0,DataGrowthRates!BG61=0),"",DataGrowthRates!BG61-DataGrowthRates!BF61)</f>
        <v>-0.65758176858389561</v>
      </c>
      <c r="BH61" s="145">
        <f>IF(OR(DataGrowthRates!BG61=0,DataGrowthRates!BH61=0),"",DataGrowthRates!BH61-DataGrowthRates!BG61)</f>
        <v>0</v>
      </c>
      <c r="BI61" s="145">
        <f>IF(OR(DataGrowthRates!BH61=0,DataGrowthRates!BI61=0),"",DataGrowthRates!BI61-DataGrowthRates!BH61)</f>
        <v>0</v>
      </c>
      <c r="BJ61" s="145">
        <f>IF(OR(DataGrowthRates!BI61=0,DataGrowthRates!BJ61=0),"",DataGrowthRates!BJ61-DataGrowthRates!BI61)</f>
        <v>0.57223459629790341</v>
      </c>
      <c r="BK61" s="145">
        <f>IF(OR(DataGrowthRates!BJ61=0,DataGrowthRates!BK61=0),"",DataGrowthRates!BK61-DataGrowthRates!BJ61)</f>
        <v>0.3593040000510257</v>
      </c>
      <c r="BL61" s="145">
        <f>IF(OR(DataGrowthRates!BK61=0,DataGrowthRates!BL61=0),"",DataGrowthRates!BL61-DataGrowthRates!BK61)</f>
        <v>3.4444275641440356</v>
      </c>
      <c r="BM61" s="145">
        <f>IF(OR(DataGrowthRates!BL61=0,DataGrowthRates!BM61=0),"",DataGrowthRates!BM61-DataGrowthRates!BL61)</f>
        <v>0</v>
      </c>
      <c r="BN61" s="145">
        <f>IF(OR(DataGrowthRates!BM61=0,DataGrowthRates!BN61=0),"",DataGrowthRates!BN61-DataGrowthRates!BM61)</f>
        <v>-2.332797181255529</v>
      </c>
      <c r="BO61" s="145">
        <f>IF(OR(DataGrowthRates!BN61=0,DataGrowthRates!BO61=0),"",DataGrowthRates!BO61-DataGrowthRates!BN61)</f>
        <v>-1.2599999999999625</v>
      </c>
      <c r="BP61" s="145">
        <f>IF(OR(DataGrowthRates!BO61=0,DataGrowthRates!BP61=0),"",DataGrowthRates!BP61-DataGrowthRates!BO61)</f>
        <v>-0.38999999999998636</v>
      </c>
      <c r="BQ61" s="145">
        <f>IF(OR(DataGrowthRates!BP61=0,DataGrowthRates!BQ61=0),"",DataGrowthRates!BQ61-DataGrowthRates!BP61)</f>
        <v>0</v>
      </c>
      <c r="BR61" s="145">
        <f>IF(OR(DataGrowthRates!BQ61=0,DataGrowthRates!BR61=0),"",DataGrowthRates!BR61-DataGrowthRates!BQ61)</f>
        <v>9.9999999999624833E-3</v>
      </c>
      <c r="BS61" s="145">
        <f>IF(OR(DataGrowthRates!BR61=0,DataGrowthRates!BS61=0),"",DataGrowthRates!BS61-DataGrowthRates!BR61)</f>
        <v>0.28999999999996362</v>
      </c>
      <c r="BT61" s="145">
        <f>IF(OR(DataGrowthRates!BS61=0,DataGrowthRates!BT61=0),"",DataGrowthRates!BT61-DataGrowthRates!BS61)</f>
        <v>-1.8499999999999943</v>
      </c>
      <c r="BU61" s="145">
        <f>IF(OR(DataGrowthRates!BT61=0,DataGrowthRates!BU61=0),"",DataGrowthRates!BU61-DataGrowthRates!BT61)</f>
        <v>0</v>
      </c>
      <c r="BV61" s="145">
        <f>IF(OR(DataGrowthRates!BU61=0,DataGrowthRates!BV61=0),"",DataGrowthRates!BV61-DataGrowthRates!BU61)</f>
        <v>0</v>
      </c>
      <c r="BW61" s="145">
        <f>IF(OR(DataGrowthRates!BV61=0,DataGrowthRates!BW61=0),"",DataGrowthRates!BW61-DataGrowthRates!BV61)</f>
        <v>7.0000000000050022E-2</v>
      </c>
      <c r="BX61" s="145">
        <f>IF(OR(DataGrowthRates!BW61=0,DataGrowthRates!BX61=0),"",DataGrowthRates!BX61-DataGrowthRates!BW61)</f>
        <v>0.66000000000002501</v>
      </c>
      <c r="BY61" s="145">
        <f>IF(OR(DataGrowthRates!BX61=0,DataGrowthRates!BY61=0),"",DataGrowthRates!BY61-DataGrowthRates!BX61)</f>
        <v>0</v>
      </c>
      <c r="BZ61" s="145">
        <f>IF(OR(DataGrowthRates!BY61=0,DataGrowthRates!BZ61=0),"",DataGrowthRates!BZ61-DataGrowthRates!BY61)</f>
        <v>0.43000000000000682</v>
      </c>
      <c r="CA61" s="145">
        <f>IF(OR(DataGrowthRates!BZ61=0,DataGrowthRates!CA61=0),"",DataGrowthRates!CA61-DataGrowthRates!BZ61)</f>
        <v>0</v>
      </c>
      <c r="CB61" s="145">
        <f>IF(OR(DataGrowthRates!CA61=0,DataGrowthRates!CB61=0),"",DataGrowthRates!CB61-DataGrowthRates!CA61)</f>
        <v>-1.5700000000000216</v>
      </c>
      <c r="CC61" s="145" t="str">
        <f>IF(OR(DataGrowthRates!CB61=0,DataGrowthRates!CC61=0),"",DataGrowthRates!CC61-DataGrowthRates!CB61)</f>
        <v/>
      </c>
      <c r="CD61" s="145" t="str">
        <f>IF(OR(DataGrowthRates!CC61=0,DataGrowthRates!CD61=0),"",DataGrowthRates!CD61-DataGrowthRates!CC61)</f>
        <v/>
      </c>
    </row>
    <row r="62" spans="1:82" x14ac:dyDescent="0.3">
      <c r="A62" s="5" t="s">
        <v>148</v>
      </c>
      <c r="D62" s="145"/>
      <c r="E62" s="145"/>
      <c r="F62" s="145"/>
      <c r="G62" s="145"/>
      <c r="H62" s="145"/>
      <c r="I62" s="145"/>
      <c r="J62" s="145"/>
      <c r="K62" s="145"/>
      <c r="L62" s="145"/>
      <c r="M62" s="145"/>
      <c r="N62" s="145"/>
      <c r="O62" s="145"/>
      <c r="P62" s="145"/>
      <c r="Q62" s="145"/>
      <c r="R62" s="145"/>
      <c r="S62" s="145"/>
      <c r="T62" s="145"/>
      <c r="U62" s="145"/>
      <c r="V62" s="145"/>
      <c r="W62" s="145"/>
      <c r="X62" s="145"/>
      <c r="Y62" s="145"/>
      <c r="Z62" s="145"/>
      <c r="AA62" s="145"/>
      <c r="AB62" s="145"/>
      <c r="AC62" s="145"/>
      <c r="AD62" s="145"/>
      <c r="AE62" s="145"/>
      <c r="AF62" s="145"/>
      <c r="AG62" s="145"/>
      <c r="AH62" s="145"/>
      <c r="AI62" s="145"/>
      <c r="AJ62" s="145"/>
      <c r="AK62" s="145"/>
      <c r="AL62" s="145"/>
      <c r="AM62" s="145"/>
      <c r="AN62" s="145"/>
      <c r="AO62" s="145"/>
      <c r="AP62" s="145"/>
      <c r="AQ62" s="145"/>
      <c r="AR62" s="145"/>
      <c r="AS62" s="145"/>
      <c r="AT62" s="145"/>
      <c r="AU62" s="145"/>
      <c r="AV62" s="145"/>
      <c r="AW62" s="145"/>
      <c r="AX62" s="145" t="str">
        <f>IF(OR(DataGrowthRates!AW62=0,DataGrowthRates!AX62=0),"",DataGrowthRates!AX62-DataGrowthRates!AW62)</f>
        <v/>
      </c>
      <c r="AY62" s="145" t="str">
        <f>IF(OR(DataGrowthRates!AX62=0,DataGrowthRates!AY62=0),"",DataGrowthRates!AY62-DataGrowthRates!AX62)</f>
        <v/>
      </c>
      <c r="AZ62" s="145" t="str">
        <f>IF(OR(DataGrowthRates!AY62=0,DataGrowthRates!AZ62=0),"",DataGrowthRates!AZ62-DataGrowthRates!AY62)</f>
        <v/>
      </c>
      <c r="BA62" s="145" t="str">
        <f>IF(OR(DataGrowthRates!AZ62=0,DataGrowthRates!BA62=0),"",DataGrowthRates!BA62-DataGrowthRates!AZ62)</f>
        <v/>
      </c>
      <c r="BB62" s="145" t="str">
        <f>IF(OR(DataGrowthRates!BA62=0,DataGrowthRates!BB62=0),"",DataGrowthRates!BB62-DataGrowthRates!BA62)</f>
        <v/>
      </c>
      <c r="BC62" s="145" t="str">
        <f>IF(OR(DataGrowthRates!BB62=0,DataGrowthRates!BC62=0),"",DataGrowthRates!BC62-DataGrowthRates!BB62)</f>
        <v/>
      </c>
      <c r="BD62" s="145" t="str">
        <f>IF(OR(DataGrowthRates!BC62=0,DataGrowthRates!BD62=0),"",DataGrowthRates!BD62-DataGrowthRates!BC62)</f>
        <v/>
      </c>
      <c r="BE62" s="145">
        <f>IF(OR(DataGrowthRates!BD62=0,DataGrowthRates!BE62=0),"",DataGrowthRates!BE62-DataGrowthRates!BD62)</f>
        <v>0.34820706007062086</v>
      </c>
      <c r="BF62" s="145">
        <f>IF(OR(DataGrowthRates!BE62=0,DataGrowthRates!BF62=0),"",DataGrowthRates!BF62-DataGrowthRates!BE62)</f>
        <v>2.909115285070186</v>
      </c>
      <c r="BG62" s="145">
        <f>IF(OR(DataGrowthRates!BF62=0,DataGrowthRates!BG62=0),"",DataGrowthRates!BG62-DataGrowthRates!BF62)</f>
        <v>-0.32827081741143616</v>
      </c>
      <c r="BH62" s="145">
        <f>IF(OR(DataGrowthRates!BG62=0,DataGrowthRates!BH62=0),"",DataGrowthRates!BH62-DataGrowthRates!BG62)</f>
        <v>0</v>
      </c>
      <c r="BI62" s="145">
        <f>IF(OR(DataGrowthRates!BH62=0,DataGrowthRates!BI62=0),"",DataGrowthRates!BI62-DataGrowthRates!BH62)</f>
        <v>0</v>
      </c>
      <c r="BJ62" s="145">
        <f>IF(OR(DataGrowthRates!BI62=0,DataGrowthRates!BJ62=0),"",DataGrowthRates!BJ62-DataGrowthRates!BI62)</f>
        <v>-0.27658374249512008</v>
      </c>
      <c r="BK62" s="145">
        <f>IF(OR(DataGrowthRates!BJ62=0,DataGrowthRates!BK62=0),"",DataGrowthRates!BK62-DataGrowthRates!BJ62)</f>
        <v>0.45474324378545816</v>
      </c>
      <c r="BL62" s="145">
        <f>IF(OR(DataGrowthRates!BK62=0,DataGrowthRates!BL62=0),"",DataGrowthRates!BL62-DataGrowthRates!BK62)</f>
        <v>0.65173074241229756</v>
      </c>
      <c r="BM62" s="145">
        <f>IF(OR(DataGrowthRates!BL62=0,DataGrowthRates!BM62=0),"",DataGrowthRates!BM62-DataGrowthRates!BL62)</f>
        <v>0</v>
      </c>
      <c r="BN62" s="145">
        <f>IF(OR(DataGrowthRates!BM62=0,DataGrowthRates!BN62=0),"",DataGrowthRates!BN62-DataGrowthRates!BM62)</f>
        <v>1.0097775020863082</v>
      </c>
      <c r="BO62" s="145">
        <f>IF(OR(DataGrowthRates!BN62=0,DataGrowthRates!BO62=0),"",DataGrowthRates!BO62-DataGrowthRates!BN62)</f>
        <v>-3.1999999999999886</v>
      </c>
      <c r="BP62" s="145">
        <f>IF(OR(DataGrowthRates!BO62=0,DataGrowthRates!BP62=0),"",DataGrowthRates!BP62-DataGrowthRates!BO62)</f>
        <v>-0.39000000000001478</v>
      </c>
      <c r="BQ62" s="145">
        <f>IF(OR(DataGrowthRates!BP62=0,DataGrowthRates!BQ62=0),"",DataGrowthRates!BQ62-DataGrowthRates!BP62)</f>
        <v>0</v>
      </c>
      <c r="BR62" s="145">
        <f>IF(OR(DataGrowthRates!BQ62=0,DataGrowthRates!BR62=0),"",DataGrowthRates!BR62-DataGrowthRates!BQ62)</f>
        <v>-0.28000000000000114</v>
      </c>
      <c r="BS62" s="145">
        <f>IF(OR(DataGrowthRates!BR62=0,DataGrowthRates!BS62=0),"",DataGrowthRates!BS62-DataGrowthRates!BR62)</f>
        <v>0.16999999999998749</v>
      </c>
      <c r="BT62" s="145">
        <f>IF(OR(DataGrowthRates!BS62=0,DataGrowthRates!BT62=0),"",DataGrowthRates!BT62-DataGrowthRates!BS62)</f>
        <v>-1.4799999999999898</v>
      </c>
      <c r="BU62" s="145">
        <f>IF(OR(DataGrowthRates!BT62=0,DataGrowthRates!BU62=0),"",DataGrowthRates!BU62-DataGrowthRates!BT62)</f>
        <v>0</v>
      </c>
      <c r="BV62" s="145">
        <f>IF(OR(DataGrowthRates!BU62=0,DataGrowthRates!BV62=0),"",DataGrowthRates!BV62-DataGrowthRates!BU62)</f>
        <v>0</v>
      </c>
      <c r="BW62" s="145">
        <f>IF(OR(DataGrowthRates!BV62=0,DataGrowthRates!BW62=0),"",DataGrowthRates!BW62-DataGrowthRates!BV62)</f>
        <v>0.25000000000002842</v>
      </c>
      <c r="BX62" s="145">
        <f>IF(OR(DataGrowthRates!BW62=0,DataGrowthRates!BX62=0),"",DataGrowthRates!BX62-DataGrowthRates!BW62)</f>
        <v>1.2199999999999989</v>
      </c>
      <c r="BY62" s="145">
        <f>IF(OR(DataGrowthRates!BX62=0,DataGrowthRates!BY62=0),"",DataGrowthRates!BY62-DataGrowthRates!BX62)</f>
        <v>0</v>
      </c>
      <c r="BZ62" s="145">
        <f>IF(OR(DataGrowthRates!BY62=0,DataGrowthRates!BZ62=0),"",DataGrowthRates!BZ62-DataGrowthRates!BY62)</f>
        <v>-0.44000000000002615</v>
      </c>
      <c r="CA62" s="145">
        <f>IF(OR(DataGrowthRates!BZ62=0,DataGrowthRates!CA62=0),"",DataGrowthRates!CA62-DataGrowthRates!BZ62)</f>
        <v>0</v>
      </c>
      <c r="CB62" s="145">
        <f>IF(OR(DataGrowthRates!CA62=0,DataGrowthRates!CB62=0),"",DataGrowthRates!CB62-DataGrowthRates!CA62)</f>
        <v>0.76999999999998181</v>
      </c>
      <c r="CC62" s="145" t="str">
        <f>IF(OR(DataGrowthRates!CB62=0,DataGrowthRates!CC62=0),"",DataGrowthRates!CC62-DataGrowthRates!CB62)</f>
        <v/>
      </c>
      <c r="CD62" s="145" t="str">
        <f>IF(OR(DataGrowthRates!CC62=0,DataGrowthRates!CD62=0),"",DataGrowthRates!CD62-DataGrowthRates!CC62)</f>
        <v/>
      </c>
    </row>
    <row r="63" spans="1:82" x14ac:dyDescent="0.3">
      <c r="A63" s="5" t="s">
        <v>149</v>
      </c>
      <c r="D63" s="145"/>
      <c r="E63" s="145"/>
      <c r="F63" s="145"/>
      <c r="G63" s="145"/>
      <c r="H63" s="145"/>
      <c r="I63" s="145"/>
      <c r="J63" s="145"/>
      <c r="K63" s="145"/>
      <c r="L63" s="145"/>
      <c r="M63" s="145"/>
      <c r="N63" s="145"/>
      <c r="O63" s="145"/>
      <c r="P63" s="145"/>
      <c r="Q63" s="145"/>
      <c r="R63" s="145"/>
      <c r="S63" s="145"/>
      <c r="T63" s="145"/>
      <c r="U63" s="145"/>
      <c r="V63" s="145"/>
      <c r="W63" s="145"/>
      <c r="X63" s="145"/>
      <c r="Y63" s="145"/>
      <c r="Z63" s="145"/>
      <c r="AA63" s="145"/>
      <c r="AB63" s="145"/>
      <c r="AC63" s="145"/>
      <c r="AD63" s="145"/>
      <c r="AE63" s="145"/>
      <c r="AF63" s="145"/>
      <c r="AG63" s="145"/>
      <c r="AH63" s="145"/>
      <c r="AI63" s="145"/>
      <c r="AJ63" s="145"/>
      <c r="AK63" s="145"/>
      <c r="AL63" s="145"/>
      <c r="AM63" s="145"/>
      <c r="AN63" s="145"/>
      <c r="AO63" s="145"/>
      <c r="AP63" s="145"/>
      <c r="AQ63" s="145"/>
      <c r="AR63" s="145"/>
      <c r="AS63" s="145"/>
      <c r="AT63" s="145"/>
      <c r="AU63" s="145"/>
      <c r="AV63" s="145"/>
      <c r="AW63" s="145"/>
      <c r="AX63" s="145" t="str">
        <f>IF(OR(DataGrowthRates!AW63=0,DataGrowthRates!AX63=0),"",DataGrowthRates!AX63-DataGrowthRates!AW63)</f>
        <v/>
      </c>
      <c r="AY63" s="145" t="str">
        <f>IF(OR(DataGrowthRates!AX63=0,DataGrowthRates!AY63=0),"",DataGrowthRates!AY63-DataGrowthRates!AX63)</f>
        <v/>
      </c>
      <c r="AZ63" s="145" t="str">
        <f>IF(OR(DataGrowthRates!AY63=0,DataGrowthRates!AZ63=0),"",DataGrowthRates!AZ63-DataGrowthRates!AY63)</f>
        <v/>
      </c>
      <c r="BA63" s="145" t="str">
        <f>IF(OR(DataGrowthRates!AZ63=0,DataGrowthRates!BA63=0),"",DataGrowthRates!BA63-DataGrowthRates!AZ63)</f>
        <v/>
      </c>
      <c r="BB63" s="145" t="str">
        <f>IF(OR(DataGrowthRates!BA63=0,DataGrowthRates!BB63=0),"",DataGrowthRates!BB63-DataGrowthRates!BA63)</f>
        <v/>
      </c>
      <c r="BC63" s="145" t="str">
        <f>IF(OR(DataGrowthRates!BB63=0,DataGrowthRates!BC63=0),"",DataGrowthRates!BC63-DataGrowthRates!BB63)</f>
        <v/>
      </c>
      <c r="BD63" s="145" t="str">
        <f>IF(OR(DataGrowthRates!BC63=0,DataGrowthRates!BD63=0),"",DataGrowthRates!BD63-DataGrowthRates!BC63)</f>
        <v/>
      </c>
      <c r="BE63" s="145" t="str">
        <f>IF(OR(DataGrowthRates!BD63=0,DataGrowthRates!BE63=0),"",DataGrowthRates!BE63-DataGrowthRates!BD63)</f>
        <v/>
      </c>
      <c r="BF63" s="145">
        <f>IF(OR(DataGrowthRates!BE63=0,DataGrowthRates!BF63=0),"",DataGrowthRates!BF63-DataGrowthRates!BE63)</f>
        <v>2.0495273634492719</v>
      </c>
      <c r="BG63" s="145">
        <f>IF(OR(DataGrowthRates!BF63=0,DataGrowthRates!BG63=0),"",DataGrowthRates!BG63-DataGrowthRates!BF63)</f>
        <v>-1.9887544348454469</v>
      </c>
      <c r="BH63" s="145">
        <f>IF(OR(DataGrowthRates!BG63=0,DataGrowthRates!BH63=0),"",DataGrowthRates!BH63-DataGrowthRates!BG63)</f>
        <v>0</v>
      </c>
      <c r="BI63" s="145">
        <f>IF(OR(DataGrowthRates!BH63=0,DataGrowthRates!BI63=0),"",DataGrowthRates!BI63-DataGrowthRates!BH63)</f>
        <v>0</v>
      </c>
      <c r="BJ63" s="145">
        <f>IF(OR(DataGrowthRates!BI63=0,DataGrowthRates!BJ63=0),"",DataGrowthRates!BJ63-DataGrowthRates!BI63)</f>
        <v>0.38973315308118117</v>
      </c>
      <c r="BK63" s="145">
        <f>IF(OR(DataGrowthRates!BJ63=0,DataGrowthRates!BK63=0),"",DataGrowthRates!BK63-DataGrowthRates!BJ63)</f>
        <v>1.484420081141792</v>
      </c>
      <c r="BL63" s="145">
        <f>IF(OR(DataGrowthRates!BK63=0,DataGrowthRates!BL63=0),"",DataGrowthRates!BL63-DataGrowthRates!BK63)</f>
        <v>-1.2408573034015262</v>
      </c>
      <c r="BM63" s="145">
        <f>IF(OR(DataGrowthRates!BL63=0,DataGrowthRates!BM63=0),"",DataGrowthRates!BM63-DataGrowthRates!BL63)</f>
        <v>0</v>
      </c>
      <c r="BN63" s="145">
        <f>IF(OR(DataGrowthRates!BM63=0,DataGrowthRates!BN63=0),"",DataGrowthRates!BN63-DataGrowthRates!BM63)</f>
        <v>1.5879844186775074</v>
      </c>
      <c r="BO63" s="145">
        <f>IF(OR(DataGrowthRates!BN63=0,DataGrowthRates!BO63=0),"",DataGrowthRates!BO63-DataGrowthRates!BN63)</f>
        <v>-4.6500000000000341</v>
      </c>
      <c r="BP63" s="145">
        <f>IF(OR(DataGrowthRates!BO63=0,DataGrowthRates!BP63=0),"",DataGrowthRates!BP63-DataGrowthRates!BO63)</f>
        <v>-0.37999999999999545</v>
      </c>
      <c r="BQ63" s="145">
        <f>IF(OR(DataGrowthRates!BP63=0,DataGrowthRates!BQ63=0),"",DataGrowthRates!BQ63-DataGrowthRates!BP63)</f>
        <v>0</v>
      </c>
      <c r="BR63" s="145">
        <f>IF(OR(DataGrowthRates!BQ63=0,DataGrowthRates!BR63=0),"",DataGrowthRates!BR63-DataGrowthRates!BQ63)</f>
        <v>0.3200000000000216</v>
      </c>
      <c r="BS63" s="145">
        <f>IF(OR(DataGrowthRates!BR63=0,DataGrowthRates!BS63=0),"",DataGrowthRates!BS63-DataGrowthRates!BR63)</f>
        <v>0</v>
      </c>
      <c r="BT63" s="145">
        <f>IF(OR(DataGrowthRates!BS63=0,DataGrowthRates!BT63=0),"",DataGrowthRates!BT63-DataGrowthRates!BS63)</f>
        <v>-1.6100000000000136</v>
      </c>
      <c r="BU63" s="145">
        <f>IF(OR(DataGrowthRates!BT63=0,DataGrowthRates!BU63=0),"",DataGrowthRates!BU63-DataGrowthRates!BT63)</f>
        <v>0</v>
      </c>
      <c r="BV63" s="145">
        <f>IF(OR(DataGrowthRates!BU63=0,DataGrowthRates!BV63=0),"",DataGrowthRates!BV63-DataGrowthRates!BU63)</f>
        <v>0</v>
      </c>
      <c r="BW63" s="145">
        <f>IF(OR(DataGrowthRates!BV63=0,DataGrowthRates!BW63=0),"",DataGrowthRates!BW63-DataGrowthRates!BV63)</f>
        <v>-0.19000000000002615</v>
      </c>
      <c r="BX63" s="145">
        <f>IF(OR(DataGrowthRates!BW63=0,DataGrowthRates!BX63=0),"",DataGrowthRates!BX63-DataGrowthRates!BW63)</f>
        <v>1.910000000000025</v>
      </c>
      <c r="BY63" s="145">
        <f>IF(OR(DataGrowthRates!BX63=0,DataGrowthRates!BY63=0),"",DataGrowthRates!BY63-DataGrowthRates!BX63)</f>
        <v>0</v>
      </c>
      <c r="BZ63" s="145">
        <f>IF(OR(DataGrowthRates!BY63=0,DataGrowthRates!BZ63=0),"",DataGrowthRates!BZ63-DataGrowthRates!BY63)</f>
        <v>0.26000000000001933</v>
      </c>
      <c r="CA63" s="145">
        <f>IF(OR(DataGrowthRates!BZ63=0,DataGrowthRates!CA63=0),"",DataGrowthRates!CA63-DataGrowthRates!BZ63)</f>
        <v>0</v>
      </c>
      <c r="CB63" s="145">
        <f>IF(OR(DataGrowthRates!CA63=0,DataGrowthRates!CB63=0),"",DataGrowthRates!CB63-DataGrowthRates!CA63)</f>
        <v>0.83999999999997499</v>
      </c>
      <c r="CC63" s="145" t="str">
        <f>IF(OR(DataGrowthRates!CB63=0,DataGrowthRates!CC63=0),"",DataGrowthRates!CC63-DataGrowthRates!CB63)</f>
        <v/>
      </c>
      <c r="CD63" s="145" t="str">
        <f>IF(OR(DataGrowthRates!CC63=0,DataGrowthRates!CD63=0),"",DataGrowthRates!CD63-DataGrowthRates!CC63)</f>
        <v/>
      </c>
    </row>
    <row r="64" spans="1:82" x14ac:dyDescent="0.3">
      <c r="A64" s="62" t="s">
        <v>150</v>
      </c>
      <c r="B64" s="7"/>
      <c r="C64" s="7"/>
      <c r="D64" s="146"/>
      <c r="E64" s="146"/>
      <c r="F64" s="146"/>
      <c r="G64" s="146"/>
      <c r="H64" s="146"/>
      <c r="I64" s="146"/>
      <c r="J64" s="146"/>
      <c r="K64" s="146"/>
      <c r="L64" s="146"/>
      <c r="M64" s="146"/>
      <c r="N64" s="146"/>
      <c r="O64" s="146"/>
      <c r="P64" s="146"/>
      <c r="Q64" s="146"/>
      <c r="R64" s="146"/>
      <c r="S64" s="146"/>
      <c r="T64" s="146"/>
      <c r="U64" s="146"/>
      <c r="V64" s="146"/>
      <c r="W64" s="146"/>
      <c r="X64" s="146"/>
      <c r="Y64" s="146"/>
      <c r="Z64" s="146"/>
      <c r="AA64" s="146"/>
      <c r="AB64" s="146"/>
      <c r="AC64" s="146"/>
      <c r="AD64" s="146"/>
      <c r="AE64" s="146"/>
      <c r="AF64" s="146"/>
      <c r="AG64" s="146"/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 t="str">
        <f>IF(OR(DataGrowthRates!AW64=0,DataGrowthRates!AX64=0),"",DataGrowthRates!AX64-DataGrowthRates!AW64)</f>
        <v/>
      </c>
      <c r="AY64" s="146" t="str">
        <f>IF(OR(DataGrowthRates!AX64=0,DataGrowthRates!AY64=0),"",DataGrowthRates!AY64-DataGrowthRates!AX64)</f>
        <v/>
      </c>
      <c r="AZ64" s="146" t="str">
        <f>IF(OR(DataGrowthRates!AY64=0,DataGrowthRates!AZ64=0),"",DataGrowthRates!AZ64-DataGrowthRates!AY64)</f>
        <v/>
      </c>
      <c r="BA64" s="146" t="str">
        <f>IF(OR(DataGrowthRates!AZ64=0,DataGrowthRates!BA64=0),"",DataGrowthRates!BA64-DataGrowthRates!AZ64)</f>
        <v/>
      </c>
      <c r="BB64" s="146" t="str">
        <f>IF(OR(DataGrowthRates!BA64=0,DataGrowthRates!BB64=0),"",DataGrowthRates!BB64-DataGrowthRates!BA64)</f>
        <v/>
      </c>
      <c r="BC64" s="146" t="str">
        <f>IF(OR(DataGrowthRates!BB64=0,DataGrowthRates!BC64=0),"",DataGrowthRates!BC64-DataGrowthRates!BB64)</f>
        <v/>
      </c>
      <c r="BD64" s="146" t="str">
        <f>IF(OR(DataGrowthRates!BC64=0,DataGrowthRates!BD64=0),"",DataGrowthRates!BD64-DataGrowthRates!BC64)</f>
        <v/>
      </c>
      <c r="BE64" s="146" t="str">
        <f>IF(OR(DataGrowthRates!BD64=0,DataGrowthRates!BE64=0),"",DataGrowthRates!BE64-DataGrowthRates!BD64)</f>
        <v/>
      </c>
      <c r="BF64" s="146" t="str">
        <f>IF(OR(DataGrowthRates!BE64=0,DataGrowthRates!BF64=0),"",DataGrowthRates!BF64-DataGrowthRates!BE64)</f>
        <v/>
      </c>
      <c r="BG64" s="146">
        <f>IF(OR(DataGrowthRates!BF64=0,DataGrowthRates!BG64=0),"",DataGrowthRates!BG64-DataGrowthRates!BF64)</f>
        <v>-1.4736353648892759</v>
      </c>
      <c r="BH64" s="146">
        <f>IF(OR(DataGrowthRates!BG64=0,DataGrowthRates!BH64=0),"",DataGrowthRates!BH64-DataGrowthRates!BG64)</f>
        <v>0</v>
      </c>
      <c r="BI64" s="146">
        <f>IF(OR(DataGrowthRates!BH64=0,DataGrowthRates!BI64=0),"",DataGrowthRates!BI64-DataGrowthRates!BH64)</f>
        <v>0</v>
      </c>
      <c r="BJ64" s="146">
        <f>IF(OR(DataGrowthRates!BI64=0,DataGrowthRates!BJ64=0),"",DataGrowthRates!BJ64-DataGrowthRates!BI64)</f>
        <v>0.54948409224755324</v>
      </c>
      <c r="BK64" s="146">
        <f>IF(OR(DataGrowthRates!BJ64=0,DataGrowthRates!BK64=0),"",DataGrowthRates!BK64-DataGrowthRates!BJ64)</f>
        <v>0.86958687736770912</v>
      </c>
      <c r="BL64" s="146">
        <f>IF(OR(DataGrowthRates!BK64=0,DataGrowthRates!BL64=0),"",DataGrowthRates!BL64-DataGrowthRates!BK64)</f>
        <v>-1.6438959226414909</v>
      </c>
      <c r="BM64" s="146">
        <f>IF(OR(DataGrowthRates!BL64=0,DataGrowthRates!BM64=0),"",DataGrowthRates!BM64-DataGrowthRates!BL64)</f>
        <v>0</v>
      </c>
      <c r="BN64" s="146">
        <f>IF(OR(DataGrowthRates!BM64=0,DataGrowthRates!BN64=0),"",DataGrowthRates!BN64-DataGrowthRates!BM64)</f>
        <v>-0.17001823300205388</v>
      </c>
      <c r="BO64" s="146">
        <f>IF(OR(DataGrowthRates!BN64=0,DataGrowthRates!BO64=0),"",DataGrowthRates!BO64-DataGrowthRates!BN64)</f>
        <v>-1.1500000000000341</v>
      </c>
      <c r="BP64" s="146">
        <f>IF(OR(DataGrowthRates!BO64=0,DataGrowthRates!BP64=0),"",DataGrowthRates!BP64-DataGrowthRates!BO64)</f>
        <v>-0.38999999999998636</v>
      </c>
      <c r="BQ64" s="146">
        <f>IF(OR(DataGrowthRates!BP64=0,DataGrowthRates!BQ64=0),"",DataGrowthRates!BQ64-DataGrowthRates!BP64)</f>
        <v>0</v>
      </c>
      <c r="BR64" s="146">
        <f>IF(OR(DataGrowthRates!BQ64=0,DataGrowthRates!BR64=0),"",DataGrowthRates!BR64-DataGrowthRates!BQ64)</f>
        <v>0.18000000000000682</v>
      </c>
      <c r="BS64" s="146">
        <f>IF(OR(DataGrowthRates!BR64=0,DataGrowthRates!BS64=0),"",DataGrowthRates!BS64-DataGrowthRates!BR64)</f>
        <v>0.23999999999998067</v>
      </c>
      <c r="BT64" s="146">
        <f>IF(OR(DataGrowthRates!BS64=0,DataGrowthRates!BT64=0),"",DataGrowthRates!BT64-DataGrowthRates!BS64)</f>
        <v>-1.2800000000000011</v>
      </c>
      <c r="BU64" s="146">
        <f>IF(OR(DataGrowthRates!BT64=0,DataGrowthRates!BU64=0),"",DataGrowthRates!BU64-DataGrowthRates!BT64)</f>
        <v>0</v>
      </c>
      <c r="BV64" s="146">
        <f>IF(OR(DataGrowthRates!BU64=0,DataGrowthRates!BV64=0),"",DataGrowthRates!BV64-DataGrowthRates!BU64)</f>
        <v>0</v>
      </c>
      <c r="BW64" s="146">
        <f>IF(OR(DataGrowthRates!BV64=0,DataGrowthRates!BW64=0),"",DataGrowthRates!BW64-DataGrowthRates!BV64)</f>
        <v>0.21999999999997044</v>
      </c>
      <c r="BX64" s="146">
        <f>IF(OR(DataGrowthRates!BW64=0,DataGrowthRates!BX64=0),"",DataGrowthRates!BX64-DataGrowthRates!BW64)</f>
        <v>0.21000000000003638</v>
      </c>
      <c r="BY64" s="146">
        <f>IF(OR(DataGrowthRates!BX64=0,DataGrowthRates!BY64=0),"",DataGrowthRates!BY64-DataGrowthRates!BX64)</f>
        <v>0</v>
      </c>
      <c r="BZ64" s="146">
        <f>IF(OR(DataGrowthRates!BY64=0,DataGrowthRates!BZ64=0),"",DataGrowthRates!BZ64-DataGrowthRates!BY64)</f>
        <v>-0.31999999999999318</v>
      </c>
      <c r="CA64" s="146">
        <f>IF(OR(DataGrowthRates!BZ64=0,DataGrowthRates!CA64=0),"",DataGrowthRates!CA64-DataGrowthRates!BZ64)</f>
        <v>0</v>
      </c>
      <c r="CB64" s="146">
        <f>IF(OR(DataGrowthRates!CA64=0,DataGrowthRates!CB64=0),"",DataGrowthRates!CB64-DataGrowthRates!CA64)</f>
        <v>-9.9999999999965894E-2</v>
      </c>
      <c r="CC64" s="146" t="str">
        <f>IF(OR(DataGrowthRates!CB64=0,DataGrowthRates!CC64=0),"",DataGrowthRates!CC64-DataGrowthRates!CB64)</f>
        <v/>
      </c>
      <c r="CD64" s="146" t="str">
        <f>IF(OR(DataGrowthRates!CC64=0,DataGrowthRates!CD64=0),"",DataGrowthRates!CD64-DataGrowthRates!CC64)</f>
        <v/>
      </c>
    </row>
    <row r="65" spans="1:82" x14ac:dyDescent="0.3">
      <c r="A65" s="63" t="s">
        <v>151</v>
      </c>
      <c r="B65" s="132"/>
      <c r="C65" s="132"/>
      <c r="D65" s="144"/>
      <c r="E65" s="144"/>
      <c r="F65" s="144"/>
      <c r="G65" s="144"/>
      <c r="H65" s="144"/>
      <c r="I65" s="144"/>
      <c r="J65" s="144"/>
      <c r="K65" s="144"/>
      <c r="L65" s="144"/>
      <c r="M65" s="144"/>
      <c r="N65" s="144"/>
      <c r="O65" s="144"/>
      <c r="P65" s="144"/>
      <c r="Q65" s="144"/>
      <c r="R65" s="144"/>
      <c r="S65" s="144"/>
      <c r="T65" s="144"/>
      <c r="U65" s="144"/>
      <c r="V65" s="144"/>
      <c r="W65" s="144"/>
      <c r="X65" s="144"/>
      <c r="Y65" s="144"/>
      <c r="Z65" s="144"/>
      <c r="AA65" s="144"/>
      <c r="AB65" s="144"/>
      <c r="AC65" s="144"/>
      <c r="AD65" s="144"/>
      <c r="AE65" s="144"/>
      <c r="AF65" s="144"/>
      <c r="AG65" s="144"/>
      <c r="AH65" s="144"/>
      <c r="AI65" s="144"/>
      <c r="AJ65" s="144"/>
      <c r="AK65" s="144"/>
      <c r="AL65" s="144"/>
      <c r="AM65" s="144"/>
      <c r="AN65" s="144"/>
      <c r="AO65" s="144"/>
      <c r="AP65" s="145"/>
      <c r="AQ65" s="145"/>
      <c r="AR65" s="145"/>
      <c r="AS65" s="145"/>
      <c r="AT65" s="145"/>
      <c r="AU65" s="145"/>
      <c r="AV65" s="145"/>
      <c r="AW65" s="145"/>
      <c r="AX65" s="145" t="str">
        <f>IF(OR(DataGrowthRates!AW65=0,DataGrowthRates!AX65=0),"",DataGrowthRates!AX65-DataGrowthRates!AW65)</f>
        <v/>
      </c>
      <c r="AY65" s="145" t="str">
        <f>IF(OR(DataGrowthRates!AX65=0,DataGrowthRates!AY65=0),"",DataGrowthRates!AY65-DataGrowthRates!AX65)</f>
        <v/>
      </c>
      <c r="AZ65" s="145" t="str">
        <f>IF(OR(DataGrowthRates!AY65=0,DataGrowthRates!AZ65=0),"",DataGrowthRates!AZ65-DataGrowthRates!AY65)</f>
        <v/>
      </c>
      <c r="BA65" s="145" t="str">
        <f>IF(OR(DataGrowthRates!AZ65=0,DataGrowthRates!BA65=0),"",DataGrowthRates!BA65-DataGrowthRates!AZ65)</f>
        <v/>
      </c>
      <c r="BB65" s="145" t="str">
        <f>IF(OR(DataGrowthRates!BA65=0,DataGrowthRates!BB65=0),"",DataGrowthRates!BB65-DataGrowthRates!BA65)</f>
        <v/>
      </c>
      <c r="BC65" s="145" t="str">
        <f>IF(OR(DataGrowthRates!BB65=0,DataGrowthRates!BC65=0),"",DataGrowthRates!BC65-DataGrowthRates!BB65)</f>
        <v/>
      </c>
      <c r="BD65" s="145" t="str">
        <f>IF(OR(DataGrowthRates!BC65=0,DataGrowthRates!BD65=0),"",DataGrowthRates!BD65-DataGrowthRates!BC65)</f>
        <v/>
      </c>
      <c r="BE65" s="145" t="str">
        <f>IF(OR(DataGrowthRates!BD65=0,DataGrowthRates!BE65=0),"",DataGrowthRates!BE65-DataGrowthRates!BD65)</f>
        <v/>
      </c>
      <c r="BF65" s="145" t="str">
        <f>IF(OR(DataGrowthRates!BE65=0,DataGrowthRates!BF65=0),"",DataGrowthRates!BF65-DataGrowthRates!BE65)</f>
        <v/>
      </c>
      <c r="BG65" s="145" t="str">
        <f>IF(OR(DataGrowthRates!BF65=0,DataGrowthRates!BG65=0),"",DataGrowthRates!BG65-DataGrowthRates!BF65)</f>
        <v/>
      </c>
      <c r="BH65" s="145">
        <f>IF(OR(DataGrowthRates!BG65=0,DataGrowthRates!BH65=0),"",DataGrowthRates!BH65-DataGrowthRates!BG65)</f>
        <v>-0.89246018357633261</v>
      </c>
      <c r="BI65" s="145">
        <f>IF(OR(DataGrowthRates!BH65=0,DataGrowthRates!BI65=0),"",DataGrowthRates!BI65-DataGrowthRates!BH65)</f>
        <v>0.16203433689682356</v>
      </c>
      <c r="BJ65" s="145">
        <f>IF(OR(DataGrowthRates!BI65=0,DataGrowthRates!BJ65=0),"",DataGrowthRates!BJ65-DataGrowthRates!BI65)</f>
        <v>-0.48869600207331132</v>
      </c>
      <c r="BK65" s="145">
        <f>IF(OR(DataGrowthRates!BJ65=0,DataGrowthRates!BK65=0),"",DataGrowthRates!BK65-DataGrowthRates!BJ65)</f>
        <v>2.512949544480847</v>
      </c>
      <c r="BL65" s="145">
        <f>IF(OR(DataGrowthRates!BK65=0,DataGrowthRates!BL65=0),"",DataGrowthRates!BL65-DataGrowthRates!BK65)</f>
        <v>2.1911311773456248</v>
      </c>
      <c r="BM65" s="145">
        <f>IF(OR(DataGrowthRates!BL65=0,DataGrowthRates!BM65=0),"",DataGrowthRates!BM65-DataGrowthRates!BL65)</f>
        <v>0</v>
      </c>
      <c r="BN65" s="145">
        <f>IF(OR(DataGrowthRates!BM65=0,DataGrowthRates!BN65=0),"",DataGrowthRates!BN65-DataGrowthRates!BM65)</f>
        <v>-1.4107271943800583</v>
      </c>
      <c r="BO65" s="145">
        <f>IF(OR(DataGrowthRates!BN65=0,DataGrowthRates!BO65=0),"",DataGrowthRates!BO65-DataGrowthRates!BN65)</f>
        <v>-3.5900000000000034</v>
      </c>
      <c r="BP65" s="145">
        <f>IF(OR(DataGrowthRates!BO65=0,DataGrowthRates!BP65=0),"",DataGrowthRates!BP65-DataGrowthRates!BO65)</f>
        <v>-0.38999999999998636</v>
      </c>
      <c r="BQ65" s="145">
        <f>IF(OR(DataGrowthRates!BP65=0,DataGrowthRates!BQ65=0),"",DataGrowthRates!BQ65-DataGrowthRates!BP65)</f>
        <v>0</v>
      </c>
      <c r="BR65" s="145">
        <f>IF(OR(DataGrowthRates!BQ65=0,DataGrowthRates!BR65=0),"",DataGrowthRates!BR65-DataGrowthRates!BQ65)</f>
        <v>1.0000000000019327E-2</v>
      </c>
      <c r="BS65" s="145">
        <f>IF(OR(DataGrowthRates!BR65=0,DataGrowthRates!BS65=0),"",DataGrowthRates!BS65-DataGrowthRates!BR65)</f>
        <v>1.0500000000000114</v>
      </c>
      <c r="BT65" s="145">
        <f>IF(OR(DataGrowthRates!BS65=0,DataGrowthRates!BT65=0),"",DataGrowthRates!BT65-DataGrowthRates!BS65)</f>
        <v>-1.7499999999999716</v>
      </c>
      <c r="BU65" s="145">
        <f>IF(OR(DataGrowthRates!BT65=0,DataGrowthRates!BU65=0),"",DataGrowthRates!BU65-DataGrowthRates!BT65)</f>
        <v>0</v>
      </c>
      <c r="BV65" s="145">
        <f>IF(OR(DataGrowthRates!BU65=0,DataGrowthRates!BV65=0),"",DataGrowthRates!BV65-DataGrowthRates!BU65)</f>
        <v>0</v>
      </c>
      <c r="BW65" s="145">
        <f>IF(OR(DataGrowthRates!BV65=0,DataGrowthRates!BW65=0),"",DataGrowthRates!BW65-DataGrowthRates!BV65)</f>
        <v>0.38999999999995794</v>
      </c>
      <c r="BX65" s="145">
        <f>IF(OR(DataGrowthRates!BW65=0,DataGrowthRates!BX65=0),"",DataGrowthRates!BX65-DataGrowthRates!BW65)</f>
        <v>0.25</v>
      </c>
      <c r="BY65" s="145">
        <f>IF(OR(DataGrowthRates!BX65=0,DataGrowthRates!BY65=0),"",DataGrowthRates!BY65-DataGrowthRates!BX65)</f>
        <v>0</v>
      </c>
      <c r="BZ65" s="145">
        <f>IF(OR(DataGrowthRates!BY65=0,DataGrowthRates!BZ65=0),"",DataGrowthRates!BZ65-DataGrowthRates!BY65)</f>
        <v>-0.40000000000003411</v>
      </c>
      <c r="CA65" s="145">
        <f>IF(OR(DataGrowthRates!BZ65=0,DataGrowthRates!CA65=0),"",DataGrowthRates!CA65-DataGrowthRates!BZ65)</f>
        <v>0</v>
      </c>
      <c r="CB65" s="145">
        <f>IF(OR(DataGrowthRates!CA65=0,DataGrowthRates!CB65=0),"",DataGrowthRates!CB65-DataGrowthRates!CA65)</f>
        <v>-1.0199999999999818</v>
      </c>
      <c r="CC65" s="145" t="str">
        <f>IF(OR(DataGrowthRates!CB65=0,DataGrowthRates!CC65=0),"",DataGrowthRates!CC65-DataGrowthRates!CB65)</f>
        <v/>
      </c>
      <c r="CD65" s="145" t="str">
        <f>IF(OR(DataGrowthRates!CC65=0,DataGrowthRates!CD65=0),"",DataGrowthRates!CD65-DataGrowthRates!CC65)</f>
        <v/>
      </c>
    </row>
    <row r="66" spans="1:82" x14ac:dyDescent="0.3">
      <c r="A66" s="5" t="s">
        <v>152</v>
      </c>
      <c r="D66" s="145"/>
      <c r="E66" s="145"/>
      <c r="F66" s="145"/>
      <c r="G66" s="145"/>
      <c r="H66" s="145"/>
      <c r="I66" s="145"/>
      <c r="J66" s="145"/>
      <c r="K66" s="145"/>
      <c r="L66" s="145"/>
      <c r="M66" s="145"/>
      <c r="N66" s="145"/>
      <c r="O66" s="145"/>
      <c r="P66" s="145"/>
      <c r="Q66" s="145"/>
      <c r="R66" s="145"/>
      <c r="S66" s="145"/>
      <c r="T66" s="145"/>
      <c r="U66" s="145"/>
      <c r="V66" s="145"/>
      <c r="W66" s="145"/>
      <c r="X66" s="145"/>
      <c r="Y66" s="145"/>
      <c r="Z66" s="145"/>
      <c r="AA66" s="145"/>
      <c r="AB66" s="145"/>
      <c r="AC66" s="145"/>
      <c r="AD66" s="145"/>
      <c r="AE66" s="145"/>
      <c r="AF66" s="145"/>
      <c r="AG66" s="145"/>
      <c r="AH66" s="145"/>
      <c r="AI66" s="145"/>
      <c r="AJ66" s="145"/>
      <c r="AK66" s="145"/>
      <c r="AL66" s="145"/>
      <c r="AM66" s="145"/>
      <c r="AN66" s="145"/>
      <c r="AO66" s="145"/>
      <c r="AP66" s="145"/>
      <c r="AQ66" s="145"/>
      <c r="AR66" s="145"/>
      <c r="AS66" s="145"/>
      <c r="AT66" s="145"/>
      <c r="AU66" s="145"/>
      <c r="AV66" s="145"/>
      <c r="AW66" s="145"/>
      <c r="AX66" s="145" t="str">
        <f>IF(OR(DataGrowthRates!AW66=0,DataGrowthRates!AX66=0),"",DataGrowthRates!AX66-DataGrowthRates!AW66)</f>
        <v/>
      </c>
      <c r="AY66" s="145" t="str">
        <f>IF(OR(DataGrowthRates!AX66=0,DataGrowthRates!AY66=0),"",DataGrowthRates!AY66-DataGrowthRates!AX66)</f>
        <v/>
      </c>
      <c r="AZ66" s="145" t="str">
        <f>IF(OR(DataGrowthRates!AY66=0,DataGrowthRates!AZ66=0),"",DataGrowthRates!AZ66-DataGrowthRates!AY66)</f>
        <v/>
      </c>
      <c r="BA66" s="145" t="str">
        <f>IF(OR(DataGrowthRates!AZ66=0,DataGrowthRates!BA66=0),"",DataGrowthRates!BA66-DataGrowthRates!AZ66)</f>
        <v/>
      </c>
      <c r="BB66" s="145" t="str">
        <f>IF(OR(DataGrowthRates!BA66=0,DataGrowthRates!BB66=0),"",DataGrowthRates!BB66-DataGrowthRates!BA66)</f>
        <v/>
      </c>
      <c r="BC66" s="145" t="str">
        <f>IF(OR(DataGrowthRates!BB66=0,DataGrowthRates!BC66=0),"",DataGrowthRates!BC66-DataGrowthRates!BB66)</f>
        <v/>
      </c>
      <c r="BD66" s="145" t="str">
        <f>IF(OR(DataGrowthRates!BC66=0,DataGrowthRates!BD66=0),"",DataGrowthRates!BD66-DataGrowthRates!BC66)</f>
        <v/>
      </c>
      <c r="BE66" s="145" t="str">
        <f>IF(OR(DataGrowthRates!BD66=0,DataGrowthRates!BE66=0),"",DataGrowthRates!BE66-DataGrowthRates!BD66)</f>
        <v/>
      </c>
      <c r="BF66" s="145" t="str">
        <f>IF(OR(DataGrowthRates!BE66=0,DataGrowthRates!BF66=0),"",DataGrowthRates!BF66-DataGrowthRates!BE66)</f>
        <v/>
      </c>
      <c r="BG66" s="145" t="str">
        <f>IF(OR(DataGrowthRates!BF66=0,DataGrowthRates!BG66=0),"",DataGrowthRates!BG66-DataGrowthRates!BF66)</f>
        <v/>
      </c>
      <c r="BH66" s="145" t="str">
        <f>IF(OR(DataGrowthRates!BG66=0,DataGrowthRates!BH66=0),"",DataGrowthRates!BH66-DataGrowthRates!BG66)</f>
        <v/>
      </c>
      <c r="BI66" s="145">
        <f>IF(OR(DataGrowthRates!BH66=0,DataGrowthRates!BI66=0),"",DataGrowthRates!BI66-DataGrowthRates!BH66)</f>
        <v>2.0697896280368582</v>
      </c>
      <c r="BJ66" s="145">
        <f>IF(OR(DataGrowthRates!BI66=0,DataGrowthRates!BJ66=0),"",DataGrowthRates!BJ66-DataGrowthRates!BI66)</f>
        <v>-0.33439809798855435</v>
      </c>
      <c r="BK66" s="145">
        <f>IF(OR(DataGrowthRates!BJ66=0,DataGrowthRates!BK66=0),"",DataGrowthRates!BK66-DataGrowthRates!BJ66)</f>
        <v>0.76708032873673915</v>
      </c>
      <c r="BL66" s="145">
        <f>IF(OR(DataGrowthRates!BK66=0,DataGrowthRates!BL66=0),"",DataGrowthRates!BL66-DataGrowthRates!BK66)</f>
        <v>-0.91840443309760644</v>
      </c>
      <c r="BM66" s="145">
        <f>IF(OR(DataGrowthRates!BL66=0,DataGrowthRates!BM66=0),"",DataGrowthRates!BM66-DataGrowthRates!BL66)</f>
        <v>0</v>
      </c>
      <c r="BN66" s="145">
        <f>IF(OR(DataGrowthRates!BM66=0,DataGrowthRates!BN66=0),"",DataGrowthRates!BN66-DataGrowthRates!BM66)</f>
        <v>-2.4329875999094099</v>
      </c>
      <c r="BO66" s="145">
        <f>IF(OR(DataGrowthRates!BN66=0,DataGrowthRates!BO66=0),"",DataGrowthRates!BO66-DataGrowthRates!BN66)</f>
        <v>-0.58000000000001251</v>
      </c>
      <c r="BP66" s="145">
        <f>IF(OR(DataGrowthRates!BO66=0,DataGrowthRates!BP66=0),"",DataGrowthRates!BP66-DataGrowthRates!BO66)</f>
        <v>-0.48000000000001819</v>
      </c>
      <c r="BQ66" s="145">
        <f>IF(OR(DataGrowthRates!BP66=0,DataGrowthRates!BQ66=0),"",DataGrowthRates!BQ66-DataGrowthRates!BP66)</f>
        <v>0</v>
      </c>
      <c r="BR66" s="145">
        <f>IF(OR(DataGrowthRates!BQ66=0,DataGrowthRates!BR66=0),"",DataGrowthRates!BR66-DataGrowthRates!BQ66)</f>
        <v>-0.64999999999997726</v>
      </c>
      <c r="BS66" s="145">
        <f>IF(OR(DataGrowthRates!BR66=0,DataGrowthRates!BS66=0),"",DataGrowthRates!BS66-DataGrowthRates!BR66)</f>
        <v>0.92000000000001592</v>
      </c>
      <c r="BT66" s="145">
        <f>IF(OR(DataGrowthRates!BS66=0,DataGrowthRates!BT66=0),"",DataGrowthRates!BT66-DataGrowthRates!BS66)</f>
        <v>-2.7400000000000375</v>
      </c>
      <c r="BU66" s="145">
        <f>IF(OR(DataGrowthRates!BT66=0,DataGrowthRates!BU66=0),"",DataGrowthRates!BU66-DataGrowthRates!BT66)</f>
        <v>0</v>
      </c>
      <c r="BV66" s="145">
        <f>IF(OR(DataGrowthRates!BU66=0,DataGrowthRates!BV66=0),"",DataGrowthRates!BV66-DataGrowthRates!BU66)</f>
        <v>0</v>
      </c>
      <c r="BW66" s="145">
        <f>IF(OR(DataGrowthRates!BV66=0,DataGrowthRates!BW66=0),"",DataGrowthRates!BW66-DataGrowthRates!BV66)</f>
        <v>-3.9999999999992042E-2</v>
      </c>
      <c r="BX66" s="145">
        <f>IF(OR(DataGrowthRates!BW66=0,DataGrowthRates!BX66=0),"",DataGrowthRates!BX66-DataGrowthRates!BW66)</f>
        <v>1.1400000000000148</v>
      </c>
      <c r="BY66" s="145">
        <f>IF(OR(DataGrowthRates!BX66=0,DataGrowthRates!BY66=0),"",DataGrowthRates!BY66-DataGrowthRates!BX66)</f>
        <v>0</v>
      </c>
      <c r="BZ66" s="145">
        <f>IF(OR(DataGrowthRates!BY66=0,DataGrowthRates!BZ66=0),"",DataGrowthRates!BZ66-DataGrowthRates!BY66)</f>
        <v>4.0000000000020464E-2</v>
      </c>
      <c r="CA66" s="145">
        <f>IF(OR(DataGrowthRates!BZ66=0,DataGrowthRates!CA66=0),"",DataGrowthRates!CA66-DataGrowthRates!BZ66)</f>
        <v>0</v>
      </c>
      <c r="CB66" s="145">
        <f>IF(OR(DataGrowthRates!CA66=0,DataGrowthRates!CB66=0),"",DataGrowthRates!CB66-DataGrowthRates!CA66)</f>
        <v>0.38999999999998636</v>
      </c>
      <c r="CC66" s="145" t="str">
        <f>IF(OR(DataGrowthRates!CB66=0,DataGrowthRates!CC66=0),"",DataGrowthRates!CC66-DataGrowthRates!CB66)</f>
        <v/>
      </c>
      <c r="CD66" s="145" t="str">
        <f>IF(OR(DataGrowthRates!CC66=0,DataGrowthRates!CD66=0),"",DataGrowthRates!CD66-DataGrowthRates!CC66)</f>
        <v/>
      </c>
    </row>
    <row r="67" spans="1:82" x14ac:dyDescent="0.3">
      <c r="A67" s="5" t="s">
        <v>153</v>
      </c>
      <c r="D67" s="145"/>
      <c r="E67" s="145"/>
      <c r="F67" s="145"/>
      <c r="G67" s="145"/>
      <c r="H67" s="145"/>
      <c r="I67" s="145"/>
      <c r="J67" s="145"/>
      <c r="K67" s="145"/>
      <c r="L67" s="145"/>
      <c r="M67" s="145"/>
      <c r="N67" s="145"/>
      <c r="O67" s="145"/>
      <c r="P67" s="145"/>
      <c r="Q67" s="145"/>
      <c r="R67" s="145"/>
      <c r="S67" s="145"/>
      <c r="T67" s="145"/>
      <c r="U67" s="145"/>
      <c r="V67" s="145"/>
      <c r="W67" s="145"/>
      <c r="X67" s="145"/>
      <c r="Y67" s="145"/>
      <c r="Z67" s="145"/>
      <c r="AA67" s="145"/>
      <c r="AB67" s="145"/>
      <c r="AC67" s="145"/>
      <c r="AD67" s="145"/>
      <c r="AE67" s="145"/>
      <c r="AF67" s="145"/>
      <c r="AG67" s="145"/>
      <c r="AH67" s="145"/>
      <c r="AI67" s="145"/>
      <c r="AJ67" s="145"/>
      <c r="AK67" s="145"/>
      <c r="AL67" s="145"/>
      <c r="AM67" s="145"/>
      <c r="AN67" s="145"/>
      <c r="AO67" s="145"/>
      <c r="AP67" s="145"/>
      <c r="AQ67" s="145"/>
      <c r="AR67" s="145"/>
      <c r="AS67" s="145"/>
      <c r="AT67" s="145"/>
      <c r="AU67" s="145"/>
      <c r="AV67" s="145"/>
      <c r="AW67" s="145"/>
      <c r="AX67" s="145" t="str">
        <f>IF(OR(DataGrowthRates!AW67=0,DataGrowthRates!AX67=0),"",DataGrowthRates!AX67-DataGrowthRates!AW67)</f>
        <v/>
      </c>
      <c r="AY67" s="145" t="str">
        <f>IF(OR(DataGrowthRates!AX67=0,DataGrowthRates!AY67=0),"",DataGrowthRates!AY67-DataGrowthRates!AX67)</f>
        <v/>
      </c>
      <c r="AZ67" s="145" t="str">
        <f>IF(OR(DataGrowthRates!AY67=0,DataGrowthRates!AZ67=0),"",DataGrowthRates!AZ67-DataGrowthRates!AY67)</f>
        <v/>
      </c>
      <c r="BA67" s="145" t="str">
        <f>IF(OR(DataGrowthRates!AZ67=0,DataGrowthRates!BA67=0),"",DataGrowthRates!BA67-DataGrowthRates!AZ67)</f>
        <v/>
      </c>
      <c r="BB67" s="145" t="str">
        <f>IF(OR(DataGrowthRates!BA67=0,DataGrowthRates!BB67=0),"",DataGrowthRates!BB67-DataGrowthRates!BA67)</f>
        <v/>
      </c>
      <c r="BC67" s="145" t="str">
        <f>IF(OR(DataGrowthRates!BB67=0,DataGrowthRates!BC67=0),"",DataGrowthRates!BC67-DataGrowthRates!BB67)</f>
        <v/>
      </c>
      <c r="BD67" s="145" t="str">
        <f>IF(OR(DataGrowthRates!BC67=0,DataGrowthRates!BD67=0),"",DataGrowthRates!BD67-DataGrowthRates!BC67)</f>
        <v/>
      </c>
      <c r="BE67" s="145" t="str">
        <f>IF(OR(DataGrowthRates!BD67=0,DataGrowthRates!BE67=0),"",DataGrowthRates!BE67-DataGrowthRates!BD67)</f>
        <v/>
      </c>
      <c r="BF67" s="145" t="str">
        <f>IF(OR(DataGrowthRates!BE67=0,DataGrowthRates!BF67=0),"",DataGrowthRates!BF67-DataGrowthRates!BE67)</f>
        <v/>
      </c>
      <c r="BG67" s="145" t="str">
        <f>IF(OR(DataGrowthRates!BF67=0,DataGrowthRates!BG67=0),"",DataGrowthRates!BG67-DataGrowthRates!BF67)</f>
        <v/>
      </c>
      <c r="BH67" s="145" t="str">
        <f>IF(OR(DataGrowthRates!BG67=0,DataGrowthRates!BH67=0),"",DataGrowthRates!BH67-DataGrowthRates!BG67)</f>
        <v/>
      </c>
      <c r="BI67" s="145" t="str">
        <f>IF(OR(DataGrowthRates!BH67=0,DataGrowthRates!BI67=0),"",DataGrowthRates!BI67-DataGrowthRates!BH67)</f>
        <v/>
      </c>
      <c r="BJ67" s="145">
        <f>IF(OR(DataGrowthRates!BI67=0,DataGrowthRates!BJ67=0),"",DataGrowthRates!BJ67-DataGrowthRates!BI67)</f>
        <v>2.2574923915897216E-2</v>
      </c>
      <c r="BK67" s="145">
        <f>IF(OR(DataGrowthRates!BJ67=0,DataGrowthRates!BK67=0),"",DataGrowthRates!BK67-DataGrowthRates!BJ67)</f>
        <v>0.83114068086874227</v>
      </c>
      <c r="BL67" s="145">
        <f>IF(OR(DataGrowthRates!BK67=0,DataGrowthRates!BL67=0),"",DataGrowthRates!BL67-DataGrowthRates!BK67)</f>
        <v>-1.6653493988915784</v>
      </c>
      <c r="BM67" s="145">
        <f>IF(OR(DataGrowthRates!BL67=0,DataGrowthRates!BM67=0),"",DataGrowthRates!BM67-DataGrowthRates!BL67)</f>
        <v>0</v>
      </c>
      <c r="BN67" s="145">
        <f>IF(OR(DataGrowthRates!BM67=0,DataGrowthRates!BN67=0),"",DataGrowthRates!BN67-DataGrowthRates!BM67)</f>
        <v>-1.1176031499405497</v>
      </c>
      <c r="BO67" s="145">
        <f>IF(OR(DataGrowthRates!BN67=0,DataGrowthRates!BO67=0),"",DataGrowthRates!BO67-DataGrowthRates!BN67)</f>
        <v>-3.2599999999999909</v>
      </c>
      <c r="BP67" s="145">
        <f>IF(OR(DataGrowthRates!BO67=0,DataGrowthRates!BP67=0),"",DataGrowthRates!BP67-DataGrowthRates!BO67)</f>
        <v>-0.38999999999998636</v>
      </c>
      <c r="BQ67" s="145">
        <f>IF(OR(DataGrowthRates!BP67=0,DataGrowthRates!BQ67=0),"",DataGrowthRates!BQ67-DataGrowthRates!BP67)</f>
        <v>0</v>
      </c>
      <c r="BR67" s="145">
        <f>IF(OR(DataGrowthRates!BQ67=0,DataGrowthRates!BR67=0),"",DataGrowthRates!BR67-DataGrowthRates!BQ67)</f>
        <v>0.13999999999995794</v>
      </c>
      <c r="BS67" s="145">
        <f>IF(OR(DataGrowthRates!BR67=0,DataGrowthRates!BS67=0),"",DataGrowthRates!BS67-DataGrowthRates!BR67)</f>
        <v>-0.12999999999999545</v>
      </c>
      <c r="BT67" s="145">
        <f>IF(OR(DataGrowthRates!BS67=0,DataGrowthRates!BT67=0),"",DataGrowthRates!BT67-DataGrowthRates!BS67)</f>
        <v>-1.710000000000008</v>
      </c>
      <c r="BU67" s="145">
        <f>IF(OR(DataGrowthRates!BT67=0,DataGrowthRates!BU67=0),"",DataGrowthRates!BU67-DataGrowthRates!BT67)</f>
        <v>0</v>
      </c>
      <c r="BV67" s="145">
        <f>IF(OR(DataGrowthRates!BU67=0,DataGrowthRates!BV67=0),"",DataGrowthRates!BV67-DataGrowthRates!BU67)</f>
        <v>0</v>
      </c>
      <c r="BW67" s="145">
        <f>IF(OR(DataGrowthRates!BV67=0,DataGrowthRates!BW67=0),"",DataGrowthRates!BW67-DataGrowthRates!BV67)</f>
        <v>-0.1799999999999784</v>
      </c>
      <c r="BX67" s="145">
        <f>IF(OR(DataGrowthRates!BW67=0,DataGrowthRates!BX67=0),"",DataGrowthRates!BX67-DataGrowthRates!BW67)</f>
        <v>-0.84000000000003183</v>
      </c>
      <c r="BY67" s="145">
        <f>IF(OR(DataGrowthRates!BX67=0,DataGrowthRates!BY67=0),"",DataGrowthRates!BY67-DataGrowthRates!BX67)</f>
        <v>0</v>
      </c>
      <c r="BZ67" s="145">
        <f>IF(OR(DataGrowthRates!BY67=0,DataGrowthRates!BZ67=0),"",DataGrowthRates!BZ67-DataGrowthRates!BY67)</f>
        <v>-6.0000000000002274E-2</v>
      </c>
      <c r="CA67" s="145">
        <f>IF(OR(DataGrowthRates!BZ67=0,DataGrowthRates!CA67=0),"",DataGrowthRates!CA67-DataGrowthRates!BZ67)</f>
        <v>0</v>
      </c>
      <c r="CB67" s="145">
        <f>IF(OR(DataGrowthRates!CA67=0,DataGrowthRates!CB67=0),"",DataGrowthRates!CB67-DataGrowthRates!CA67)</f>
        <v>-0.69999999999998863</v>
      </c>
      <c r="CC67" s="145" t="str">
        <f>IF(OR(DataGrowthRates!CB67=0,DataGrowthRates!CC67=0),"",DataGrowthRates!CC67-DataGrowthRates!CB67)</f>
        <v/>
      </c>
      <c r="CD67" s="145" t="str">
        <f>IF(OR(DataGrowthRates!CC67=0,DataGrowthRates!CD67=0),"",DataGrowthRates!CD67-DataGrowthRates!CC67)</f>
        <v/>
      </c>
    </row>
    <row r="68" spans="1:82" x14ac:dyDescent="0.3">
      <c r="A68" s="62" t="s">
        <v>154</v>
      </c>
      <c r="B68" s="7"/>
      <c r="C68" s="7"/>
      <c r="D68" s="146"/>
      <c r="E68" s="146"/>
      <c r="F68" s="146"/>
      <c r="G68" s="146"/>
      <c r="H68" s="146"/>
      <c r="I68" s="146"/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46"/>
      <c r="AF68" s="146"/>
      <c r="AG68" s="146"/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 t="str">
        <f>IF(OR(DataGrowthRates!AW68=0,DataGrowthRates!AX68=0),"",DataGrowthRates!AX68-DataGrowthRates!AW68)</f>
        <v/>
      </c>
      <c r="AY68" s="146" t="str">
        <f>IF(OR(DataGrowthRates!AX68=0,DataGrowthRates!AY68=0),"",DataGrowthRates!AY68-DataGrowthRates!AX68)</f>
        <v/>
      </c>
      <c r="AZ68" s="146" t="str">
        <f>IF(OR(DataGrowthRates!AY68=0,DataGrowthRates!AZ68=0),"",DataGrowthRates!AZ68-DataGrowthRates!AY68)</f>
        <v/>
      </c>
      <c r="BA68" s="146" t="str">
        <f>IF(OR(DataGrowthRates!AZ68=0,DataGrowthRates!BA68=0),"",DataGrowthRates!BA68-DataGrowthRates!AZ68)</f>
        <v/>
      </c>
      <c r="BB68" s="146" t="str">
        <f>IF(OR(DataGrowthRates!BA68=0,DataGrowthRates!BB68=0),"",DataGrowthRates!BB68-DataGrowthRates!BA68)</f>
        <v/>
      </c>
      <c r="BC68" s="146" t="str">
        <f>IF(OR(DataGrowthRates!BB68=0,DataGrowthRates!BC68=0),"",DataGrowthRates!BC68-DataGrowthRates!BB68)</f>
        <v/>
      </c>
      <c r="BD68" s="146" t="str">
        <f>IF(OR(DataGrowthRates!BC68=0,DataGrowthRates!BD68=0),"",DataGrowthRates!BD68-DataGrowthRates!BC68)</f>
        <v/>
      </c>
      <c r="BE68" s="146" t="str">
        <f>IF(OR(DataGrowthRates!BD68=0,DataGrowthRates!BE68=0),"",DataGrowthRates!BE68-DataGrowthRates!BD68)</f>
        <v/>
      </c>
      <c r="BF68" s="146" t="str">
        <f>IF(OR(DataGrowthRates!BE68=0,DataGrowthRates!BF68=0),"",DataGrowthRates!BF68-DataGrowthRates!BE68)</f>
        <v/>
      </c>
      <c r="BG68" s="146" t="str">
        <f>IF(OR(DataGrowthRates!BF68=0,DataGrowthRates!BG68=0),"",DataGrowthRates!BG68-DataGrowthRates!BF68)</f>
        <v/>
      </c>
      <c r="BH68" s="146" t="str">
        <f>IF(OR(DataGrowthRates!BG68=0,DataGrowthRates!BH68=0),"",DataGrowthRates!BH68-DataGrowthRates!BG68)</f>
        <v/>
      </c>
      <c r="BI68" s="146" t="str">
        <f>IF(OR(DataGrowthRates!BH68=0,DataGrowthRates!BI68=0),"",DataGrowthRates!BI68-DataGrowthRates!BH68)</f>
        <v/>
      </c>
      <c r="BJ68" s="146" t="str">
        <f>IF(OR(DataGrowthRates!BI68=0,DataGrowthRates!BJ68=0),"",DataGrowthRates!BJ68-DataGrowthRates!BI68)</f>
        <v/>
      </c>
      <c r="BK68" s="146">
        <f>IF(OR(DataGrowthRates!BJ68=0,DataGrowthRates!BK68=0),"",DataGrowthRates!BK68-DataGrowthRates!BJ68)</f>
        <v>1.4871573999101599</v>
      </c>
      <c r="BL68" s="146">
        <f>IF(OR(DataGrowthRates!BK68=0,DataGrowthRates!BL68=0),"",DataGrowthRates!BL68-DataGrowthRates!BK68)</f>
        <v>-0.60385808686126552</v>
      </c>
      <c r="BM68" s="146">
        <f>IF(OR(DataGrowthRates!BL68=0,DataGrowthRates!BM68=0),"",DataGrowthRates!BM68-DataGrowthRates!BL68)</f>
        <v>0</v>
      </c>
      <c r="BN68" s="146">
        <f>IF(OR(DataGrowthRates!BM68=0,DataGrowthRates!BN68=0),"",DataGrowthRates!BN68-DataGrowthRates!BM68)</f>
        <v>-2.9285134206699013</v>
      </c>
      <c r="BO68" s="146">
        <f>IF(OR(DataGrowthRates!BN68=0,DataGrowthRates!BO68=0),"",DataGrowthRates!BO68-DataGrowthRates!BN68)</f>
        <v>-3.2700000000000387</v>
      </c>
      <c r="BP68" s="146">
        <f>IF(OR(DataGrowthRates!BO68=0,DataGrowthRates!BP68=0),"",DataGrowthRates!BP68-DataGrowthRates!BO68)</f>
        <v>-0.35999999999998522</v>
      </c>
      <c r="BQ68" s="146">
        <f>IF(OR(DataGrowthRates!BP68=0,DataGrowthRates!BQ68=0),"",DataGrowthRates!BQ68-DataGrowthRates!BP68)</f>
        <v>0</v>
      </c>
      <c r="BR68" s="146">
        <f>IF(OR(DataGrowthRates!BQ68=0,DataGrowthRates!BR68=0),"",DataGrowthRates!BR68-DataGrowthRates!BQ68)</f>
        <v>0.34999999999999432</v>
      </c>
      <c r="BS68" s="146">
        <f>IF(OR(DataGrowthRates!BR68=0,DataGrowthRates!BS68=0),"",DataGrowthRates!BS68-DataGrowthRates!BR68)</f>
        <v>1.2099999999999795</v>
      </c>
      <c r="BT68" s="146">
        <f>IF(OR(DataGrowthRates!BS68=0,DataGrowthRates!BT68=0),"",DataGrowthRates!BT68-DataGrowthRates!BS68)</f>
        <v>-1.9899999999999807</v>
      </c>
      <c r="BU68" s="146">
        <f>IF(OR(DataGrowthRates!BT68=0,DataGrowthRates!BU68=0),"",DataGrowthRates!BU68-DataGrowthRates!BT68)</f>
        <v>0</v>
      </c>
      <c r="BV68" s="146">
        <f>IF(OR(DataGrowthRates!BU68=0,DataGrowthRates!BV68=0),"",DataGrowthRates!BV68-DataGrowthRates!BU68)</f>
        <v>0</v>
      </c>
      <c r="BW68" s="146">
        <f>IF(OR(DataGrowthRates!BV68=0,DataGrowthRates!BW68=0),"",DataGrowthRates!BW68-DataGrowthRates!BV68)</f>
        <v>0.3100000000000307</v>
      </c>
      <c r="BX68" s="146">
        <f>IF(OR(DataGrowthRates!BW68=0,DataGrowthRates!BX68=0),"",DataGrowthRates!BX68-DataGrowthRates!BW68)</f>
        <v>0.34999999999999432</v>
      </c>
      <c r="BY68" s="146">
        <f>IF(OR(DataGrowthRates!BX68=0,DataGrowthRates!BY68=0),"",DataGrowthRates!BY68-DataGrowthRates!BX68)</f>
        <v>0</v>
      </c>
      <c r="BZ68" s="146">
        <f>IF(OR(DataGrowthRates!BY68=0,DataGrowthRates!BZ68=0),"",DataGrowthRates!BZ68-DataGrowthRates!BY68)</f>
        <v>0.57999999999998408</v>
      </c>
      <c r="CA68" s="146">
        <f>IF(OR(DataGrowthRates!BZ68=0,DataGrowthRates!CA68=0),"",DataGrowthRates!CA68-DataGrowthRates!BZ68)</f>
        <v>0</v>
      </c>
      <c r="CB68" s="146">
        <f>IF(OR(DataGrowthRates!CA68=0,DataGrowthRates!CB68=0),"",DataGrowthRates!CB68-DataGrowthRates!CA68)</f>
        <v>-2.4300000000000068</v>
      </c>
      <c r="CC68" s="146" t="str">
        <f>IF(OR(DataGrowthRates!CB68=0,DataGrowthRates!CC68=0),"",DataGrowthRates!CC68-DataGrowthRates!CB68)</f>
        <v/>
      </c>
      <c r="CD68" s="146" t="str">
        <f>IF(OR(DataGrowthRates!CC68=0,DataGrowthRates!CD68=0),"",DataGrowthRates!CD68-DataGrowthRates!CC68)</f>
        <v/>
      </c>
    </row>
    <row r="69" spans="1:82" x14ac:dyDescent="0.3">
      <c r="A69" s="63" t="s">
        <v>155</v>
      </c>
      <c r="B69" s="132"/>
      <c r="C69" s="132"/>
      <c r="D69" s="144"/>
      <c r="E69" s="144"/>
      <c r="F69" s="144"/>
      <c r="G69" s="144"/>
      <c r="H69" s="144"/>
      <c r="I69" s="144"/>
      <c r="J69" s="144"/>
      <c r="K69" s="144"/>
      <c r="L69" s="144"/>
      <c r="M69" s="144"/>
      <c r="N69" s="144"/>
      <c r="O69" s="144"/>
      <c r="P69" s="144"/>
      <c r="Q69" s="144"/>
      <c r="R69" s="144"/>
      <c r="S69" s="144"/>
      <c r="T69" s="144"/>
      <c r="U69" s="144"/>
      <c r="V69" s="144"/>
      <c r="W69" s="144"/>
      <c r="X69" s="144"/>
      <c r="Y69" s="144"/>
      <c r="Z69" s="144"/>
      <c r="AA69" s="144"/>
      <c r="AB69" s="144"/>
      <c r="AC69" s="144"/>
      <c r="AD69" s="144"/>
      <c r="AE69" s="144"/>
      <c r="AF69" s="144"/>
      <c r="AG69" s="144"/>
      <c r="AH69" s="144"/>
      <c r="AI69" s="144"/>
      <c r="AJ69" s="144"/>
      <c r="AK69" s="144"/>
      <c r="AL69" s="144"/>
      <c r="AM69" s="144"/>
      <c r="AN69" s="144"/>
      <c r="AO69" s="144"/>
      <c r="AP69" s="145"/>
      <c r="AQ69" s="145"/>
      <c r="AR69" s="145"/>
      <c r="AS69" s="145"/>
      <c r="AT69" s="145"/>
      <c r="AU69" s="145"/>
      <c r="AV69" s="145"/>
      <c r="AW69" s="145"/>
      <c r="AX69" s="145" t="str">
        <f>IF(OR(DataGrowthRates!AW69=0,DataGrowthRates!AX69=0),"",DataGrowthRates!AX69-DataGrowthRates!AW69)</f>
        <v/>
      </c>
      <c r="AY69" s="145" t="str">
        <f>IF(OR(DataGrowthRates!AX69=0,DataGrowthRates!AY69=0),"",DataGrowthRates!AY69-DataGrowthRates!AX69)</f>
        <v/>
      </c>
      <c r="AZ69" s="145" t="str">
        <f>IF(OR(DataGrowthRates!AY69=0,DataGrowthRates!AZ69=0),"",DataGrowthRates!AZ69-DataGrowthRates!AY69)</f>
        <v/>
      </c>
      <c r="BA69" s="145" t="str">
        <f>IF(OR(DataGrowthRates!AZ69=0,DataGrowthRates!BA69=0),"",DataGrowthRates!BA69-DataGrowthRates!AZ69)</f>
        <v/>
      </c>
      <c r="BB69" s="145" t="str">
        <f>IF(OR(DataGrowthRates!BA69=0,DataGrowthRates!BB69=0),"",DataGrowthRates!BB69-DataGrowthRates!BA69)</f>
        <v/>
      </c>
      <c r="BC69" s="145" t="str">
        <f>IF(OR(DataGrowthRates!BB69=0,DataGrowthRates!BC69=0),"",DataGrowthRates!BC69-DataGrowthRates!BB69)</f>
        <v/>
      </c>
      <c r="BD69" s="145" t="str">
        <f>IF(OR(DataGrowthRates!BC69=0,DataGrowthRates!BD69=0),"",DataGrowthRates!BD69-DataGrowthRates!BC69)</f>
        <v/>
      </c>
      <c r="BE69" s="145" t="str">
        <f>IF(OR(DataGrowthRates!BD69=0,DataGrowthRates!BE69=0),"",DataGrowthRates!BE69-DataGrowthRates!BD69)</f>
        <v/>
      </c>
      <c r="BF69" s="145" t="str">
        <f>IF(OR(DataGrowthRates!BE69=0,DataGrowthRates!BF69=0),"",DataGrowthRates!BF69-DataGrowthRates!BE69)</f>
        <v/>
      </c>
      <c r="BG69" s="145" t="str">
        <f>IF(OR(DataGrowthRates!BF69=0,DataGrowthRates!BG69=0),"",DataGrowthRates!BG69-DataGrowthRates!BF69)</f>
        <v/>
      </c>
      <c r="BH69" s="145" t="str">
        <f>IF(OR(DataGrowthRates!BG69=0,DataGrowthRates!BH69=0),"",DataGrowthRates!BH69-DataGrowthRates!BG69)</f>
        <v/>
      </c>
      <c r="BI69" s="145" t="str">
        <f>IF(OR(DataGrowthRates!BH69=0,DataGrowthRates!BI69=0),"",DataGrowthRates!BI69-DataGrowthRates!BH69)</f>
        <v/>
      </c>
      <c r="BJ69" s="145" t="str">
        <f>IF(OR(DataGrowthRates!BI69=0,DataGrowthRates!BJ69=0),"",DataGrowthRates!BJ69-DataGrowthRates!BI69)</f>
        <v/>
      </c>
      <c r="BK69" s="145" t="str">
        <f>IF(OR(DataGrowthRates!BJ69=0,DataGrowthRates!BK69=0),"",DataGrowthRates!BK69-DataGrowthRates!BJ69)</f>
        <v/>
      </c>
      <c r="BL69" s="145">
        <f>IF(OR(DataGrowthRates!BK69=0,DataGrowthRates!BL69=0),"",DataGrowthRates!BL69-DataGrowthRates!BK69)</f>
        <v>1.0686125280411716</v>
      </c>
      <c r="BM69" s="145">
        <f>IF(OR(DataGrowthRates!BL69=0,DataGrowthRates!BM69=0),"",DataGrowthRates!BM69-DataGrowthRates!BL69)</f>
        <v>0.43346296964486442</v>
      </c>
      <c r="BN69" s="145">
        <f>IF(OR(DataGrowthRates!BM69=0,DataGrowthRates!BN69=0),"",DataGrowthRates!BN69-DataGrowthRates!BM69)</f>
        <v>-2.3177245632709855</v>
      </c>
      <c r="BO69" s="145">
        <f>IF(OR(DataGrowthRates!BN69=0,DataGrowthRates!BO69=0),"",DataGrowthRates!BO69-DataGrowthRates!BN69)</f>
        <v>-1.1299999999999955</v>
      </c>
      <c r="BP69" s="145">
        <f>IF(OR(DataGrowthRates!BO69=0,DataGrowthRates!BP69=0),"",DataGrowthRates!BP69-DataGrowthRates!BO69)</f>
        <v>0.19999999999998863</v>
      </c>
      <c r="BQ69" s="145">
        <f>IF(OR(DataGrowthRates!BP69=0,DataGrowthRates!BQ69=0),"",DataGrowthRates!BQ69-DataGrowthRates!BP69)</f>
        <v>0</v>
      </c>
      <c r="BR69" s="145">
        <f>IF(OR(DataGrowthRates!BQ69=0,DataGrowthRates!BR69=0),"",DataGrowthRates!BR69-DataGrowthRates!BQ69)</f>
        <v>-0.56000000000000227</v>
      </c>
      <c r="BS69" s="145">
        <f>IF(OR(DataGrowthRates!BR69=0,DataGrowthRates!BS69=0),"",DataGrowthRates!BS69-DataGrowthRates!BR69)</f>
        <v>-5.9999999999973852E-2</v>
      </c>
      <c r="BT69" s="145">
        <f>IF(OR(DataGrowthRates!BS69=0,DataGrowthRates!BT69=0),"",DataGrowthRates!BT69-DataGrowthRates!BS69)</f>
        <v>-1.7200000000000273</v>
      </c>
      <c r="BU69" s="145">
        <f>IF(OR(DataGrowthRates!BT69=0,DataGrowthRates!BU69=0),"",DataGrowthRates!BU69-DataGrowthRates!BT69)</f>
        <v>0</v>
      </c>
      <c r="BV69" s="145">
        <f>IF(OR(DataGrowthRates!BU69=0,DataGrowthRates!BV69=0),"",DataGrowthRates!BV69-DataGrowthRates!BU69)</f>
        <v>0</v>
      </c>
      <c r="BW69" s="145">
        <f>IF(OR(DataGrowthRates!BV69=0,DataGrowthRates!BW69=0),"",DataGrowthRates!BW69-DataGrowthRates!BV69)</f>
        <v>0.43000000000000682</v>
      </c>
      <c r="BX69" s="145">
        <f>IF(OR(DataGrowthRates!BW69=0,DataGrowthRates!BX69=0),"",DataGrowthRates!BX69-DataGrowthRates!BW69)</f>
        <v>-0.48000000000001819</v>
      </c>
      <c r="BY69" s="145">
        <f>IF(OR(DataGrowthRates!BX69=0,DataGrowthRates!BY69=0),"",DataGrowthRates!BY69-DataGrowthRates!BX69)</f>
        <v>0</v>
      </c>
      <c r="BZ69" s="145">
        <f>IF(OR(DataGrowthRates!BY69=0,DataGrowthRates!BZ69=0),"",DataGrowthRates!BZ69-DataGrowthRates!BY69)</f>
        <v>-0.78999999999999204</v>
      </c>
      <c r="CA69" s="145">
        <f>IF(OR(DataGrowthRates!BZ69=0,DataGrowthRates!CA69=0),"",DataGrowthRates!CA69-DataGrowthRates!BZ69)</f>
        <v>0</v>
      </c>
      <c r="CB69" s="145">
        <f>IF(OR(DataGrowthRates!CA69=0,DataGrowthRates!CB69=0),"",DataGrowthRates!CB69-DataGrowthRates!CA69)</f>
        <v>1.1700000000000159</v>
      </c>
      <c r="CC69" s="145" t="str">
        <f>IF(OR(DataGrowthRates!CB69=0,DataGrowthRates!CC69=0),"",DataGrowthRates!CC69-DataGrowthRates!CB69)</f>
        <v/>
      </c>
      <c r="CD69" s="145" t="str">
        <f>IF(OR(DataGrowthRates!CC69=0,DataGrowthRates!CD69=0),"",DataGrowthRates!CD69-DataGrowthRates!CC69)</f>
        <v/>
      </c>
    </row>
    <row r="70" spans="1:82" x14ac:dyDescent="0.3">
      <c r="A70" s="5" t="s">
        <v>156</v>
      </c>
      <c r="D70" s="145"/>
      <c r="E70" s="145"/>
      <c r="F70" s="145"/>
      <c r="G70" s="145"/>
      <c r="H70" s="145"/>
      <c r="I70" s="145"/>
      <c r="J70" s="145"/>
      <c r="K70" s="145"/>
      <c r="L70" s="145"/>
      <c r="M70" s="145"/>
      <c r="N70" s="145"/>
      <c r="O70" s="145"/>
      <c r="P70" s="145"/>
      <c r="Q70" s="145"/>
      <c r="R70" s="145"/>
      <c r="S70" s="145"/>
      <c r="T70" s="145"/>
      <c r="U70" s="145"/>
      <c r="V70" s="145"/>
      <c r="W70" s="145"/>
      <c r="X70" s="145"/>
      <c r="Y70" s="145"/>
      <c r="Z70" s="145"/>
      <c r="AA70" s="145"/>
      <c r="AB70" s="145"/>
      <c r="AC70" s="145"/>
      <c r="AD70" s="145"/>
      <c r="AE70" s="145"/>
      <c r="AF70" s="145"/>
      <c r="AG70" s="145"/>
      <c r="AH70" s="145"/>
      <c r="AI70" s="145"/>
      <c r="AJ70" s="145"/>
      <c r="AK70" s="145"/>
      <c r="AL70" s="145"/>
      <c r="AM70" s="145"/>
      <c r="AN70" s="145"/>
      <c r="AO70" s="145"/>
      <c r="AP70" s="145"/>
      <c r="AQ70" s="145"/>
      <c r="AR70" s="145"/>
      <c r="AS70" s="145"/>
      <c r="AT70" s="145"/>
      <c r="AU70" s="145"/>
      <c r="AV70" s="145"/>
      <c r="AW70" s="145"/>
      <c r="AX70" s="145" t="str">
        <f>IF(OR(DataGrowthRates!AW70=0,DataGrowthRates!AX70=0),"",DataGrowthRates!AX70-DataGrowthRates!AW70)</f>
        <v/>
      </c>
      <c r="AY70" s="145" t="str">
        <f>IF(OR(DataGrowthRates!AX70=0,DataGrowthRates!AY70=0),"",DataGrowthRates!AY70-DataGrowthRates!AX70)</f>
        <v/>
      </c>
      <c r="AZ70" s="145" t="str">
        <f>IF(OR(DataGrowthRates!AY70=0,DataGrowthRates!AZ70=0),"",DataGrowthRates!AZ70-DataGrowthRates!AY70)</f>
        <v/>
      </c>
      <c r="BA70" s="145" t="str">
        <f>IF(OR(DataGrowthRates!AZ70=0,DataGrowthRates!BA70=0),"",DataGrowthRates!BA70-DataGrowthRates!AZ70)</f>
        <v/>
      </c>
      <c r="BB70" s="145" t="str">
        <f>IF(OR(DataGrowthRates!BA70=0,DataGrowthRates!BB70=0),"",DataGrowthRates!BB70-DataGrowthRates!BA70)</f>
        <v/>
      </c>
      <c r="BC70" s="145" t="str">
        <f>IF(OR(DataGrowthRates!BB70=0,DataGrowthRates!BC70=0),"",DataGrowthRates!BC70-DataGrowthRates!BB70)</f>
        <v/>
      </c>
      <c r="BD70" s="145" t="str">
        <f>IF(OR(DataGrowthRates!BC70=0,DataGrowthRates!BD70=0),"",DataGrowthRates!BD70-DataGrowthRates!BC70)</f>
        <v/>
      </c>
      <c r="BE70" s="145" t="str">
        <f>IF(OR(DataGrowthRates!BD70=0,DataGrowthRates!BE70=0),"",DataGrowthRates!BE70-DataGrowthRates!BD70)</f>
        <v/>
      </c>
      <c r="BF70" s="145" t="str">
        <f>IF(OR(DataGrowthRates!BE70=0,DataGrowthRates!BF70=0),"",DataGrowthRates!BF70-DataGrowthRates!BE70)</f>
        <v/>
      </c>
      <c r="BG70" s="145" t="str">
        <f>IF(OR(DataGrowthRates!BF70=0,DataGrowthRates!BG70=0),"",DataGrowthRates!BG70-DataGrowthRates!BF70)</f>
        <v/>
      </c>
      <c r="BH70" s="145" t="str">
        <f>IF(OR(DataGrowthRates!BG70=0,DataGrowthRates!BH70=0),"",DataGrowthRates!BH70-DataGrowthRates!BG70)</f>
        <v/>
      </c>
      <c r="BI70" s="145" t="str">
        <f>IF(OR(DataGrowthRates!BH70=0,DataGrowthRates!BI70=0),"",DataGrowthRates!BI70-DataGrowthRates!BH70)</f>
        <v/>
      </c>
      <c r="BJ70" s="145" t="str">
        <f>IF(OR(DataGrowthRates!BI70=0,DataGrowthRates!BJ70=0),"",DataGrowthRates!BJ70-DataGrowthRates!BI70)</f>
        <v/>
      </c>
      <c r="BK70" s="145" t="str">
        <f>IF(OR(DataGrowthRates!BJ70=0,DataGrowthRates!BK70=0),"",DataGrowthRates!BK70-DataGrowthRates!BJ70)</f>
        <v/>
      </c>
      <c r="BL70" s="145" t="str">
        <f>IF(OR(DataGrowthRates!BK70=0,DataGrowthRates!BL70=0),"",DataGrowthRates!BL70-DataGrowthRates!BK70)</f>
        <v/>
      </c>
      <c r="BM70" s="145">
        <f>IF(OR(DataGrowthRates!BL70=0,DataGrowthRates!BM70=0),"",DataGrowthRates!BM70-DataGrowthRates!BL70)</f>
        <v>-8.3851253414534597</v>
      </c>
      <c r="BN70" s="145">
        <f>IF(OR(DataGrowthRates!BM70=0,DataGrowthRates!BN70=0),"",DataGrowthRates!BN70-DataGrowthRates!BM70)</f>
        <v>3.7314137723747933</v>
      </c>
      <c r="BO70" s="145">
        <f>IF(OR(DataGrowthRates!BN70=0,DataGrowthRates!BO70=0),"",DataGrowthRates!BO70-DataGrowthRates!BN70)</f>
        <v>6.0000000000030695E-2</v>
      </c>
      <c r="BP70" s="145">
        <f>IF(OR(DataGrowthRates!BO70=0,DataGrowthRates!BP70=0),"",DataGrowthRates!BP70-DataGrowthRates!BO70)</f>
        <v>0.38999999999998636</v>
      </c>
      <c r="BQ70" s="145">
        <f>IF(OR(DataGrowthRates!BP70=0,DataGrowthRates!BQ70=0),"",DataGrowthRates!BQ70-DataGrowthRates!BP70)</f>
        <v>0</v>
      </c>
      <c r="BR70" s="145">
        <f>IF(OR(DataGrowthRates!BQ70=0,DataGrowthRates!BR70=0),"",DataGrowthRates!BR70-DataGrowthRates!BQ70)</f>
        <v>-0.98999999999998067</v>
      </c>
      <c r="BS70" s="145">
        <f>IF(OR(DataGrowthRates!BR70=0,DataGrowthRates!BS70=0),"",DataGrowthRates!BS70-DataGrowthRates!BR70)</f>
        <v>4.9999999999982947E-2</v>
      </c>
      <c r="BT70" s="145">
        <f>IF(OR(DataGrowthRates!BS70=0,DataGrowthRates!BT70=0),"",DataGrowthRates!BT70-DataGrowthRates!BS70)</f>
        <v>-2.4799999999999898</v>
      </c>
      <c r="BU70" s="145">
        <f>IF(OR(DataGrowthRates!BT70=0,DataGrowthRates!BU70=0),"",DataGrowthRates!BU70-DataGrowthRates!BT70)</f>
        <v>0</v>
      </c>
      <c r="BV70" s="145">
        <f>IF(OR(DataGrowthRates!BU70=0,DataGrowthRates!BV70=0),"",DataGrowthRates!BV70-DataGrowthRates!BU70)</f>
        <v>0</v>
      </c>
      <c r="BW70" s="145">
        <f>IF(OR(DataGrowthRates!BV70=0,DataGrowthRates!BW70=0),"",DataGrowthRates!BW70-DataGrowthRates!BV70)</f>
        <v>0.1799999999999784</v>
      </c>
      <c r="BX70" s="145">
        <f>IF(OR(DataGrowthRates!BW70=0,DataGrowthRates!BX70=0),"",DataGrowthRates!BX70-DataGrowthRates!BW70)</f>
        <v>-0.31000000000000227</v>
      </c>
      <c r="BY70" s="145">
        <f>IF(OR(DataGrowthRates!BX70=0,DataGrowthRates!BY70=0),"",DataGrowthRates!BY70-DataGrowthRates!BX70)</f>
        <v>0</v>
      </c>
      <c r="BZ70" s="145">
        <f>IF(OR(DataGrowthRates!BY70=0,DataGrowthRates!BZ70=0),"",DataGrowthRates!BZ70-DataGrowthRates!BY70)</f>
        <v>0.11000000000001364</v>
      </c>
      <c r="CA70" s="145">
        <f>IF(OR(DataGrowthRates!BZ70=0,DataGrowthRates!CA70=0),"",DataGrowthRates!CA70-DataGrowthRates!BZ70)</f>
        <v>0</v>
      </c>
      <c r="CB70" s="145">
        <f>IF(OR(DataGrowthRates!CA70=0,DataGrowthRates!CB70=0),"",DataGrowthRates!CB70-DataGrowthRates!CA70)</f>
        <v>0.18999999999999773</v>
      </c>
      <c r="CC70" s="145" t="str">
        <f>IF(OR(DataGrowthRates!CB70=0,DataGrowthRates!CC70=0),"",DataGrowthRates!CC70-DataGrowthRates!CB70)</f>
        <v/>
      </c>
      <c r="CD70" s="145" t="str">
        <f>IF(OR(DataGrowthRates!CC70=0,DataGrowthRates!CD70=0),"",DataGrowthRates!CD70-DataGrowthRates!CC70)</f>
        <v/>
      </c>
    </row>
    <row r="71" spans="1:82" x14ac:dyDescent="0.3">
      <c r="A71" s="5" t="s">
        <v>157</v>
      </c>
      <c r="D71" s="145"/>
      <c r="E71" s="145"/>
      <c r="F71" s="145"/>
      <c r="G71" s="145"/>
      <c r="H71" s="145"/>
      <c r="I71" s="145"/>
      <c r="J71" s="145"/>
      <c r="K71" s="145"/>
      <c r="L71" s="145"/>
      <c r="M71" s="145"/>
      <c r="N71" s="145"/>
      <c r="O71" s="145"/>
      <c r="P71" s="145"/>
      <c r="Q71" s="145"/>
      <c r="R71" s="145"/>
      <c r="S71" s="145"/>
      <c r="T71" s="145"/>
      <c r="U71" s="145"/>
      <c r="V71" s="145"/>
      <c r="W71" s="145"/>
      <c r="X71" s="145"/>
      <c r="Y71" s="145"/>
      <c r="Z71" s="145"/>
      <c r="AA71" s="145"/>
      <c r="AB71" s="145"/>
      <c r="AC71" s="145"/>
      <c r="AD71" s="145"/>
      <c r="AE71" s="145"/>
      <c r="AF71" s="145"/>
      <c r="AG71" s="145"/>
      <c r="AH71" s="145"/>
      <c r="AI71" s="145"/>
      <c r="AJ71" s="145"/>
      <c r="AK71" s="145"/>
      <c r="AL71" s="145"/>
      <c r="AM71" s="145"/>
      <c r="AN71" s="145"/>
      <c r="AO71" s="145"/>
      <c r="AP71" s="145"/>
      <c r="AQ71" s="145"/>
      <c r="AR71" s="145"/>
      <c r="AS71" s="145"/>
      <c r="AT71" s="145"/>
      <c r="AU71" s="145"/>
      <c r="AV71" s="145"/>
      <c r="AW71" s="145"/>
      <c r="AX71" s="145" t="str">
        <f>IF(OR(DataGrowthRates!AW71=0,DataGrowthRates!AX71=0),"",DataGrowthRates!AX71-DataGrowthRates!AW71)</f>
        <v/>
      </c>
      <c r="AY71" s="145" t="str">
        <f>IF(OR(DataGrowthRates!AX71=0,DataGrowthRates!AY71=0),"",DataGrowthRates!AY71-DataGrowthRates!AX71)</f>
        <v/>
      </c>
      <c r="AZ71" s="145" t="str">
        <f>IF(OR(DataGrowthRates!AY71=0,DataGrowthRates!AZ71=0),"",DataGrowthRates!AZ71-DataGrowthRates!AY71)</f>
        <v/>
      </c>
      <c r="BA71" s="145" t="str">
        <f>IF(OR(DataGrowthRates!AZ71=0,DataGrowthRates!BA71=0),"",DataGrowthRates!BA71-DataGrowthRates!AZ71)</f>
        <v/>
      </c>
      <c r="BB71" s="145" t="str">
        <f>IF(OR(DataGrowthRates!BA71=0,DataGrowthRates!BB71=0),"",DataGrowthRates!BB71-DataGrowthRates!BA71)</f>
        <v/>
      </c>
      <c r="BC71" s="145" t="str">
        <f>IF(OR(DataGrowthRates!BB71=0,DataGrowthRates!BC71=0),"",DataGrowthRates!BC71-DataGrowthRates!BB71)</f>
        <v/>
      </c>
      <c r="BD71" s="145" t="str">
        <f>IF(OR(DataGrowthRates!BC71=0,DataGrowthRates!BD71=0),"",DataGrowthRates!BD71-DataGrowthRates!BC71)</f>
        <v/>
      </c>
      <c r="BE71" s="145" t="str">
        <f>IF(OR(DataGrowthRates!BD71=0,DataGrowthRates!BE71=0),"",DataGrowthRates!BE71-DataGrowthRates!BD71)</f>
        <v/>
      </c>
      <c r="BF71" s="145" t="str">
        <f>IF(OR(DataGrowthRates!BE71=0,DataGrowthRates!BF71=0),"",DataGrowthRates!BF71-DataGrowthRates!BE71)</f>
        <v/>
      </c>
      <c r="BG71" s="145" t="str">
        <f>IF(OR(DataGrowthRates!BF71=0,DataGrowthRates!BG71=0),"",DataGrowthRates!BG71-DataGrowthRates!BF71)</f>
        <v/>
      </c>
      <c r="BH71" s="145" t="str">
        <f>IF(OR(DataGrowthRates!BG71=0,DataGrowthRates!BH71=0),"",DataGrowthRates!BH71-DataGrowthRates!BG71)</f>
        <v/>
      </c>
      <c r="BI71" s="145" t="str">
        <f>IF(OR(DataGrowthRates!BH71=0,DataGrowthRates!BI71=0),"",DataGrowthRates!BI71-DataGrowthRates!BH71)</f>
        <v/>
      </c>
      <c r="BJ71" s="145" t="str">
        <f>IF(OR(DataGrowthRates!BI71=0,DataGrowthRates!BJ71=0),"",DataGrowthRates!BJ71-DataGrowthRates!BI71)</f>
        <v/>
      </c>
      <c r="BK71" s="145" t="str">
        <f>IF(OR(DataGrowthRates!BJ71=0,DataGrowthRates!BK71=0),"",DataGrowthRates!BK71-DataGrowthRates!BJ71)</f>
        <v/>
      </c>
      <c r="BL71" s="145" t="str">
        <f>IF(OR(DataGrowthRates!BK71=0,DataGrowthRates!BL71=0),"",DataGrowthRates!BL71-DataGrowthRates!BK71)</f>
        <v/>
      </c>
      <c r="BM71" s="145" t="str">
        <f>IF(OR(DataGrowthRates!BL71=0,DataGrowthRates!BM71=0),"",DataGrowthRates!BM71-DataGrowthRates!BL71)</f>
        <v/>
      </c>
      <c r="BN71" s="145">
        <f>IF(OR(DataGrowthRates!BM71=0,DataGrowthRates!BN71=0),"",DataGrowthRates!BN71-DataGrowthRates!BM71)</f>
        <v>3.6430474292854171</v>
      </c>
      <c r="BO71" s="145">
        <f>IF(OR(DataGrowthRates!BN71=0,DataGrowthRates!BO71=0),"",DataGrowthRates!BO71-DataGrowthRates!BN71)</f>
        <v>-4.5199999999999818</v>
      </c>
      <c r="BP71" s="145">
        <f>IF(OR(DataGrowthRates!BO71=0,DataGrowthRates!BP71=0),"",DataGrowthRates!BP71-DataGrowthRates!BO71)</f>
        <v>-0.15000000000000568</v>
      </c>
      <c r="BQ71" s="145">
        <f>IF(OR(DataGrowthRates!BP71=0,DataGrowthRates!BQ71=0),"",DataGrowthRates!BQ71-DataGrowthRates!BP71)</f>
        <v>0</v>
      </c>
      <c r="BR71" s="145">
        <f>IF(OR(DataGrowthRates!BQ71=0,DataGrowthRates!BR71=0),"",DataGrowthRates!BR71-DataGrowthRates!BQ71)</f>
        <v>-0.35000000000002274</v>
      </c>
      <c r="BS71" s="145">
        <f>IF(OR(DataGrowthRates!BR71=0,DataGrowthRates!BS71=0),"",DataGrowthRates!BS71-DataGrowthRates!BR71)</f>
        <v>0.21000000000003638</v>
      </c>
      <c r="BT71" s="145">
        <f>IF(OR(DataGrowthRates!BS71=0,DataGrowthRates!BT71=0),"",DataGrowthRates!BT71-DataGrowthRates!BS71)</f>
        <v>-2.0100000000000193</v>
      </c>
      <c r="BU71" s="145">
        <f>IF(OR(DataGrowthRates!BT71=0,DataGrowthRates!BU71=0),"",DataGrowthRates!BU71-DataGrowthRates!BT71)</f>
        <v>0</v>
      </c>
      <c r="BV71" s="145">
        <f>IF(OR(DataGrowthRates!BU71=0,DataGrowthRates!BV71=0),"",DataGrowthRates!BV71-DataGrowthRates!BU71)</f>
        <v>0</v>
      </c>
      <c r="BW71" s="145">
        <f>IF(OR(DataGrowthRates!BV71=0,DataGrowthRates!BW71=0),"",DataGrowthRates!BW71-DataGrowthRates!BV71)</f>
        <v>0.46000000000000796</v>
      </c>
      <c r="BX71" s="145">
        <f>IF(OR(DataGrowthRates!BW71=0,DataGrowthRates!BX71=0),"",DataGrowthRates!BX71-DataGrowthRates!BW71)</f>
        <v>3.1599999999999966</v>
      </c>
      <c r="BY71" s="145">
        <f>IF(OR(DataGrowthRates!BX71=0,DataGrowthRates!BY71=0),"",DataGrowthRates!BY71-DataGrowthRates!BX71)</f>
        <v>0</v>
      </c>
      <c r="BZ71" s="145">
        <f>IF(OR(DataGrowthRates!BY71=0,DataGrowthRates!BZ71=0),"",DataGrowthRates!BZ71-DataGrowthRates!BY71)</f>
        <v>0.12999999999996703</v>
      </c>
      <c r="CA71" s="145">
        <f>IF(OR(DataGrowthRates!BZ71=0,DataGrowthRates!CA71=0),"",DataGrowthRates!CA71-DataGrowthRates!BZ71)</f>
        <v>0</v>
      </c>
      <c r="CB71" s="145">
        <f>IF(OR(DataGrowthRates!CA71=0,DataGrowthRates!CB71=0),"",DataGrowthRates!CB71-DataGrowthRates!CA71)</f>
        <v>2.1500000000000057</v>
      </c>
      <c r="CC71" s="145" t="str">
        <f>IF(OR(DataGrowthRates!CB71=0,DataGrowthRates!CC71=0),"",DataGrowthRates!CC71-DataGrowthRates!CB71)</f>
        <v/>
      </c>
      <c r="CD71" s="145" t="str">
        <f>IF(OR(DataGrowthRates!CC71=0,DataGrowthRates!CD71=0),"",DataGrowthRates!CD71-DataGrowthRates!CC71)</f>
        <v/>
      </c>
    </row>
    <row r="72" spans="1:82" x14ac:dyDescent="0.3">
      <c r="A72" s="62" t="s">
        <v>158</v>
      </c>
      <c r="B72" s="7"/>
      <c r="C72" s="7"/>
      <c r="D72" s="146"/>
      <c r="E72" s="146"/>
      <c r="F72" s="146"/>
      <c r="G72" s="146"/>
      <c r="H72" s="146"/>
      <c r="I72" s="146"/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46"/>
      <c r="AF72" s="146"/>
      <c r="AG72" s="146"/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 t="str">
        <f>IF(OR(DataGrowthRates!AW72=0,DataGrowthRates!AX72=0),"",DataGrowthRates!AX72-DataGrowthRates!AW72)</f>
        <v/>
      </c>
      <c r="AY72" s="146" t="str">
        <f>IF(OR(DataGrowthRates!AX72=0,DataGrowthRates!AY72=0),"",DataGrowthRates!AY72-DataGrowthRates!AX72)</f>
        <v/>
      </c>
      <c r="AZ72" s="146" t="str">
        <f>IF(OR(DataGrowthRates!AY72=0,DataGrowthRates!AZ72=0),"",DataGrowthRates!AZ72-DataGrowthRates!AY72)</f>
        <v/>
      </c>
      <c r="BA72" s="146" t="str">
        <f>IF(OR(DataGrowthRates!AZ72=0,DataGrowthRates!BA72=0),"",DataGrowthRates!BA72-DataGrowthRates!AZ72)</f>
        <v/>
      </c>
      <c r="BB72" s="146" t="str">
        <f>IF(OR(DataGrowthRates!BA72=0,DataGrowthRates!BB72=0),"",DataGrowthRates!BB72-DataGrowthRates!BA72)</f>
        <v/>
      </c>
      <c r="BC72" s="146" t="str">
        <f>IF(OR(DataGrowthRates!BB72=0,DataGrowthRates!BC72=0),"",DataGrowthRates!BC72-DataGrowthRates!BB72)</f>
        <v/>
      </c>
      <c r="BD72" s="146" t="str">
        <f>IF(OR(DataGrowthRates!BC72=0,DataGrowthRates!BD72=0),"",DataGrowthRates!BD72-DataGrowthRates!BC72)</f>
        <v/>
      </c>
      <c r="BE72" s="146" t="str">
        <f>IF(OR(DataGrowthRates!BD72=0,DataGrowthRates!BE72=0),"",DataGrowthRates!BE72-DataGrowthRates!BD72)</f>
        <v/>
      </c>
      <c r="BF72" s="146" t="str">
        <f>IF(OR(DataGrowthRates!BE72=0,DataGrowthRates!BF72=0),"",DataGrowthRates!BF72-DataGrowthRates!BE72)</f>
        <v/>
      </c>
      <c r="BG72" s="146" t="str">
        <f>IF(OR(DataGrowthRates!BF72=0,DataGrowthRates!BG72=0),"",DataGrowthRates!BG72-DataGrowthRates!BF72)</f>
        <v/>
      </c>
      <c r="BH72" s="146" t="str">
        <f>IF(OR(DataGrowthRates!BG72=0,DataGrowthRates!BH72=0),"",DataGrowthRates!BH72-DataGrowthRates!BG72)</f>
        <v/>
      </c>
      <c r="BI72" s="146" t="str">
        <f>IF(OR(DataGrowthRates!BH72=0,DataGrowthRates!BI72=0),"",DataGrowthRates!BI72-DataGrowthRates!BH72)</f>
        <v/>
      </c>
      <c r="BJ72" s="146" t="str">
        <f>IF(OR(DataGrowthRates!BI72=0,DataGrowthRates!BJ72=0),"",DataGrowthRates!BJ72-DataGrowthRates!BI72)</f>
        <v/>
      </c>
      <c r="BK72" s="146" t="str">
        <f>IF(OR(DataGrowthRates!BJ72=0,DataGrowthRates!BK72=0),"",DataGrowthRates!BK72-DataGrowthRates!BJ72)</f>
        <v/>
      </c>
      <c r="BL72" s="146" t="str">
        <f>IF(OR(DataGrowthRates!BK72=0,DataGrowthRates!BL72=0),"",DataGrowthRates!BL72-DataGrowthRates!BK72)</f>
        <v/>
      </c>
      <c r="BM72" s="146" t="str">
        <f>IF(OR(DataGrowthRates!BL72=0,DataGrowthRates!BM72=0),"",DataGrowthRates!BM72-DataGrowthRates!BL72)</f>
        <v/>
      </c>
      <c r="BN72" s="146" t="str">
        <f>IF(OR(DataGrowthRates!BM72=0,DataGrowthRates!BN72=0),"",DataGrowthRates!BN72-DataGrowthRates!BM72)</f>
        <v/>
      </c>
      <c r="BO72" s="146">
        <f>IF(OR(DataGrowthRates!BN72=0,DataGrowthRates!BO72=0),"",DataGrowthRates!BO72-DataGrowthRates!BN72)</f>
        <v>-2.7299999999999898</v>
      </c>
      <c r="BP72" s="146">
        <f>IF(OR(DataGrowthRates!BO72=0,DataGrowthRates!BP72=0),"",DataGrowthRates!BP72-DataGrowthRates!BO72)</f>
        <v>-0.32999999999998408</v>
      </c>
      <c r="BQ72" s="146">
        <f>IF(OR(DataGrowthRates!BP72=0,DataGrowthRates!BQ72=0),"",DataGrowthRates!BQ72-DataGrowthRates!BP72)</f>
        <v>0</v>
      </c>
      <c r="BR72" s="146">
        <f>IF(OR(DataGrowthRates!BQ72=0,DataGrowthRates!BR72=0),"",DataGrowthRates!BR72-DataGrowthRates!BQ72)</f>
        <v>0.66999999999998749</v>
      </c>
      <c r="BS72" s="146">
        <f>IF(OR(DataGrowthRates!BR72=0,DataGrowthRates!BS72=0),"",DataGrowthRates!BS72-DataGrowthRates!BR72)</f>
        <v>0.28000000000000114</v>
      </c>
      <c r="BT72" s="146">
        <f>IF(OR(DataGrowthRates!BS72=0,DataGrowthRates!BT72=0),"",DataGrowthRates!BT72-DataGrowthRates!BS72)</f>
        <v>-2.0300000000000011</v>
      </c>
      <c r="BU72" s="146">
        <f>IF(OR(DataGrowthRates!BT72=0,DataGrowthRates!BU72=0),"",DataGrowthRates!BU72-DataGrowthRates!BT72)</f>
        <v>0</v>
      </c>
      <c r="BV72" s="146">
        <f>IF(OR(DataGrowthRates!BU72=0,DataGrowthRates!BV72=0),"",DataGrowthRates!BV72-DataGrowthRates!BU72)</f>
        <v>0</v>
      </c>
      <c r="BW72" s="146">
        <f>IF(OR(DataGrowthRates!BV72=0,DataGrowthRates!BW72=0),"",DataGrowthRates!BW72-DataGrowthRates!BV72)</f>
        <v>1.3499999999999943</v>
      </c>
      <c r="BX72" s="146">
        <f>IF(OR(DataGrowthRates!BW72=0,DataGrowthRates!BX72=0),"",DataGrowthRates!BX72-DataGrowthRates!BW72)</f>
        <v>1.3599999999999852</v>
      </c>
      <c r="BY72" s="146">
        <f>IF(OR(DataGrowthRates!BX72=0,DataGrowthRates!BY72=0),"",DataGrowthRates!BY72-DataGrowthRates!BX72)</f>
        <v>0</v>
      </c>
      <c r="BZ72" s="146">
        <f>IF(OR(DataGrowthRates!BY72=0,DataGrowthRates!BZ72=0),"",DataGrowthRates!BZ72-DataGrowthRates!BY72)</f>
        <v>0.53000000000005798</v>
      </c>
      <c r="CA72" s="146">
        <f>IF(OR(DataGrowthRates!BZ72=0,DataGrowthRates!CA72=0),"",DataGrowthRates!CA72-DataGrowthRates!BZ72)</f>
        <v>0</v>
      </c>
      <c r="CB72" s="146">
        <f>IF(OR(DataGrowthRates!CA72=0,DataGrowthRates!CB72=0),"",DataGrowthRates!CB72-DataGrowthRates!CA72)</f>
        <v>-0.56999999999999318</v>
      </c>
      <c r="CC72" s="146" t="str">
        <f>IF(OR(DataGrowthRates!CB72=0,DataGrowthRates!CC72=0),"",DataGrowthRates!CC72-DataGrowthRates!CB72)</f>
        <v/>
      </c>
      <c r="CD72" s="146" t="str">
        <f>IF(OR(DataGrowthRates!CC72=0,DataGrowthRates!CD72=0),"",DataGrowthRates!CD72-DataGrowthRates!CC72)</f>
        <v/>
      </c>
    </row>
    <row r="73" spans="1:82" x14ac:dyDescent="0.3">
      <c r="A73" s="63" t="s">
        <v>159</v>
      </c>
      <c r="B73" s="132"/>
      <c r="C73" s="132"/>
      <c r="D73" s="144"/>
      <c r="E73" s="144"/>
      <c r="F73" s="144"/>
      <c r="G73" s="144"/>
      <c r="H73" s="144"/>
      <c r="I73" s="144"/>
      <c r="J73" s="144"/>
      <c r="K73" s="144"/>
      <c r="L73" s="144"/>
      <c r="M73" s="144"/>
      <c r="N73" s="144"/>
      <c r="O73" s="144"/>
      <c r="P73" s="144"/>
      <c r="Q73" s="144"/>
      <c r="R73" s="144"/>
      <c r="S73" s="144"/>
      <c r="T73" s="144"/>
      <c r="U73" s="144"/>
      <c r="V73" s="144"/>
      <c r="W73" s="144"/>
      <c r="X73" s="144"/>
      <c r="Y73" s="144"/>
      <c r="Z73" s="144"/>
      <c r="AA73" s="144"/>
      <c r="AB73" s="144"/>
      <c r="AC73" s="144"/>
      <c r="AD73" s="144"/>
      <c r="AE73" s="144"/>
      <c r="AF73" s="144"/>
      <c r="AG73" s="144"/>
      <c r="AH73" s="144"/>
      <c r="AI73" s="144"/>
      <c r="AJ73" s="144"/>
      <c r="AK73" s="144"/>
      <c r="AL73" s="144"/>
      <c r="AM73" s="144"/>
      <c r="AN73" s="144"/>
      <c r="AO73" s="144"/>
      <c r="AP73" s="145"/>
      <c r="AQ73" s="145"/>
      <c r="AR73" s="145"/>
      <c r="AS73" s="145"/>
      <c r="AT73" s="145"/>
      <c r="AU73" s="145"/>
      <c r="AV73" s="145"/>
      <c r="AW73" s="145"/>
      <c r="AX73" s="145" t="str">
        <f>IF(OR(DataGrowthRates!AW73=0,DataGrowthRates!AX73=0),"",DataGrowthRates!AX73-DataGrowthRates!AW73)</f>
        <v/>
      </c>
      <c r="AY73" s="145" t="str">
        <f>IF(OR(DataGrowthRates!AX73=0,DataGrowthRates!AY73=0),"",DataGrowthRates!AY73-DataGrowthRates!AX73)</f>
        <v/>
      </c>
      <c r="AZ73" s="145" t="str">
        <f>IF(OR(DataGrowthRates!AY73=0,DataGrowthRates!AZ73=0),"",DataGrowthRates!AZ73-DataGrowthRates!AY73)</f>
        <v/>
      </c>
      <c r="BA73" s="145" t="str">
        <f>IF(OR(DataGrowthRates!AZ73=0,DataGrowthRates!BA73=0),"",DataGrowthRates!BA73-DataGrowthRates!AZ73)</f>
        <v/>
      </c>
      <c r="BB73" s="145" t="str">
        <f>IF(OR(DataGrowthRates!BA73=0,DataGrowthRates!BB73=0),"",DataGrowthRates!BB73-DataGrowthRates!BA73)</f>
        <v/>
      </c>
      <c r="BC73" s="145" t="str">
        <f>IF(OR(DataGrowthRates!BB73=0,DataGrowthRates!BC73=0),"",DataGrowthRates!BC73-DataGrowthRates!BB73)</f>
        <v/>
      </c>
      <c r="BD73" s="145" t="str">
        <f>IF(OR(DataGrowthRates!BC73=0,DataGrowthRates!BD73=0),"",DataGrowthRates!BD73-DataGrowthRates!BC73)</f>
        <v/>
      </c>
      <c r="BE73" s="145" t="str">
        <f>IF(OR(DataGrowthRates!BD73=0,DataGrowthRates!BE73=0),"",DataGrowthRates!BE73-DataGrowthRates!BD73)</f>
        <v/>
      </c>
      <c r="BF73" s="145" t="str">
        <f>IF(OR(DataGrowthRates!BE73=0,DataGrowthRates!BF73=0),"",DataGrowthRates!BF73-DataGrowthRates!BE73)</f>
        <v/>
      </c>
      <c r="BG73" s="145" t="str">
        <f>IF(OR(DataGrowthRates!BF73=0,DataGrowthRates!BG73=0),"",DataGrowthRates!BG73-DataGrowthRates!BF73)</f>
        <v/>
      </c>
      <c r="BH73" s="145" t="str">
        <f>IF(OR(DataGrowthRates!BG73=0,DataGrowthRates!BH73=0),"",DataGrowthRates!BH73-DataGrowthRates!BG73)</f>
        <v/>
      </c>
      <c r="BI73" s="145" t="str">
        <f>IF(OR(DataGrowthRates!BH73=0,DataGrowthRates!BI73=0),"",DataGrowthRates!BI73-DataGrowthRates!BH73)</f>
        <v/>
      </c>
      <c r="BJ73" s="145" t="str">
        <f>IF(OR(DataGrowthRates!BI73=0,DataGrowthRates!BJ73=0),"",DataGrowthRates!BJ73-DataGrowthRates!BI73)</f>
        <v/>
      </c>
      <c r="BK73" s="145" t="str">
        <f>IF(OR(DataGrowthRates!BJ73=0,DataGrowthRates!BK73=0),"",DataGrowthRates!BK73-DataGrowthRates!BJ73)</f>
        <v/>
      </c>
      <c r="BL73" s="145" t="str">
        <f>IF(OR(DataGrowthRates!BK73=0,DataGrowthRates!BL73=0),"",DataGrowthRates!BL73-DataGrowthRates!BK73)</f>
        <v/>
      </c>
      <c r="BM73" s="145" t="str">
        <f>IF(OR(DataGrowthRates!BL73=0,DataGrowthRates!BM73=0),"",DataGrowthRates!BM73-DataGrowthRates!BL73)</f>
        <v/>
      </c>
      <c r="BN73" s="145" t="str">
        <f>IF(OR(DataGrowthRates!BM73=0,DataGrowthRates!BN73=0),"",DataGrowthRates!BN73-DataGrowthRates!BM73)</f>
        <v/>
      </c>
      <c r="BO73" s="145" t="str">
        <f>IF(OR(DataGrowthRates!BN73=0,DataGrowthRates!BO73=0),"",DataGrowthRates!BO73-DataGrowthRates!BN73)</f>
        <v/>
      </c>
      <c r="BP73" s="145">
        <f>IF(OR(DataGrowthRates!BO73=0,DataGrowthRates!BP73=0),"",DataGrowthRates!BP73-DataGrowthRates!BO73)</f>
        <v>-1.4300000000000637</v>
      </c>
      <c r="BQ73" s="145">
        <f>IF(OR(DataGrowthRates!BP73=0,DataGrowthRates!BQ73=0),"",DataGrowthRates!BQ73-DataGrowthRates!BP73)</f>
        <v>-0.22999999999996135</v>
      </c>
      <c r="BR73" s="145">
        <f>IF(OR(DataGrowthRates!BQ73=0,DataGrowthRates!BR73=0),"",DataGrowthRates!BR73-DataGrowthRates!BQ73)</f>
        <v>0.16999999999998749</v>
      </c>
      <c r="BS73" s="145">
        <f>IF(OR(DataGrowthRates!BR73=0,DataGrowthRates!BS73=0),"",DataGrowthRates!BS73-DataGrowthRates!BR73)</f>
        <v>0.30000000000001137</v>
      </c>
      <c r="BT73" s="145">
        <f>IF(OR(DataGrowthRates!BS73=0,DataGrowthRates!BT73=0),"",DataGrowthRates!BT73-DataGrowthRates!BS73)</f>
        <v>-0.67000000000004434</v>
      </c>
      <c r="BU73" s="145">
        <f>IF(OR(DataGrowthRates!BT73=0,DataGrowthRates!BU73=0),"",DataGrowthRates!BU73-DataGrowthRates!BT73)</f>
        <v>0</v>
      </c>
      <c r="BV73" s="145">
        <f>IF(OR(DataGrowthRates!BU73=0,DataGrowthRates!BV73=0),"",DataGrowthRates!BV73-DataGrowthRates!BU73)</f>
        <v>0.80000000000001137</v>
      </c>
      <c r="BW73" s="145">
        <f>IF(OR(DataGrowthRates!BV73=0,DataGrowthRates!BW73=0),"",DataGrowthRates!BW73-DataGrowthRates!BV73)</f>
        <v>9.9999999999909051E-3</v>
      </c>
      <c r="BX73" s="145">
        <f>IF(OR(DataGrowthRates!BW73=0,DataGrowthRates!BX73=0),"",DataGrowthRates!BX73-DataGrowthRates!BW73)</f>
        <v>1.3600000000000136</v>
      </c>
      <c r="BY73" s="145">
        <f>IF(OR(DataGrowthRates!BX73=0,DataGrowthRates!BY73=0),"",DataGrowthRates!BY73-DataGrowthRates!BX73)</f>
        <v>0</v>
      </c>
      <c r="BZ73" s="145">
        <f>IF(OR(DataGrowthRates!BY73=0,DataGrowthRates!BZ73=0),"",DataGrowthRates!BZ73-DataGrowthRates!BY73)</f>
        <v>-0.63999999999998636</v>
      </c>
      <c r="CA73" s="145">
        <f>IF(OR(DataGrowthRates!BZ73=0,DataGrowthRates!CA73=0),"",DataGrowthRates!CA73-DataGrowthRates!BZ73)</f>
        <v>0</v>
      </c>
      <c r="CB73" s="145">
        <f>IF(OR(DataGrowthRates!CA73=0,DataGrowthRates!CB73=0),"",DataGrowthRates!CB73-DataGrowthRates!CA73)</f>
        <v>-0.44999999999998863</v>
      </c>
      <c r="CC73" s="145" t="str">
        <f>IF(OR(DataGrowthRates!CB73=0,DataGrowthRates!CC73=0),"",DataGrowthRates!CC73-DataGrowthRates!CB73)</f>
        <v/>
      </c>
      <c r="CD73" s="145" t="str">
        <f>IF(OR(DataGrowthRates!CC73=0,DataGrowthRates!CD73=0),"",DataGrowthRates!CD73-DataGrowthRates!CC73)</f>
        <v/>
      </c>
    </row>
    <row r="74" spans="1:82" x14ac:dyDescent="0.3">
      <c r="A74" s="5" t="s">
        <v>160</v>
      </c>
      <c r="D74" s="145"/>
      <c r="E74" s="145"/>
      <c r="F74" s="145"/>
      <c r="G74" s="145"/>
      <c r="H74" s="145"/>
      <c r="I74" s="145"/>
      <c r="J74" s="145"/>
      <c r="K74" s="145"/>
      <c r="L74" s="145"/>
      <c r="M74" s="145"/>
      <c r="N74" s="145"/>
      <c r="O74" s="145"/>
      <c r="P74" s="145"/>
      <c r="Q74" s="145"/>
      <c r="R74" s="145"/>
      <c r="S74" s="145"/>
      <c r="T74" s="145"/>
      <c r="U74" s="145"/>
      <c r="V74" s="145"/>
      <c r="W74" s="145"/>
      <c r="X74" s="145"/>
      <c r="Y74" s="145"/>
      <c r="Z74" s="145"/>
      <c r="AA74" s="145"/>
      <c r="AB74" s="145"/>
      <c r="AC74" s="145"/>
      <c r="AD74" s="145"/>
      <c r="AE74" s="145"/>
      <c r="AF74" s="145"/>
      <c r="AG74" s="145"/>
      <c r="AH74" s="145"/>
      <c r="AI74" s="145"/>
      <c r="AJ74" s="145"/>
      <c r="AK74" s="145"/>
      <c r="AL74" s="145"/>
      <c r="AM74" s="145"/>
      <c r="AN74" s="145"/>
      <c r="AO74" s="145"/>
      <c r="AP74" s="145"/>
      <c r="AQ74" s="145"/>
      <c r="AR74" s="145"/>
      <c r="AS74" s="145"/>
      <c r="AT74" s="145"/>
      <c r="AU74" s="145"/>
      <c r="AV74" s="145"/>
      <c r="AW74" s="145"/>
      <c r="AX74" s="145" t="str">
        <f>IF(OR(DataGrowthRates!AW74=0,DataGrowthRates!AX74=0),"",DataGrowthRates!AX74-DataGrowthRates!AW74)</f>
        <v/>
      </c>
      <c r="AY74" s="145" t="str">
        <f>IF(OR(DataGrowthRates!AX74=0,DataGrowthRates!AY74=0),"",DataGrowthRates!AY74-DataGrowthRates!AX74)</f>
        <v/>
      </c>
      <c r="AZ74" s="145" t="str">
        <f>IF(OR(DataGrowthRates!AY74=0,DataGrowthRates!AZ74=0),"",DataGrowthRates!AZ74-DataGrowthRates!AY74)</f>
        <v/>
      </c>
      <c r="BA74" s="145" t="str">
        <f>IF(OR(DataGrowthRates!AZ74=0,DataGrowthRates!BA74=0),"",DataGrowthRates!BA74-DataGrowthRates!AZ74)</f>
        <v/>
      </c>
      <c r="BB74" s="145" t="str">
        <f>IF(OR(DataGrowthRates!BA74=0,DataGrowthRates!BB74=0),"",DataGrowthRates!BB74-DataGrowthRates!BA74)</f>
        <v/>
      </c>
      <c r="BC74" s="145" t="str">
        <f>IF(OR(DataGrowthRates!BB74=0,DataGrowthRates!BC74=0),"",DataGrowthRates!BC74-DataGrowthRates!BB74)</f>
        <v/>
      </c>
      <c r="BD74" s="145" t="str">
        <f>IF(OR(DataGrowthRates!BC74=0,DataGrowthRates!BD74=0),"",DataGrowthRates!BD74-DataGrowthRates!BC74)</f>
        <v/>
      </c>
      <c r="BE74" s="145" t="str">
        <f>IF(OR(DataGrowthRates!BD74=0,DataGrowthRates!BE74=0),"",DataGrowthRates!BE74-DataGrowthRates!BD74)</f>
        <v/>
      </c>
      <c r="BF74" s="145" t="str">
        <f>IF(OR(DataGrowthRates!BE74=0,DataGrowthRates!BF74=0),"",DataGrowthRates!BF74-DataGrowthRates!BE74)</f>
        <v/>
      </c>
      <c r="BG74" s="145" t="str">
        <f>IF(OR(DataGrowthRates!BF74=0,DataGrowthRates!BG74=0),"",DataGrowthRates!BG74-DataGrowthRates!BF74)</f>
        <v/>
      </c>
      <c r="BH74" s="145" t="str">
        <f>IF(OR(DataGrowthRates!BG74=0,DataGrowthRates!BH74=0),"",DataGrowthRates!BH74-DataGrowthRates!BG74)</f>
        <v/>
      </c>
      <c r="BI74" s="145" t="str">
        <f>IF(OR(DataGrowthRates!BH74=0,DataGrowthRates!BI74=0),"",DataGrowthRates!BI74-DataGrowthRates!BH74)</f>
        <v/>
      </c>
      <c r="BJ74" s="145" t="str">
        <f>IF(OR(DataGrowthRates!BI74=0,DataGrowthRates!BJ74=0),"",DataGrowthRates!BJ74-DataGrowthRates!BI74)</f>
        <v/>
      </c>
      <c r="BK74" s="145" t="str">
        <f>IF(OR(DataGrowthRates!BJ74=0,DataGrowthRates!BK74=0),"",DataGrowthRates!BK74-DataGrowthRates!BJ74)</f>
        <v/>
      </c>
      <c r="BL74" s="145" t="str">
        <f>IF(OR(DataGrowthRates!BK74=0,DataGrowthRates!BL74=0),"",DataGrowthRates!BL74-DataGrowthRates!BK74)</f>
        <v/>
      </c>
      <c r="BM74" s="145" t="str">
        <f>IF(OR(DataGrowthRates!BL74=0,DataGrowthRates!BM74=0),"",DataGrowthRates!BM74-DataGrowthRates!BL74)</f>
        <v/>
      </c>
      <c r="BN74" s="145" t="str">
        <f>IF(OR(DataGrowthRates!BM74=0,DataGrowthRates!BN74=0),"",DataGrowthRates!BN74-DataGrowthRates!BM74)</f>
        <v/>
      </c>
      <c r="BO74" s="145" t="str">
        <f>IF(OR(DataGrowthRates!BN74=0,DataGrowthRates!BO74=0),"",DataGrowthRates!BO74-DataGrowthRates!BN74)</f>
        <v/>
      </c>
      <c r="BP74" s="145" t="str">
        <f>IF(OR(DataGrowthRates!BO74=0,DataGrowthRates!BP74=0),"",DataGrowthRates!BP74-DataGrowthRates!BO74)</f>
        <v/>
      </c>
      <c r="BQ74" s="145">
        <f>IF(OR(DataGrowthRates!BP74=0,DataGrowthRates!BQ74=0),"",DataGrowthRates!BQ74-DataGrowthRates!BP74)</f>
        <v>-1.1899999999999977</v>
      </c>
      <c r="BR74" s="145">
        <f>IF(OR(DataGrowthRates!BQ74=0,DataGrowthRates!BR74=0),"",DataGrowthRates!BR74-DataGrowthRates!BQ74)</f>
        <v>-0.58000000000001251</v>
      </c>
      <c r="BS74" s="145">
        <f>IF(OR(DataGrowthRates!BR74=0,DataGrowthRates!BS74=0),"",DataGrowthRates!BS74-DataGrowthRates!BR74)</f>
        <v>-6.0000000000002274E-2</v>
      </c>
      <c r="BT74" s="145">
        <f>IF(OR(DataGrowthRates!BS74=0,DataGrowthRates!BT74=0),"",DataGrowthRates!BT74-DataGrowthRates!BS74)</f>
        <v>-1.6999999999999886</v>
      </c>
      <c r="BU74" s="145">
        <f>IF(OR(DataGrowthRates!BT74=0,DataGrowthRates!BU74=0),"",DataGrowthRates!BU74-DataGrowthRates!BT74)</f>
        <v>0</v>
      </c>
      <c r="BV74" s="145">
        <f>IF(OR(DataGrowthRates!BU74=0,DataGrowthRates!BV74=0),"",DataGrowthRates!BV74-DataGrowthRates!BU74)</f>
        <v>-0.47000000000002728</v>
      </c>
      <c r="BW74" s="145">
        <f>IF(OR(DataGrowthRates!BV74=0,DataGrowthRates!BW74=0),"",DataGrowthRates!BW74-DataGrowthRates!BV74)</f>
        <v>5.0000000000011369E-2</v>
      </c>
      <c r="BX74" s="145">
        <f>IF(OR(DataGrowthRates!BW74=0,DataGrowthRates!BX74=0),"",DataGrowthRates!BX74-DataGrowthRates!BW74)</f>
        <v>0.53000000000000114</v>
      </c>
      <c r="BY74" s="145">
        <f>IF(OR(DataGrowthRates!BX74=0,DataGrowthRates!BY74=0),"",DataGrowthRates!BY74-DataGrowthRates!BX74)</f>
        <v>0</v>
      </c>
      <c r="BZ74" s="145">
        <f>IF(OR(DataGrowthRates!BY74=0,DataGrowthRates!BZ74=0),"",DataGrowthRates!BZ74-DataGrowthRates!BY74)</f>
        <v>-0.55999999999997385</v>
      </c>
      <c r="CA74" s="145">
        <f>IF(OR(DataGrowthRates!BZ74=0,DataGrowthRates!CA74=0),"",DataGrowthRates!CA74-DataGrowthRates!BZ74)</f>
        <v>0</v>
      </c>
      <c r="CB74" s="145">
        <f>IF(OR(DataGrowthRates!CA74=0,DataGrowthRates!CB74=0),"",DataGrowthRates!CB74-DataGrowthRates!CA74)</f>
        <v>0.29999999999998295</v>
      </c>
      <c r="CC74" s="145" t="str">
        <f>IF(OR(DataGrowthRates!CB74=0,DataGrowthRates!CC74=0),"",DataGrowthRates!CC74-DataGrowthRates!CB74)</f>
        <v/>
      </c>
      <c r="CD74" s="145" t="str">
        <f>IF(OR(DataGrowthRates!CC74=0,DataGrowthRates!CD74=0),"",DataGrowthRates!CD74-DataGrowthRates!CC74)</f>
        <v/>
      </c>
    </row>
    <row r="75" spans="1:82" x14ac:dyDescent="0.3">
      <c r="A75" s="5" t="s">
        <v>161</v>
      </c>
      <c r="D75" s="145"/>
      <c r="E75" s="145"/>
      <c r="F75" s="145"/>
      <c r="G75" s="145"/>
      <c r="H75" s="145"/>
      <c r="I75" s="145"/>
      <c r="J75" s="145"/>
      <c r="K75" s="145"/>
      <c r="L75" s="145"/>
      <c r="M75" s="145"/>
      <c r="N75" s="145"/>
      <c r="O75" s="145"/>
      <c r="P75" s="145"/>
      <c r="Q75" s="145"/>
      <c r="R75" s="145"/>
      <c r="S75" s="145"/>
      <c r="T75" s="145"/>
      <c r="U75" s="145"/>
      <c r="V75" s="145"/>
      <c r="W75" s="145"/>
      <c r="X75" s="145"/>
      <c r="Y75" s="145"/>
      <c r="Z75" s="145"/>
      <c r="AA75" s="145"/>
      <c r="AB75" s="145"/>
      <c r="AC75" s="145"/>
      <c r="AD75" s="145"/>
      <c r="AE75" s="145"/>
      <c r="AF75" s="145"/>
      <c r="AG75" s="145"/>
      <c r="AH75" s="145"/>
      <c r="AI75" s="145"/>
      <c r="AJ75" s="145"/>
      <c r="AK75" s="145"/>
      <c r="AL75" s="145"/>
      <c r="AM75" s="145"/>
      <c r="AN75" s="145"/>
      <c r="AO75" s="145"/>
      <c r="AP75" s="145"/>
      <c r="AQ75" s="145"/>
      <c r="AR75" s="145"/>
      <c r="AS75" s="145"/>
      <c r="AT75" s="145"/>
      <c r="AU75" s="145"/>
      <c r="AV75" s="145"/>
      <c r="AW75" s="145"/>
      <c r="AX75" s="145" t="str">
        <f>IF(OR(DataGrowthRates!AW75=0,DataGrowthRates!AX75=0),"",DataGrowthRates!AX75-DataGrowthRates!AW75)</f>
        <v/>
      </c>
      <c r="AY75" s="145" t="str">
        <f>IF(OR(DataGrowthRates!AX75=0,DataGrowthRates!AY75=0),"",DataGrowthRates!AY75-DataGrowthRates!AX75)</f>
        <v/>
      </c>
      <c r="AZ75" s="145" t="str">
        <f>IF(OR(DataGrowthRates!AY75=0,DataGrowthRates!AZ75=0),"",DataGrowthRates!AZ75-DataGrowthRates!AY75)</f>
        <v/>
      </c>
      <c r="BA75" s="145" t="str">
        <f>IF(OR(DataGrowthRates!AZ75=0,DataGrowthRates!BA75=0),"",DataGrowthRates!BA75-DataGrowthRates!AZ75)</f>
        <v/>
      </c>
      <c r="BB75" s="145" t="str">
        <f>IF(OR(DataGrowthRates!BA75=0,DataGrowthRates!BB75=0),"",DataGrowthRates!BB75-DataGrowthRates!BA75)</f>
        <v/>
      </c>
      <c r="BC75" s="145" t="str">
        <f>IF(OR(DataGrowthRates!BB75=0,DataGrowthRates!BC75=0),"",DataGrowthRates!BC75-DataGrowthRates!BB75)</f>
        <v/>
      </c>
      <c r="BD75" s="145" t="str">
        <f>IF(OR(DataGrowthRates!BC75=0,DataGrowthRates!BD75=0),"",DataGrowthRates!BD75-DataGrowthRates!BC75)</f>
        <v/>
      </c>
      <c r="BE75" s="145" t="str">
        <f>IF(OR(DataGrowthRates!BD75=0,DataGrowthRates!BE75=0),"",DataGrowthRates!BE75-DataGrowthRates!BD75)</f>
        <v/>
      </c>
      <c r="BF75" s="145" t="str">
        <f>IF(OR(DataGrowthRates!BE75=0,DataGrowthRates!BF75=0),"",DataGrowthRates!BF75-DataGrowthRates!BE75)</f>
        <v/>
      </c>
      <c r="BG75" s="145" t="str">
        <f>IF(OR(DataGrowthRates!BF75=0,DataGrowthRates!BG75=0),"",DataGrowthRates!BG75-DataGrowthRates!BF75)</f>
        <v/>
      </c>
      <c r="BH75" s="145" t="str">
        <f>IF(OR(DataGrowthRates!BG75=0,DataGrowthRates!BH75=0),"",DataGrowthRates!BH75-DataGrowthRates!BG75)</f>
        <v/>
      </c>
      <c r="BI75" s="145" t="str">
        <f>IF(OR(DataGrowthRates!BH75=0,DataGrowthRates!BI75=0),"",DataGrowthRates!BI75-DataGrowthRates!BH75)</f>
        <v/>
      </c>
      <c r="BJ75" s="145" t="str">
        <f>IF(OR(DataGrowthRates!BI75=0,DataGrowthRates!BJ75=0),"",DataGrowthRates!BJ75-DataGrowthRates!BI75)</f>
        <v/>
      </c>
      <c r="BK75" s="145" t="str">
        <f>IF(OR(DataGrowthRates!BJ75=0,DataGrowthRates!BK75=0),"",DataGrowthRates!BK75-DataGrowthRates!BJ75)</f>
        <v/>
      </c>
      <c r="BL75" s="145" t="str">
        <f>IF(OR(DataGrowthRates!BK75=0,DataGrowthRates!BL75=0),"",DataGrowthRates!BL75-DataGrowthRates!BK75)</f>
        <v/>
      </c>
      <c r="BM75" s="145" t="str">
        <f>IF(OR(DataGrowthRates!BL75=0,DataGrowthRates!BM75=0),"",DataGrowthRates!BM75-DataGrowthRates!BL75)</f>
        <v/>
      </c>
      <c r="BN75" s="145" t="str">
        <f>IF(OR(DataGrowthRates!BM75=0,DataGrowthRates!BN75=0),"",DataGrowthRates!BN75-DataGrowthRates!BM75)</f>
        <v/>
      </c>
      <c r="BO75" s="145" t="str">
        <f>IF(OR(DataGrowthRates!BN75=0,DataGrowthRates!BO75=0),"",DataGrowthRates!BO75-DataGrowthRates!BN75)</f>
        <v/>
      </c>
      <c r="BP75" s="145" t="str">
        <f>IF(OR(DataGrowthRates!BO75=0,DataGrowthRates!BP75=0),"",DataGrowthRates!BP75-DataGrowthRates!BO75)</f>
        <v/>
      </c>
      <c r="BQ75" s="145" t="str">
        <f>IF(OR(DataGrowthRates!BP75=0,DataGrowthRates!BQ75=0),"",DataGrowthRates!BQ75-DataGrowthRates!BP75)</f>
        <v/>
      </c>
      <c r="BR75" s="145">
        <f>IF(OR(DataGrowthRates!BQ75=0,DataGrowthRates!BR75=0),"",DataGrowthRates!BR75-DataGrowthRates!BQ75)</f>
        <v>-1.5300000000000011</v>
      </c>
      <c r="BS75" s="145">
        <f>IF(OR(DataGrowthRates!BR75=0,DataGrowthRates!BS75=0),"",DataGrowthRates!BS75-DataGrowthRates!BR75)</f>
        <v>-0.15000000000000568</v>
      </c>
      <c r="BT75" s="145">
        <f>IF(OR(DataGrowthRates!BS75=0,DataGrowthRates!BT75=0),"",DataGrowthRates!BT75-DataGrowthRates!BS75)</f>
        <v>0.15000000000000568</v>
      </c>
      <c r="BU75" s="145">
        <f>IF(OR(DataGrowthRates!BT75=0,DataGrowthRates!BU75=0),"",DataGrowthRates!BU75-DataGrowthRates!BT75)</f>
        <v>0</v>
      </c>
      <c r="BV75" s="145">
        <f>IF(OR(DataGrowthRates!BU75=0,DataGrowthRates!BV75=0),"",DataGrowthRates!BV75-DataGrowthRates!BU75)</f>
        <v>-0.23999999999998067</v>
      </c>
      <c r="BW75" s="145">
        <f>IF(OR(DataGrowthRates!BV75=0,DataGrowthRates!BW75=0),"",DataGrowthRates!BW75-DataGrowthRates!BV75)</f>
        <v>7.9999999999984084E-2</v>
      </c>
      <c r="BX75" s="145">
        <f>IF(OR(DataGrowthRates!BW75=0,DataGrowthRates!BX75=0),"",DataGrowthRates!BX75-DataGrowthRates!BW75)</f>
        <v>-1.1099999999999852</v>
      </c>
      <c r="BY75" s="145">
        <f>IF(OR(DataGrowthRates!BX75=0,DataGrowthRates!BY75=0),"",DataGrowthRates!BY75-DataGrowthRates!BX75)</f>
        <v>0</v>
      </c>
      <c r="BZ75" s="145">
        <f>IF(OR(DataGrowthRates!BY75=0,DataGrowthRates!BZ75=0),"",DataGrowthRates!BZ75-DataGrowthRates!BY75)</f>
        <v>8.0000000000040927E-2</v>
      </c>
      <c r="CA75" s="145">
        <f>IF(OR(DataGrowthRates!BZ75=0,DataGrowthRates!CA75=0),"",DataGrowthRates!CA75-DataGrowthRates!BZ75)</f>
        <v>0</v>
      </c>
      <c r="CB75" s="145">
        <f>IF(OR(DataGrowthRates!CA75=0,DataGrowthRates!CB75=0),"",DataGrowthRates!CB75-DataGrowthRates!CA75)</f>
        <v>0.15000000000000568</v>
      </c>
      <c r="CC75" s="145" t="str">
        <f>IF(OR(DataGrowthRates!CB75=0,DataGrowthRates!CC75=0),"",DataGrowthRates!CC75-DataGrowthRates!CB75)</f>
        <v/>
      </c>
      <c r="CD75" s="145" t="str">
        <f>IF(OR(DataGrowthRates!CC75=0,DataGrowthRates!CD75=0),"",DataGrowthRates!CD75-DataGrowthRates!CC75)</f>
        <v/>
      </c>
    </row>
    <row r="76" spans="1:82" x14ac:dyDescent="0.3">
      <c r="A76" s="62" t="s">
        <v>162</v>
      </c>
      <c r="B76" s="7"/>
      <c r="C76" s="7"/>
      <c r="D76" s="146"/>
      <c r="E76" s="146"/>
      <c r="F76" s="146"/>
      <c r="G76" s="146"/>
      <c r="H76" s="146"/>
      <c r="I76" s="146"/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46"/>
      <c r="AF76" s="146"/>
      <c r="AG76" s="146"/>
      <c r="AH76" s="146"/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 t="str">
        <f>IF(OR(DataGrowthRates!AW76=0,DataGrowthRates!AX76=0),"",DataGrowthRates!AX76-DataGrowthRates!AW76)</f>
        <v/>
      </c>
      <c r="AY76" s="146" t="str">
        <f>IF(OR(DataGrowthRates!AX76=0,DataGrowthRates!AY76=0),"",DataGrowthRates!AY76-DataGrowthRates!AX76)</f>
        <v/>
      </c>
      <c r="AZ76" s="146" t="str">
        <f>IF(OR(DataGrowthRates!AY76=0,DataGrowthRates!AZ76=0),"",DataGrowthRates!AZ76-DataGrowthRates!AY76)</f>
        <v/>
      </c>
      <c r="BA76" s="146" t="str">
        <f>IF(OR(DataGrowthRates!AZ76=0,DataGrowthRates!BA76=0),"",DataGrowthRates!BA76-DataGrowthRates!AZ76)</f>
        <v/>
      </c>
      <c r="BB76" s="146" t="str">
        <f>IF(OR(DataGrowthRates!BA76=0,DataGrowthRates!BB76=0),"",DataGrowthRates!BB76-DataGrowthRates!BA76)</f>
        <v/>
      </c>
      <c r="BC76" s="146" t="str">
        <f>IF(OR(DataGrowthRates!BB76=0,DataGrowthRates!BC76=0),"",DataGrowthRates!BC76-DataGrowthRates!BB76)</f>
        <v/>
      </c>
      <c r="BD76" s="146" t="str">
        <f>IF(OR(DataGrowthRates!BC76=0,DataGrowthRates!BD76=0),"",DataGrowthRates!BD76-DataGrowthRates!BC76)</f>
        <v/>
      </c>
      <c r="BE76" s="146" t="str">
        <f>IF(OR(DataGrowthRates!BD76=0,DataGrowthRates!BE76=0),"",DataGrowthRates!BE76-DataGrowthRates!BD76)</f>
        <v/>
      </c>
      <c r="BF76" s="146" t="str">
        <f>IF(OR(DataGrowthRates!BE76=0,DataGrowthRates!BF76=0),"",DataGrowthRates!BF76-DataGrowthRates!BE76)</f>
        <v/>
      </c>
      <c r="BG76" s="146" t="str">
        <f>IF(OR(DataGrowthRates!BF76=0,DataGrowthRates!BG76=0),"",DataGrowthRates!BG76-DataGrowthRates!BF76)</f>
        <v/>
      </c>
      <c r="BH76" s="146" t="str">
        <f>IF(OR(DataGrowthRates!BG76=0,DataGrowthRates!BH76=0),"",DataGrowthRates!BH76-DataGrowthRates!BG76)</f>
        <v/>
      </c>
      <c r="BI76" s="146" t="str">
        <f>IF(OR(DataGrowthRates!BH76=0,DataGrowthRates!BI76=0),"",DataGrowthRates!BI76-DataGrowthRates!BH76)</f>
        <v/>
      </c>
      <c r="BJ76" s="146" t="str">
        <f>IF(OR(DataGrowthRates!BI76=0,DataGrowthRates!BJ76=0),"",DataGrowthRates!BJ76-DataGrowthRates!BI76)</f>
        <v/>
      </c>
      <c r="BK76" s="146" t="str">
        <f>IF(OR(DataGrowthRates!BJ76=0,DataGrowthRates!BK76=0),"",DataGrowthRates!BK76-DataGrowthRates!BJ76)</f>
        <v/>
      </c>
      <c r="BL76" s="146" t="str">
        <f>IF(OR(DataGrowthRates!BK76=0,DataGrowthRates!BL76=0),"",DataGrowthRates!BL76-DataGrowthRates!BK76)</f>
        <v/>
      </c>
      <c r="BM76" s="146" t="str">
        <f>IF(OR(DataGrowthRates!BL76=0,DataGrowthRates!BM76=0),"",DataGrowthRates!BM76-DataGrowthRates!BL76)</f>
        <v/>
      </c>
      <c r="BN76" s="146" t="str">
        <f>IF(OR(DataGrowthRates!BM76=0,DataGrowthRates!BN76=0),"",DataGrowthRates!BN76-DataGrowthRates!BM76)</f>
        <v/>
      </c>
      <c r="BO76" s="146" t="str">
        <f>IF(OR(DataGrowthRates!BN76=0,DataGrowthRates!BO76=0),"",DataGrowthRates!BO76-DataGrowthRates!BN76)</f>
        <v/>
      </c>
      <c r="BP76" s="146" t="str">
        <f>IF(OR(DataGrowthRates!BO76=0,DataGrowthRates!BP76=0),"",DataGrowthRates!BP76-DataGrowthRates!BO76)</f>
        <v/>
      </c>
      <c r="BQ76" s="146" t="str">
        <f>IF(OR(DataGrowthRates!BP76=0,DataGrowthRates!BQ76=0),"",DataGrowthRates!BQ76-DataGrowthRates!BP76)</f>
        <v/>
      </c>
      <c r="BR76" s="146" t="str">
        <f>IF(OR(DataGrowthRates!BQ76=0,DataGrowthRates!BR76=0),"",DataGrowthRates!BR76-DataGrowthRates!BQ76)</f>
        <v/>
      </c>
      <c r="BS76" s="146">
        <f>IF(OR(DataGrowthRates!BR76=0,DataGrowthRates!BS76=0),"",DataGrowthRates!BS76-DataGrowthRates!BR76)</f>
        <v>0.21999999999999886</v>
      </c>
      <c r="BT76" s="146">
        <f>IF(OR(DataGrowthRates!BS76=0,DataGrowthRates!BT76=0),"",DataGrowthRates!BT76-DataGrowthRates!BS76)</f>
        <v>-0.21999999999999886</v>
      </c>
      <c r="BU76" s="146">
        <f>IF(OR(DataGrowthRates!BT76=0,DataGrowthRates!BU76=0),"",DataGrowthRates!BU76-DataGrowthRates!BT76)</f>
        <v>0</v>
      </c>
      <c r="BV76" s="146">
        <f>IF(OR(DataGrowthRates!BU76=0,DataGrowthRates!BV76=0),"",DataGrowthRates!BV76-DataGrowthRates!BU76)</f>
        <v>0.52000000000003865</v>
      </c>
      <c r="BW76" s="146">
        <f>IF(OR(DataGrowthRates!BV76=0,DataGrowthRates!BW76=0),"",DataGrowthRates!BW76-DataGrowthRates!BV76)</f>
        <v>0.44999999999998863</v>
      </c>
      <c r="BX76" s="146">
        <f>IF(OR(DataGrowthRates!BW76=0,DataGrowthRates!BX76=0),"",DataGrowthRates!BX76-DataGrowthRates!BW76)</f>
        <v>0.89999999999997726</v>
      </c>
      <c r="BY76" s="146">
        <f>IF(OR(DataGrowthRates!BX76=0,DataGrowthRates!BY76=0),"",DataGrowthRates!BY76-DataGrowthRates!BX76)</f>
        <v>0</v>
      </c>
      <c r="BZ76" s="146">
        <f>IF(OR(DataGrowthRates!BY76=0,DataGrowthRates!BZ76=0),"",DataGrowthRates!BZ76-DataGrowthRates!BY76)</f>
        <v>0.51000000000001933</v>
      </c>
      <c r="CA76" s="146">
        <f>IF(OR(DataGrowthRates!BZ76=0,DataGrowthRates!CA76=0),"",DataGrowthRates!CA76-DataGrowthRates!BZ76)</f>
        <v>0</v>
      </c>
      <c r="CB76" s="146">
        <f>IF(OR(DataGrowthRates!CA76=0,DataGrowthRates!CB76=0),"",DataGrowthRates!CB76-DataGrowthRates!CA76)</f>
        <v>9.0000000000003411E-2</v>
      </c>
      <c r="CC76" s="146" t="str">
        <f>IF(OR(DataGrowthRates!CB76=0,DataGrowthRates!CC76=0),"",DataGrowthRates!CC76-DataGrowthRates!CB76)</f>
        <v/>
      </c>
      <c r="CD76" s="146" t="str">
        <f>IF(OR(DataGrowthRates!CC76=0,DataGrowthRates!CD76=0),"",DataGrowthRates!CD76-DataGrowthRates!CC76)</f>
        <v/>
      </c>
    </row>
    <row r="77" spans="1:82" x14ac:dyDescent="0.3">
      <c r="A77" s="63" t="s">
        <v>165</v>
      </c>
      <c r="D77" s="145"/>
      <c r="E77" s="145"/>
      <c r="F77" s="145"/>
      <c r="G77" s="145"/>
      <c r="H77" s="145"/>
      <c r="I77" s="145"/>
      <c r="J77" s="145"/>
      <c r="K77" s="145"/>
      <c r="L77" s="145"/>
      <c r="M77" s="145"/>
      <c r="N77" s="145"/>
      <c r="O77" s="145"/>
      <c r="P77" s="145"/>
      <c r="Q77" s="145"/>
      <c r="R77" s="145"/>
      <c r="S77" s="145"/>
      <c r="T77" s="145"/>
      <c r="U77" s="145"/>
      <c r="V77" s="145"/>
      <c r="W77" s="145"/>
      <c r="X77" s="145"/>
      <c r="Y77" s="145"/>
      <c r="Z77" s="145"/>
      <c r="AA77" s="145"/>
      <c r="AB77" s="145"/>
      <c r="AC77" s="145"/>
      <c r="AD77" s="145"/>
      <c r="AE77" s="145"/>
      <c r="AF77" s="145"/>
      <c r="AG77" s="145"/>
      <c r="AH77" s="145"/>
      <c r="AI77" s="145"/>
      <c r="AJ77" s="145"/>
      <c r="AK77" s="145"/>
      <c r="AL77" s="145"/>
      <c r="AM77" s="145"/>
      <c r="AN77" s="145"/>
      <c r="AO77" s="145"/>
      <c r="AP77" s="145"/>
      <c r="AQ77" s="145"/>
      <c r="AR77" s="145"/>
      <c r="AS77" s="145"/>
      <c r="AT77" s="145"/>
      <c r="AU77" s="145"/>
      <c r="AV77" s="145"/>
      <c r="AW77" s="145"/>
      <c r="AX77" s="145"/>
      <c r="AY77" s="145"/>
      <c r="AZ77" s="145"/>
      <c r="BA77" s="145"/>
      <c r="BB77" s="145"/>
      <c r="BC77" s="145"/>
      <c r="BD77" s="145"/>
      <c r="BE77" s="145"/>
      <c r="BF77" s="145"/>
      <c r="BG77" s="145"/>
      <c r="BH77" s="145"/>
      <c r="BI77" s="145"/>
      <c r="BJ77" s="145"/>
      <c r="BK77" s="145"/>
      <c r="BL77" s="145"/>
      <c r="BM77" s="145"/>
      <c r="BN77" s="145"/>
      <c r="BO77" s="145"/>
      <c r="BP77" s="145"/>
      <c r="BQ77" s="145"/>
      <c r="BR77" s="145"/>
      <c r="BS77" s="145" t="str">
        <f>IF(OR(DataGrowthRates!BR77=0,DataGrowthRates!BS77=0),"",DataGrowthRates!BS77-DataGrowthRates!BR77)</f>
        <v/>
      </c>
      <c r="BT77" s="145">
        <f>IF(OR(DataGrowthRates!BS77=0,DataGrowthRates!BT77=0),"",DataGrowthRates!BT77-DataGrowthRates!BS77)</f>
        <v>-1.0200000000000102</v>
      </c>
      <c r="BU77" s="145">
        <f>IF(OR(DataGrowthRates!BT77=0,DataGrowthRates!BU77=0),"",DataGrowthRates!BU77-DataGrowthRates!BT77)</f>
        <v>-7.9999999999984084E-2</v>
      </c>
      <c r="BV77" s="145">
        <f>IF(OR(DataGrowthRates!BU77=0,DataGrowthRates!BV77=0),"",DataGrowthRates!BV77-DataGrowthRates!BU77)</f>
        <v>0.65999999999999659</v>
      </c>
      <c r="BW77" s="145">
        <f>IF(OR(DataGrowthRates!BV77=0,DataGrowthRates!BW77=0),"",DataGrowthRates!BW77-DataGrowthRates!BV77)</f>
        <v>1.3499999999999943</v>
      </c>
      <c r="BX77" s="145">
        <f>IF(OR(DataGrowthRates!BW77=0,DataGrowthRates!BX77=0),"",DataGrowthRates!BX77-DataGrowthRates!BW77)</f>
        <v>0.28999999999996362</v>
      </c>
      <c r="BY77" s="145">
        <f>IF(OR(DataGrowthRates!BX77=0,DataGrowthRates!BY77=0),"",DataGrowthRates!BY77-DataGrowthRates!BX77)</f>
        <v>0</v>
      </c>
      <c r="BZ77" s="145">
        <f>IF(OR(DataGrowthRates!BY77=0,DataGrowthRates!BZ77=0),"",DataGrowthRates!BZ77-DataGrowthRates!BY77)</f>
        <v>0.34000000000003183</v>
      </c>
      <c r="CA77" s="145">
        <f>IF(OR(DataGrowthRates!BZ77=0,DataGrowthRates!CA77=0),"",DataGrowthRates!CA77-DataGrowthRates!BZ77)</f>
        <v>0</v>
      </c>
      <c r="CB77" s="145">
        <f>IF(OR(DataGrowthRates!CA77=0,DataGrowthRates!CB77=0),"",DataGrowthRates!CB77-DataGrowthRates!CA77)</f>
        <v>-0.69999999999996021</v>
      </c>
      <c r="CC77" s="145" t="str">
        <f>IF(OR(DataGrowthRates!CB77=0,DataGrowthRates!CC77=0),"",DataGrowthRates!CC77-DataGrowthRates!CB77)</f>
        <v/>
      </c>
      <c r="CD77" s="145" t="str">
        <f>IF(OR(DataGrowthRates!CC77=0,DataGrowthRates!CD77=0),"",DataGrowthRates!CD77-DataGrowthRates!CC77)</f>
        <v/>
      </c>
    </row>
    <row r="78" spans="1:82" x14ac:dyDescent="0.3">
      <c r="A78" s="5" t="s">
        <v>166</v>
      </c>
      <c r="D78" s="145"/>
      <c r="E78" s="145"/>
      <c r="F78" s="145"/>
      <c r="G78" s="145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5"/>
      <c r="AM78" s="145"/>
      <c r="AN78" s="145"/>
      <c r="AO78" s="145"/>
      <c r="AP78" s="145"/>
      <c r="AQ78" s="145"/>
      <c r="AR78" s="145"/>
      <c r="AS78" s="145"/>
      <c r="AT78" s="145"/>
      <c r="AU78" s="145"/>
      <c r="AV78" s="145"/>
      <c r="AW78" s="145"/>
      <c r="AX78" s="145"/>
      <c r="AY78" s="145"/>
      <c r="AZ78" s="145"/>
      <c r="BA78" s="145"/>
      <c r="BB78" s="145"/>
      <c r="BC78" s="145"/>
      <c r="BD78" s="145"/>
      <c r="BE78" s="145"/>
      <c r="BF78" s="145"/>
      <c r="BG78" s="145"/>
      <c r="BH78" s="145"/>
      <c r="BI78" s="145"/>
      <c r="BJ78" s="145"/>
      <c r="BK78" s="145"/>
      <c r="BL78" s="145"/>
      <c r="BM78" s="145"/>
      <c r="BN78" s="145"/>
      <c r="BO78" s="145"/>
      <c r="BP78" s="145"/>
      <c r="BQ78" s="145"/>
      <c r="BR78" s="145"/>
      <c r="BS78" s="145" t="str">
        <f>IF(OR(DataGrowthRates!BR78=0,DataGrowthRates!BS78=0),"",DataGrowthRates!BS78-DataGrowthRates!BR78)</f>
        <v/>
      </c>
      <c r="BT78" s="145" t="str">
        <f>IF(OR(DataGrowthRates!BS78=0,DataGrowthRates!BT78=0),"",DataGrowthRates!BT78-DataGrowthRates!BS78)</f>
        <v/>
      </c>
      <c r="BU78" s="145">
        <f>IF(OR(DataGrowthRates!BT78=0,DataGrowthRates!BU78=0),"",DataGrowthRates!BU78-DataGrowthRates!BT78)</f>
        <v>-0.18000000000000682</v>
      </c>
      <c r="BV78" s="145">
        <f>IF(OR(DataGrowthRates!BU78=0,DataGrowthRates!BV78=0),"",DataGrowthRates!BV78-DataGrowthRates!BU78)</f>
        <v>0.16000000000002501</v>
      </c>
      <c r="BW78" s="145">
        <f>IF(OR(DataGrowthRates!BV78=0,DataGrowthRates!BW78=0),"",DataGrowthRates!BW78-DataGrowthRates!BV78)</f>
        <v>1.4600000000000364</v>
      </c>
      <c r="BX78" s="145">
        <f>IF(OR(DataGrowthRates!BW78=0,DataGrowthRates!BX78=0),"",DataGrowthRates!BX78-DataGrowthRates!BW78)</f>
        <v>-1.7500000000000568</v>
      </c>
      <c r="BY78" s="145">
        <f>IF(OR(DataGrowthRates!BX78=0,DataGrowthRates!BY78=0),"",DataGrowthRates!BY78-DataGrowthRates!BX78)</f>
        <v>0</v>
      </c>
      <c r="BZ78" s="145">
        <f>IF(OR(DataGrowthRates!BY78=0,DataGrowthRates!BZ78=0),"",DataGrowthRates!BZ78-DataGrowthRates!BY78)</f>
        <v>0.42000000000004434</v>
      </c>
      <c r="CA78" s="145">
        <f>IF(OR(DataGrowthRates!BZ78=0,DataGrowthRates!CA78=0),"",DataGrowthRates!CA78-DataGrowthRates!BZ78)</f>
        <v>0</v>
      </c>
      <c r="CB78" s="145">
        <f>IF(OR(DataGrowthRates!CA78=0,DataGrowthRates!CB78=0),"",DataGrowthRates!CB78-DataGrowthRates!CA78)</f>
        <v>-1.0099999999999909</v>
      </c>
      <c r="CC78" s="145" t="str">
        <f>IF(OR(DataGrowthRates!CB78=0,DataGrowthRates!CC78=0),"",DataGrowthRates!CC78-DataGrowthRates!CB78)</f>
        <v/>
      </c>
      <c r="CD78" s="145" t="str">
        <f>IF(OR(DataGrowthRates!CC78=0,DataGrowthRates!CD78=0),"",DataGrowthRates!CD78-DataGrowthRates!CC78)</f>
        <v/>
      </c>
    </row>
    <row r="79" spans="1:82" x14ac:dyDescent="0.3">
      <c r="A79" s="5" t="s">
        <v>167</v>
      </c>
      <c r="D79" s="145"/>
      <c r="E79" s="145"/>
      <c r="F79" s="145"/>
      <c r="G79" s="145"/>
      <c r="H79" s="145"/>
      <c r="I79" s="145"/>
      <c r="J79" s="145"/>
      <c r="K79" s="145"/>
      <c r="L79" s="145"/>
      <c r="M79" s="145"/>
      <c r="N79" s="145"/>
      <c r="O79" s="145"/>
      <c r="P79" s="145"/>
      <c r="Q79" s="145"/>
      <c r="R79" s="145"/>
      <c r="S79" s="145"/>
      <c r="T79" s="145"/>
      <c r="U79" s="145"/>
      <c r="V79" s="145"/>
      <c r="W79" s="145"/>
      <c r="X79" s="145"/>
      <c r="Y79" s="145"/>
      <c r="Z79" s="145"/>
      <c r="AA79" s="145"/>
      <c r="AB79" s="145"/>
      <c r="AC79" s="145"/>
      <c r="AD79" s="145"/>
      <c r="AE79" s="145"/>
      <c r="AF79" s="145"/>
      <c r="AG79" s="145"/>
      <c r="AH79" s="145"/>
      <c r="AI79" s="145"/>
      <c r="AJ79" s="145"/>
      <c r="AK79" s="145"/>
      <c r="AL79" s="145"/>
      <c r="AM79" s="145"/>
      <c r="AN79" s="145"/>
      <c r="AO79" s="145"/>
      <c r="AP79" s="145"/>
      <c r="AQ79" s="145"/>
      <c r="AR79" s="145"/>
      <c r="AS79" s="145"/>
      <c r="AT79" s="145"/>
      <c r="AU79" s="145"/>
      <c r="AV79" s="145"/>
      <c r="AW79" s="145"/>
      <c r="AX79" s="145"/>
      <c r="AY79" s="145"/>
      <c r="AZ79" s="145"/>
      <c r="BA79" s="145"/>
      <c r="BB79" s="145"/>
      <c r="BC79" s="145"/>
      <c r="BD79" s="145"/>
      <c r="BE79" s="145"/>
      <c r="BF79" s="145"/>
      <c r="BG79" s="145"/>
      <c r="BH79" s="145"/>
      <c r="BI79" s="145"/>
      <c r="BJ79" s="145"/>
      <c r="BK79" s="145"/>
      <c r="BL79" s="145"/>
      <c r="BM79" s="145"/>
      <c r="BN79" s="145"/>
      <c r="BO79" s="145"/>
      <c r="BP79" s="145"/>
      <c r="BQ79" s="145"/>
      <c r="BR79" s="145"/>
      <c r="BS79" s="145" t="str">
        <f>IF(OR(DataGrowthRates!BR79=0,DataGrowthRates!BS79=0),"",DataGrowthRates!BS79-DataGrowthRates!BR79)</f>
        <v/>
      </c>
      <c r="BT79" s="145" t="str">
        <f>IF(OR(DataGrowthRates!BS79=0,DataGrowthRates!BT79=0),"",DataGrowthRates!BT79-DataGrowthRates!BS79)</f>
        <v/>
      </c>
      <c r="BU79" s="145" t="str">
        <f>IF(OR(DataGrowthRates!BT79=0,DataGrowthRates!BU79=0),"",DataGrowthRates!BU79-DataGrowthRates!BT79)</f>
        <v/>
      </c>
      <c r="BV79" s="145">
        <f>IF(OR(DataGrowthRates!BU79=0,DataGrowthRates!BV79=0),"",DataGrowthRates!BV79-DataGrowthRates!BU79)</f>
        <v>-1.7299999999999329</v>
      </c>
      <c r="BW79" s="145">
        <f>IF(OR(DataGrowthRates!BV79=0,DataGrowthRates!BW79=0),"",DataGrowthRates!BW79-DataGrowthRates!BV79)</f>
        <v>1.3499999999999659</v>
      </c>
      <c r="BX79" s="145">
        <f>IF(OR(DataGrowthRates!BW79=0,DataGrowthRates!BX79=0),"",DataGrowthRates!BX79-DataGrowthRates!BW79)</f>
        <v>-3.1900000000000261</v>
      </c>
      <c r="BY79" s="145">
        <f>IF(OR(DataGrowthRates!BX79=0,DataGrowthRates!BY79=0),"",DataGrowthRates!BY79-DataGrowthRates!BX79)</f>
        <v>0</v>
      </c>
      <c r="BZ79" s="145">
        <f>IF(OR(DataGrowthRates!BY79=0,DataGrowthRates!BZ79=0),"",DataGrowthRates!BZ79-DataGrowthRates!BY79)</f>
        <v>0.70000000000001705</v>
      </c>
      <c r="CA79" s="145">
        <f>IF(OR(DataGrowthRates!BZ79=0,DataGrowthRates!CA79=0),"",DataGrowthRates!CA79-DataGrowthRates!BZ79)</f>
        <v>0</v>
      </c>
      <c r="CB79" s="145">
        <f>IF(OR(DataGrowthRates!CA79=0,DataGrowthRates!CB79=0),"",DataGrowthRates!CB79-DataGrowthRates!CA79)</f>
        <v>0.75</v>
      </c>
      <c r="CC79" s="145" t="str">
        <f>IF(OR(DataGrowthRates!CB79=0,DataGrowthRates!CC79=0),"",DataGrowthRates!CC79-DataGrowthRates!CB79)</f>
        <v/>
      </c>
      <c r="CD79" s="145" t="str">
        <f>IF(OR(DataGrowthRates!CC79=0,DataGrowthRates!CD79=0),"",DataGrowthRates!CD79-DataGrowthRates!CC79)</f>
        <v/>
      </c>
    </row>
    <row r="80" spans="1:82" x14ac:dyDescent="0.3">
      <c r="A80" s="62" t="s">
        <v>168</v>
      </c>
      <c r="B80" s="7"/>
      <c r="C80" s="7"/>
      <c r="D80" s="146"/>
      <c r="E80" s="146"/>
      <c r="F80" s="146"/>
      <c r="G80" s="146"/>
      <c r="H80" s="146"/>
      <c r="I80" s="146"/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46"/>
      <c r="AF80" s="146"/>
      <c r="AG80" s="146"/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  <c r="BI80" s="146"/>
      <c r="BJ80" s="146"/>
      <c r="BK80" s="146"/>
      <c r="BL80" s="146"/>
      <c r="BM80" s="146"/>
      <c r="BN80" s="146"/>
      <c r="BO80" s="146"/>
      <c r="BP80" s="146"/>
      <c r="BQ80" s="146"/>
      <c r="BR80" s="146"/>
      <c r="BS80" s="146" t="str">
        <f>IF(OR(DataGrowthRates!BR80=0,DataGrowthRates!BS80=0),"",DataGrowthRates!BS80-DataGrowthRates!BR80)</f>
        <v/>
      </c>
      <c r="BT80" s="146" t="str">
        <f>IF(OR(DataGrowthRates!BS80=0,DataGrowthRates!BT80=0),"",DataGrowthRates!BT80-DataGrowthRates!BS80)</f>
        <v/>
      </c>
      <c r="BU80" s="146" t="str">
        <f>IF(OR(DataGrowthRates!BT80=0,DataGrowthRates!BU80=0),"",DataGrowthRates!BU80-DataGrowthRates!BT80)</f>
        <v/>
      </c>
      <c r="BV80" s="146" t="str">
        <f>IF(OR(DataGrowthRates!BU80=0,DataGrowthRates!BV80=0),"",DataGrowthRates!BV80-DataGrowthRates!BU80)</f>
        <v/>
      </c>
      <c r="BW80" s="146">
        <f>IF(OR(DataGrowthRates!BV80=0,DataGrowthRates!BW80=0),"",DataGrowthRates!BW80-DataGrowthRates!BV80)</f>
        <v>3.4499999999999886</v>
      </c>
      <c r="BX80" s="146">
        <f>IF(OR(DataGrowthRates!BW80=0,DataGrowthRates!BX80=0),"",DataGrowthRates!BX80-DataGrowthRates!BW80)</f>
        <v>2.4399999999999977</v>
      </c>
      <c r="BY80" s="146">
        <f>IF(OR(DataGrowthRates!BX80=0,DataGrowthRates!BY80=0),"",DataGrowthRates!BY80-DataGrowthRates!BX80)</f>
        <v>0</v>
      </c>
      <c r="BZ80" s="146">
        <f>IF(OR(DataGrowthRates!BY80=0,DataGrowthRates!BZ80=0),"",DataGrowthRates!BZ80-DataGrowthRates!BY80)</f>
        <v>-2.9000000000000057</v>
      </c>
      <c r="CA80" s="146">
        <f>IF(OR(DataGrowthRates!BZ80=0,DataGrowthRates!CA80=0),"",DataGrowthRates!CA80-DataGrowthRates!BZ80)</f>
        <v>0</v>
      </c>
      <c r="CB80" s="146">
        <f>IF(OR(DataGrowthRates!CA80=0,DataGrowthRates!CB80=0),"",DataGrowthRates!CB80-DataGrowthRates!CA80)</f>
        <v>-0.46999999999997044</v>
      </c>
      <c r="CC80" s="146" t="str">
        <f>IF(OR(DataGrowthRates!CB80=0,DataGrowthRates!CC80=0),"",DataGrowthRates!CC80-DataGrowthRates!CB80)</f>
        <v/>
      </c>
      <c r="CD80" s="146" t="str">
        <f>IF(OR(DataGrowthRates!CC80=0,DataGrowthRates!CD80=0),"",DataGrowthRates!CD80-DataGrowthRates!CC80)</f>
        <v/>
      </c>
    </row>
    <row r="81" spans="1:82" x14ac:dyDescent="0.3">
      <c r="A81" s="63" t="s">
        <v>169</v>
      </c>
      <c r="D81" s="145"/>
      <c r="E81" s="145"/>
      <c r="F81" s="145"/>
      <c r="G81" s="145"/>
      <c r="H81" s="145"/>
      <c r="I81" s="145"/>
      <c r="J81" s="145"/>
      <c r="K81" s="145"/>
      <c r="L81" s="145"/>
      <c r="M81" s="145"/>
      <c r="N81" s="145"/>
      <c r="O81" s="145"/>
      <c r="P81" s="145"/>
      <c r="Q81" s="145"/>
      <c r="R81" s="145"/>
      <c r="S81" s="145"/>
      <c r="T81" s="145"/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  <c r="AF81" s="145"/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  <c r="BI81" s="145"/>
      <c r="BJ81" s="145"/>
      <c r="BK81" s="145"/>
      <c r="BL81" s="145"/>
      <c r="BM81" s="145"/>
      <c r="BN81" s="145"/>
      <c r="BO81" s="145"/>
      <c r="BP81" s="145"/>
      <c r="BQ81" s="145"/>
      <c r="BR81" s="145"/>
      <c r="BS81" s="145" t="str">
        <f>IF(OR(DataGrowthRates!BR81=0,DataGrowthRates!BS81=0),"",DataGrowthRates!BS81-DataGrowthRates!BR81)</f>
        <v/>
      </c>
      <c r="BT81" s="145" t="str">
        <f>IF(OR(DataGrowthRates!BS81=0,DataGrowthRates!BT81=0),"",DataGrowthRates!BT81-DataGrowthRates!BS81)</f>
        <v/>
      </c>
      <c r="BU81" s="145" t="str">
        <f>IF(OR(DataGrowthRates!BT81=0,DataGrowthRates!BU81=0),"",DataGrowthRates!BU81-DataGrowthRates!BT81)</f>
        <v/>
      </c>
      <c r="BV81" s="145" t="str">
        <f>IF(OR(DataGrowthRates!BU81=0,DataGrowthRates!BV81=0),"",DataGrowthRates!BV81-DataGrowthRates!BU81)</f>
        <v/>
      </c>
      <c r="BW81" s="145" t="str">
        <f>IF(OR(DataGrowthRates!BV81=0,DataGrowthRates!BW81=0),"",DataGrowthRates!BW81-DataGrowthRates!BV81)</f>
        <v/>
      </c>
      <c r="BX81" s="145">
        <f>IF(OR(DataGrowthRates!BW81=0,DataGrowthRates!BX81=0),"",DataGrowthRates!BX81-DataGrowthRates!BW81)</f>
        <v>-0.3599999999999568</v>
      </c>
      <c r="BY81" s="145">
        <f>IF(OR(DataGrowthRates!BX81=0,DataGrowthRates!BY81=0),"",DataGrowthRates!BY81-DataGrowthRates!BX81)</f>
        <v>0.84000000000000341</v>
      </c>
      <c r="BZ81" s="145">
        <f>IF(OR(DataGrowthRates!BY81=0,DataGrowthRates!BZ81=0),"",DataGrowthRates!BZ81-DataGrowthRates!BY81)</f>
        <v>2.9999999999972715E-2</v>
      </c>
      <c r="CA81" s="145">
        <f>IF(OR(DataGrowthRates!BZ81=0,DataGrowthRates!CA81=0),"",DataGrowthRates!CA81-DataGrowthRates!BZ81)</f>
        <v>0.24000000000000909</v>
      </c>
      <c r="CB81" s="145">
        <f>IF(OR(DataGrowthRates!CA81=0,DataGrowthRates!CB81=0),"",DataGrowthRates!CB81-DataGrowthRates!CA81)</f>
        <v>-0.35000000000002274</v>
      </c>
      <c r="CC81" s="145" t="str">
        <f>IF(OR(DataGrowthRates!CB81=0,DataGrowthRates!CC81=0),"",DataGrowthRates!CC81-DataGrowthRates!CB81)</f>
        <v/>
      </c>
      <c r="CD81" s="145" t="str">
        <f>IF(OR(DataGrowthRates!CC81=0,DataGrowthRates!CD81=0),"",DataGrowthRates!CD81-DataGrowthRates!CC81)</f>
        <v/>
      </c>
    </row>
    <row r="82" spans="1:82" x14ac:dyDescent="0.3">
      <c r="A82" s="5" t="s">
        <v>170</v>
      </c>
      <c r="D82" s="145"/>
      <c r="E82" s="145"/>
      <c r="F82" s="145"/>
      <c r="G82" s="145"/>
      <c r="H82" s="145"/>
      <c r="I82" s="145"/>
      <c r="J82" s="145"/>
      <c r="K82" s="145"/>
      <c r="L82" s="145"/>
      <c r="M82" s="145"/>
      <c r="N82" s="145"/>
      <c r="O82" s="145"/>
      <c r="P82" s="145"/>
      <c r="Q82" s="145"/>
      <c r="R82" s="145"/>
      <c r="S82" s="145"/>
      <c r="T82" s="145"/>
      <c r="U82" s="145"/>
      <c r="V82" s="145"/>
      <c r="W82" s="145"/>
      <c r="X82" s="145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  <c r="BI82" s="145"/>
      <c r="BJ82" s="145"/>
      <c r="BK82" s="145"/>
      <c r="BL82" s="145"/>
      <c r="BM82" s="145"/>
      <c r="BN82" s="145"/>
      <c r="BO82" s="145"/>
      <c r="BP82" s="145"/>
      <c r="BQ82" s="145"/>
      <c r="BR82" s="145"/>
      <c r="BS82" s="145" t="str">
        <f>IF(OR(DataGrowthRates!BR82=0,DataGrowthRates!BS82=0),"",DataGrowthRates!BS82-DataGrowthRates!BR82)</f>
        <v/>
      </c>
      <c r="BT82" s="145" t="str">
        <f>IF(OR(DataGrowthRates!BS82=0,DataGrowthRates!BT82=0),"",DataGrowthRates!BT82-DataGrowthRates!BS82)</f>
        <v/>
      </c>
      <c r="BU82" s="145" t="str">
        <f>IF(OR(DataGrowthRates!BT82=0,DataGrowthRates!BU82=0),"",DataGrowthRates!BU82-DataGrowthRates!BT82)</f>
        <v/>
      </c>
      <c r="BV82" s="145" t="str">
        <f>IF(OR(DataGrowthRates!BU82=0,DataGrowthRates!BV82=0),"",DataGrowthRates!BV82-DataGrowthRates!BU82)</f>
        <v/>
      </c>
      <c r="BW82" s="145" t="str">
        <f>IF(OR(DataGrowthRates!BV82=0,DataGrowthRates!BW82=0),"",DataGrowthRates!BW82-DataGrowthRates!BV82)</f>
        <v/>
      </c>
      <c r="BX82" s="145" t="str">
        <f>IF(OR(DataGrowthRates!BW82=0,DataGrowthRates!BX82=0),"",DataGrowthRates!BX82-DataGrowthRates!BW82)</f>
        <v/>
      </c>
      <c r="BY82" s="145">
        <f>IF(OR(DataGrowthRates!BX82=0,DataGrowthRates!BY82=0),"",DataGrowthRates!BY82-DataGrowthRates!BX82)</f>
        <v>0.60000000000005116</v>
      </c>
      <c r="BZ82" s="145">
        <f>IF(OR(DataGrowthRates!BY82=0,DataGrowthRates!BZ82=0),"",DataGrowthRates!BZ82-DataGrowthRates!BY82)</f>
        <v>-1.0000000000019327E-2</v>
      </c>
      <c r="CA82" s="145">
        <f>IF(OR(DataGrowthRates!BZ82=0,DataGrowthRates!CA82=0),"",DataGrowthRates!CA82-DataGrowthRates!BZ82)</f>
        <v>6.0000000000002274E-2</v>
      </c>
      <c r="CB82" s="145">
        <f>IF(OR(DataGrowthRates!CA82=0,DataGrowthRates!CB82=0),"",DataGrowthRates!CB82-DataGrowthRates!CA82)</f>
        <v>-0.31000000000000227</v>
      </c>
      <c r="CC82" s="145" t="str">
        <f>IF(OR(DataGrowthRates!CB82=0,DataGrowthRates!CC82=0),"",DataGrowthRates!CC82-DataGrowthRates!CB82)</f>
        <v/>
      </c>
      <c r="CD82" s="145" t="str">
        <f>IF(OR(DataGrowthRates!CC82=0,DataGrowthRates!CD82=0),"",DataGrowthRates!CD82-DataGrowthRates!CC82)</f>
        <v/>
      </c>
    </row>
    <row r="83" spans="1:82" x14ac:dyDescent="0.3">
      <c r="A83" s="5" t="s">
        <v>171</v>
      </c>
      <c r="D83" s="145"/>
      <c r="E83" s="145"/>
      <c r="F83" s="145"/>
      <c r="G83" s="145"/>
      <c r="H83" s="145"/>
      <c r="I83" s="145"/>
      <c r="J83" s="145"/>
      <c r="K83" s="145"/>
      <c r="L83" s="145"/>
      <c r="M83" s="145"/>
      <c r="N83" s="145"/>
      <c r="O83" s="145"/>
      <c r="P83" s="145"/>
      <c r="Q83" s="145"/>
      <c r="R83" s="145"/>
      <c r="S83" s="145"/>
      <c r="T83" s="145"/>
      <c r="U83" s="145"/>
      <c r="V83" s="145"/>
      <c r="W83" s="145"/>
      <c r="X83" s="145"/>
      <c r="Y83" s="145"/>
      <c r="Z83" s="145"/>
      <c r="AA83" s="145"/>
      <c r="AB83" s="145"/>
      <c r="AC83" s="145"/>
      <c r="AD83" s="145"/>
      <c r="AE83" s="145"/>
      <c r="AF83" s="145"/>
      <c r="AG83" s="145"/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  <c r="BI83" s="145"/>
      <c r="BJ83" s="145"/>
      <c r="BK83" s="145"/>
      <c r="BL83" s="145"/>
      <c r="BM83" s="145"/>
      <c r="BN83" s="145"/>
      <c r="BO83" s="145"/>
      <c r="BP83" s="145"/>
      <c r="BQ83" s="145"/>
      <c r="BR83" s="145"/>
      <c r="BS83" s="145" t="str">
        <f>IF(OR(DataGrowthRates!BR83=0,DataGrowthRates!BS83=0),"",DataGrowthRates!BS83-DataGrowthRates!BR83)</f>
        <v/>
      </c>
      <c r="BT83" s="145" t="str">
        <f>IF(OR(DataGrowthRates!BS83=0,DataGrowthRates!BT83=0),"",DataGrowthRates!BT83-DataGrowthRates!BS83)</f>
        <v/>
      </c>
      <c r="BU83" s="145" t="str">
        <f>IF(OR(DataGrowthRates!BT83=0,DataGrowthRates!BU83=0),"",DataGrowthRates!BU83-DataGrowthRates!BT83)</f>
        <v/>
      </c>
      <c r="BV83" s="145" t="str">
        <f>IF(OR(DataGrowthRates!BU83=0,DataGrowthRates!BV83=0),"",DataGrowthRates!BV83-DataGrowthRates!BU83)</f>
        <v/>
      </c>
      <c r="BW83" s="145" t="str">
        <f>IF(OR(DataGrowthRates!BV83=0,DataGrowthRates!BW83=0),"",DataGrowthRates!BW83-DataGrowthRates!BV83)</f>
        <v/>
      </c>
      <c r="BX83" s="145" t="str">
        <f>IF(OR(DataGrowthRates!BW83=0,DataGrowthRates!BX83=0),"",DataGrowthRates!BX83-DataGrowthRates!BW83)</f>
        <v/>
      </c>
      <c r="BY83" s="145" t="str">
        <f>IF(OR(DataGrowthRates!BX83=0,DataGrowthRates!BY83=0),"",DataGrowthRates!BY83-DataGrowthRates!BX83)</f>
        <v/>
      </c>
      <c r="BZ83" s="145">
        <f>IF(OR(DataGrowthRates!BY83=0,DataGrowthRates!BZ83=0),"",DataGrowthRates!BZ83-DataGrowthRates!BY83)</f>
        <v>0.66000000000002501</v>
      </c>
      <c r="CA83" s="145">
        <f>IF(OR(DataGrowthRates!BZ83=0,DataGrowthRates!CA83=0),"",DataGrowthRates!CA83-DataGrowthRates!BZ83)</f>
        <v>5.0000000000011369E-2</v>
      </c>
      <c r="CB83" s="145">
        <f>IF(OR(DataGrowthRates!CA83=0,DataGrowthRates!CB83=0),"",DataGrowthRates!CB83-DataGrowthRates!CA83)</f>
        <v>3.999999999996362E-2</v>
      </c>
      <c r="CC83" s="145" t="str">
        <f>IF(OR(DataGrowthRates!CB83=0,DataGrowthRates!CC83=0),"",DataGrowthRates!CC83-DataGrowthRates!CB83)</f>
        <v/>
      </c>
      <c r="CD83" s="145" t="str">
        <f>IF(OR(DataGrowthRates!CC83=0,DataGrowthRates!CD83=0),"",DataGrowthRates!CD83-DataGrowthRates!CC83)</f>
        <v/>
      </c>
    </row>
    <row r="84" spans="1:82" x14ac:dyDescent="0.3">
      <c r="A84" s="62" t="s">
        <v>172</v>
      </c>
      <c r="B84" s="7"/>
      <c r="C84" s="7"/>
      <c r="D84" s="146"/>
      <c r="E84" s="146"/>
      <c r="F84" s="146"/>
      <c r="G84" s="146"/>
      <c r="H84" s="146"/>
      <c r="I84" s="146"/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46"/>
      <c r="AF84" s="146"/>
      <c r="AG84" s="146"/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  <c r="BI84" s="146"/>
      <c r="BJ84" s="146"/>
      <c r="BK84" s="146"/>
      <c r="BL84" s="146"/>
      <c r="BM84" s="146"/>
      <c r="BN84" s="146"/>
      <c r="BO84" s="146"/>
      <c r="BP84" s="146"/>
      <c r="BQ84" s="146"/>
      <c r="BR84" s="146"/>
      <c r="BS84" s="146" t="str">
        <f>IF(OR(DataGrowthRates!BR84=0,DataGrowthRates!BS84=0),"",DataGrowthRates!BS84-DataGrowthRates!BR84)</f>
        <v/>
      </c>
      <c r="BT84" s="146" t="str">
        <f>IF(OR(DataGrowthRates!BS84=0,DataGrowthRates!BT84=0),"",DataGrowthRates!BT84-DataGrowthRates!BS84)</f>
        <v/>
      </c>
      <c r="BU84" s="146" t="str">
        <f>IF(OR(DataGrowthRates!BT84=0,DataGrowthRates!BU84=0),"",DataGrowthRates!BU84-DataGrowthRates!BT84)</f>
        <v/>
      </c>
      <c r="BV84" s="146" t="str">
        <f>IF(OR(DataGrowthRates!BU84=0,DataGrowthRates!BV84=0),"",DataGrowthRates!BV84-DataGrowthRates!BU84)</f>
        <v/>
      </c>
      <c r="BW84" s="146" t="str">
        <f>IF(OR(DataGrowthRates!BV84=0,DataGrowthRates!BW84=0),"",DataGrowthRates!BW84-DataGrowthRates!BV84)</f>
        <v/>
      </c>
      <c r="BX84" s="146" t="str">
        <f>IF(OR(DataGrowthRates!BW84=0,DataGrowthRates!BX84=0),"",DataGrowthRates!BX84-DataGrowthRates!BW84)</f>
        <v/>
      </c>
      <c r="BY84" s="146" t="str">
        <f>IF(OR(DataGrowthRates!BX84=0,DataGrowthRates!BY84=0),"",DataGrowthRates!BY84-DataGrowthRates!BX84)</f>
        <v/>
      </c>
      <c r="BZ84" s="146" t="str">
        <f>IF(OR(DataGrowthRates!BY84=0,DataGrowthRates!BZ84=0),"",DataGrowthRates!BZ84-DataGrowthRates!BY84)</f>
        <v/>
      </c>
      <c r="CA84" s="146">
        <f>IF(OR(DataGrowthRates!BZ84=0,DataGrowthRates!CA84=0),"",DataGrowthRates!CA84-DataGrowthRates!BZ84)</f>
        <v>0.10000000000002274</v>
      </c>
      <c r="CB84" s="146">
        <f>IF(OR(DataGrowthRates!CA84=0,DataGrowthRates!CB84=0),"",DataGrowthRates!CB84-DataGrowthRates!CA84)</f>
        <v>0.29999999999995453</v>
      </c>
      <c r="CC84" s="146" t="str">
        <f>IF(OR(DataGrowthRates!CB84=0,DataGrowthRates!CC84=0),"",DataGrowthRates!CC84-DataGrowthRates!CB84)</f>
        <v/>
      </c>
      <c r="CD84" s="146" t="str">
        <f>IF(OR(DataGrowthRates!CC84=0,DataGrowthRates!CD84=0),"",DataGrowthRates!CD84-DataGrowthRates!CC84)</f>
        <v/>
      </c>
    </row>
    <row r="85" spans="1:82" x14ac:dyDescent="0.3">
      <c r="A85" s="63" t="s">
        <v>176</v>
      </c>
      <c r="D85" s="145"/>
      <c r="E85" s="145"/>
      <c r="F85" s="145"/>
      <c r="G85" s="145"/>
      <c r="H85" s="145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  <c r="AF85" s="145"/>
      <c r="AG85" s="145"/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  <c r="BI85" s="145"/>
      <c r="BJ85" s="145"/>
      <c r="BK85" s="145"/>
      <c r="BL85" s="145"/>
      <c r="BM85" s="145"/>
      <c r="BN85" s="145"/>
      <c r="BO85" s="145"/>
      <c r="BP85" s="145"/>
      <c r="BQ85" s="145"/>
      <c r="BR85" s="145"/>
      <c r="BS85" s="145"/>
      <c r="BT85" s="145"/>
      <c r="BU85" s="145"/>
      <c r="BV85" s="145"/>
      <c r="BW85" s="145"/>
      <c r="BX85" s="145"/>
      <c r="BY85" s="145"/>
      <c r="BZ85" s="145"/>
      <c r="CA85" s="145"/>
      <c r="CB85" s="145">
        <f>IF(OR(DataGrowthRates!CA85=0,DataGrowthRates!CB85=0),"",DataGrowthRates!CB85-DataGrowthRates!CA85)</f>
        <v>1.3500000000000227</v>
      </c>
      <c r="CC85" s="145" t="str">
        <f>IF(OR(DataGrowthRates!CB85=0,DataGrowthRates!CC85=0),"",DataGrowthRates!CC85-DataGrowthRates!CB85)</f>
        <v/>
      </c>
      <c r="CD85" s="145" t="str">
        <f>IF(OR(DataGrowthRates!CC85=0,DataGrowthRates!CD85=0),"",DataGrowthRates!CD85-DataGrowthRates!CC85)</f>
        <v/>
      </c>
    </row>
    <row r="86" spans="1:82" x14ac:dyDescent="0.3">
      <c r="A86" s="5" t="s">
        <v>177</v>
      </c>
      <c r="D86" s="145"/>
      <c r="E86" s="145"/>
      <c r="F86" s="145"/>
      <c r="G86" s="145"/>
      <c r="H86" s="145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45"/>
      <c r="W86" s="145"/>
      <c r="X86" s="145"/>
      <c r="Y86" s="145"/>
      <c r="Z86" s="145"/>
      <c r="AA86" s="145"/>
      <c r="AB86" s="145"/>
      <c r="AC86" s="145"/>
      <c r="AD86" s="145"/>
      <c r="AE86" s="145"/>
      <c r="AF86" s="145"/>
      <c r="AG86" s="145"/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  <c r="BI86" s="145"/>
      <c r="BJ86" s="145"/>
      <c r="BK86" s="145"/>
      <c r="BL86" s="145"/>
      <c r="BM86" s="145"/>
      <c r="BN86" s="145"/>
      <c r="BO86" s="145"/>
      <c r="BP86" s="145"/>
      <c r="BQ86" s="145"/>
      <c r="BR86" s="145"/>
      <c r="BS86" s="145"/>
      <c r="BT86" s="145"/>
      <c r="BU86" s="145"/>
      <c r="BV86" s="145"/>
      <c r="BW86" s="145"/>
      <c r="BX86" s="145"/>
      <c r="BY86" s="145"/>
      <c r="BZ86" s="145"/>
      <c r="CA86" s="145"/>
      <c r="CB86" s="145"/>
      <c r="CC86" s="145" t="str">
        <f>IF(OR(DataGrowthRates!CB86=0,DataGrowthRates!CC86=0),"",DataGrowthRates!CC86-DataGrowthRates!CB86)</f>
        <v/>
      </c>
      <c r="CD86" s="145" t="str">
        <f>IF(OR(DataGrowthRates!CC86=0,DataGrowthRates!CD86=0),"",DataGrowthRates!CD86-DataGrowthRates!CC86)</f>
        <v/>
      </c>
    </row>
    <row r="87" spans="1:82" x14ac:dyDescent="0.3">
      <c r="A87" s="5" t="s">
        <v>178</v>
      </c>
      <c r="D87" s="145"/>
      <c r="E87" s="145"/>
      <c r="F87" s="145"/>
      <c r="G87" s="145"/>
      <c r="H87" s="145"/>
      <c r="I87" s="145"/>
      <c r="J87" s="145"/>
      <c r="K87" s="145"/>
      <c r="L87" s="145"/>
      <c r="M87" s="145"/>
      <c r="N87" s="145"/>
      <c r="O87" s="145"/>
      <c r="P87" s="145"/>
      <c r="Q87" s="145"/>
      <c r="R87" s="145"/>
      <c r="S87" s="145"/>
      <c r="T87" s="145"/>
      <c r="U87" s="145"/>
      <c r="V87" s="145"/>
      <c r="W87" s="145"/>
      <c r="X87" s="145"/>
      <c r="Y87" s="145"/>
      <c r="Z87" s="145"/>
      <c r="AA87" s="145"/>
      <c r="AB87" s="145"/>
      <c r="AC87" s="145"/>
      <c r="AD87" s="145"/>
      <c r="AE87" s="145"/>
      <c r="AF87" s="145"/>
      <c r="AG87" s="145"/>
      <c r="AH87" s="145"/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  <c r="BI87" s="145"/>
      <c r="BJ87" s="145"/>
      <c r="BK87" s="145"/>
      <c r="BL87" s="145"/>
      <c r="BM87" s="145"/>
      <c r="BN87" s="145"/>
      <c r="BO87" s="145"/>
      <c r="BP87" s="145"/>
      <c r="BQ87" s="145"/>
      <c r="BR87" s="145"/>
      <c r="BS87" s="145"/>
      <c r="BT87" s="145"/>
      <c r="BU87" s="145"/>
      <c r="BV87" s="145"/>
      <c r="BW87" s="145"/>
      <c r="BX87" s="145"/>
      <c r="BY87" s="145"/>
      <c r="BZ87" s="145"/>
      <c r="CA87" s="145"/>
      <c r="CB87" s="145"/>
      <c r="CC87" s="145"/>
      <c r="CD87" s="145" t="str">
        <f>IF(OR(DataGrowthRates!CC87=0,DataGrowthRates!CD87=0),"",DataGrowthRates!CD87-DataGrowthRates!CC87)</f>
        <v/>
      </c>
    </row>
    <row r="88" spans="1:82" x14ac:dyDescent="0.3">
      <c r="A88" s="5" t="s">
        <v>179</v>
      </c>
      <c r="D88" s="145"/>
      <c r="E88" s="145"/>
      <c r="F88" s="145"/>
      <c r="G88" s="145"/>
      <c r="H88" s="145"/>
      <c r="I88" s="145"/>
      <c r="J88" s="145"/>
      <c r="K88" s="145"/>
      <c r="L88" s="145"/>
      <c r="M88" s="145"/>
      <c r="N88" s="145"/>
      <c r="O88" s="145"/>
      <c r="P88" s="145"/>
      <c r="Q88" s="145"/>
      <c r="R88" s="145"/>
      <c r="S88" s="145"/>
      <c r="T88" s="145"/>
      <c r="U88" s="145"/>
      <c r="V88" s="145"/>
      <c r="W88" s="145"/>
      <c r="X88" s="145"/>
      <c r="Y88" s="145"/>
      <c r="Z88" s="145"/>
      <c r="AA88" s="145"/>
      <c r="AB88" s="145"/>
      <c r="AC88" s="145"/>
      <c r="AD88" s="145"/>
      <c r="AE88" s="145"/>
      <c r="AF88" s="145"/>
      <c r="AG88" s="145"/>
      <c r="AH88" s="145"/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  <c r="BG88" s="145"/>
      <c r="BH88" s="145"/>
      <c r="BI88" s="145"/>
      <c r="BJ88" s="145"/>
      <c r="BK88" s="145"/>
      <c r="BL88" s="145"/>
      <c r="BM88" s="145"/>
      <c r="BN88" s="145"/>
      <c r="BO88" s="145"/>
      <c r="BP88" s="145"/>
      <c r="BQ88" s="145"/>
      <c r="BR88" s="145"/>
      <c r="BS88" s="145"/>
      <c r="BT88" s="145"/>
      <c r="BU88" s="145"/>
      <c r="BV88" s="145"/>
      <c r="BW88" s="145"/>
      <c r="BX88" s="145"/>
      <c r="BY88" s="145"/>
      <c r="BZ88" s="145"/>
      <c r="CA88" s="145"/>
      <c r="CB88" s="145"/>
      <c r="CC88" s="145"/>
      <c r="CD88" s="145"/>
    </row>
    <row r="89" spans="1:82" x14ac:dyDescent="0.3">
      <c r="A89" s="118"/>
      <c r="B89" s="118"/>
      <c r="C89" s="118"/>
      <c r="D89" s="118"/>
      <c r="E89" s="118"/>
      <c r="F89" s="118"/>
      <c r="G89" s="118"/>
      <c r="H89" s="118"/>
      <c r="I89" s="118"/>
      <c r="J89" s="118"/>
      <c r="K89" s="118"/>
      <c r="L89" s="118"/>
      <c r="M89" s="118"/>
      <c r="N89" s="118"/>
      <c r="O89" s="118"/>
      <c r="P89" s="118"/>
      <c r="Q89" s="118"/>
      <c r="R89" s="118"/>
      <c r="S89" s="118"/>
      <c r="T89" s="118"/>
      <c r="U89" s="118"/>
      <c r="V89" s="118"/>
      <c r="W89" s="118"/>
      <c r="X89" s="118"/>
      <c r="Y89" s="118"/>
      <c r="Z89" s="119"/>
      <c r="AA89" s="119"/>
      <c r="AB89" s="119"/>
      <c r="AC89" s="119"/>
      <c r="AD89" s="119"/>
      <c r="AE89" s="119"/>
      <c r="AF89" s="119"/>
      <c r="AG89" s="119"/>
      <c r="AH89" s="119"/>
      <c r="AI89" s="119"/>
      <c r="AJ89" s="119"/>
      <c r="AK89" s="119"/>
      <c r="AL89" s="119"/>
      <c r="AM89" s="119"/>
      <c r="AN89" s="119"/>
      <c r="AO89" s="119"/>
      <c r="AP89" s="119"/>
      <c r="AQ89" s="119"/>
      <c r="AR89" s="119"/>
      <c r="AS89" s="119"/>
      <c r="AT89" s="119"/>
      <c r="AU89" s="119"/>
      <c r="AV89" s="119"/>
      <c r="AW89" s="119"/>
      <c r="AX89" s="119"/>
      <c r="AY89" s="119"/>
      <c r="AZ89" s="119"/>
      <c r="BA89" s="119"/>
      <c r="BB89" s="119"/>
      <c r="BC89" s="119"/>
      <c r="BD89" s="119"/>
      <c r="BE89" s="119"/>
      <c r="BF89" s="119"/>
      <c r="BG89" s="119"/>
      <c r="BH89" s="119"/>
      <c r="BI89" s="119"/>
      <c r="BJ89" s="119"/>
      <c r="BK89" s="119"/>
      <c r="BL89" s="119"/>
      <c r="BM89" s="119"/>
      <c r="BN89" s="119"/>
      <c r="BO89" s="119"/>
      <c r="BP89" s="119"/>
      <c r="BQ89" s="119"/>
      <c r="BR89" s="119"/>
      <c r="BS89" s="119"/>
      <c r="BT89" s="119"/>
      <c r="BU89" s="119"/>
      <c r="BV89" s="119"/>
      <c r="BW89" s="119"/>
      <c r="BX89" s="119"/>
      <c r="BY89" s="119"/>
      <c r="BZ89" s="119"/>
      <c r="CA89" s="119"/>
      <c r="CB89" s="119"/>
      <c r="CC89" s="119"/>
      <c r="CD89" s="119"/>
    </row>
    <row r="90" spans="1:82" x14ac:dyDescent="0.3">
      <c r="A90" s="118"/>
      <c r="B90" s="118"/>
      <c r="C90" s="118"/>
      <c r="D90" s="118"/>
      <c r="E90" s="118"/>
      <c r="F90" s="118"/>
      <c r="G90" s="118"/>
      <c r="H90" s="118"/>
      <c r="I90" s="118"/>
      <c r="J90" s="118"/>
      <c r="K90" s="118"/>
      <c r="L90" s="118"/>
      <c r="M90" s="118"/>
      <c r="N90" s="118"/>
      <c r="O90" s="118"/>
      <c r="P90" s="118"/>
      <c r="Q90" s="118"/>
      <c r="R90" s="118"/>
      <c r="S90" s="118"/>
      <c r="T90" s="118"/>
      <c r="U90" s="118"/>
      <c r="V90" s="118"/>
      <c r="W90" s="118"/>
      <c r="X90" s="118"/>
      <c r="Y90" s="118"/>
      <c r="Z90" s="119"/>
      <c r="AA90" s="119"/>
      <c r="AB90" s="119"/>
      <c r="AC90" s="119"/>
      <c r="AD90" s="119"/>
      <c r="AE90" s="119"/>
      <c r="AF90" s="119"/>
      <c r="AG90" s="119"/>
      <c r="AH90" s="119"/>
      <c r="AI90" s="119"/>
      <c r="AJ90" s="119"/>
      <c r="AK90" s="119"/>
      <c r="AL90" s="119"/>
      <c r="AM90" s="119"/>
      <c r="AN90" s="119"/>
      <c r="AO90" s="119"/>
      <c r="AP90" s="119"/>
      <c r="AQ90" s="119"/>
      <c r="AR90" s="119"/>
      <c r="AS90" s="119"/>
      <c r="AT90" s="119"/>
      <c r="AU90" s="119"/>
      <c r="AV90" s="119"/>
      <c r="AW90" s="119"/>
      <c r="AX90" s="119"/>
      <c r="AY90" s="119"/>
      <c r="AZ90" s="119"/>
      <c r="BA90" s="119"/>
      <c r="BB90" s="119"/>
      <c r="BC90" s="119"/>
      <c r="BD90" s="119"/>
      <c r="BE90" s="119"/>
      <c r="BF90" s="119"/>
      <c r="BG90" s="119"/>
      <c r="BH90" s="119"/>
      <c r="BI90" s="119"/>
      <c r="BJ90" s="119"/>
      <c r="BK90" s="119"/>
      <c r="BL90" s="119"/>
      <c r="BM90" s="119"/>
      <c r="BN90" s="119"/>
      <c r="BO90" s="119"/>
      <c r="BP90" s="119"/>
      <c r="BQ90" s="119"/>
      <c r="BR90" s="119"/>
      <c r="BS90" s="119"/>
      <c r="BT90" s="119"/>
      <c r="BU90" s="119"/>
      <c r="BV90" s="119"/>
      <c r="BW90" s="119"/>
      <c r="BX90" s="119"/>
      <c r="BY90" s="119"/>
      <c r="BZ90" s="119"/>
      <c r="CA90" s="119"/>
      <c r="CB90" s="119"/>
      <c r="CC90" s="119"/>
      <c r="CD90" s="119"/>
    </row>
    <row r="91" spans="1:82" x14ac:dyDescent="0.3">
      <c r="A91" s="118"/>
      <c r="B91" s="118"/>
      <c r="C91" s="118"/>
      <c r="D91" s="118"/>
      <c r="E91" s="118"/>
      <c r="F91" s="118"/>
      <c r="G91" s="118"/>
      <c r="H91" s="118"/>
      <c r="I91" s="118"/>
      <c r="J91" s="118"/>
      <c r="K91" s="118"/>
      <c r="L91" s="118"/>
      <c r="M91" s="118"/>
      <c r="N91" s="118"/>
      <c r="O91" s="118"/>
      <c r="P91" s="118"/>
      <c r="Q91" s="118"/>
      <c r="R91" s="118"/>
      <c r="S91" s="118"/>
      <c r="T91" s="118"/>
      <c r="U91" s="118"/>
      <c r="V91" s="118"/>
      <c r="W91" s="118"/>
      <c r="X91" s="118"/>
      <c r="Y91" s="118"/>
      <c r="Z91" s="119"/>
      <c r="AA91" s="119"/>
      <c r="AB91" s="119"/>
      <c r="AC91" s="119"/>
      <c r="AD91" s="119"/>
      <c r="AE91" s="119"/>
      <c r="AF91" s="119"/>
      <c r="AG91" s="119"/>
      <c r="AH91" s="119"/>
      <c r="AI91" s="119"/>
      <c r="AJ91" s="119"/>
      <c r="AK91" s="119"/>
      <c r="AL91" s="119"/>
      <c r="AM91" s="119"/>
      <c r="AN91" s="119"/>
      <c r="AO91" s="119"/>
      <c r="AP91" s="119"/>
      <c r="AQ91" s="119"/>
      <c r="AR91" s="119"/>
      <c r="AS91" s="119"/>
      <c r="AT91" s="119"/>
      <c r="AU91" s="119"/>
      <c r="AV91" s="119"/>
      <c r="AW91" s="119"/>
      <c r="AX91" s="119"/>
      <c r="AY91" s="119"/>
      <c r="AZ91" s="119"/>
      <c r="BA91" s="119"/>
      <c r="BB91" s="119"/>
      <c r="BC91" s="119"/>
      <c r="BD91" s="119"/>
      <c r="BE91" s="119"/>
      <c r="BF91" s="119"/>
      <c r="BG91" s="119"/>
      <c r="BH91" s="119"/>
      <c r="BI91" s="119"/>
      <c r="BJ91" s="119"/>
      <c r="BK91" s="119"/>
      <c r="BL91" s="119"/>
      <c r="BM91" s="119"/>
      <c r="BN91" s="119"/>
      <c r="BO91" s="119"/>
      <c r="BP91" s="119"/>
      <c r="BQ91" s="119"/>
      <c r="BR91" s="119"/>
      <c r="BS91" s="119"/>
      <c r="BT91" s="119"/>
      <c r="BU91" s="119"/>
      <c r="BV91" s="119"/>
      <c r="BW91" s="119"/>
      <c r="BX91" s="119"/>
      <c r="BY91" s="119"/>
      <c r="BZ91" s="119"/>
      <c r="CA91" s="119"/>
      <c r="CB91" s="119"/>
      <c r="CC91" s="119"/>
      <c r="CD91" s="119"/>
    </row>
    <row r="92" spans="1:82" x14ac:dyDescent="0.3">
      <c r="A92" s="118"/>
      <c r="B92" s="118"/>
      <c r="C92" s="118"/>
      <c r="D92" s="118"/>
      <c r="E92" s="118"/>
      <c r="F92" s="118"/>
      <c r="G92" s="118"/>
      <c r="H92" s="118"/>
      <c r="I92" s="118"/>
      <c r="J92" s="118"/>
      <c r="K92" s="118"/>
      <c r="L92" s="118"/>
      <c r="M92" s="118"/>
      <c r="N92" s="118"/>
      <c r="O92" s="118"/>
      <c r="P92" s="118"/>
      <c r="Q92" s="118"/>
      <c r="R92" s="118"/>
      <c r="S92" s="118"/>
      <c r="T92" s="118"/>
      <c r="U92" s="118"/>
      <c r="V92" s="118"/>
      <c r="W92" s="118"/>
      <c r="X92" s="118"/>
      <c r="Y92" s="118"/>
      <c r="Z92" s="119"/>
      <c r="AA92" s="119"/>
      <c r="AB92" s="119"/>
      <c r="AC92" s="119"/>
      <c r="AD92" s="119"/>
      <c r="AE92" s="119"/>
      <c r="AF92" s="119"/>
      <c r="AG92" s="119"/>
      <c r="AH92" s="119"/>
      <c r="AI92" s="119"/>
      <c r="AJ92" s="119"/>
      <c r="AK92" s="119"/>
      <c r="AL92" s="119"/>
      <c r="AM92" s="119"/>
      <c r="AN92" s="119"/>
      <c r="AO92" s="119"/>
      <c r="AP92" s="119"/>
      <c r="AQ92" s="119"/>
      <c r="AR92" s="119"/>
      <c r="AS92" s="119"/>
      <c r="AT92" s="119"/>
      <c r="AU92" s="119"/>
      <c r="AV92" s="119"/>
      <c r="AW92" s="119"/>
      <c r="AX92" s="119"/>
      <c r="AY92" s="119"/>
      <c r="AZ92" s="119"/>
      <c r="BA92" s="119"/>
      <c r="BB92" s="119"/>
      <c r="BC92" s="119"/>
      <c r="BD92" s="119"/>
      <c r="BE92" s="119"/>
      <c r="BF92" s="119"/>
      <c r="BG92" s="119"/>
      <c r="BH92" s="119"/>
      <c r="BI92" s="119"/>
      <c r="BJ92" s="119"/>
      <c r="BK92" s="119"/>
      <c r="BL92" s="119"/>
      <c r="BM92" s="119"/>
      <c r="BN92" s="119"/>
      <c r="BO92" s="119"/>
      <c r="BP92" s="119"/>
      <c r="BQ92" s="119"/>
      <c r="BR92" s="119"/>
      <c r="BS92" s="119"/>
      <c r="BT92" s="119"/>
      <c r="BU92" s="119"/>
      <c r="BV92" s="119"/>
      <c r="BW92" s="119"/>
      <c r="BX92" s="119"/>
      <c r="BY92" s="119"/>
      <c r="BZ92" s="119"/>
      <c r="CA92" s="119"/>
      <c r="CB92" s="119"/>
      <c r="CC92" s="119"/>
      <c r="CD92" s="119"/>
    </row>
    <row r="93" spans="1:82" x14ac:dyDescent="0.3">
      <c r="A93" s="71"/>
      <c r="B93" s="71"/>
      <c r="C93" s="71" t="s">
        <v>49</v>
      </c>
      <c r="D93" s="71" t="s">
        <v>50</v>
      </c>
      <c r="E93" s="71" t="s">
        <v>51</v>
      </c>
      <c r="F93" s="71" t="s">
        <v>52</v>
      </c>
      <c r="G93" s="71" t="s">
        <v>49</v>
      </c>
      <c r="H93" s="71" t="s">
        <v>50</v>
      </c>
      <c r="I93" s="71" t="s">
        <v>51</v>
      </c>
      <c r="J93" s="71" t="s">
        <v>52</v>
      </c>
      <c r="K93" s="71" t="s">
        <v>49</v>
      </c>
      <c r="L93" s="71" t="s">
        <v>50</v>
      </c>
      <c r="M93" s="71" t="s">
        <v>51</v>
      </c>
      <c r="N93" s="71" t="s">
        <v>52</v>
      </c>
      <c r="O93" s="71" t="s">
        <v>49</v>
      </c>
      <c r="P93" s="71" t="s">
        <v>50</v>
      </c>
      <c r="Q93" s="71" t="s">
        <v>51</v>
      </c>
      <c r="R93" s="71" t="s">
        <v>52</v>
      </c>
      <c r="S93" s="71" t="s">
        <v>49</v>
      </c>
      <c r="T93" s="71" t="s">
        <v>50</v>
      </c>
      <c r="U93" s="71" t="s">
        <v>51</v>
      </c>
      <c r="V93" s="71" t="s">
        <v>52</v>
      </c>
      <c r="W93" s="71" t="s">
        <v>49</v>
      </c>
      <c r="X93" s="71" t="s">
        <v>50</v>
      </c>
      <c r="Y93" s="71" t="s">
        <v>51</v>
      </c>
      <c r="Z93" s="40" t="s">
        <v>52</v>
      </c>
      <c r="AA93" s="82" t="s">
        <v>49</v>
      </c>
      <c r="AB93" s="82" t="s">
        <v>50</v>
      </c>
      <c r="AC93" s="82" t="s">
        <v>51</v>
      </c>
      <c r="AD93" s="82" t="s">
        <v>52</v>
      </c>
      <c r="AE93" s="71" t="s">
        <v>49</v>
      </c>
      <c r="AF93" s="71" t="s">
        <v>50</v>
      </c>
      <c r="AG93" s="71" t="s">
        <v>51</v>
      </c>
      <c r="AH93" s="71" t="s">
        <v>52</v>
      </c>
      <c r="AI93" s="71" t="s">
        <v>49</v>
      </c>
      <c r="AJ93" s="71" t="s">
        <v>50</v>
      </c>
      <c r="AK93" s="71" t="s">
        <v>51</v>
      </c>
      <c r="AL93" s="71" t="s">
        <v>52</v>
      </c>
      <c r="AM93" s="71" t="s">
        <v>49</v>
      </c>
      <c r="AN93" s="71" t="s">
        <v>50</v>
      </c>
      <c r="AO93" s="71" t="s">
        <v>51</v>
      </c>
      <c r="AP93" s="71" t="s">
        <v>52</v>
      </c>
      <c r="AQ93" s="71" t="s">
        <v>49</v>
      </c>
      <c r="AR93" s="71" t="s">
        <v>50</v>
      </c>
      <c r="AS93" s="71" t="s">
        <v>51</v>
      </c>
      <c r="AT93" s="71" t="s">
        <v>52</v>
      </c>
      <c r="AU93" s="71" t="s">
        <v>49</v>
      </c>
      <c r="AV93" s="71" t="s">
        <v>50</v>
      </c>
      <c r="AW93" s="71" t="s">
        <v>51</v>
      </c>
      <c r="AX93" s="71" t="str">
        <f>AX2</f>
        <v>Q4</v>
      </c>
      <c r="AY93" s="71" t="str">
        <f t="shared" ref="AY93:BR94" si="0">AY2</f>
        <v>Q1</v>
      </c>
      <c r="AZ93" s="71" t="str">
        <f t="shared" si="0"/>
        <v>Q2</v>
      </c>
      <c r="BA93" s="71" t="str">
        <f t="shared" si="0"/>
        <v>Q3</v>
      </c>
      <c r="BB93" s="71" t="str">
        <f t="shared" si="0"/>
        <v>Q4</v>
      </c>
      <c r="BC93" s="71" t="str">
        <f t="shared" si="0"/>
        <v>Q1</v>
      </c>
      <c r="BD93" s="71" t="str">
        <f t="shared" si="0"/>
        <v>Q2</v>
      </c>
      <c r="BE93" s="71" t="str">
        <f t="shared" si="0"/>
        <v>Q3</v>
      </c>
      <c r="BF93" s="71" t="str">
        <f t="shared" si="0"/>
        <v>Q4</v>
      </c>
      <c r="BG93" s="71" t="str">
        <f t="shared" si="0"/>
        <v>Q1</v>
      </c>
      <c r="BH93" s="71" t="str">
        <f t="shared" si="0"/>
        <v>Q2</v>
      </c>
      <c r="BI93" s="71" t="str">
        <f t="shared" si="0"/>
        <v>Q3</v>
      </c>
      <c r="BJ93" s="71" t="str">
        <f t="shared" si="0"/>
        <v>Q4</v>
      </c>
      <c r="BK93" s="71" t="str">
        <f t="shared" si="0"/>
        <v>Q1</v>
      </c>
      <c r="BL93" s="71" t="str">
        <f t="shared" si="0"/>
        <v>Q2</v>
      </c>
      <c r="BM93" s="71" t="str">
        <f t="shared" si="0"/>
        <v>Q3</v>
      </c>
      <c r="BN93" s="71" t="str">
        <f t="shared" si="0"/>
        <v>Q4</v>
      </c>
      <c r="BO93" s="71" t="str">
        <f t="shared" si="0"/>
        <v>Q1</v>
      </c>
      <c r="BP93" s="71" t="str">
        <f t="shared" si="0"/>
        <v>Q2</v>
      </c>
      <c r="BQ93" s="71" t="str">
        <f t="shared" si="0"/>
        <v>Q3</v>
      </c>
      <c r="BR93" s="71" t="str">
        <f t="shared" si="0"/>
        <v>Q4</v>
      </c>
      <c r="BS93" s="71" t="str">
        <f t="shared" ref="BS93:BZ93" si="1">BS2</f>
        <v>Q1</v>
      </c>
      <c r="BT93" s="71" t="str">
        <f t="shared" si="1"/>
        <v>Q2</v>
      </c>
      <c r="BU93" s="71" t="str">
        <f t="shared" si="1"/>
        <v>Q3</v>
      </c>
      <c r="BV93" s="71" t="str">
        <f t="shared" si="1"/>
        <v>Q4</v>
      </c>
      <c r="BW93" s="71" t="str">
        <f t="shared" si="1"/>
        <v>Q1</v>
      </c>
      <c r="BX93" s="71" t="str">
        <f t="shared" si="1"/>
        <v>Q2</v>
      </c>
      <c r="BY93" s="71" t="str">
        <f t="shared" si="1"/>
        <v>Q3</v>
      </c>
      <c r="BZ93" s="71" t="str">
        <f t="shared" si="1"/>
        <v>Q4</v>
      </c>
      <c r="CA93" s="71" t="str">
        <f t="shared" ref="CA93:CD93" si="2">CA2</f>
        <v>Q1</v>
      </c>
      <c r="CB93" s="71" t="str">
        <f t="shared" si="2"/>
        <v>Q2</v>
      </c>
      <c r="CC93" s="71" t="str">
        <f t="shared" si="2"/>
        <v>Q3</v>
      </c>
      <c r="CD93" s="71" t="str">
        <f t="shared" si="2"/>
        <v>Q4</v>
      </c>
    </row>
    <row r="94" spans="1:82" ht="13.5" thickBot="1" x14ac:dyDescent="0.35">
      <c r="B94" s="3" t="s">
        <v>20</v>
      </c>
      <c r="C94" s="61">
        <v>37773</v>
      </c>
      <c r="D94" s="61">
        <v>38596</v>
      </c>
      <c r="E94" s="61">
        <v>38687</v>
      </c>
      <c r="F94" s="61">
        <v>38777</v>
      </c>
      <c r="G94" s="61">
        <v>38869</v>
      </c>
      <c r="H94" s="61">
        <v>38961</v>
      </c>
      <c r="I94" s="61">
        <v>39052</v>
      </c>
      <c r="J94" s="61">
        <v>39142</v>
      </c>
      <c r="K94" s="61">
        <v>39234</v>
      </c>
      <c r="L94" s="61">
        <v>39326</v>
      </c>
      <c r="M94" s="61">
        <v>39417</v>
      </c>
      <c r="N94" s="61">
        <v>39508</v>
      </c>
      <c r="O94" s="61">
        <v>39600</v>
      </c>
      <c r="P94" s="61">
        <v>39692</v>
      </c>
      <c r="Q94" s="61">
        <v>39783</v>
      </c>
      <c r="R94" s="61">
        <v>39873</v>
      </c>
      <c r="S94" s="61">
        <v>39965</v>
      </c>
      <c r="T94" s="61">
        <v>40057</v>
      </c>
      <c r="U94" s="61">
        <v>40148</v>
      </c>
      <c r="V94" s="61">
        <v>40238</v>
      </c>
      <c r="W94" s="61">
        <v>40330</v>
      </c>
      <c r="X94" s="61">
        <v>40422</v>
      </c>
      <c r="Y94" s="61">
        <v>40513</v>
      </c>
      <c r="Z94" s="61">
        <v>40603</v>
      </c>
      <c r="AA94" s="61">
        <v>40695</v>
      </c>
      <c r="AB94" s="61">
        <v>40787</v>
      </c>
      <c r="AC94" s="61">
        <v>40878</v>
      </c>
      <c r="AD94" s="61">
        <v>40969</v>
      </c>
      <c r="AE94" s="61">
        <v>41061</v>
      </c>
      <c r="AF94" s="61">
        <v>41153</v>
      </c>
      <c r="AG94" s="61">
        <v>41244</v>
      </c>
      <c r="AH94" s="61">
        <v>41334</v>
      </c>
      <c r="AI94" s="61">
        <v>41426</v>
      </c>
      <c r="AJ94" s="61">
        <v>41518</v>
      </c>
      <c r="AK94" s="61">
        <v>41609</v>
      </c>
      <c r="AL94" s="61">
        <v>41699</v>
      </c>
      <c r="AM94" s="61">
        <v>41791</v>
      </c>
      <c r="AN94" s="61">
        <v>41883</v>
      </c>
      <c r="AO94" s="61">
        <v>41974</v>
      </c>
      <c r="AP94" s="61">
        <v>42064</v>
      </c>
      <c r="AQ94" s="61">
        <v>42156</v>
      </c>
      <c r="AR94" s="61">
        <v>42248</v>
      </c>
      <c r="AS94" s="61">
        <v>42339</v>
      </c>
      <c r="AT94" s="61">
        <v>42430</v>
      </c>
      <c r="AU94" s="61">
        <v>42522</v>
      </c>
      <c r="AV94" s="61">
        <v>42614</v>
      </c>
      <c r="AW94" s="61">
        <v>42705</v>
      </c>
      <c r="AX94" s="61">
        <f>AX3</f>
        <v>42795</v>
      </c>
      <c r="AY94" s="61">
        <f t="shared" si="0"/>
        <v>42887</v>
      </c>
      <c r="AZ94" s="61">
        <f t="shared" si="0"/>
        <v>42979</v>
      </c>
      <c r="BA94" s="61">
        <f t="shared" si="0"/>
        <v>43070</v>
      </c>
      <c r="BB94" s="61">
        <f t="shared" si="0"/>
        <v>43160</v>
      </c>
      <c r="BC94" s="61">
        <f t="shared" si="0"/>
        <v>43252</v>
      </c>
      <c r="BD94" s="61">
        <f t="shared" si="0"/>
        <v>43344</v>
      </c>
      <c r="BE94" s="61">
        <f t="shared" si="0"/>
        <v>43435</v>
      </c>
      <c r="BF94" s="61">
        <f t="shared" si="0"/>
        <v>43525</v>
      </c>
      <c r="BG94" s="61">
        <f t="shared" si="0"/>
        <v>43617</v>
      </c>
      <c r="BH94" s="61">
        <f t="shared" si="0"/>
        <v>43709</v>
      </c>
      <c r="BI94" s="61">
        <f t="shared" si="0"/>
        <v>43800</v>
      </c>
      <c r="BJ94" s="61">
        <f t="shared" si="0"/>
        <v>43891</v>
      </c>
      <c r="BK94" s="61">
        <f t="shared" si="0"/>
        <v>43983</v>
      </c>
      <c r="BL94" s="61">
        <f t="shared" si="0"/>
        <v>44075</v>
      </c>
      <c r="BM94" s="61">
        <f t="shared" si="0"/>
        <v>44166</v>
      </c>
      <c r="BN94" s="61">
        <f t="shared" si="0"/>
        <v>44256</v>
      </c>
      <c r="BO94" s="61">
        <f t="shared" si="0"/>
        <v>44348</v>
      </c>
      <c r="BP94" s="61">
        <f t="shared" si="0"/>
        <v>44440</v>
      </c>
      <c r="BQ94" s="61">
        <f t="shared" si="0"/>
        <v>44531</v>
      </c>
      <c r="BR94" s="61">
        <f t="shared" si="0"/>
        <v>44621</v>
      </c>
      <c r="BS94" s="61">
        <f t="shared" ref="BS94:BZ94" si="3">BS3</f>
        <v>44713</v>
      </c>
      <c r="BT94" s="61">
        <f t="shared" si="3"/>
        <v>44805</v>
      </c>
      <c r="BU94" s="61">
        <f t="shared" si="3"/>
        <v>44896</v>
      </c>
      <c r="BV94" s="61">
        <f t="shared" si="3"/>
        <v>44986</v>
      </c>
      <c r="BW94" s="61">
        <f t="shared" si="3"/>
        <v>45078</v>
      </c>
      <c r="BX94" s="61">
        <f t="shared" si="3"/>
        <v>45170</v>
      </c>
      <c r="BY94" s="61">
        <f t="shared" si="3"/>
        <v>45261</v>
      </c>
      <c r="BZ94" s="61">
        <f t="shared" si="3"/>
        <v>45352</v>
      </c>
      <c r="CA94" s="61">
        <f t="shared" ref="CA94:CD94" si="4">CA3</f>
        <v>45444</v>
      </c>
      <c r="CB94" s="61">
        <f t="shared" si="4"/>
        <v>45536</v>
      </c>
      <c r="CC94" s="61">
        <f t="shared" si="4"/>
        <v>45627</v>
      </c>
      <c r="CD94" s="61">
        <f t="shared" si="4"/>
        <v>45717</v>
      </c>
    </row>
    <row r="95" spans="1:82" ht="39" x14ac:dyDescent="0.3">
      <c r="A95" s="142" t="s">
        <v>90</v>
      </c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133"/>
      <c r="AA95" s="133"/>
      <c r="AB95" s="133"/>
      <c r="AC95" s="133"/>
      <c r="AD95" s="133"/>
    </row>
    <row r="96" spans="1:82" x14ac:dyDescent="0.3">
      <c r="A96" s="5" t="s">
        <v>12</v>
      </c>
      <c r="C96" s="76"/>
      <c r="D96" s="144">
        <f>IF(OR(DataGrowthRates!C96="",DataGrowthRates!D96=""),"",DataGrowthRates!D96-DataGrowthRates!C96)</f>
        <v>0.87456068065011672</v>
      </c>
      <c r="E96" s="144">
        <f>IF(OR(DataGrowthRates!D96="",DataGrowthRates!E96=""),"",DataGrowthRates!E96-DataGrowthRates!D96)</f>
        <v>0.18424531794216836</v>
      </c>
      <c r="F96" s="144">
        <f>IF(OR(DataGrowthRates!E96="",DataGrowthRates!F96=""),"",DataGrowthRates!F96-DataGrowthRates!E96)</f>
        <v>-9.8375459904036955E-2</v>
      </c>
      <c r="G96" s="144">
        <f>IF(OR(DataGrowthRates!F96="",DataGrowthRates!G96=""),"",DataGrowthRates!G96-DataGrowthRates!F96)</f>
        <v>-4.1826602272800439E-2</v>
      </c>
      <c r="H96" s="144">
        <f>IF(OR(DataGrowthRates!G96="",DataGrowthRates!H96=""),"",DataGrowthRates!H96-DataGrowthRates!G96)</f>
        <v>-0.74392395247074883</v>
      </c>
      <c r="I96" s="144">
        <f>IF(OR(DataGrowthRates!H96="",DataGrowthRates!I96=""),"",DataGrowthRates!I96-DataGrowthRates!H96)</f>
        <v>0</v>
      </c>
      <c r="J96" s="144">
        <f>IF(OR(DataGrowthRates!I96="",DataGrowthRates!J96=""),"",DataGrowthRates!J96-DataGrowthRates!I96)</f>
        <v>-9.5798061584802419E-2</v>
      </c>
      <c r="K96" s="144">
        <f>IF(OR(DataGrowthRates!J96="",DataGrowthRates!K96=""),"",DataGrowthRates!K96-DataGrowthRates!J96)</f>
        <v>0</v>
      </c>
      <c r="L96" s="144">
        <f>IF(OR(DataGrowthRates!K96="",DataGrowthRates!L96=""),"",DataGrowthRates!L96-DataGrowthRates!K96)</f>
        <v>0.26575805422225973</v>
      </c>
      <c r="M96" s="144">
        <f>IF(OR(DataGrowthRates!L96="",DataGrowthRates!M96=""),"",DataGrowthRates!M96-DataGrowthRates!L96)</f>
        <v>-0.75039597523249801</v>
      </c>
      <c r="N96" s="144">
        <f>IF(OR(DataGrowthRates!M96="",DataGrowthRates!N96=""),"",DataGrowthRates!N96-DataGrowthRates!M96)</f>
        <v>0</v>
      </c>
      <c r="O96" s="144">
        <f>IF(OR(DataGrowthRates!N96="",DataGrowthRates!O96=""),"",DataGrowthRates!O96-DataGrowthRates!N96)</f>
        <v>0</v>
      </c>
      <c r="P96" s="144">
        <f>IF(OR(DataGrowthRates!O96="",DataGrowthRates!P96=""),"",DataGrowthRates!P96-DataGrowthRates!O96)</f>
        <v>0.28035226517334921</v>
      </c>
      <c r="Q96" s="144">
        <f>IF(OR(DataGrowthRates!P96="",DataGrowthRates!Q96=""),"",DataGrowthRates!Q96-DataGrowthRates!P96)</f>
        <v>0</v>
      </c>
      <c r="R96" s="144">
        <f>IF(OR(DataGrowthRates!Q96="",DataGrowthRates!R96=""),"",DataGrowthRates!R96-DataGrowthRates!Q96)</f>
        <v>0</v>
      </c>
      <c r="S96" s="144">
        <f>IF(OR(DataGrowthRates!R96="",DataGrowthRates!S96=""),"",DataGrowthRates!S96-DataGrowthRates!R96)</f>
        <v>0</v>
      </c>
      <c r="T96" s="144">
        <f>IF(OR(DataGrowthRates!S96="",DataGrowthRates!T96=""),"",DataGrowthRates!T96-DataGrowthRates!S96)</f>
        <v>-7.5169558624810229E-4</v>
      </c>
      <c r="U96" s="144">
        <f>IF(OR(DataGrowthRates!T96="",DataGrowthRates!U96=""),"",DataGrowthRates!U96-DataGrowthRates!T96)</f>
        <v>0</v>
      </c>
      <c r="V96" s="144">
        <f>IF(OR(DataGrowthRates!U96="",DataGrowthRates!V96=""),"",DataGrowthRates!V96-DataGrowthRates!U96)</f>
        <v>0</v>
      </c>
      <c r="W96" s="144">
        <f>IF(OR(DataGrowthRates!V96="",DataGrowthRates!W96=""),"",DataGrowthRates!W96-DataGrowthRates!V96)</f>
        <v>7.0436393577067991E-2</v>
      </c>
      <c r="X96" s="144">
        <f>IF(OR(DataGrowthRates!W96="",DataGrowthRates!X96=""),"",DataGrowthRates!X96-DataGrowthRates!W96)</f>
        <v>0.13117373361567819</v>
      </c>
      <c r="Y96" s="144">
        <f>IF(OR(DataGrowthRates!X96="",DataGrowthRates!Y96=""),"",DataGrowthRates!Y96-DataGrowthRates!X96)</f>
        <v>0</v>
      </c>
      <c r="Z96" s="144">
        <f>IF(OR(DataGrowthRates!Y96="",DataGrowthRates!Z96=""),"",DataGrowthRates!Z96-DataGrowthRates!Y96)</f>
        <v>0</v>
      </c>
      <c r="AA96" s="144">
        <f>IF(OR(DataGrowthRates!Z96="",DataGrowthRates!AA96=""),"",DataGrowthRates!AA96-DataGrowthRates!Z96)</f>
        <v>3.8047809507246733E-4</v>
      </c>
      <c r="AB96" s="144">
        <f>IF(OR(DataGrowthRates!AA96="",DataGrowthRates!AB96=""),"",DataGrowthRates!AB96-DataGrowthRates!AA96)</f>
        <v>0.29382830327293386</v>
      </c>
      <c r="AC96" s="144">
        <f>IF(OR(DataGrowthRates!AB96="",DataGrowthRates!AC96=""),"",DataGrowthRates!AC96-DataGrowthRates!AB96)</f>
        <v>-0.19053622289264327</v>
      </c>
      <c r="AD96" s="144">
        <f>IF(OR(DataGrowthRates!AC96="",DataGrowthRates!AD96=""),"",DataGrowthRates!AD96-DataGrowthRates!AC96)</f>
        <v>0</v>
      </c>
      <c r="AE96" s="144">
        <f>IF(OR(DataGrowthRates!AD96="",DataGrowthRates!AE96=""),"",DataGrowthRates!AE96-DataGrowthRates!AD96)</f>
        <v>1.7093944244849739</v>
      </c>
      <c r="AF96" s="144">
        <f>IF(OR(DataGrowthRates!AE96="",DataGrowthRates!AF96=""),"",DataGrowthRates!AF96-DataGrowthRates!AE96)</f>
        <v>0</v>
      </c>
      <c r="AG96" s="144">
        <f>IF(OR(DataGrowthRates!AF96="",DataGrowthRates!AG96=""),"",DataGrowthRates!AG96-DataGrowthRates!AF96)</f>
        <v>0</v>
      </c>
      <c r="AH96" s="144">
        <f>IF(OR(DataGrowthRates!AG96="",DataGrowthRates!AH96=""),"",DataGrowthRates!AH96-DataGrowthRates!AG96)</f>
        <v>0</v>
      </c>
      <c r="AI96" s="144">
        <f>IF(OR(DataGrowthRates!AH96="",DataGrowthRates!AI96=""),"",DataGrowthRates!AI96-DataGrowthRates!AH96)</f>
        <v>-5.4900413162504602E-2</v>
      </c>
      <c r="AJ96" s="144">
        <f>IF(OR(DataGrowthRates!AI96="",DataGrowthRates!AJ96=""),"",DataGrowthRates!AJ96-DataGrowthRates!AI96)</f>
        <v>0</v>
      </c>
      <c r="AK96" s="144">
        <f>IF(OR(DataGrowthRates!AJ96="",DataGrowthRates!AK96=""),"",DataGrowthRates!AK96-DataGrowthRates!AJ96)</f>
        <v>0</v>
      </c>
      <c r="AL96" s="144">
        <f>IF(OR(DataGrowthRates!AK96="",DataGrowthRates!AL96=""),"",DataGrowthRates!AL96-DataGrowthRates!AK96)</f>
        <v>3.861450558056756E-3</v>
      </c>
      <c r="AM96" s="144">
        <f>IF(OR(DataGrowthRates!AL96="",DataGrowthRates!AM96=""),"",DataGrowthRates!AM96-DataGrowthRates!AL96)</f>
        <v>0.27890497791587032</v>
      </c>
      <c r="AN96" s="144">
        <f>IF(OR(DataGrowthRates!AM96="",DataGrowthRates!AN96=""),"",DataGrowthRates!AN96-DataGrowthRates!AM96)</f>
        <v>0</v>
      </c>
      <c r="AO96" s="144">
        <f>IF(OR(DataGrowthRates!AN96="",DataGrowthRates!AO96=""),"",DataGrowthRates!AO96-DataGrowthRates!AN96)</f>
        <v>-5.7624369702180545E-4</v>
      </c>
      <c r="AP96" s="144">
        <f>IF(OR(DataGrowthRates!AO96="",DataGrowthRates!AP96=""),"",DataGrowthRates!AP96-DataGrowthRates!AO96)</f>
        <v>0</v>
      </c>
      <c r="AQ96" s="144">
        <f>IF(OR(DataGrowthRates!AP96="",DataGrowthRates!AQ96=""),"",DataGrowthRates!AQ96-DataGrowthRates!AP96)</f>
        <v>0</v>
      </c>
      <c r="AR96" s="144">
        <f>IF(OR(DataGrowthRates!AQ96="",DataGrowthRates!AR96=""),"",DataGrowthRates!AR96-DataGrowthRates!AQ96)</f>
        <v>0</v>
      </c>
      <c r="AS96" s="144">
        <f>IF(OR(DataGrowthRates!AR96="",DataGrowthRates!AS96=""),"",DataGrowthRates!AS96-DataGrowthRates!AR96)</f>
        <v>0</v>
      </c>
      <c r="AT96" s="144">
        <f>IF(OR(DataGrowthRates!AS96="",DataGrowthRates!AT96=""),"",DataGrowthRates!AT96-DataGrowthRates!AS96)</f>
        <v>0</v>
      </c>
      <c r="AU96" s="144">
        <f>IF(OR(DataGrowthRates!AT96="",DataGrowthRates!AU96=""),"",DataGrowthRates!AU96-DataGrowthRates!AT96)</f>
        <v>0</v>
      </c>
      <c r="AV96" s="144">
        <f>IF(OR(DataGrowthRates!AU96="",DataGrowthRates!AV96=""),"",DataGrowthRates!AV96-DataGrowthRates!AU96)</f>
        <v>0</v>
      </c>
      <c r="AW96" s="144">
        <f>IF(OR(DataGrowthRates!AV96="",DataGrowthRates!AW96=""),"",DataGrowthRates!AW96-DataGrowthRates!AV96)</f>
        <v>0</v>
      </c>
      <c r="AX96" s="144">
        <f>IF(OR(DataGrowthRates!AW96="",DataGrowthRates!AX96=""),"",DataGrowthRates!AX96-DataGrowthRates!AW96)</f>
        <v>0</v>
      </c>
      <c r="AY96" s="144">
        <f>IF(OR(DataGrowthRates!AX96="",DataGrowthRates!AY96=""),"",DataGrowthRates!AY96-DataGrowthRates!AX96)</f>
        <v>0</v>
      </c>
      <c r="AZ96" s="144">
        <f>IF(OR(DataGrowthRates!AY96="",DataGrowthRates!AZ96=""),"",DataGrowthRates!AZ96-DataGrowthRates!AY96)</f>
        <v>0</v>
      </c>
      <c r="BA96" s="144">
        <f>IF(OR(DataGrowthRates!AZ96="",DataGrowthRates!BA96=""),"",DataGrowthRates!BA96-DataGrowthRates!AZ96)</f>
        <v>0</v>
      </c>
      <c r="BB96" s="144">
        <f>IF(OR(DataGrowthRates!BA96="",DataGrowthRates!BB96=""),"",DataGrowthRates!BB96-DataGrowthRates!BA96)</f>
        <v>0</v>
      </c>
      <c r="BC96" s="144">
        <f>IF(OR(DataGrowthRates!BB96="",DataGrowthRates!BC96=""),"",DataGrowthRates!BC96-DataGrowthRates!BB96)</f>
        <v>0</v>
      </c>
      <c r="BD96" s="144">
        <f>IF(OR(DataGrowthRates!BC96="",DataGrowthRates!BD96=""),"",DataGrowthRates!BD96-DataGrowthRates!BC96)</f>
        <v>0</v>
      </c>
      <c r="BE96" s="144">
        <f>IF(OR(DataGrowthRates!BD96="",DataGrowthRates!BE96=""),"",DataGrowthRates!BE96-DataGrowthRates!BD96)</f>
        <v>0</v>
      </c>
      <c r="BF96" s="144">
        <f>IF(OR(DataGrowthRates!BE96="",DataGrowthRates!BF96=""),"",DataGrowthRates!BF96-DataGrowthRates!BE96)</f>
        <v>0</v>
      </c>
      <c r="BG96" s="144">
        <f>IF(OR(DataGrowthRates!BF96="",DataGrowthRates!BG96=""),"",DataGrowthRates!BG96-DataGrowthRates!BF96)</f>
        <v>0</v>
      </c>
      <c r="BH96" s="144">
        <f>IF(OR(DataGrowthRates!BG96="",DataGrowthRates!BH96=""),"",DataGrowthRates!BH96-DataGrowthRates!BG96)</f>
        <v>0</v>
      </c>
      <c r="BI96" s="144">
        <f>IF(OR(DataGrowthRates!BH96="",DataGrowthRates!BI96=""),"",DataGrowthRates!BI96-DataGrowthRates!BH96)</f>
        <v>0</v>
      </c>
      <c r="BJ96" s="144">
        <f>IF(OR(DataGrowthRates!BI96="",DataGrowthRates!BJ96=""),"",DataGrowthRates!BJ96-DataGrowthRates!BI96)</f>
        <v>-1.5425243240763109E-4</v>
      </c>
      <c r="BK96" s="144">
        <f>IF(OR(DataGrowthRates!BJ96="",DataGrowthRates!BK96=""),"",DataGrowthRates!BK96-DataGrowthRates!BJ96)</f>
        <v>0</v>
      </c>
      <c r="BL96" s="144">
        <f>IF(OR(DataGrowthRates!BK96="",DataGrowthRates!BL96=""),"",DataGrowthRates!BL96-DataGrowthRates!BK96)</f>
        <v>0</v>
      </c>
      <c r="BM96" s="144">
        <f>IF(OR(DataGrowthRates!BL96="",DataGrowthRates!BM96=""),"",DataGrowthRates!BM96-DataGrowthRates!BL96)</f>
        <v>0</v>
      </c>
      <c r="BN96" s="144">
        <f>IF(OR(DataGrowthRates!BM96="",DataGrowthRates!BN96=""),"",DataGrowthRates!BN96-DataGrowthRates!BM96)</f>
        <v>-1.2179440177666478E-3</v>
      </c>
      <c r="BO96" s="144">
        <f>IF(OR(DataGrowthRates!BN96="",DataGrowthRates!BO96=""),"",DataGrowthRates!BO96-DataGrowthRates!BN96)</f>
        <v>0</v>
      </c>
      <c r="BP96" s="144">
        <f>IF(OR(DataGrowthRates!BO96="",DataGrowthRates!BP96=""),"",DataGrowthRates!BP96-DataGrowthRates!BO96)</f>
        <v>0</v>
      </c>
      <c r="BQ96" s="144">
        <f>IF(OR(DataGrowthRates!BP96="",DataGrowthRates!BQ96=""),"",DataGrowthRates!BQ96-DataGrowthRates!BP96)</f>
        <v>0</v>
      </c>
      <c r="BR96" s="144">
        <f>IF(OR(DataGrowthRates!BQ96="",DataGrowthRates!BR96=""),"",DataGrowthRates!BR96-DataGrowthRates!BQ96)</f>
        <v>0</v>
      </c>
      <c r="BS96" s="144">
        <f>IF(OR(DataGrowthRates!BR96="",DataGrowthRates!BS96=""),"",DataGrowthRates!BS96-DataGrowthRates!BR96)</f>
        <v>3.7650730965826718E-2</v>
      </c>
      <c r="BT96" s="144">
        <f>IF(OR(DataGrowthRates!BS96="",DataGrowthRates!BT96=""),"",DataGrowthRates!BT96-DataGrowthRates!BS96)</f>
        <v>0</v>
      </c>
      <c r="BU96" s="144">
        <f>IF(OR(DataGrowthRates!BT96="",DataGrowthRates!BU96=""),"",DataGrowthRates!BU96-DataGrowthRates!BT96)</f>
        <v>0</v>
      </c>
      <c r="BV96" s="144">
        <f>IF(OR(DataGrowthRates!BU96="",DataGrowthRates!BV96=""),"",DataGrowthRates!BV96-DataGrowthRates!BU96)</f>
        <v>0</v>
      </c>
      <c r="BW96" s="144">
        <f>IF(OR(DataGrowthRates!BV96="",DataGrowthRates!BW96=""),"",DataGrowthRates!BW96-DataGrowthRates!BV96)</f>
        <v>0</v>
      </c>
      <c r="BX96" s="144">
        <f>IF(OR(DataGrowthRates!BW96="",DataGrowthRates!BX96=""),"",DataGrowthRates!BX96-DataGrowthRates!BW96)</f>
        <v>0</v>
      </c>
      <c r="BY96" s="144">
        <f>IF(OR(DataGrowthRates!BX96="",DataGrowthRates!BY96=""),"",DataGrowthRates!BY96-DataGrowthRates!BX96)</f>
        <v>0</v>
      </c>
      <c r="BZ96" s="144">
        <f>IF(OR(DataGrowthRates!BY96="",DataGrowthRates!BZ96=""),"",DataGrowthRates!BZ96-DataGrowthRates!BY96)</f>
        <v>0</v>
      </c>
      <c r="CA96" s="144">
        <f>IF(OR(DataGrowthRates!BZ96="",DataGrowthRates!CA96=""),"",DataGrowthRates!CA96-DataGrowthRates!BZ96)</f>
        <v>0</v>
      </c>
      <c r="CB96" s="144">
        <f>IF(OR(DataGrowthRates!CA96="",DataGrowthRates!CB96=""),"",DataGrowthRates!CB96-DataGrowthRates!CA96)</f>
        <v>0</v>
      </c>
      <c r="CC96" s="144" t="str">
        <f>IF(OR(DataGrowthRates!CB96="",DataGrowthRates!CC96=""),"",DataGrowthRates!CC96-DataGrowthRates!CB96)</f>
        <v/>
      </c>
      <c r="CD96" s="144" t="str">
        <f>IF(OR(DataGrowthRates!CC96="",DataGrowthRates!CD96=""),"",DataGrowthRates!CD96-DataGrowthRates!CC96)</f>
        <v/>
      </c>
    </row>
    <row r="97" spans="1:82" x14ac:dyDescent="0.3">
      <c r="A97" s="5" t="s">
        <v>13</v>
      </c>
      <c r="C97" s="76"/>
      <c r="D97" s="145" t="str">
        <f>IF(OR(DataGrowthRates!C97="",DataGrowthRates!D97=""),"",DataGrowthRates!D97-DataGrowthRates!C97)</f>
        <v/>
      </c>
      <c r="E97" s="145">
        <f>IF(OR(DataGrowthRates!D97="",DataGrowthRates!E97=""),"",DataGrowthRates!E97-DataGrowthRates!D97)</f>
        <v>0.2029744845910173</v>
      </c>
      <c r="F97" s="145">
        <f>IF(OR(DataGrowthRates!E97="",DataGrowthRates!F97=""),"",DataGrowthRates!F97-DataGrowthRates!E97)</f>
        <v>2.4023672890497041</v>
      </c>
      <c r="G97" s="145">
        <f>IF(OR(DataGrowthRates!F97="",DataGrowthRates!G97=""),"",DataGrowthRates!G97-DataGrowthRates!F97)</f>
        <v>-8.3729077247277184E-2</v>
      </c>
      <c r="H97" s="145">
        <f>IF(OR(DataGrowthRates!G97="",DataGrowthRates!H97=""),"",DataGrowthRates!H97-DataGrowthRates!G97)</f>
        <v>1.1084103833643473</v>
      </c>
      <c r="I97" s="145">
        <f>IF(OR(DataGrowthRates!H97="",DataGrowthRates!I97=""),"",DataGrowthRates!I97-DataGrowthRates!H97)</f>
        <v>0</v>
      </c>
      <c r="J97" s="145">
        <f>IF(OR(DataGrowthRates!I97="",DataGrowthRates!J97=""),"",DataGrowthRates!J97-DataGrowthRates!I97)</f>
        <v>-0.21559956153016002</v>
      </c>
      <c r="K97" s="145">
        <f>IF(OR(DataGrowthRates!J97="",DataGrowthRates!K97=""),"",DataGrowthRates!K97-DataGrowthRates!J97)</f>
        <v>0</v>
      </c>
      <c r="L97" s="145">
        <f>IF(OR(DataGrowthRates!K97="",DataGrowthRates!L97=""),"",DataGrowthRates!L97-DataGrowthRates!K97)</f>
        <v>0.23451234902016477</v>
      </c>
      <c r="M97" s="145">
        <f>IF(OR(DataGrowthRates!L97="",DataGrowthRates!M97=""),"",DataGrowthRates!M97-DataGrowthRates!L97)</f>
        <v>1.282360792756529</v>
      </c>
      <c r="N97" s="145">
        <f>IF(OR(DataGrowthRates!M97="",DataGrowthRates!N97=""),"",DataGrowthRates!N97-DataGrowthRates!M97)</f>
        <v>0</v>
      </c>
      <c r="O97" s="145">
        <f>IF(OR(DataGrowthRates!N97="",DataGrowthRates!O97=""),"",DataGrowthRates!O97-DataGrowthRates!N97)</f>
        <v>0</v>
      </c>
      <c r="P97" s="145">
        <f>IF(OR(DataGrowthRates!O97="",DataGrowthRates!P97=""),"",DataGrowthRates!P97-DataGrowthRates!O97)</f>
        <v>-3.4264647995527531E-2</v>
      </c>
      <c r="Q97" s="145">
        <f>IF(OR(DataGrowthRates!P97="",DataGrowthRates!Q97=""),"",DataGrowthRates!Q97-DataGrowthRates!P97)</f>
        <v>0</v>
      </c>
      <c r="R97" s="145">
        <f>IF(OR(DataGrowthRates!Q97="",DataGrowthRates!R97=""),"",DataGrowthRates!R97-DataGrowthRates!Q97)</f>
        <v>0</v>
      </c>
      <c r="S97" s="145">
        <f>IF(OR(DataGrowthRates!R97="",DataGrowthRates!S97=""),"",DataGrowthRates!S97-DataGrowthRates!R97)</f>
        <v>0</v>
      </c>
      <c r="T97" s="145">
        <f>IF(OR(DataGrowthRates!S97="",DataGrowthRates!T97=""),"",DataGrowthRates!T97-DataGrowthRates!S97)</f>
        <v>-7.7107397406672717E-4</v>
      </c>
      <c r="U97" s="145">
        <f>IF(OR(DataGrowthRates!T97="",DataGrowthRates!U97=""),"",DataGrowthRates!U97-DataGrowthRates!T97)</f>
        <v>0</v>
      </c>
      <c r="V97" s="145">
        <f>IF(OR(DataGrowthRates!U97="",DataGrowthRates!V97=""),"",DataGrowthRates!V97-DataGrowthRates!U97)</f>
        <v>0</v>
      </c>
      <c r="W97" s="145">
        <f>IF(OR(DataGrowthRates!V97="",DataGrowthRates!W97=""),"",DataGrowthRates!W97-DataGrowthRates!V97)</f>
        <v>9.2956975811573139E-2</v>
      </c>
      <c r="X97" s="145">
        <f>IF(OR(DataGrowthRates!W97="",DataGrowthRates!X97=""),"",DataGrowthRates!X97-DataGrowthRates!W97)</f>
        <v>0.14760868204945865</v>
      </c>
      <c r="Y97" s="145">
        <f>IF(OR(DataGrowthRates!X97="",DataGrowthRates!Y97=""),"",DataGrowthRates!Y97-DataGrowthRates!X97)</f>
        <v>0</v>
      </c>
      <c r="Z97" s="145">
        <f>IF(OR(DataGrowthRates!Y97="",DataGrowthRates!Z97=""),"",DataGrowthRates!Z97-DataGrowthRates!Y97)</f>
        <v>0</v>
      </c>
      <c r="AA97" s="145">
        <f>IF(OR(DataGrowthRates!Z97="",DataGrowthRates!AA97=""),"",DataGrowthRates!AA97-DataGrowthRates!Z97)</f>
        <v>1.2818293044403184E-4</v>
      </c>
      <c r="AB97" s="145">
        <f>IF(OR(DataGrowthRates!AA97="",DataGrowthRates!AB97=""),"",DataGrowthRates!AB97-DataGrowthRates!AA97)</f>
        <v>0.68744006834416638</v>
      </c>
      <c r="AC97" s="145">
        <f>IF(OR(DataGrowthRates!AB97="",DataGrowthRates!AC97=""),"",DataGrowthRates!AC97-DataGrowthRates!AB97)</f>
        <v>0</v>
      </c>
      <c r="AD97" s="145">
        <f>IF(OR(DataGrowthRates!AC97="",DataGrowthRates!AD97=""),"",DataGrowthRates!AD97-DataGrowthRates!AC97)</f>
        <v>0</v>
      </c>
      <c r="AE97" s="145">
        <f>IF(OR(DataGrowthRates!AD97="",DataGrowthRates!AE97=""),"",DataGrowthRates!AE97-DataGrowthRates!AD97)</f>
        <v>-4.9637368064727738E-3</v>
      </c>
      <c r="AF97" s="145">
        <f>IF(OR(DataGrowthRates!AE97="",DataGrowthRates!AF97=""),"",DataGrowthRates!AF97-DataGrowthRates!AE97)</f>
        <v>0</v>
      </c>
      <c r="AG97" s="145">
        <f>IF(OR(DataGrowthRates!AF97="",DataGrowthRates!AG97=""),"",DataGrowthRates!AG97-DataGrowthRates!AF97)</f>
        <v>0</v>
      </c>
      <c r="AH97" s="145">
        <f>IF(OR(DataGrowthRates!AG97="",DataGrowthRates!AH97=""),"",DataGrowthRates!AH97-DataGrowthRates!AG97)</f>
        <v>0</v>
      </c>
      <c r="AI97" s="145">
        <f>IF(OR(DataGrowthRates!AH97="",DataGrowthRates!AI97=""),"",DataGrowthRates!AI97-DataGrowthRates!AH97)</f>
        <v>5.7873328582585426E-2</v>
      </c>
      <c r="AJ97" s="145">
        <f>IF(OR(DataGrowthRates!AI97="",DataGrowthRates!AJ97=""),"",DataGrowthRates!AJ97-DataGrowthRates!AI97)</f>
        <v>0</v>
      </c>
      <c r="AK97" s="145">
        <f>IF(OR(DataGrowthRates!AJ97="",DataGrowthRates!AK97=""),"",DataGrowthRates!AK97-DataGrowthRates!AJ97)</f>
        <v>0</v>
      </c>
      <c r="AL97" s="145">
        <f>IF(OR(DataGrowthRates!AK97="",DataGrowthRates!AL97=""),"",DataGrowthRates!AL97-DataGrowthRates!AK97)</f>
        <v>5.0650979345390201E-2</v>
      </c>
      <c r="AM97" s="145">
        <f>IF(OR(DataGrowthRates!AL97="",DataGrowthRates!AM97=""),"",DataGrowthRates!AM97-DataGrowthRates!AL97)</f>
        <v>-0.14386696941358323</v>
      </c>
      <c r="AN97" s="145">
        <f>IF(OR(DataGrowthRates!AM97="",DataGrowthRates!AN97=""),"",DataGrowthRates!AN97-DataGrowthRates!AM97)</f>
        <v>0</v>
      </c>
      <c r="AO97" s="145">
        <f>IF(OR(DataGrowthRates!AN97="",DataGrowthRates!AO97=""),"",DataGrowthRates!AO97-DataGrowthRates!AN97)</f>
        <v>-7.4628620380767785E-4</v>
      </c>
      <c r="AP97" s="145">
        <f>IF(OR(DataGrowthRates!AO97="",DataGrowthRates!AP97=""),"",DataGrowthRates!AP97-DataGrowthRates!AO97)</f>
        <v>0</v>
      </c>
      <c r="AQ97" s="145">
        <f>IF(OR(DataGrowthRates!AP97="",DataGrowthRates!AQ97=""),"",DataGrowthRates!AQ97-DataGrowthRates!AP97)</f>
        <v>0</v>
      </c>
      <c r="AR97" s="145">
        <f>IF(OR(DataGrowthRates!AQ97="",DataGrowthRates!AR97=""),"",DataGrowthRates!AR97-DataGrowthRates!AQ97)</f>
        <v>0</v>
      </c>
      <c r="AS97" s="145">
        <f>IF(OR(DataGrowthRates!AR97="",DataGrowthRates!AS97=""),"",DataGrowthRates!AS97-DataGrowthRates!AR97)</f>
        <v>0</v>
      </c>
      <c r="AT97" s="145">
        <f>IF(OR(DataGrowthRates!AS97="",DataGrowthRates!AT97=""),"",DataGrowthRates!AT97-DataGrowthRates!AS97)</f>
        <v>0</v>
      </c>
      <c r="AU97" s="145">
        <f>IF(OR(DataGrowthRates!AT97="",DataGrowthRates!AU97=""),"",DataGrowthRates!AU97-DataGrowthRates!AT97)</f>
        <v>0</v>
      </c>
      <c r="AV97" s="145">
        <f>IF(OR(DataGrowthRates!AU97="",DataGrowthRates!AV97=""),"",DataGrowthRates!AV97-DataGrowthRates!AU97)</f>
        <v>0</v>
      </c>
      <c r="AW97" s="145">
        <f>IF(OR(DataGrowthRates!AV97="",DataGrowthRates!AW97=""),"",DataGrowthRates!AW97-DataGrowthRates!AV97)</f>
        <v>0</v>
      </c>
      <c r="AX97" s="145">
        <f>IF(OR(DataGrowthRates!AW97="",DataGrowthRates!AX97=""),"",DataGrowthRates!AX97-DataGrowthRates!AW97)</f>
        <v>0</v>
      </c>
      <c r="AY97" s="145">
        <f>IF(OR(DataGrowthRates!AX97="",DataGrowthRates!AY97=""),"",DataGrowthRates!AY97-DataGrowthRates!AX97)</f>
        <v>0</v>
      </c>
      <c r="AZ97" s="145">
        <f>IF(OR(DataGrowthRates!AY97="",DataGrowthRates!AZ97=""),"",DataGrowthRates!AZ97-DataGrowthRates!AY97)</f>
        <v>0</v>
      </c>
      <c r="BA97" s="145">
        <f>IF(OR(DataGrowthRates!AZ97="",DataGrowthRates!BA97=""),"",DataGrowthRates!BA97-DataGrowthRates!AZ97)</f>
        <v>0</v>
      </c>
      <c r="BB97" s="145">
        <f>IF(OR(DataGrowthRates!BA97="",DataGrowthRates!BB97=""),"",DataGrowthRates!BB97-DataGrowthRates!BA97)</f>
        <v>0</v>
      </c>
      <c r="BC97" s="145">
        <f>IF(OR(DataGrowthRates!BB97="",DataGrowthRates!BC97=""),"",DataGrowthRates!BC97-DataGrowthRates!BB97)</f>
        <v>0</v>
      </c>
      <c r="BD97" s="145">
        <f>IF(OR(DataGrowthRates!BC97="",DataGrowthRates!BD97=""),"",DataGrowthRates!BD97-DataGrowthRates!BC97)</f>
        <v>0</v>
      </c>
      <c r="BE97" s="145">
        <f>IF(OR(DataGrowthRates!BD97="",DataGrowthRates!BE97=""),"",DataGrowthRates!BE97-DataGrowthRates!BD97)</f>
        <v>0</v>
      </c>
      <c r="BF97" s="145">
        <f>IF(OR(DataGrowthRates!BE97="",DataGrowthRates!BF97=""),"",DataGrowthRates!BF97-DataGrowthRates!BE97)</f>
        <v>0</v>
      </c>
      <c r="BG97" s="145">
        <f>IF(OR(DataGrowthRates!BF97="",DataGrowthRates!BG97=""),"",DataGrowthRates!BG97-DataGrowthRates!BF97)</f>
        <v>0</v>
      </c>
      <c r="BH97" s="145">
        <f>IF(OR(DataGrowthRates!BG97="",DataGrowthRates!BH97=""),"",DataGrowthRates!BH97-DataGrowthRates!BG97)</f>
        <v>0</v>
      </c>
      <c r="BI97" s="145">
        <f>IF(OR(DataGrowthRates!BH97="",DataGrowthRates!BI97=""),"",DataGrowthRates!BI97-DataGrowthRates!BH97)</f>
        <v>0</v>
      </c>
      <c r="BJ97" s="145">
        <f>IF(OR(DataGrowthRates!BI97="",DataGrowthRates!BJ97=""),"",DataGrowthRates!BJ97-DataGrowthRates!BI97)</f>
        <v>-1.787553092520433E-4</v>
      </c>
      <c r="BK97" s="145">
        <f>IF(OR(DataGrowthRates!BJ97="",DataGrowthRates!BK97=""),"",DataGrowthRates!BK97-DataGrowthRates!BJ97)</f>
        <v>0</v>
      </c>
      <c r="BL97" s="145">
        <f>IF(OR(DataGrowthRates!BK97="",DataGrowthRates!BL97=""),"",DataGrowthRates!BL97-DataGrowthRates!BK97)</f>
        <v>0</v>
      </c>
      <c r="BM97" s="145">
        <f>IF(OR(DataGrowthRates!BL97="",DataGrowthRates!BM97=""),"",DataGrowthRates!BM97-DataGrowthRates!BL97)</f>
        <v>0</v>
      </c>
      <c r="BN97" s="145">
        <f>IF(OR(DataGrowthRates!BM97="",DataGrowthRates!BN97=""),"",DataGrowthRates!BN97-DataGrowthRates!BM97)</f>
        <v>-1.1594284800064969E-3</v>
      </c>
      <c r="BO97" s="145">
        <f>IF(OR(DataGrowthRates!BN97="",DataGrowthRates!BO97=""),"",DataGrowthRates!BO97-DataGrowthRates!BN97)</f>
        <v>0</v>
      </c>
      <c r="BP97" s="145">
        <f>IF(OR(DataGrowthRates!BO97="",DataGrowthRates!BP97=""),"",DataGrowthRates!BP97-DataGrowthRates!BO97)</f>
        <v>0</v>
      </c>
      <c r="BQ97" s="145">
        <f>IF(OR(DataGrowthRates!BP97="",DataGrowthRates!BQ97=""),"",DataGrowthRates!BQ97-DataGrowthRates!BP97)</f>
        <v>0</v>
      </c>
      <c r="BR97" s="145">
        <f>IF(OR(DataGrowthRates!BQ97="",DataGrowthRates!BR97=""),"",DataGrowthRates!BR97-DataGrowthRates!BQ97)</f>
        <v>0</v>
      </c>
      <c r="BS97" s="145">
        <f>IF(OR(DataGrowthRates!BR97="",DataGrowthRates!BS97=""),"",DataGrowthRates!BS97-DataGrowthRates!BR97)</f>
        <v>5.6528105898466574E-2</v>
      </c>
      <c r="BT97" s="145">
        <f>IF(OR(DataGrowthRates!BS97="",DataGrowthRates!BT97=""),"",DataGrowthRates!BT97-DataGrowthRates!BS97)</f>
        <v>0</v>
      </c>
      <c r="BU97" s="145">
        <f>IF(OR(DataGrowthRates!BT97="",DataGrowthRates!BU97=""),"",DataGrowthRates!BU97-DataGrowthRates!BT97)</f>
        <v>0</v>
      </c>
      <c r="BV97" s="145">
        <f>IF(OR(DataGrowthRates!BU97="",DataGrowthRates!BV97=""),"",DataGrowthRates!BV97-DataGrowthRates!BU97)</f>
        <v>0</v>
      </c>
      <c r="BW97" s="145">
        <f>IF(OR(DataGrowthRates!BV97="",DataGrowthRates!BW97=""),"",DataGrowthRates!BW97-DataGrowthRates!BV97)</f>
        <v>0</v>
      </c>
      <c r="BX97" s="145">
        <f>IF(OR(DataGrowthRates!BW97="",DataGrowthRates!BX97=""),"",DataGrowthRates!BX97-DataGrowthRates!BW97)</f>
        <v>0</v>
      </c>
      <c r="BY97" s="145">
        <f>IF(OR(DataGrowthRates!BX97="",DataGrowthRates!BY97=""),"",DataGrowthRates!BY97-DataGrowthRates!BX97)</f>
        <v>0</v>
      </c>
      <c r="BZ97" s="145">
        <f>IF(OR(DataGrowthRates!BY97="",DataGrowthRates!BZ97=""),"",DataGrowthRates!BZ97-DataGrowthRates!BY97)</f>
        <v>0</v>
      </c>
      <c r="CA97" s="145">
        <f>IF(OR(DataGrowthRates!BZ97="",DataGrowthRates!CA97=""),"",DataGrowthRates!CA97-DataGrowthRates!BZ97)</f>
        <v>0</v>
      </c>
      <c r="CB97" s="145">
        <f>IF(OR(DataGrowthRates!CA97="",DataGrowthRates!CB97=""),"",DataGrowthRates!CB97-DataGrowthRates!CA97)</f>
        <v>0</v>
      </c>
      <c r="CC97" s="145" t="str">
        <f>IF(OR(DataGrowthRates!CB97="",DataGrowthRates!CC97=""),"",DataGrowthRates!CC97-DataGrowthRates!CB97)</f>
        <v/>
      </c>
      <c r="CD97" s="145" t="str">
        <f>IF(OR(DataGrowthRates!CC97="",DataGrowthRates!CD97=""),"",DataGrowthRates!CD97-DataGrowthRates!CC97)</f>
        <v/>
      </c>
    </row>
    <row r="98" spans="1:82" x14ac:dyDescent="0.3">
      <c r="A98" s="5" t="s">
        <v>14</v>
      </c>
      <c r="C98" s="76"/>
      <c r="D98" s="145" t="str">
        <f>IF(OR(DataGrowthRates!C98="",DataGrowthRates!D98=""),"",DataGrowthRates!D98-DataGrowthRates!C98)</f>
        <v/>
      </c>
      <c r="E98" s="145" t="str">
        <f>IF(OR(DataGrowthRates!D98="",DataGrowthRates!E98=""),"",DataGrowthRates!E98-DataGrowthRates!D98)</f>
        <v/>
      </c>
      <c r="F98" s="145">
        <f>IF(OR(DataGrowthRates!E98="",DataGrowthRates!F98=""),"",DataGrowthRates!F98-DataGrowthRates!E98)</f>
        <v>0.10243492506276275</v>
      </c>
      <c r="G98" s="145">
        <f>IF(OR(DataGrowthRates!F98="",DataGrowthRates!G98=""),"",DataGrowthRates!G98-DataGrowthRates!F98)</f>
        <v>-0.32876235771569196</v>
      </c>
      <c r="H98" s="145">
        <f>IF(OR(DataGrowthRates!G98="",DataGrowthRates!H98=""),"",DataGrowthRates!H98-DataGrowthRates!G98)</f>
        <v>-0.15765450724074315</v>
      </c>
      <c r="I98" s="145">
        <f>IF(OR(DataGrowthRates!H98="",DataGrowthRates!I98=""),"",DataGrowthRates!I98-DataGrowthRates!H98)</f>
        <v>0</v>
      </c>
      <c r="J98" s="145">
        <f>IF(OR(DataGrowthRates!I98="",DataGrowthRates!J98=""),"",DataGrowthRates!J98-DataGrowthRates!I98)</f>
        <v>6.5071018429967431E-3</v>
      </c>
      <c r="K98" s="145">
        <f>IF(OR(DataGrowthRates!J98="",DataGrowthRates!K98=""),"",DataGrowthRates!K98-DataGrowthRates!J98)</f>
        <v>0</v>
      </c>
      <c r="L98" s="145">
        <f>IF(OR(DataGrowthRates!K98="",DataGrowthRates!L98=""),"",DataGrowthRates!L98-DataGrowthRates!K98)</f>
        <v>0.44356269783015922</v>
      </c>
      <c r="M98" s="145">
        <f>IF(OR(DataGrowthRates!L98="",DataGrowthRates!M98=""),"",DataGrowthRates!M98-DataGrowthRates!L98)</f>
        <v>0.31861888041026054</v>
      </c>
      <c r="N98" s="145">
        <f>IF(OR(DataGrowthRates!M98="",DataGrowthRates!N98=""),"",DataGrowthRates!N98-DataGrowthRates!M98)</f>
        <v>0</v>
      </c>
      <c r="O98" s="145">
        <f>IF(OR(DataGrowthRates!N98="",DataGrowthRates!O98=""),"",DataGrowthRates!O98-DataGrowthRates!N98)</f>
        <v>0</v>
      </c>
      <c r="P98" s="145">
        <f>IF(OR(DataGrowthRates!O98="",DataGrowthRates!P98=""),"",DataGrowthRates!P98-DataGrowthRates!O98)</f>
        <v>0.20703850774890475</v>
      </c>
      <c r="Q98" s="145">
        <f>IF(OR(DataGrowthRates!P98="",DataGrowthRates!Q98=""),"",DataGrowthRates!Q98-DataGrowthRates!P98)</f>
        <v>0</v>
      </c>
      <c r="R98" s="145">
        <f>IF(OR(DataGrowthRates!Q98="",DataGrowthRates!R98=""),"",DataGrowthRates!R98-DataGrowthRates!Q98)</f>
        <v>0</v>
      </c>
      <c r="S98" s="145">
        <f>IF(OR(DataGrowthRates!R98="",DataGrowthRates!S98=""),"",DataGrowthRates!S98-DataGrowthRates!R98)</f>
        <v>0</v>
      </c>
      <c r="T98" s="145">
        <f>IF(OR(DataGrowthRates!S98="",DataGrowthRates!T98=""),"",DataGrowthRates!T98-DataGrowthRates!S98)</f>
        <v>-7.859028553578451E-4</v>
      </c>
      <c r="U98" s="145">
        <f>IF(OR(DataGrowthRates!T98="",DataGrowthRates!U98=""),"",DataGrowthRates!U98-DataGrowthRates!T98)</f>
        <v>0</v>
      </c>
      <c r="V98" s="145">
        <f>IF(OR(DataGrowthRates!U98="",DataGrowthRates!V98=""),"",DataGrowthRates!V98-DataGrowthRates!U98)</f>
        <v>0</v>
      </c>
      <c r="W98" s="145">
        <f>IF(OR(DataGrowthRates!V98="",DataGrowthRates!W98=""),"",DataGrowthRates!W98-DataGrowthRates!V98)</f>
        <v>5.2617581731462471E-2</v>
      </c>
      <c r="X98" s="145">
        <f>IF(OR(DataGrowthRates!W98="",DataGrowthRates!X98=""),"",DataGrowthRates!X98-DataGrowthRates!W98)</f>
        <v>0.14182198220311559</v>
      </c>
      <c r="Y98" s="145">
        <f>IF(OR(DataGrowthRates!X98="",DataGrowthRates!Y98=""),"",DataGrowthRates!Y98-DataGrowthRates!X98)</f>
        <v>0</v>
      </c>
      <c r="Z98" s="145">
        <f>IF(OR(DataGrowthRates!Y98="",DataGrowthRates!Z98=""),"",DataGrowthRates!Z98-DataGrowthRates!Y98)</f>
        <v>0</v>
      </c>
      <c r="AA98" s="145">
        <f>IF(OR(DataGrowthRates!Z98="",DataGrowthRates!AA98=""),"",DataGrowthRates!AA98-DataGrowthRates!Z98)</f>
        <v>8.2122039918341994E-4</v>
      </c>
      <c r="AB98" s="145">
        <f>IF(OR(DataGrowthRates!AA98="",DataGrowthRates!AB98=""),"",DataGrowthRates!AB98-DataGrowthRates!AA98)</f>
        <v>-0.21228567091859452</v>
      </c>
      <c r="AC98" s="145">
        <f>IF(OR(DataGrowthRates!AB98="",DataGrowthRates!AC98=""),"",DataGrowthRates!AC98-DataGrowthRates!AB98)</f>
        <v>0</v>
      </c>
      <c r="AD98" s="145">
        <f>IF(OR(DataGrowthRates!AC98="",DataGrowthRates!AD98=""),"",DataGrowthRates!AD98-DataGrowthRates!AC98)</f>
        <v>0</v>
      </c>
      <c r="AE98" s="145">
        <f>IF(OR(DataGrowthRates!AD98="",DataGrowthRates!AE98=""),"",DataGrowthRates!AE98-DataGrowthRates!AD98)</f>
        <v>-8.0372270759118125E-2</v>
      </c>
      <c r="AF98" s="145">
        <f>IF(OR(DataGrowthRates!AE98="",DataGrowthRates!AF98=""),"",DataGrowthRates!AF98-DataGrowthRates!AE98)</f>
        <v>0</v>
      </c>
      <c r="AG98" s="145">
        <f>IF(OR(DataGrowthRates!AF98="",DataGrowthRates!AG98=""),"",DataGrowthRates!AG98-DataGrowthRates!AF98)</f>
        <v>0</v>
      </c>
      <c r="AH98" s="145">
        <f>IF(OR(DataGrowthRates!AG98="",DataGrowthRates!AH98=""),"",DataGrowthRates!AH98-DataGrowthRates!AG98)</f>
        <v>0</v>
      </c>
      <c r="AI98" s="145">
        <f>IF(OR(DataGrowthRates!AH98="",DataGrowthRates!AI98=""),"",DataGrowthRates!AI98-DataGrowthRates!AH98)</f>
        <v>2.2733389221869293E-2</v>
      </c>
      <c r="AJ98" s="145">
        <f>IF(OR(DataGrowthRates!AI98="",DataGrowthRates!AJ98=""),"",DataGrowthRates!AJ98-DataGrowthRates!AI98)</f>
        <v>0</v>
      </c>
      <c r="AK98" s="145">
        <f>IF(OR(DataGrowthRates!AJ98="",DataGrowthRates!AK98=""),"",DataGrowthRates!AK98-DataGrowthRates!AJ98)</f>
        <v>0</v>
      </c>
      <c r="AL98" s="145">
        <f>IF(OR(DataGrowthRates!AK98="",DataGrowthRates!AL98=""),"",DataGrowthRates!AL98-DataGrowthRates!AK98)</f>
        <v>-4.84907917508548E-3</v>
      </c>
      <c r="AM98" s="145">
        <f>IF(OR(DataGrowthRates!AL98="",DataGrowthRates!AM98=""),"",DataGrowthRates!AM98-DataGrowthRates!AL98)</f>
        <v>-0.3862042040928062</v>
      </c>
      <c r="AN98" s="145">
        <f>IF(OR(DataGrowthRates!AM98="",DataGrowthRates!AN98=""),"",DataGrowthRates!AN98-DataGrowthRates!AM98)</f>
        <v>0</v>
      </c>
      <c r="AO98" s="145">
        <f>IF(OR(DataGrowthRates!AN98="",DataGrowthRates!AO98=""),"",DataGrowthRates!AO98-DataGrowthRates!AN98)</f>
        <v>4.2500036106841499E-2</v>
      </c>
      <c r="AP98" s="145">
        <f>IF(OR(DataGrowthRates!AO98="",DataGrowthRates!AP98=""),"",DataGrowthRates!AP98-DataGrowthRates!AO98)</f>
        <v>0</v>
      </c>
      <c r="AQ98" s="145">
        <f>IF(OR(DataGrowthRates!AP98="",DataGrowthRates!AQ98=""),"",DataGrowthRates!AQ98-DataGrowthRates!AP98)</f>
        <v>0</v>
      </c>
      <c r="AR98" s="145">
        <f>IF(OR(DataGrowthRates!AQ98="",DataGrowthRates!AR98=""),"",DataGrowthRates!AR98-DataGrowthRates!AQ98)</f>
        <v>0</v>
      </c>
      <c r="AS98" s="145">
        <f>IF(OR(DataGrowthRates!AR98="",DataGrowthRates!AS98=""),"",DataGrowthRates!AS98-DataGrowthRates!AR98)</f>
        <v>0</v>
      </c>
      <c r="AT98" s="145">
        <f>IF(OR(DataGrowthRates!AS98="",DataGrowthRates!AT98=""),"",DataGrowthRates!AT98-DataGrowthRates!AS98)</f>
        <v>0</v>
      </c>
      <c r="AU98" s="145">
        <f>IF(OR(DataGrowthRates!AT98="",DataGrowthRates!AU98=""),"",DataGrowthRates!AU98-DataGrowthRates!AT98)</f>
        <v>0</v>
      </c>
      <c r="AV98" s="145">
        <f>IF(OR(DataGrowthRates!AU98="",DataGrowthRates!AV98=""),"",DataGrowthRates!AV98-DataGrowthRates!AU98)</f>
        <v>0</v>
      </c>
      <c r="AW98" s="145">
        <f>IF(OR(DataGrowthRates!AV98="",DataGrowthRates!AW98=""),"",DataGrowthRates!AW98-DataGrowthRates!AV98)</f>
        <v>0</v>
      </c>
      <c r="AX98" s="145">
        <f>IF(OR(DataGrowthRates!AW98="",DataGrowthRates!AX98=""),"",DataGrowthRates!AX98-DataGrowthRates!AW98)</f>
        <v>-4.1430455030563307E-2</v>
      </c>
      <c r="AY98" s="145">
        <f>IF(OR(DataGrowthRates!AX98="",DataGrowthRates!AY98=""),"",DataGrowthRates!AY98-DataGrowthRates!AX98)</f>
        <v>0</v>
      </c>
      <c r="AZ98" s="145">
        <f>IF(OR(DataGrowthRates!AY98="",DataGrowthRates!AZ98=""),"",DataGrowthRates!AZ98-DataGrowthRates!AY98)</f>
        <v>0</v>
      </c>
      <c r="BA98" s="145">
        <f>IF(OR(DataGrowthRates!AZ98="",DataGrowthRates!BA98=""),"",DataGrowthRates!BA98-DataGrowthRates!AZ98)</f>
        <v>0</v>
      </c>
      <c r="BB98" s="145">
        <f>IF(OR(DataGrowthRates!BA98="",DataGrowthRates!BB98=""),"",DataGrowthRates!BB98-DataGrowthRates!BA98)</f>
        <v>0</v>
      </c>
      <c r="BC98" s="145">
        <f>IF(OR(DataGrowthRates!BB98="",DataGrowthRates!BC98=""),"",DataGrowthRates!BC98-DataGrowthRates!BB98)</f>
        <v>0</v>
      </c>
      <c r="BD98" s="145">
        <f>IF(OR(DataGrowthRates!BC98="",DataGrowthRates!BD98=""),"",DataGrowthRates!BD98-DataGrowthRates!BC98)</f>
        <v>0</v>
      </c>
      <c r="BE98" s="145">
        <f>IF(OR(DataGrowthRates!BD98="",DataGrowthRates!BE98=""),"",DataGrowthRates!BE98-DataGrowthRates!BD98)</f>
        <v>0</v>
      </c>
      <c r="BF98" s="145">
        <f>IF(OR(DataGrowthRates!BE98="",DataGrowthRates!BF98=""),"",DataGrowthRates!BF98-DataGrowthRates!BE98)</f>
        <v>0</v>
      </c>
      <c r="BG98" s="145">
        <f>IF(OR(DataGrowthRates!BF98="",DataGrowthRates!BG98=""),"",DataGrowthRates!BG98-DataGrowthRates!BF98)</f>
        <v>0</v>
      </c>
      <c r="BH98" s="145">
        <f>IF(OR(DataGrowthRates!BG98="",DataGrowthRates!BH98=""),"",DataGrowthRates!BH98-DataGrowthRates!BG98)</f>
        <v>0</v>
      </c>
      <c r="BI98" s="145">
        <f>IF(OR(DataGrowthRates!BH98="",DataGrowthRates!BI98=""),"",DataGrowthRates!BI98-DataGrowthRates!BH98)</f>
        <v>0</v>
      </c>
      <c r="BJ98" s="145">
        <f>IF(OR(DataGrowthRates!BI98="",DataGrowthRates!BJ98=""),"",DataGrowthRates!BJ98-DataGrowthRates!BI98)</f>
        <v>-2.3484106523019577E-4</v>
      </c>
      <c r="BK98" s="145">
        <f>IF(OR(DataGrowthRates!BJ98="",DataGrowthRates!BK98=""),"",DataGrowthRates!BK98-DataGrowthRates!BJ98)</f>
        <v>0</v>
      </c>
      <c r="BL98" s="145">
        <f>IF(OR(DataGrowthRates!BK98="",DataGrowthRates!BL98=""),"",DataGrowthRates!BL98-DataGrowthRates!BK98)</f>
        <v>0</v>
      </c>
      <c r="BM98" s="145">
        <f>IF(OR(DataGrowthRates!BL98="",DataGrowthRates!BM98=""),"",DataGrowthRates!BM98-DataGrowthRates!BL98)</f>
        <v>0</v>
      </c>
      <c r="BN98" s="145">
        <f>IF(OR(DataGrowthRates!BM98="",DataGrowthRates!BN98=""),"",DataGrowthRates!BN98-DataGrowthRates!BM98)</f>
        <v>-1.9546799445515628E-3</v>
      </c>
      <c r="BO98" s="145">
        <f>IF(OR(DataGrowthRates!BN98="",DataGrowthRates!BO98=""),"",DataGrowthRates!BO98-DataGrowthRates!BN98)</f>
        <v>0</v>
      </c>
      <c r="BP98" s="145">
        <f>IF(OR(DataGrowthRates!BO98="",DataGrowthRates!BP98=""),"",DataGrowthRates!BP98-DataGrowthRates!BO98)</f>
        <v>0</v>
      </c>
      <c r="BQ98" s="145">
        <f>IF(OR(DataGrowthRates!BP98="",DataGrowthRates!BQ98=""),"",DataGrowthRates!BQ98-DataGrowthRates!BP98)</f>
        <v>0</v>
      </c>
      <c r="BR98" s="145">
        <f>IF(OR(DataGrowthRates!BQ98="",DataGrowthRates!BR98=""),"",DataGrowthRates!BR98-DataGrowthRates!BQ98)</f>
        <v>0</v>
      </c>
      <c r="BS98" s="145">
        <f>IF(OR(DataGrowthRates!BR98="",DataGrowthRates!BS98=""),"",DataGrowthRates!BS98-DataGrowthRates!BR98)</f>
        <v>5.1139774699038298E-3</v>
      </c>
      <c r="BT98" s="145">
        <f>IF(OR(DataGrowthRates!BS98="",DataGrowthRates!BT98=""),"",DataGrowthRates!BT98-DataGrowthRates!BS98)</f>
        <v>0</v>
      </c>
      <c r="BU98" s="145">
        <f>IF(OR(DataGrowthRates!BT98="",DataGrowthRates!BU98=""),"",DataGrowthRates!BU98-DataGrowthRates!BT98)</f>
        <v>0</v>
      </c>
      <c r="BV98" s="145">
        <f>IF(OR(DataGrowthRates!BU98="",DataGrowthRates!BV98=""),"",DataGrowthRates!BV98-DataGrowthRates!BU98)</f>
        <v>0</v>
      </c>
      <c r="BW98" s="145">
        <f>IF(OR(DataGrowthRates!BV98="",DataGrowthRates!BW98=""),"",DataGrowthRates!BW98-DataGrowthRates!BV98)</f>
        <v>0</v>
      </c>
      <c r="BX98" s="145">
        <f>IF(OR(DataGrowthRates!BW98="",DataGrowthRates!BX98=""),"",DataGrowthRates!BX98-DataGrowthRates!BW98)</f>
        <v>0</v>
      </c>
      <c r="BY98" s="145">
        <f>IF(OR(DataGrowthRates!BX98="",DataGrowthRates!BY98=""),"",DataGrowthRates!BY98-DataGrowthRates!BX98)</f>
        <v>0</v>
      </c>
      <c r="BZ98" s="145">
        <f>IF(OR(DataGrowthRates!BY98="",DataGrowthRates!BZ98=""),"",DataGrowthRates!BZ98-DataGrowthRates!BY98)</f>
        <v>0</v>
      </c>
      <c r="CA98" s="145">
        <f>IF(OR(DataGrowthRates!BZ98="",DataGrowthRates!CA98=""),"",DataGrowthRates!CA98-DataGrowthRates!BZ98)</f>
        <v>0</v>
      </c>
      <c r="CB98" s="145">
        <f>IF(OR(DataGrowthRates!CA98="",DataGrowthRates!CB98=""),"",DataGrowthRates!CB98-DataGrowthRates!CA98)</f>
        <v>0</v>
      </c>
      <c r="CC98" s="145" t="str">
        <f>IF(OR(DataGrowthRates!CB98="",DataGrowthRates!CC98=""),"",DataGrowthRates!CC98-DataGrowthRates!CB98)</f>
        <v/>
      </c>
      <c r="CD98" s="145" t="str">
        <f>IF(OR(DataGrowthRates!CC98="",DataGrowthRates!CD98=""),"",DataGrowthRates!CD98-DataGrowthRates!CC98)</f>
        <v/>
      </c>
    </row>
    <row r="99" spans="1:82" x14ac:dyDescent="0.3">
      <c r="A99" s="62" t="s">
        <v>15</v>
      </c>
      <c r="B99" s="7"/>
      <c r="C99" s="77"/>
      <c r="D99" s="146" t="str">
        <f>IF(OR(DataGrowthRates!C99="",DataGrowthRates!D99=""),"",DataGrowthRates!D99-DataGrowthRates!C99)</f>
        <v/>
      </c>
      <c r="E99" s="146" t="str">
        <f>IF(OR(DataGrowthRates!D99="",DataGrowthRates!E99=""),"",DataGrowthRates!E99-DataGrowthRates!D99)</f>
        <v/>
      </c>
      <c r="F99" s="146" t="str">
        <f>IF(OR(DataGrowthRates!E99="",DataGrowthRates!F99=""),"",DataGrowthRates!F99-DataGrowthRates!E99)</f>
        <v/>
      </c>
      <c r="G99" s="146">
        <f>IF(OR(DataGrowthRates!F99="",DataGrowthRates!G99=""),"",DataGrowthRates!G99-DataGrowthRates!F99)</f>
        <v>-0.26917560231999405</v>
      </c>
      <c r="H99" s="146">
        <f>IF(OR(DataGrowthRates!G99="",DataGrowthRates!H99=""),"",DataGrowthRates!H99-DataGrowthRates!G99)</f>
        <v>-0.20531648843739481</v>
      </c>
      <c r="I99" s="146">
        <f>IF(OR(DataGrowthRates!H99="",DataGrowthRates!I99=""),"",DataGrowthRates!I99-DataGrowthRates!H99)</f>
        <v>0</v>
      </c>
      <c r="J99" s="146">
        <f>IF(OR(DataGrowthRates!I99="",DataGrowthRates!J99=""),"",DataGrowthRates!J99-DataGrowthRates!I99)</f>
        <v>-6.4390740683566428E-2</v>
      </c>
      <c r="K99" s="146">
        <f>IF(OR(DataGrowthRates!J99="",DataGrowthRates!K99=""),"",DataGrowthRates!K99-DataGrowthRates!J99)</f>
        <v>0</v>
      </c>
      <c r="L99" s="146">
        <f>IF(OR(DataGrowthRates!K99="",DataGrowthRates!L99=""),"",DataGrowthRates!L99-DataGrowthRates!K99)</f>
        <v>0.12175410962226518</v>
      </c>
      <c r="M99" s="146">
        <f>IF(OR(DataGrowthRates!L99="",DataGrowthRates!M99=""),"",DataGrowthRates!M99-DataGrowthRates!L99)</f>
        <v>-0.25991157905596829</v>
      </c>
      <c r="N99" s="146">
        <f>IF(OR(DataGrowthRates!M99="",DataGrowthRates!N99=""),"",DataGrowthRates!N99-DataGrowthRates!M99)</f>
        <v>0</v>
      </c>
      <c r="O99" s="146">
        <f>IF(OR(DataGrowthRates!N99="",DataGrowthRates!O99=""),"",DataGrowthRates!O99-DataGrowthRates!N99)</f>
        <v>0</v>
      </c>
      <c r="P99" s="146">
        <f>IF(OR(DataGrowthRates!O99="",DataGrowthRates!P99=""),"",DataGrowthRates!P99-DataGrowthRates!O99)</f>
        <v>-0.23057318876005528</v>
      </c>
      <c r="Q99" s="146">
        <f>IF(OR(DataGrowthRates!P99="",DataGrowthRates!Q99=""),"",DataGrowthRates!Q99-DataGrowthRates!P99)</f>
        <v>0</v>
      </c>
      <c r="R99" s="146">
        <f>IF(OR(DataGrowthRates!Q99="",DataGrowthRates!R99=""),"",DataGrowthRates!R99-DataGrowthRates!Q99)</f>
        <v>0</v>
      </c>
      <c r="S99" s="146">
        <f>IF(OR(DataGrowthRates!R99="",DataGrowthRates!S99=""),"",DataGrowthRates!S99-DataGrowthRates!R99)</f>
        <v>0</v>
      </c>
      <c r="T99" s="146">
        <f>IF(OR(DataGrowthRates!S99="",DataGrowthRates!T99=""),"",DataGrowthRates!T99-DataGrowthRates!S99)</f>
        <v>-7.4853010289333E-4</v>
      </c>
      <c r="U99" s="146">
        <f>IF(OR(DataGrowthRates!T99="",DataGrowthRates!U99=""),"",DataGrowthRates!U99-DataGrowthRates!T99)</f>
        <v>0</v>
      </c>
      <c r="V99" s="146">
        <f>IF(OR(DataGrowthRates!U99="",DataGrowthRates!V99=""),"",DataGrowthRates!V99-DataGrowthRates!U99)</f>
        <v>0</v>
      </c>
      <c r="W99" s="146">
        <f>IF(OR(DataGrowthRates!V99="",DataGrowthRates!W99=""),"",DataGrowthRates!W99-DataGrowthRates!V99)</f>
        <v>0.10385747617805752</v>
      </c>
      <c r="X99" s="146">
        <f>IF(OR(DataGrowthRates!W99="",DataGrowthRates!X99=""),"",DataGrowthRates!X99-DataGrowthRates!W99)</f>
        <v>0.11805988930168487</v>
      </c>
      <c r="Y99" s="146">
        <f>IF(OR(DataGrowthRates!X99="",DataGrowthRates!Y99=""),"",DataGrowthRates!Y99-DataGrowthRates!X99)</f>
        <v>0</v>
      </c>
      <c r="Z99" s="146">
        <f>IF(OR(DataGrowthRates!Y99="",DataGrowthRates!Z99=""),"",DataGrowthRates!Z99-DataGrowthRates!Y99)</f>
        <v>0</v>
      </c>
      <c r="AA99" s="146">
        <f>IF(OR(DataGrowthRates!Z99="",DataGrowthRates!AA99=""),"",DataGrowthRates!AA99-DataGrowthRates!Z99)</f>
        <v>-1.2294692976939636E-3</v>
      </c>
      <c r="AB99" s="146">
        <f>IF(OR(DataGrowthRates!AA99="",DataGrowthRates!AB99=""),"",DataGrowthRates!AB99-DataGrowthRates!AA99)</f>
        <v>2.1185187450311362</v>
      </c>
      <c r="AC99" s="146">
        <f>IF(OR(DataGrowthRates!AB99="",DataGrowthRates!AC99=""),"",DataGrowthRates!AC99-DataGrowthRates!AB99)</f>
        <v>0</v>
      </c>
      <c r="AD99" s="146">
        <f>IF(OR(DataGrowthRates!AC99="",DataGrowthRates!AD99=""),"",DataGrowthRates!AD99-DataGrowthRates!AC99)</f>
        <v>0</v>
      </c>
      <c r="AE99" s="146">
        <f>IF(OR(DataGrowthRates!AD99="",DataGrowthRates!AE99=""),"",DataGrowthRates!AE99-DataGrowthRates!AD99)</f>
        <v>9.4754088055940433E-2</v>
      </c>
      <c r="AF99" s="146">
        <f>IF(OR(DataGrowthRates!AE99="",DataGrowthRates!AF99=""),"",DataGrowthRates!AF99-DataGrowthRates!AE99)</f>
        <v>0</v>
      </c>
      <c r="AG99" s="146">
        <f>IF(OR(DataGrowthRates!AF99="",DataGrowthRates!AG99=""),"",DataGrowthRates!AG99-DataGrowthRates!AF99)</f>
        <v>0</v>
      </c>
      <c r="AH99" s="146">
        <f>IF(OR(DataGrowthRates!AG99="",DataGrowthRates!AH99=""),"",DataGrowthRates!AH99-DataGrowthRates!AG99)</f>
        <v>0</v>
      </c>
      <c r="AI99" s="146">
        <f>IF(OR(DataGrowthRates!AH99="",DataGrowthRates!AI99=""),"",DataGrowthRates!AI99-DataGrowthRates!AH99)</f>
        <v>-1.6136903355276622E-2</v>
      </c>
      <c r="AJ99" s="146">
        <f>IF(OR(DataGrowthRates!AI99="",DataGrowthRates!AJ99=""),"",DataGrowthRates!AJ99-DataGrowthRates!AI99)</f>
        <v>0</v>
      </c>
      <c r="AK99" s="146">
        <f>IF(OR(DataGrowthRates!AJ99="",DataGrowthRates!AK99=""),"",DataGrowthRates!AK99-DataGrowthRates!AJ99)</f>
        <v>0</v>
      </c>
      <c r="AL99" s="146">
        <f>IF(OR(DataGrowthRates!AK99="",DataGrowthRates!AL99=""),"",DataGrowthRates!AL99-DataGrowthRates!AK99)</f>
        <v>-4.3250933496027488E-2</v>
      </c>
      <c r="AM99" s="146">
        <f>IF(OR(DataGrowthRates!AL99="",DataGrowthRates!AM99=""),"",DataGrowthRates!AM99-DataGrowthRates!AL99)</f>
        <v>0.16166491467865635</v>
      </c>
      <c r="AN99" s="146">
        <f>IF(OR(DataGrowthRates!AM99="",DataGrowthRates!AN99=""),"",DataGrowthRates!AN99-DataGrowthRates!AM99)</f>
        <v>0</v>
      </c>
      <c r="AO99" s="146">
        <f>IF(OR(DataGrowthRates!AN99="",DataGrowthRates!AO99=""),"",DataGrowthRates!AO99-DataGrowthRates!AN99)</f>
        <v>-0.11278132909439148</v>
      </c>
      <c r="AP99" s="146">
        <f>IF(OR(DataGrowthRates!AO99="",DataGrowthRates!AP99=""),"",DataGrowthRates!AP99-DataGrowthRates!AO99)</f>
        <v>0</v>
      </c>
      <c r="AQ99" s="146">
        <f>IF(OR(DataGrowthRates!AP99="",DataGrowthRates!AQ99=""),"",DataGrowthRates!AQ99-DataGrowthRates!AP99)</f>
        <v>0</v>
      </c>
      <c r="AR99" s="146">
        <f>IF(OR(DataGrowthRates!AQ99="",DataGrowthRates!AR99=""),"",DataGrowthRates!AR99-DataGrowthRates!AQ99)</f>
        <v>0</v>
      </c>
      <c r="AS99" s="146">
        <f>IF(OR(DataGrowthRates!AR99="",DataGrowthRates!AS99=""),"",DataGrowthRates!AS99-DataGrowthRates!AR99)</f>
        <v>0</v>
      </c>
      <c r="AT99" s="146">
        <f>IF(OR(DataGrowthRates!AS99="",DataGrowthRates!AT99=""),"",DataGrowthRates!AT99-DataGrowthRates!AS99)</f>
        <v>0</v>
      </c>
      <c r="AU99" s="146">
        <f>IF(OR(DataGrowthRates!AT99="",DataGrowthRates!AU99=""),"",DataGrowthRates!AU99-DataGrowthRates!AT99)</f>
        <v>0</v>
      </c>
      <c r="AV99" s="146">
        <f>IF(OR(DataGrowthRates!AU99="",DataGrowthRates!AV99=""),"",DataGrowthRates!AV99-DataGrowthRates!AU99)</f>
        <v>0</v>
      </c>
      <c r="AW99" s="146">
        <f>IF(OR(DataGrowthRates!AV99="",DataGrowthRates!AW99=""),"",DataGrowthRates!AW99-DataGrowthRates!AV99)</f>
        <v>0</v>
      </c>
      <c r="AX99" s="146">
        <f>IF(OR(DataGrowthRates!AW99="",DataGrowthRates!AX99=""),"",DataGrowthRates!AX99-DataGrowthRates!AW99)</f>
        <v>-0.22479480548016562</v>
      </c>
      <c r="AY99" s="146">
        <f>IF(OR(DataGrowthRates!AX99="",DataGrowthRates!AY99=""),"",DataGrowthRates!AY99-DataGrowthRates!AX99)</f>
        <v>0</v>
      </c>
      <c r="AZ99" s="146">
        <f>IF(OR(DataGrowthRates!AY99="",DataGrowthRates!AZ99=""),"",DataGrowthRates!AZ99-DataGrowthRates!AY99)</f>
        <v>0</v>
      </c>
      <c r="BA99" s="146">
        <f>IF(OR(DataGrowthRates!AZ99="",DataGrowthRates!BA99=""),"",DataGrowthRates!BA99-DataGrowthRates!AZ99)</f>
        <v>0</v>
      </c>
      <c r="BB99" s="146">
        <f>IF(OR(DataGrowthRates!BA99="",DataGrowthRates!BB99=""),"",DataGrowthRates!BB99-DataGrowthRates!BA99)</f>
        <v>0</v>
      </c>
      <c r="BC99" s="146">
        <f>IF(OR(DataGrowthRates!BB99="",DataGrowthRates!BC99=""),"",DataGrowthRates!BC99-DataGrowthRates!BB99)</f>
        <v>0</v>
      </c>
      <c r="BD99" s="146">
        <f>IF(OR(DataGrowthRates!BC99="",DataGrowthRates!BD99=""),"",DataGrowthRates!BD99-DataGrowthRates!BC99)</f>
        <v>0</v>
      </c>
      <c r="BE99" s="146">
        <f>IF(OR(DataGrowthRates!BD99="",DataGrowthRates!BE99=""),"",DataGrowthRates!BE99-DataGrowthRates!BD99)</f>
        <v>0</v>
      </c>
      <c r="BF99" s="146">
        <f>IF(OR(DataGrowthRates!BE99="",DataGrowthRates!BF99=""),"",DataGrowthRates!BF99-DataGrowthRates!BE99)</f>
        <v>0</v>
      </c>
      <c r="BG99" s="146">
        <f>IF(OR(DataGrowthRates!BF99="",DataGrowthRates!BG99=""),"",DataGrowthRates!BG99-DataGrowthRates!BF99)</f>
        <v>0</v>
      </c>
      <c r="BH99" s="146">
        <f>IF(OR(DataGrowthRates!BG99="",DataGrowthRates!BH99=""),"",DataGrowthRates!BH99-DataGrowthRates!BG99)</f>
        <v>0</v>
      </c>
      <c r="BI99" s="146">
        <f>IF(OR(DataGrowthRates!BH99="",DataGrowthRates!BI99=""),"",DataGrowthRates!BI99-DataGrowthRates!BH99)</f>
        <v>0</v>
      </c>
      <c r="BJ99" s="146">
        <f>IF(OR(DataGrowthRates!BI99="",DataGrowthRates!BJ99=""),"",DataGrowthRates!BJ99-DataGrowthRates!BI99)</f>
        <v>-3.1097696805482133E-4</v>
      </c>
      <c r="BK99" s="146">
        <f>IF(OR(DataGrowthRates!BJ99="",DataGrowthRates!BK99=""),"",DataGrowthRates!BK99-DataGrowthRates!BJ99)</f>
        <v>0</v>
      </c>
      <c r="BL99" s="146">
        <f>IF(OR(DataGrowthRates!BK99="",DataGrowthRates!BL99=""),"",DataGrowthRates!BL99-DataGrowthRates!BK99)</f>
        <v>0</v>
      </c>
      <c r="BM99" s="146">
        <f>IF(OR(DataGrowthRates!BL99="",DataGrowthRates!BM99=""),"",DataGrowthRates!BM99-DataGrowthRates!BL99)</f>
        <v>0</v>
      </c>
      <c r="BN99" s="146">
        <f>IF(OR(DataGrowthRates!BM99="",DataGrowthRates!BN99=""),"",DataGrowthRates!BN99-DataGrowthRates!BM99)</f>
        <v>-4.0939289634078779E-3</v>
      </c>
      <c r="BO99" s="146">
        <f>IF(OR(DataGrowthRates!BN99="",DataGrowthRates!BO99=""),"",DataGrowthRates!BO99-DataGrowthRates!BN99)</f>
        <v>0</v>
      </c>
      <c r="BP99" s="146">
        <f>IF(OR(DataGrowthRates!BO99="",DataGrowthRates!BP99=""),"",DataGrowthRates!BP99-DataGrowthRates!BO99)</f>
        <v>0</v>
      </c>
      <c r="BQ99" s="146">
        <f>IF(OR(DataGrowthRates!BP99="",DataGrowthRates!BQ99=""),"",DataGrowthRates!BQ99-DataGrowthRates!BP99)</f>
        <v>0</v>
      </c>
      <c r="BR99" s="146">
        <f>IF(OR(DataGrowthRates!BQ99="",DataGrowthRates!BR99=""),"",DataGrowthRates!BR99-DataGrowthRates!BQ99)</f>
        <v>0</v>
      </c>
      <c r="BS99" s="146">
        <f>IF(OR(DataGrowthRates!BR99="",DataGrowthRates!BS99=""),"",DataGrowthRates!BS99-DataGrowthRates!BR99)</f>
        <v>2.0205658288253492E-2</v>
      </c>
      <c r="BT99" s="146">
        <f>IF(OR(DataGrowthRates!BS99="",DataGrowthRates!BT99=""),"",DataGrowthRates!BT99-DataGrowthRates!BS99)</f>
        <v>0</v>
      </c>
      <c r="BU99" s="146">
        <f>IF(OR(DataGrowthRates!BT99="",DataGrowthRates!BU99=""),"",DataGrowthRates!BU99-DataGrowthRates!BT99)</f>
        <v>0</v>
      </c>
      <c r="BV99" s="146">
        <f>IF(OR(DataGrowthRates!BU99="",DataGrowthRates!BV99=""),"",DataGrowthRates!BV99-DataGrowthRates!BU99)</f>
        <v>0</v>
      </c>
      <c r="BW99" s="146">
        <f>IF(OR(DataGrowthRates!BV99="",DataGrowthRates!BW99=""),"",DataGrowthRates!BW99-DataGrowthRates!BV99)</f>
        <v>0</v>
      </c>
      <c r="BX99" s="146">
        <f>IF(OR(DataGrowthRates!BW99="",DataGrowthRates!BX99=""),"",DataGrowthRates!BX99-DataGrowthRates!BW99)</f>
        <v>0</v>
      </c>
      <c r="BY99" s="146">
        <f>IF(OR(DataGrowthRates!BX99="",DataGrowthRates!BY99=""),"",DataGrowthRates!BY99-DataGrowthRates!BX99)</f>
        <v>0</v>
      </c>
      <c r="BZ99" s="146">
        <f>IF(OR(DataGrowthRates!BY99="",DataGrowthRates!BZ99=""),"",DataGrowthRates!BZ99-DataGrowthRates!BY99)</f>
        <v>0</v>
      </c>
      <c r="CA99" s="146">
        <f>IF(OR(DataGrowthRates!BZ99="",DataGrowthRates!CA99=""),"",DataGrowthRates!CA99-DataGrowthRates!BZ99)</f>
        <v>0</v>
      </c>
      <c r="CB99" s="146">
        <f>IF(OR(DataGrowthRates!CA99="",DataGrowthRates!CB99=""),"",DataGrowthRates!CB99-DataGrowthRates!CA99)</f>
        <v>0</v>
      </c>
      <c r="CC99" s="146" t="str">
        <f>IF(OR(DataGrowthRates!CB99="",DataGrowthRates!CC99=""),"",DataGrowthRates!CC99-DataGrowthRates!CB99)</f>
        <v/>
      </c>
      <c r="CD99" s="146" t="str">
        <f>IF(OR(DataGrowthRates!CC99="",DataGrowthRates!CD99=""),"",DataGrowthRates!CD99-DataGrowthRates!CC99)</f>
        <v/>
      </c>
    </row>
    <row r="100" spans="1:82" x14ac:dyDescent="0.3">
      <c r="A100" s="63" t="s">
        <v>16</v>
      </c>
      <c r="B100"/>
      <c r="C100" s="78"/>
      <c r="D100" s="144" t="str">
        <f>IF(OR(DataGrowthRates!C100="",DataGrowthRates!D100=""),"",DataGrowthRates!D100-DataGrowthRates!C100)</f>
        <v/>
      </c>
      <c r="E100" s="144" t="str">
        <f>IF(OR(DataGrowthRates!D100="",DataGrowthRates!E100=""),"",DataGrowthRates!E100-DataGrowthRates!D100)</f>
        <v/>
      </c>
      <c r="F100" s="144" t="str">
        <f>IF(OR(DataGrowthRates!E100="",DataGrowthRates!F100=""),"",DataGrowthRates!F100-DataGrowthRates!E100)</f>
        <v/>
      </c>
      <c r="G100" s="144" t="str">
        <f>IF(OR(DataGrowthRates!F100="",DataGrowthRates!G100=""),"",DataGrowthRates!G100-DataGrowthRates!F100)</f>
        <v/>
      </c>
      <c r="H100" s="144">
        <f>IF(OR(DataGrowthRates!G100="",DataGrowthRates!H100=""),"",DataGrowthRates!H100-DataGrowthRates!G100)</f>
        <v>6.0424382766329554E-2</v>
      </c>
      <c r="I100" s="144">
        <f>IF(OR(DataGrowthRates!H100="",DataGrowthRates!I100=""),"",DataGrowthRates!I100-DataGrowthRates!H100)</f>
        <v>8.4783355092583168E-2</v>
      </c>
      <c r="J100" s="144">
        <f>IF(OR(DataGrowthRates!I100="",DataGrowthRates!J100=""),"",DataGrowthRates!J100-DataGrowthRates!I100)</f>
        <v>0.3991851217213136</v>
      </c>
      <c r="K100" s="144">
        <f>IF(OR(DataGrowthRates!J100="",DataGrowthRates!K100=""),"",DataGrowthRates!K100-DataGrowthRates!J100)</f>
        <v>-0.2324205260498533</v>
      </c>
      <c r="L100" s="144">
        <f>IF(OR(DataGrowthRates!K100="",DataGrowthRates!L100=""),"",DataGrowthRates!L100-DataGrowthRates!K100)</f>
        <v>-3.8303260900983016E-2</v>
      </c>
      <c r="M100" s="144">
        <f>IF(OR(DataGrowthRates!L100="",DataGrowthRates!M100=""),"",DataGrowthRates!M100-DataGrowthRates!L100)</f>
        <v>1.5908685724521079</v>
      </c>
      <c r="N100" s="144">
        <f>IF(OR(DataGrowthRates!M100="",DataGrowthRates!N100=""),"",DataGrowthRates!N100-DataGrowthRates!M100)</f>
        <v>0</v>
      </c>
      <c r="O100" s="144">
        <f>IF(OR(DataGrowthRates!N100="",DataGrowthRates!O100=""),"",DataGrowthRates!O100-DataGrowthRates!N100)</f>
        <v>0</v>
      </c>
      <c r="P100" s="144">
        <f>IF(OR(DataGrowthRates!O100="",DataGrowthRates!P100=""),"",DataGrowthRates!P100-DataGrowthRates!O100)</f>
        <v>-0.13691948997278081</v>
      </c>
      <c r="Q100" s="144">
        <f>IF(OR(DataGrowthRates!P100="",DataGrowthRates!Q100=""),"",DataGrowthRates!Q100-DataGrowthRates!P100)</f>
        <v>0</v>
      </c>
      <c r="R100" s="144">
        <f>IF(OR(DataGrowthRates!Q100="",DataGrowthRates!R100=""),"",DataGrowthRates!R100-DataGrowthRates!Q100)</f>
        <v>-2.3073410005838513E-2</v>
      </c>
      <c r="S100" s="144">
        <f>IF(OR(DataGrowthRates!R100="",DataGrowthRates!S100=""),"",DataGrowthRates!S100-DataGrowthRates!R100)</f>
        <v>0</v>
      </c>
      <c r="T100" s="144">
        <f>IF(OR(DataGrowthRates!S100="",DataGrowthRates!T100=""),"",DataGrowthRates!T100-DataGrowthRates!S100)</f>
        <v>-0.15801449688484892</v>
      </c>
      <c r="U100" s="144">
        <f>IF(OR(DataGrowthRates!T100="",DataGrowthRates!U100=""),"",DataGrowthRates!U100-DataGrowthRates!T100)</f>
        <v>0</v>
      </c>
      <c r="V100" s="144">
        <f>IF(OR(DataGrowthRates!U100="",DataGrowthRates!V100=""),"",DataGrowthRates!V100-DataGrowthRates!U100)</f>
        <v>0</v>
      </c>
      <c r="W100" s="144">
        <f>IF(OR(DataGrowthRates!V100="",DataGrowthRates!W100=""),"",DataGrowthRates!W100-DataGrowthRates!V100)</f>
        <v>0.10919327903957843</v>
      </c>
      <c r="X100" s="144">
        <f>IF(OR(DataGrowthRates!W100="",DataGrowthRates!X100=""),"",DataGrowthRates!X100-DataGrowthRates!W100)</f>
        <v>-0.28656124607431188</v>
      </c>
      <c r="Y100" s="144">
        <f>IF(OR(DataGrowthRates!X100="",DataGrowthRates!Y100=""),"",DataGrowthRates!Y100-DataGrowthRates!X100)</f>
        <v>0</v>
      </c>
      <c r="Z100" s="144">
        <f>IF(OR(DataGrowthRates!Y100="",DataGrowthRates!Z100=""),"",DataGrowthRates!Z100-DataGrowthRates!Y100)</f>
        <v>0</v>
      </c>
      <c r="AA100" s="144">
        <f>IF(OR(DataGrowthRates!Z100="",DataGrowthRates!AA100=""),"",DataGrowthRates!AA100-DataGrowthRates!Z100)</f>
        <v>-3.6759862063795445E-4</v>
      </c>
      <c r="AB100" s="144">
        <f>IF(OR(DataGrowthRates!AA100="",DataGrowthRates!AB100=""),"",DataGrowthRates!AB100-DataGrowthRates!AA100)</f>
        <v>1.2818020486540396</v>
      </c>
      <c r="AC100" s="144">
        <f>IF(OR(DataGrowthRates!AB100="",DataGrowthRates!AC100=""),"",DataGrowthRates!AC100-DataGrowthRates!AB100)</f>
        <v>-0.18236341576347309</v>
      </c>
      <c r="AD100" s="144">
        <f>IF(OR(DataGrowthRates!AC100="",DataGrowthRates!AD100=""),"",DataGrowthRates!AD100-DataGrowthRates!AC100)</f>
        <v>0</v>
      </c>
      <c r="AE100" s="144">
        <f>IF(OR(DataGrowthRates!AD100="",DataGrowthRates!AE100=""),"",DataGrowthRates!AE100-DataGrowthRates!AD100)</f>
        <v>-1.1763909098197955</v>
      </c>
      <c r="AF100" s="144">
        <f>IF(OR(DataGrowthRates!AE100="",DataGrowthRates!AF100=""),"",DataGrowthRates!AF100-DataGrowthRates!AE100)</f>
        <v>0</v>
      </c>
      <c r="AG100" s="144">
        <f>IF(OR(DataGrowthRates!AF100="",DataGrowthRates!AG100=""),"",DataGrowthRates!AG100-DataGrowthRates!AF100)</f>
        <v>0</v>
      </c>
      <c r="AH100" s="144">
        <f>IF(OR(DataGrowthRates!AG100="",DataGrowthRates!AH100=""),"",DataGrowthRates!AH100-DataGrowthRates!AG100)</f>
        <v>0</v>
      </c>
      <c r="AI100" s="144">
        <f>IF(OR(DataGrowthRates!AH100="",DataGrowthRates!AI100=""),"",DataGrowthRates!AI100-DataGrowthRates!AH100)</f>
        <v>0.17953639647829567</v>
      </c>
      <c r="AJ100" s="144">
        <f>IF(OR(DataGrowthRates!AI100="",DataGrowthRates!AJ100=""),"",DataGrowthRates!AJ100-DataGrowthRates!AI100)</f>
        <v>0</v>
      </c>
      <c r="AK100" s="144">
        <f>IF(OR(DataGrowthRates!AJ100="",DataGrowthRates!AK100=""),"",DataGrowthRates!AK100-DataGrowthRates!AJ100)</f>
        <v>0</v>
      </c>
      <c r="AL100" s="144">
        <f>IF(OR(DataGrowthRates!AK100="",DataGrowthRates!AL100=""),"",DataGrowthRates!AL100-DataGrowthRates!AK100)</f>
        <v>-7.2212261532131894E-3</v>
      </c>
      <c r="AM100" s="144">
        <f>IF(OR(DataGrowthRates!AL100="",DataGrowthRates!AM100=""),"",DataGrowthRates!AM100-DataGrowthRates!AL100)</f>
        <v>-0.1655939804916009</v>
      </c>
      <c r="AN100" s="144">
        <f>IF(OR(DataGrowthRates!AM100="",DataGrowthRates!AN100=""),"",DataGrowthRates!AN100-DataGrowthRates!AM100)</f>
        <v>0</v>
      </c>
      <c r="AO100" s="144">
        <f>IF(OR(DataGrowthRates!AN100="",DataGrowthRates!AO100=""),"",DataGrowthRates!AO100-DataGrowthRates!AN100)</f>
        <v>0</v>
      </c>
      <c r="AP100" s="144">
        <f>IF(OR(DataGrowthRates!AO100="",DataGrowthRates!AP100=""),"",DataGrowthRates!AP100-DataGrowthRates!AO100)</f>
        <v>0</v>
      </c>
      <c r="AQ100" s="144">
        <f>IF(OR(DataGrowthRates!AP100="",DataGrowthRates!AQ100=""),"",DataGrowthRates!AQ100-DataGrowthRates!AP100)</f>
        <v>0</v>
      </c>
      <c r="AR100" s="144">
        <f>IF(OR(DataGrowthRates!AQ100="",DataGrowthRates!AR100=""),"",DataGrowthRates!AR100-DataGrowthRates!AQ100)</f>
        <v>0</v>
      </c>
      <c r="AS100" s="144">
        <f>IF(OR(DataGrowthRates!AR100="",DataGrowthRates!AS100=""),"",DataGrowthRates!AS100-DataGrowthRates!AR100)</f>
        <v>0</v>
      </c>
      <c r="AT100" s="144">
        <f>IF(OR(DataGrowthRates!AS100="",DataGrowthRates!AT100=""),"",DataGrowthRates!AT100-DataGrowthRates!AS100)</f>
        <v>0</v>
      </c>
      <c r="AU100" s="144">
        <f>IF(OR(DataGrowthRates!AT100="",DataGrowthRates!AU100=""),"",DataGrowthRates!AU100-DataGrowthRates!AT100)</f>
        <v>0</v>
      </c>
      <c r="AV100" s="144">
        <f>IF(OR(DataGrowthRates!AU100="",DataGrowthRates!AV100=""),"",DataGrowthRates!AV100-DataGrowthRates!AU100)</f>
        <v>0</v>
      </c>
      <c r="AW100" s="144">
        <f>IF(OR(DataGrowthRates!AV100="",DataGrowthRates!AW100=""),"",DataGrowthRates!AW100-DataGrowthRates!AV100)</f>
        <v>0</v>
      </c>
      <c r="AX100" s="144">
        <f>IF(OR(DataGrowthRates!AW100="",DataGrowthRates!AX100=""),"",DataGrowthRates!AX100-DataGrowthRates!AW100)</f>
        <v>0</v>
      </c>
      <c r="AY100" s="144">
        <f>IF(OR(DataGrowthRates!AX100="",DataGrowthRates!AY100=""),"",DataGrowthRates!AY100-DataGrowthRates!AX100)</f>
        <v>0</v>
      </c>
      <c r="AZ100" s="144">
        <f>IF(OR(DataGrowthRates!AY100="",DataGrowthRates!AZ100=""),"",DataGrowthRates!AZ100-DataGrowthRates!AY100)</f>
        <v>-2.4802047785477122E-4</v>
      </c>
      <c r="BA100" s="144">
        <f>IF(OR(DataGrowthRates!AZ100="",DataGrowthRates!BA100=""),"",DataGrowthRates!BA100-DataGrowthRates!AZ100)</f>
        <v>0</v>
      </c>
      <c r="BB100" s="144">
        <f>IF(OR(DataGrowthRates!BA100="",DataGrowthRates!BB100=""),"",DataGrowthRates!BB100-DataGrowthRates!BA100)</f>
        <v>0</v>
      </c>
      <c r="BC100" s="144">
        <f>IF(OR(DataGrowthRates!BB100="",DataGrowthRates!BC100=""),"",DataGrowthRates!BC100-DataGrowthRates!BB100)</f>
        <v>0</v>
      </c>
      <c r="BD100" s="144">
        <f>IF(OR(DataGrowthRates!BC100="",DataGrowthRates!BD100=""),"",DataGrowthRates!BD100-DataGrowthRates!BC100)</f>
        <v>0</v>
      </c>
      <c r="BE100" s="144">
        <f>IF(OR(DataGrowthRates!BD100="",DataGrowthRates!BE100=""),"",DataGrowthRates!BE100-DataGrowthRates!BD100)</f>
        <v>0</v>
      </c>
      <c r="BF100" s="144">
        <f>IF(OR(DataGrowthRates!BE100="",DataGrowthRates!BF100=""),"",DataGrowthRates!BF100-DataGrowthRates!BE100)</f>
        <v>0</v>
      </c>
      <c r="BG100" s="144">
        <f>IF(OR(DataGrowthRates!BF100="",DataGrowthRates!BG100=""),"",DataGrowthRates!BG100-DataGrowthRates!BF100)</f>
        <v>0</v>
      </c>
      <c r="BH100" s="144">
        <f>IF(OR(DataGrowthRates!BG100="",DataGrowthRates!BH100=""),"",DataGrowthRates!BH100-DataGrowthRates!BG100)</f>
        <v>0</v>
      </c>
      <c r="BI100" s="144">
        <f>IF(OR(DataGrowthRates!BH100="",DataGrowthRates!BI100=""),"",DataGrowthRates!BI100-DataGrowthRates!BH100)</f>
        <v>0</v>
      </c>
      <c r="BJ100" s="144">
        <f>IF(OR(DataGrowthRates!BI100="",DataGrowthRates!BJ100=""),"",DataGrowthRates!BJ100-DataGrowthRates!BI100)</f>
        <v>4.7901294154328866E-5</v>
      </c>
      <c r="BK100" s="144">
        <f>IF(OR(DataGrowthRates!BJ100="",DataGrowthRates!BK100=""),"",DataGrowthRates!BK100-DataGrowthRates!BJ100)</f>
        <v>0</v>
      </c>
      <c r="BL100" s="144">
        <f>IF(OR(DataGrowthRates!BK100="",DataGrowthRates!BL100=""),"",DataGrowthRates!BL100-DataGrowthRates!BK100)</f>
        <v>0</v>
      </c>
      <c r="BM100" s="144">
        <f>IF(OR(DataGrowthRates!BL100="",DataGrowthRates!BM100=""),"",DataGrowthRates!BM100-DataGrowthRates!BL100)</f>
        <v>0</v>
      </c>
      <c r="BN100" s="144">
        <f>IF(OR(DataGrowthRates!BM100="",DataGrowthRates!BN100=""),"",DataGrowthRates!BN100-DataGrowthRates!BM100)</f>
        <v>-1.1577596811673807E-4</v>
      </c>
      <c r="BO100" s="144">
        <f>IF(OR(DataGrowthRates!BN100="",DataGrowthRates!BO100=""),"",DataGrowthRates!BO100-DataGrowthRates!BN100)</f>
        <v>0</v>
      </c>
      <c r="BP100" s="144">
        <f>IF(OR(DataGrowthRates!BO100="",DataGrowthRates!BP100=""),"",DataGrowthRates!BP100-DataGrowthRates!BO100)</f>
        <v>0</v>
      </c>
      <c r="BQ100" s="144">
        <f>IF(OR(DataGrowthRates!BP100="",DataGrowthRates!BQ100=""),"",DataGrowthRates!BQ100-DataGrowthRates!BP100)</f>
        <v>0</v>
      </c>
      <c r="BR100" s="144">
        <f>IF(OR(DataGrowthRates!BQ100="",DataGrowthRates!BR100=""),"",DataGrowthRates!BR100-DataGrowthRates!BQ100)</f>
        <v>0</v>
      </c>
      <c r="BS100" s="144">
        <f>IF(OR(DataGrowthRates!BR100="",DataGrowthRates!BS100=""),"",DataGrowthRates!BS100-DataGrowthRates!BR100)</f>
        <v>2.225620199598799E-2</v>
      </c>
      <c r="BT100" s="144">
        <f>IF(OR(DataGrowthRates!BS100="",DataGrowthRates!BT100=""),"",DataGrowthRates!BT100-DataGrowthRates!BS100)</f>
        <v>0</v>
      </c>
      <c r="BU100" s="144">
        <f>IF(OR(DataGrowthRates!BT100="",DataGrowthRates!BU100=""),"",DataGrowthRates!BU100-DataGrowthRates!BT100)</f>
        <v>0</v>
      </c>
      <c r="BV100" s="144">
        <f>IF(OR(DataGrowthRates!BU100="",DataGrowthRates!BV100=""),"",DataGrowthRates!BV100-DataGrowthRates!BU100)</f>
        <v>0</v>
      </c>
      <c r="BW100" s="144">
        <f>IF(OR(DataGrowthRates!BV100="",DataGrowthRates!BW100=""),"",DataGrowthRates!BW100-DataGrowthRates!BV100)</f>
        <v>0</v>
      </c>
      <c r="BX100" s="144">
        <f>IF(OR(DataGrowthRates!BW100="",DataGrowthRates!BX100=""),"",DataGrowthRates!BX100-DataGrowthRates!BW100)</f>
        <v>0</v>
      </c>
      <c r="BY100" s="144">
        <f>IF(OR(DataGrowthRates!BX100="",DataGrowthRates!BY100=""),"",DataGrowthRates!BY100-DataGrowthRates!BX100)</f>
        <v>0</v>
      </c>
      <c r="BZ100" s="144">
        <f>IF(OR(DataGrowthRates!BY100="",DataGrowthRates!BZ100=""),"",DataGrowthRates!BZ100-DataGrowthRates!BY100)</f>
        <v>0</v>
      </c>
      <c r="CA100" s="144">
        <f>IF(OR(DataGrowthRates!BZ100="",DataGrowthRates!CA100=""),"",DataGrowthRates!CA100-DataGrowthRates!BZ100)</f>
        <v>0</v>
      </c>
      <c r="CB100" s="144">
        <f>IF(OR(DataGrowthRates!CA100="",DataGrowthRates!CB100=""),"",DataGrowthRates!CB100-DataGrowthRates!CA100)</f>
        <v>0</v>
      </c>
      <c r="CC100" s="144" t="str">
        <f>IF(OR(DataGrowthRates!CB100="",DataGrowthRates!CC100=""),"",DataGrowthRates!CC100-DataGrowthRates!CB100)</f>
        <v/>
      </c>
      <c r="CD100" s="144" t="str">
        <f>IF(OR(DataGrowthRates!CC100="",DataGrowthRates!CD100=""),"",DataGrowthRates!CD100-DataGrowthRates!CC100)</f>
        <v/>
      </c>
    </row>
    <row r="101" spans="1:82" x14ac:dyDescent="0.3">
      <c r="A101" s="5" t="s">
        <v>17</v>
      </c>
      <c r="B101"/>
      <c r="C101" s="78"/>
      <c r="D101" s="145" t="str">
        <f>IF(OR(DataGrowthRates!C101="",DataGrowthRates!D101=""),"",DataGrowthRates!D101-DataGrowthRates!C101)</f>
        <v/>
      </c>
      <c r="E101" s="145" t="str">
        <f>IF(OR(DataGrowthRates!D101="",DataGrowthRates!E101=""),"",DataGrowthRates!E101-DataGrowthRates!D101)</f>
        <v/>
      </c>
      <c r="F101" s="145" t="str">
        <f>IF(OR(DataGrowthRates!E101="",DataGrowthRates!F101=""),"",DataGrowthRates!F101-DataGrowthRates!E101)</f>
        <v/>
      </c>
      <c r="G101" s="145" t="str">
        <f>IF(OR(DataGrowthRates!F101="",DataGrowthRates!G101=""),"",DataGrowthRates!G101-DataGrowthRates!F101)</f>
        <v/>
      </c>
      <c r="H101" s="145" t="str">
        <f>IF(OR(DataGrowthRates!G101="",DataGrowthRates!H101=""),"",DataGrowthRates!H101-DataGrowthRates!G101)</f>
        <v/>
      </c>
      <c r="I101" s="145">
        <f>IF(OR(DataGrowthRates!H101="",DataGrowthRates!I101=""),"",DataGrowthRates!I101-DataGrowthRates!H101)</f>
        <v>-0.32471191602881744</v>
      </c>
      <c r="J101" s="145">
        <f>IF(OR(DataGrowthRates!I101="",DataGrowthRates!J101=""),"",DataGrowthRates!J101-DataGrowthRates!I101)</f>
        <v>0.85788133482710516</v>
      </c>
      <c r="K101" s="145">
        <f>IF(OR(DataGrowthRates!J101="",DataGrowthRates!K101=""),"",DataGrowthRates!K101-DataGrowthRates!J101)</f>
        <v>7.941646213091702E-2</v>
      </c>
      <c r="L101" s="145">
        <f>IF(OR(DataGrowthRates!K101="",DataGrowthRates!L101=""),"",DataGrowthRates!L101-DataGrowthRates!K101)</f>
        <v>-0.8770925044024801</v>
      </c>
      <c r="M101" s="145">
        <f>IF(OR(DataGrowthRates!L101="",DataGrowthRates!M101=""),"",DataGrowthRates!M101-DataGrowthRates!L101)</f>
        <v>-0.88105134219759829</v>
      </c>
      <c r="N101" s="145">
        <f>IF(OR(DataGrowthRates!M101="",DataGrowthRates!N101=""),"",DataGrowthRates!N101-DataGrowthRates!M101)</f>
        <v>0</v>
      </c>
      <c r="O101" s="145">
        <f>IF(OR(DataGrowthRates!N101="",DataGrowthRates!O101=""),"",DataGrowthRates!O101-DataGrowthRates!N101)</f>
        <v>0</v>
      </c>
      <c r="P101" s="145">
        <f>IF(OR(DataGrowthRates!O101="",DataGrowthRates!P101=""),"",DataGrowthRates!P101-DataGrowthRates!O101)</f>
        <v>0.14655026967689455</v>
      </c>
      <c r="Q101" s="145">
        <f>IF(OR(DataGrowthRates!P101="",DataGrowthRates!Q101=""),"",DataGrowthRates!Q101-DataGrowthRates!P101)</f>
        <v>0</v>
      </c>
      <c r="R101" s="145">
        <f>IF(OR(DataGrowthRates!Q101="",DataGrowthRates!R101=""),"",DataGrowthRates!R101-DataGrowthRates!Q101)</f>
        <v>-0.32783093646077699</v>
      </c>
      <c r="S101" s="145">
        <f>IF(OR(DataGrowthRates!R101="",DataGrowthRates!S101=""),"",DataGrowthRates!S101-DataGrowthRates!R101)</f>
        <v>0</v>
      </c>
      <c r="T101" s="145">
        <f>IF(OR(DataGrowthRates!S101="",DataGrowthRates!T101=""),"",DataGrowthRates!T101-DataGrowthRates!S101)</f>
        <v>0.58438509081270107</v>
      </c>
      <c r="U101" s="145">
        <f>IF(OR(DataGrowthRates!T101="",DataGrowthRates!U101=""),"",DataGrowthRates!U101-DataGrowthRates!T101)</f>
        <v>0</v>
      </c>
      <c r="V101" s="145">
        <f>IF(OR(DataGrowthRates!U101="",DataGrowthRates!V101=""),"",DataGrowthRates!V101-DataGrowthRates!U101)</f>
        <v>0</v>
      </c>
      <c r="W101" s="145">
        <f>IF(OR(DataGrowthRates!V101="",DataGrowthRates!W101=""),"",DataGrowthRates!W101-DataGrowthRates!V101)</f>
        <v>7.5687948242854297E-2</v>
      </c>
      <c r="X101" s="145">
        <f>IF(OR(DataGrowthRates!W101="",DataGrowthRates!X101=""),"",DataGrowthRates!X101-DataGrowthRates!W101)</f>
        <v>-0.17765728409317694</v>
      </c>
      <c r="Y101" s="145">
        <f>IF(OR(DataGrowthRates!X101="",DataGrowthRates!Y101=""),"",DataGrowthRates!Y101-DataGrowthRates!X101)</f>
        <v>0</v>
      </c>
      <c r="Z101" s="145">
        <f>IF(OR(DataGrowthRates!Y101="",DataGrowthRates!Z101=""),"",DataGrowthRates!Z101-DataGrowthRates!Y101)</f>
        <v>0</v>
      </c>
      <c r="AA101" s="145">
        <f>IF(OR(DataGrowthRates!Z101="",DataGrowthRates!AA101=""),"",DataGrowthRates!AA101-DataGrowthRates!Z101)</f>
        <v>-1.23485737941742E-4</v>
      </c>
      <c r="AB101" s="145">
        <f>IF(OR(DataGrowthRates!AA101="",DataGrowthRates!AB101=""),"",DataGrowthRates!AB101-DataGrowthRates!AA101)</f>
        <v>-0.44747878477186998</v>
      </c>
      <c r="AC101" s="145">
        <f>IF(OR(DataGrowthRates!AB101="",DataGrowthRates!AC101=""),"",DataGrowthRates!AC101-DataGrowthRates!AB101)</f>
        <v>0</v>
      </c>
      <c r="AD101" s="145">
        <f>IF(OR(DataGrowthRates!AC101="",DataGrowthRates!AD101=""),"",DataGrowthRates!AD101-DataGrowthRates!AC101)</f>
        <v>0</v>
      </c>
      <c r="AE101" s="145">
        <f>IF(OR(DataGrowthRates!AD101="",DataGrowthRates!AE101=""),"",DataGrowthRates!AE101-DataGrowthRates!AD101)</f>
        <v>2.5080370286879816E-2</v>
      </c>
      <c r="AF101" s="145">
        <f>IF(OR(DataGrowthRates!AE101="",DataGrowthRates!AF101=""),"",DataGrowthRates!AF101-DataGrowthRates!AE101)</f>
        <v>0</v>
      </c>
      <c r="AG101" s="145">
        <f>IF(OR(DataGrowthRates!AF101="",DataGrowthRates!AG101=""),"",DataGrowthRates!AG101-DataGrowthRates!AF101)</f>
        <v>0</v>
      </c>
      <c r="AH101" s="145">
        <f>IF(OR(DataGrowthRates!AG101="",DataGrowthRates!AH101=""),"",DataGrowthRates!AH101-DataGrowthRates!AG101)</f>
        <v>0</v>
      </c>
      <c r="AI101" s="145">
        <f>IF(OR(DataGrowthRates!AH101="",DataGrowthRates!AI101=""),"",DataGrowthRates!AI101-DataGrowthRates!AH101)</f>
        <v>2.6800073727028195E-2</v>
      </c>
      <c r="AJ101" s="145">
        <f>IF(OR(DataGrowthRates!AI101="",DataGrowthRates!AJ101=""),"",DataGrowthRates!AJ101-DataGrowthRates!AI101)</f>
        <v>0</v>
      </c>
      <c r="AK101" s="145">
        <f>IF(OR(DataGrowthRates!AJ101="",DataGrowthRates!AK101=""),"",DataGrowthRates!AK101-DataGrowthRates!AJ101)</f>
        <v>0</v>
      </c>
      <c r="AL101" s="145">
        <f>IF(OR(DataGrowthRates!AK101="",DataGrowthRates!AL101=""),"",DataGrowthRates!AL101-DataGrowthRates!AK101)</f>
        <v>-3.6370836919779048E-2</v>
      </c>
      <c r="AM101" s="145">
        <f>IF(OR(DataGrowthRates!AL101="",DataGrowthRates!AM101=""),"",DataGrowthRates!AM101-DataGrowthRates!AL101)</f>
        <v>-1.5240472019482976E-2</v>
      </c>
      <c r="AN101" s="145">
        <f>IF(OR(DataGrowthRates!AM101="",DataGrowthRates!AN101=""),"",DataGrowthRates!AN101-DataGrowthRates!AM101)</f>
        <v>0</v>
      </c>
      <c r="AO101" s="145">
        <f>IF(OR(DataGrowthRates!AN101="",DataGrowthRates!AO101=""),"",DataGrowthRates!AO101-DataGrowthRates!AN101)</f>
        <v>0</v>
      </c>
      <c r="AP101" s="145">
        <f>IF(OR(DataGrowthRates!AO101="",DataGrowthRates!AP101=""),"",DataGrowthRates!AP101-DataGrowthRates!AO101)</f>
        <v>0</v>
      </c>
      <c r="AQ101" s="145">
        <f>IF(OR(DataGrowthRates!AP101="",DataGrowthRates!AQ101=""),"",DataGrowthRates!AQ101-DataGrowthRates!AP101)</f>
        <v>0</v>
      </c>
      <c r="AR101" s="145">
        <f>IF(OR(DataGrowthRates!AQ101="",DataGrowthRates!AR101=""),"",DataGrowthRates!AR101-DataGrowthRates!AQ101)</f>
        <v>0</v>
      </c>
      <c r="AS101" s="145">
        <f>IF(OR(DataGrowthRates!AR101="",DataGrowthRates!AS101=""),"",DataGrowthRates!AS101-DataGrowthRates!AR101)</f>
        <v>0</v>
      </c>
      <c r="AT101" s="145">
        <f>IF(OR(DataGrowthRates!AS101="",DataGrowthRates!AT101=""),"",DataGrowthRates!AT101-DataGrowthRates!AS101)</f>
        <v>0</v>
      </c>
      <c r="AU101" s="145">
        <f>IF(OR(DataGrowthRates!AT101="",DataGrowthRates!AU101=""),"",DataGrowthRates!AU101-DataGrowthRates!AT101)</f>
        <v>0</v>
      </c>
      <c r="AV101" s="145">
        <f>IF(OR(DataGrowthRates!AU101="",DataGrowthRates!AV101=""),"",DataGrowthRates!AV101-DataGrowthRates!AU101)</f>
        <v>0</v>
      </c>
      <c r="AW101" s="145">
        <f>IF(OR(DataGrowthRates!AV101="",DataGrowthRates!AW101=""),"",DataGrowthRates!AW101-DataGrowthRates!AV101)</f>
        <v>0</v>
      </c>
      <c r="AX101" s="145">
        <f>IF(OR(DataGrowthRates!AW101="",DataGrowthRates!AX101=""),"",DataGrowthRates!AX101-DataGrowthRates!AW101)</f>
        <v>0</v>
      </c>
      <c r="AY101" s="145">
        <f>IF(OR(DataGrowthRates!AX101="",DataGrowthRates!AY101=""),"",DataGrowthRates!AY101-DataGrowthRates!AX101)</f>
        <v>0</v>
      </c>
      <c r="AZ101" s="145">
        <f>IF(OR(DataGrowthRates!AY101="",DataGrowthRates!AZ101=""),"",DataGrowthRates!AZ101-DataGrowthRates!AY101)</f>
        <v>-2.7116070185684293E-4</v>
      </c>
      <c r="BA101" s="145">
        <f>IF(OR(DataGrowthRates!AZ101="",DataGrowthRates!BA101=""),"",DataGrowthRates!BA101-DataGrowthRates!AZ101)</f>
        <v>0</v>
      </c>
      <c r="BB101" s="145">
        <f>IF(OR(DataGrowthRates!BA101="",DataGrowthRates!BB101=""),"",DataGrowthRates!BB101-DataGrowthRates!BA101)</f>
        <v>0</v>
      </c>
      <c r="BC101" s="145">
        <f>IF(OR(DataGrowthRates!BB101="",DataGrowthRates!BC101=""),"",DataGrowthRates!BC101-DataGrowthRates!BB101)</f>
        <v>0</v>
      </c>
      <c r="BD101" s="145">
        <f>IF(OR(DataGrowthRates!BC101="",DataGrowthRates!BD101=""),"",DataGrowthRates!BD101-DataGrowthRates!BC101)</f>
        <v>0</v>
      </c>
      <c r="BE101" s="145">
        <f>IF(OR(DataGrowthRates!BD101="",DataGrowthRates!BE101=""),"",DataGrowthRates!BE101-DataGrowthRates!BD101)</f>
        <v>0</v>
      </c>
      <c r="BF101" s="145">
        <f>IF(OR(DataGrowthRates!BE101="",DataGrowthRates!BF101=""),"",DataGrowthRates!BF101-DataGrowthRates!BE101)</f>
        <v>0</v>
      </c>
      <c r="BG101" s="145">
        <f>IF(OR(DataGrowthRates!BF101="",DataGrowthRates!BG101=""),"",DataGrowthRates!BG101-DataGrowthRates!BF101)</f>
        <v>0</v>
      </c>
      <c r="BH101" s="145">
        <f>IF(OR(DataGrowthRates!BG101="",DataGrowthRates!BH101=""),"",DataGrowthRates!BH101-DataGrowthRates!BG101)</f>
        <v>0</v>
      </c>
      <c r="BI101" s="145">
        <f>IF(OR(DataGrowthRates!BH101="",DataGrowthRates!BI101=""),"",DataGrowthRates!BI101-DataGrowthRates!BH101)</f>
        <v>0</v>
      </c>
      <c r="BJ101" s="145">
        <f>IF(OR(DataGrowthRates!BI101="",DataGrowthRates!BJ101=""),"",DataGrowthRates!BJ101-DataGrowthRates!BI101)</f>
        <v>4.4813494538331611E-5</v>
      </c>
      <c r="BK101" s="145">
        <f>IF(OR(DataGrowthRates!BJ101="",DataGrowthRates!BK101=""),"",DataGrowthRates!BK101-DataGrowthRates!BJ101)</f>
        <v>0</v>
      </c>
      <c r="BL101" s="145">
        <f>IF(OR(DataGrowthRates!BK101="",DataGrowthRates!BL101=""),"",DataGrowthRates!BL101-DataGrowthRates!BK101)</f>
        <v>0</v>
      </c>
      <c r="BM101" s="145">
        <f>IF(OR(DataGrowthRates!BL101="",DataGrowthRates!BM101=""),"",DataGrowthRates!BM101-DataGrowthRates!BL101)</f>
        <v>0</v>
      </c>
      <c r="BN101" s="145">
        <f>IF(OR(DataGrowthRates!BM101="",DataGrowthRates!BN101=""),"",DataGrowthRates!BN101-DataGrowthRates!BM101)</f>
        <v>-2.8673858983343514E-3</v>
      </c>
      <c r="BO101" s="145">
        <f>IF(OR(DataGrowthRates!BN101="",DataGrowthRates!BO101=""),"",DataGrowthRates!BO101-DataGrowthRates!BN101)</f>
        <v>0</v>
      </c>
      <c r="BP101" s="145">
        <f>IF(OR(DataGrowthRates!BO101="",DataGrowthRates!BP101=""),"",DataGrowthRates!BP101-DataGrowthRates!BO101)</f>
        <v>0</v>
      </c>
      <c r="BQ101" s="145">
        <f>IF(OR(DataGrowthRates!BP101="",DataGrowthRates!BQ101=""),"",DataGrowthRates!BQ101-DataGrowthRates!BP101)</f>
        <v>0</v>
      </c>
      <c r="BR101" s="145">
        <f>IF(OR(DataGrowthRates!BQ101="",DataGrowthRates!BR101=""),"",DataGrowthRates!BR101-DataGrowthRates!BQ101)</f>
        <v>0</v>
      </c>
      <c r="BS101" s="145">
        <f>IF(OR(DataGrowthRates!BR101="",DataGrowthRates!BS101=""),"",DataGrowthRates!BS101-DataGrowthRates!BR101)</f>
        <v>3.2521225240879748E-2</v>
      </c>
      <c r="BT101" s="145">
        <f>IF(OR(DataGrowthRates!BS101="",DataGrowthRates!BT101=""),"",DataGrowthRates!BT101-DataGrowthRates!BS101)</f>
        <v>0</v>
      </c>
      <c r="BU101" s="145">
        <f>IF(OR(DataGrowthRates!BT101="",DataGrowthRates!BU101=""),"",DataGrowthRates!BU101-DataGrowthRates!BT101)</f>
        <v>0</v>
      </c>
      <c r="BV101" s="145">
        <f>IF(OR(DataGrowthRates!BU101="",DataGrowthRates!BV101=""),"",DataGrowthRates!BV101-DataGrowthRates!BU101)</f>
        <v>0</v>
      </c>
      <c r="BW101" s="145">
        <f>IF(OR(DataGrowthRates!BV101="",DataGrowthRates!BW101=""),"",DataGrowthRates!BW101-DataGrowthRates!BV101)</f>
        <v>0</v>
      </c>
      <c r="BX101" s="145">
        <f>IF(OR(DataGrowthRates!BW101="",DataGrowthRates!BX101=""),"",DataGrowthRates!BX101-DataGrowthRates!BW101)</f>
        <v>0</v>
      </c>
      <c r="BY101" s="145">
        <f>IF(OR(DataGrowthRates!BX101="",DataGrowthRates!BY101=""),"",DataGrowthRates!BY101-DataGrowthRates!BX101)</f>
        <v>0</v>
      </c>
      <c r="BZ101" s="145">
        <f>IF(OR(DataGrowthRates!BY101="",DataGrowthRates!BZ101=""),"",DataGrowthRates!BZ101-DataGrowthRates!BY101)</f>
        <v>0</v>
      </c>
      <c r="CA101" s="145">
        <f>IF(OR(DataGrowthRates!BZ101="",DataGrowthRates!CA101=""),"",DataGrowthRates!CA101-DataGrowthRates!BZ101)</f>
        <v>0</v>
      </c>
      <c r="CB101" s="145">
        <f>IF(OR(DataGrowthRates!CA101="",DataGrowthRates!CB101=""),"",DataGrowthRates!CB101-DataGrowthRates!CA101)</f>
        <v>0</v>
      </c>
      <c r="CC101" s="145" t="str">
        <f>IF(OR(DataGrowthRates!CB101="",DataGrowthRates!CC101=""),"",DataGrowthRates!CC101-DataGrowthRates!CB101)</f>
        <v/>
      </c>
      <c r="CD101" s="145" t="str">
        <f>IF(OR(DataGrowthRates!CC101="",DataGrowthRates!CD101=""),"",DataGrowthRates!CD101-DataGrowthRates!CC101)</f>
        <v/>
      </c>
    </row>
    <row r="102" spans="1:82" x14ac:dyDescent="0.3">
      <c r="A102" s="5" t="s">
        <v>18</v>
      </c>
      <c r="B102"/>
      <c r="C102" s="78"/>
      <c r="D102" s="145" t="str">
        <f>IF(OR(DataGrowthRates!C102="",DataGrowthRates!D102=""),"",DataGrowthRates!D102-DataGrowthRates!C102)</f>
        <v/>
      </c>
      <c r="E102" s="145" t="str">
        <f>IF(OR(DataGrowthRates!D102="",DataGrowthRates!E102=""),"",DataGrowthRates!E102-DataGrowthRates!D102)</f>
        <v/>
      </c>
      <c r="F102" s="145" t="str">
        <f>IF(OR(DataGrowthRates!E102="",DataGrowthRates!F102=""),"",DataGrowthRates!F102-DataGrowthRates!E102)</f>
        <v/>
      </c>
      <c r="G102" s="145" t="str">
        <f>IF(OR(DataGrowthRates!F102="",DataGrowthRates!G102=""),"",DataGrowthRates!G102-DataGrowthRates!F102)</f>
        <v/>
      </c>
      <c r="H102" s="145" t="str">
        <f>IF(OR(DataGrowthRates!G102="",DataGrowthRates!H102=""),"",DataGrowthRates!H102-DataGrowthRates!G102)</f>
        <v/>
      </c>
      <c r="I102" s="145" t="str">
        <f>IF(OR(DataGrowthRates!H102="",DataGrowthRates!I102=""),"",DataGrowthRates!I102-DataGrowthRates!H102)</f>
        <v/>
      </c>
      <c r="J102" s="145">
        <f>IF(OR(DataGrowthRates!I102="",DataGrowthRates!J102=""),"",DataGrowthRates!J102-DataGrowthRates!I102)</f>
        <v>0.99588848016466458</v>
      </c>
      <c r="K102" s="145">
        <f>IF(OR(DataGrowthRates!J102="",DataGrowthRates!K102=""),"",DataGrowthRates!K102-DataGrowthRates!J102)</f>
        <v>-0.15480009486153823</v>
      </c>
      <c r="L102" s="145">
        <f>IF(OR(DataGrowthRates!K102="",DataGrowthRates!L102=""),"",DataGrowthRates!L102-DataGrowthRates!K102)</f>
        <v>-0.69907843764011468</v>
      </c>
      <c r="M102" s="145">
        <f>IF(OR(DataGrowthRates!L102="",DataGrowthRates!M102=""),"",DataGrowthRates!M102-DataGrowthRates!L102)</f>
        <v>-1.2919438194462791</v>
      </c>
      <c r="N102" s="145">
        <f>IF(OR(DataGrowthRates!M102="",DataGrowthRates!N102=""),"",DataGrowthRates!N102-DataGrowthRates!M102)</f>
        <v>0</v>
      </c>
      <c r="O102" s="145">
        <f>IF(OR(DataGrowthRates!N102="",DataGrowthRates!O102=""),"",DataGrowthRates!O102-DataGrowthRates!N102)</f>
        <v>0</v>
      </c>
      <c r="P102" s="145">
        <f>IF(OR(DataGrowthRates!O102="",DataGrowthRates!P102=""),"",DataGrowthRates!P102-DataGrowthRates!O102)</f>
        <v>-0.21382744196513392</v>
      </c>
      <c r="Q102" s="145">
        <f>IF(OR(DataGrowthRates!P102="",DataGrowthRates!Q102=""),"",DataGrowthRates!Q102-DataGrowthRates!P102)</f>
        <v>0</v>
      </c>
      <c r="R102" s="145">
        <f>IF(OR(DataGrowthRates!Q102="",DataGrowthRates!R102=""),"",DataGrowthRates!R102-DataGrowthRates!Q102)</f>
        <v>0.34400721754520702</v>
      </c>
      <c r="S102" s="145">
        <f>IF(OR(DataGrowthRates!R102="",DataGrowthRates!S102=""),"",DataGrowthRates!S102-DataGrowthRates!R102)</f>
        <v>0</v>
      </c>
      <c r="T102" s="145">
        <f>IF(OR(DataGrowthRates!S102="",DataGrowthRates!T102=""),"",DataGrowthRates!T102-DataGrowthRates!S102)</f>
        <v>0.40905457628987052</v>
      </c>
      <c r="U102" s="145">
        <f>IF(OR(DataGrowthRates!T102="",DataGrowthRates!U102=""),"",DataGrowthRates!U102-DataGrowthRates!T102)</f>
        <v>0</v>
      </c>
      <c r="V102" s="145">
        <f>IF(OR(DataGrowthRates!U102="",DataGrowthRates!V102=""),"",DataGrowthRates!V102-DataGrowthRates!U102)</f>
        <v>0</v>
      </c>
      <c r="W102" s="145">
        <f>IF(OR(DataGrowthRates!V102="",DataGrowthRates!W102=""),"",DataGrowthRates!W102-DataGrowthRates!V102)</f>
        <v>7.2112100819657285E-2</v>
      </c>
      <c r="X102" s="145">
        <f>IF(OR(DataGrowthRates!W102="",DataGrowthRates!X102=""),"",DataGrowthRates!X102-DataGrowthRates!W102)</f>
        <v>6.1104350494986061E-2</v>
      </c>
      <c r="Y102" s="145">
        <f>IF(OR(DataGrowthRates!X102="",DataGrowthRates!Y102=""),"",DataGrowthRates!Y102-DataGrowthRates!X102)</f>
        <v>0</v>
      </c>
      <c r="Z102" s="145">
        <f>IF(OR(DataGrowthRates!Y102="",DataGrowthRates!Z102=""),"",DataGrowthRates!Z102-DataGrowthRates!Y102)</f>
        <v>0</v>
      </c>
      <c r="AA102" s="145">
        <f>IF(OR(DataGrowthRates!Z102="",DataGrowthRates!AA102=""),"",DataGrowthRates!AA102-DataGrowthRates!Z102)</f>
        <v>-8.2878555864482339E-4</v>
      </c>
      <c r="AB102" s="145">
        <f>IF(OR(DataGrowthRates!AA102="",DataGrowthRates!AB102=""),"",DataGrowthRates!AB102-DataGrowthRates!AA102)</f>
        <v>-1.0150920220016943</v>
      </c>
      <c r="AC102" s="145">
        <f>IF(OR(DataGrowthRates!AB102="",DataGrowthRates!AC102=""),"",DataGrowthRates!AC102-DataGrowthRates!AB102)</f>
        <v>0</v>
      </c>
      <c r="AD102" s="145">
        <f>IF(OR(DataGrowthRates!AC102="",DataGrowthRates!AD102=""),"",DataGrowthRates!AD102-DataGrowthRates!AC102)</f>
        <v>0</v>
      </c>
      <c r="AE102" s="145">
        <f>IF(OR(DataGrowthRates!AD102="",DataGrowthRates!AE102=""),"",DataGrowthRates!AE102-DataGrowthRates!AD102)</f>
        <v>-1.7189545146134133E-2</v>
      </c>
      <c r="AF102" s="145">
        <f>IF(OR(DataGrowthRates!AE102="",DataGrowthRates!AF102=""),"",DataGrowthRates!AF102-DataGrowthRates!AE102)</f>
        <v>0</v>
      </c>
      <c r="AG102" s="145">
        <f>IF(OR(DataGrowthRates!AF102="",DataGrowthRates!AG102=""),"",DataGrowthRates!AG102-DataGrowthRates!AF102)</f>
        <v>0</v>
      </c>
      <c r="AH102" s="145">
        <f>IF(OR(DataGrowthRates!AG102="",DataGrowthRates!AH102=""),"",DataGrowthRates!AH102-DataGrowthRates!AG102)</f>
        <v>0</v>
      </c>
      <c r="AI102" s="145">
        <f>IF(OR(DataGrowthRates!AH102="",DataGrowthRates!AI102=""),"",DataGrowthRates!AI102-DataGrowthRates!AH102)</f>
        <v>4.8742689267505579E-2</v>
      </c>
      <c r="AJ102" s="145">
        <f>IF(OR(DataGrowthRates!AI102="",DataGrowthRates!AJ102=""),"",DataGrowthRates!AJ102-DataGrowthRates!AI102)</f>
        <v>0</v>
      </c>
      <c r="AK102" s="145">
        <f>IF(OR(DataGrowthRates!AJ102="",DataGrowthRates!AK102=""),"",DataGrowthRates!AK102-DataGrowthRates!AJ102)</f>
        <v>0</v>
      </c>
      <c r="AL102" s="145">
        <f>IF(OR(DataGrowthRates!AK102="",DataGrowthRates!AL102=""),"",DataGrowthRates!AL102-DataGrowthRates!AK102)</f>
        <v>1.1840213806767697E-2</v>
      </c>
      <c r="AM102" s="145">
        <f>IF(OR(DataGrowthRates!AL102="",DataGrowthRates!AM102=""),"",DataGrowthRates!AM102-DataGrowthRates!AL102)</f>
        <v>0.28507003684098897</v>
      </c>
      <c r="AN102" s="145">
        <f>IF(OR(DataGrowthRates!AM102="",DataGrowthRates!AN102=""),"",DataGrowthRates!AN102-DataGrowthRates!AM102)</f>
        <v>0</v>
      </c>
      <c r="AO102" s="145">
        <f>IF(OR(DataGrowthRates!AN102="",DataGrowthRates!AO102=""),"",DataGrowthRates!AO102-DataGrowthRates!AN102)</f>
        <v>0</v>
      </c>
      <c r="AP102" s="145">
        <f>IF(OR(DataGrowthRates!AO102="",DataGrowthRates!AP102=""),"",DataGrowthRates!AP102-DataGrowthRates!AO102)</f>
        <v>0</v>
      </c>
      <c r="AQ102" s="145">
        <f>IF(OR(DataGrowthRates!AP102="",DataGrowthRates!AQ102=""),"",DataGrowthRates!AQ102-DataGrowthRates!AP102)</f>
        <v>0</v>
      </c>
      <c r="AR102" s="145">
        <f>IF(OR(DataGrowthRates!AQ102="",DataGrowthRates!AR102=""),"",DataGrowthRates!AR102-DataGrowthRates!AQ102)</f>
        <v>0</v>
      </c>
      <c r="AS102" s="145">
        <f>IF(OR(DataGrowthRates!AR102="",DataGrowthRates!AS102=""),"",DataGrowthRates!AS102-DataGrowthRates!AR102)</f>
        <v>0</v>
      </c>
      <c r="AT102" s="145">
        <f>IF(OR(DataGrowthRates!AS102="",DataGrowthRates!AT102=""),"",DataGrowthRates!AT102-DataGrowthRates!AS102)</f>
        <v>0</v>
      </c>
      <c r="AU102" s="145">
        <f>IF(OR(DataGrowthRates!AT102="",DataGrowthRates!AU102=""),"",DataGrowthRates!AU102-DataGrowthRates!AT102)</f>
        <v>0</v>
      </c>
      <c r="AV102" s="145">
        <f>IF(OR(DataGrowthRates!AU102="",DataGrowthRates!AV102=""),"",DataGrowthRates!AV102-DataGrowthRates!AU102)</f>
        <v>0</v>
      </c>
      <c r="AW102" s="145">
        <f>IF(OR(DataGrowthRates!AV102="",DataGrowthRates!AW102=""),"",DataGrowthRates!AW102-DataGrowthRates!AV102)</f>
        <v>0</v>
      </c>
      <c r="AX102" s="145">
        <f>IF(OR(DataGrowthRates!AW102="",DataGrowthRates!AX102=""),"",DataGrowthRates!AX102-DataGrowthRates!AW102)</f>
        <v>4.1803075920372357E-2</v>
      </c>
      <c r="AY102" s="145">
        <f>IF(OR(DataGrowthRates!AX102="",DataGrowthRates!AY102=""),"",DataGrowthRates!AY102-DataGrowthRates!AX102)</f>
        <v>0</v>
      </c>
      <c r="AZ102" s="145">
        <f>IF(OR(DataGrowthRates!AY102="",DataGrowthRates!AZ102=""),"",DataGrowthRates!AZ102-DataGrowthRates!AY102)</f>
        <v>-8.231216241989936E-2</v>
      </c>
      <c r="BA102" s="145">
        <f>IF(OR(DataGrowthRates!AZ102="",DataGrowthRates!BA102=""),"",DataGrowthRates!BA102-DataGrowthRates!AZ102)</f>
        <v>0</v>
      </c>
      <c r="BB102" s="145">
        <f>IF(OR(DataGrowthRates!BA102="",DataGrowthRates!BB102=""),"",DataGrowthRates!BB102-DataGrowthRates!BA102)</f>
        <v>0</v>
      </c>
      <c r="BC102" s="145">
        <f>IF(OR(DataGrowthRates!BB102="",DataGrowthRates!BC102=""),"",DataGrowthRates!BC102-DataGrowthRates!BB102)</f>
        <v>0</v>
      </c>
      <c r="BD102" s="145">
        <f>IF(OR(DataGrowthRates!BC102="",DataGrowthRates!BD102=""),"",DataGrowthRates!BD102-DataGrowthRates!BC102)</f>
        <v>0</v>
      </c>
      <c r="BE102" s="145">
        <f>IF(OR(DataGrowthRates!BD102="",DataGrowthRates!BE102=""),"",DataGrowthRates!BE102-DataGrowthRates!BD102)</f>
        <v>0</v>
      </c>
      <c r="BF102" s="145">
        <f>IF(OR(DataGrowthRates!BE102="",DataGrowthRates!BF102=""),"",DataGrowthRates!BF102-DataGrowthRates!BE102)</f>
        <v>0</v>
      </c>
      <c r="BG102" s="145">
        <f>IF(OR(DataGrowthRates!BF102="",DataGrowthRates!BG102=""),"",DataGrowthRates!BG102-DataGrowthRates!BF102)</f>
        <v>0</v>
      </c>
      <c r="BH102" s="145">
        <f>IF(OR(DataGrowthRates!BG102="",DataGrowthRates!BH102=""),"",DataGrowthRates!BH102-DataGrowthRates!BG102)</f>
        <v>0</v>
      </c>
      <c r="BI102" s="145">
        <f>IF(OR(DataGrowthRates!BH102="",DataGrowthRates!BI102=""),"",DataGrowthRates!BI102-DataGrowthRates!BH102)</f>
        <v>0</v>
      </c>
      <c r="BJ102" s="145">
        <f>IF(OR(DataGrowthRates!BI102="",DataGrowthRates!BJ102=""),"",DataGrowthRates!BJ102-DataGrowthRates!BI102)</f>
        <v>3.9318081399564164E-5</v>
      </c>
      <c r="BK102" s="145">
        <f>IF(OR(DataGrowthRates!BJ102="",DataGrowthRates!BK102=""),"",DataGrowthRates!BK102-DataGrowthRates!BJ102)</f>
        <v>0</v>
      </c>
      <c r="BL102" s="145">
        <f>IF(OR(DataGrowthRates!BK102="",DataGrowthRates!BL102=""),"",DataGrowthRates!BL102-DataGrowthRates!BK102)</f>
        <v>0</v>
      </c>
      <c r="BM102" s="145">
        <f>IF(OR(DataGrowthRates!BL102="",DataGrowthRates!BM102=""),"",DataGrowthRates!BM102-DataGrowthRates!BL102)</f>
        <v>0</v>
      </c>
      <c r="BN102" s="145">
        <f>IF(OR(DataGrowthRates!BM102="",DataGrowthRates!BN102=""),"",DataGrowthRates!BN102-DataGrowthRates!BM102)</f>
        <v>-6.9213907063194746E-3</v>
      </c>
      <c r="BO102" s="145">
        <f>IF(OR(DataGrowthRates!BN102="",DataGrowthRates!BO102=""),"",DataGrowthRates!BO102-DataGrowthRates!BN102)</f>
        <v>0</v>
      </c>
      <c r="BP102" s="145">
        <f>IF(OR(DataGrowthRates!BO102="",DataGrowthRates!BP102=""),"",DataGrowthRates!BP102-DataGrowthRates!BO102)</f>
        <v>0</v>
      </c>
      <c r="BQ102" s="145">
        <f>IF(OR(DataGrowthRates!BP102="",DataGrowthRates!BQ102=""),"",DataGrowthRates!BQ102-DataGrowthRates!BP102)</f>
        <v>0</v>
      </c>
      <c r="BR102" s="145">
        <f>IF(OR(DataGrowthRates!BQ102="",DataGrowthRates!BR102=""),"",DataGrowthRates!BR102-DataGrowthRates!BQ102)</f>
        <v>0</v>
      </c>
      <c r="BS102" s="145">
        <f>IF(OR(DataGrowthRates!BR102="",DataGrowthRates!BS102=""),"",DataGrowthRates!BS102-DataGrowthRates!BR102)</f>
        <v>1.5434151448668665E-2</v>
      </c>
      <c r="BT102" s="145">
        <f>IF(OR(DataGrowthRates!BS102="",DataGrowthRates!BT102=""),"",DataGrowthRates!BT102-DataGrowthRates!BS102)</f>
        <v>0</v>
      </c>
      <c r="BU102" s="145">
        <f>IF(OR(DataGrowthRates!BT102="",DataGrowthRates!BU102=""),"",DataGrowthRates!BU102-DataGrowthRates!BT102)</f>
        <v>0</v>
      </c>
      <c r="BV102" s="145">
        <f>IF(OR(DataGrowthRates!BU102="",DataGrowthRates!BV102=""),"",DataGrowthRates!BV102-DataGrowthRates!BU102)</f>
        <v>0</v>
      </c>
      <c r="BW102" s="145">
        <f>IF(OR(DataGrowthRates!BV102="",DataGrowthRates!BW102=""),"",DataGrowthRates!BW102-DataGrowthRates!BV102)</f>
        <v>0</v>
      </c>
      <c r="BX102" s="145">
        <f>IF(OR(DataGrowthRates!BW102="",DataGrowthRates!BX102=""),"",DataGrowthRates!BX102-DataGrowthRates!BW102)</f>
        <v>0</v>
      </c>
      <c r="BY102" s="145">
        <f>IF(OR(DataGrowthRates!BX102="",DataGrowthRates!BY102=""),"",DataGrowthRates!BY102-DataGrowthRates!BX102)</f>
        <v>0</v>
      </c>
      <c r="BZ102" s="145">
        <f>IF(OR(DataGrowthRates!BY102="",DataGrowthRates!BZ102=""),"",DataGrowthRates!BZ102-DataGrowthRates!BY102)</f>
        <v>0</v>
      </c>
      <c r="CA102" s="145">
        <f>IF(OR(DataGrowthRates!BZ102="",DataGrowthRates!CA102=""),"",DataGrowthRates!CA102-DataGrowthRates!BZ102)</f>
        <v>0</v>
      </c>
      <c r="CB102" s="145">
        <f>IF(OR(DataGrowthRates!CA102="",DataGrowthRates!CB102=""),"",DataGrowthRates!CB102-DataGrowthRates!CA102)</f>
        <v>0</v>
      </c>
      <c r="CC102" s="145" t="str">
        <f>IF(OR(DataGrowthRates!CB102="",DataGrowthRates!CC102=""),"",DataGrowthRates!CC102-DataGrowthRates!CB102)</f>
        <v/>
      </c>
      <c r="CD102" s="145" t="str">
        <f>IF(OR(DataGrowthRates!CC102="",DataGrowthRates!CD102=""),"",DataGrowthRates!CD102-DataGrowthRates!CC102)</f>
        <v/>
      </c>
    </row>
    <row r="103" spans="1:82" x14ac:dyDescent="0.3">
      <c r="A103" s="62" t="s">
        <v>19</v>
      </c>
      <c r="B103" s="51"/>
      <c r="C103" s="79"/>
      <c r="D103" s="146" t="str">
        <f>IF(OR(DataGrowthRates!C103="",DataGrowthRates!D103=""),"",DataGrowthRates!D103-DataGrowthRates!C103)</f>
        <v/>
      </c>
      <c r="E103" s="146" t="str">
        <f>IF(OR(DataGrowthRates!D103="",DataGrowthRates!E103=""),"",DataGrowthRates!E103-DataGrowthRates!D103)</f>
        <v/>
      </c>
      <c r="F103" s="146" t="str">
        <f>IF(OR(DataGrowthRates!E103="",DataGrowthRates!F103=""),"",DataGrowthRates!F103-DataGrowthRates!E103)</f>
        <v/>
      </c>
      <c r="G103" s="146" t="str">
        <f>IF(OR(DataGrowthRates!F103="",DataGrowthRates!G103=""),"",DataGrowthRates!G103-DataGrowthRates!F103)</f>
        <v/>
      </c>
      <c r="H103" s="146" t="str">
        <f>IF(OR(DataGrowthRates!G103="",DataGrowthRates!H103=""),"",DataGrowthRates!H103-DataGrowthRates!G103)</f>
        <v/>
      </c>
      <c r="I103" s="146" t="str">
        <f>IF(OR(DataGrowthRates!H103="",DataGrowthRates!I103=""),"",DataGrowthRates!I103-DataGrowthRates!H103)</f>
        <v/>
      </c>
      <c r="J103" s="146" t="str">
        <f>IF(OR(DataGrowthRates!I103="",DataGrowthRates!J103=""),"",DataGrowthRates!J103-DataGrowthRates!I103)</f>
        <v/>
      </c>
      <c r="K103" s="146">
        <f>IF(OR(DataGrowthRates!J103="",DataGrowthRates!K103=""),"",DataGrowthRates!K103-DataGrowthRates!J103)</f>
        <v>-1.4388134059749911</v>
      </c>
      <c r="L103" s="146">
        <f>IF(OR(DataGrowthRates!K103="",DataGrowthRates!L103=""),"",DataGrowthRates!L103-DataGrowthRates!K103)</f>
        <v>-9.9953803150441667E-2</v>
      </c>
      <c r="M103" s="146">
        <f>IF(OR(DataGrowthRates!L103="",DataGrowthRates!M103=""),"",DataGrowthRates!M103-DataGrowthRates!L103)</f>
        <v>-0.53604092164282457</v>
      </c>
      <c r="N103" s="146">
        <f>IF(OR(DataGrowthRates!M103="",DataGrowthRates!N103=""),"",DataGrowthRates!N103-DataGrowthRates!M103)</f>
        <v>0</v>
      </c>
      <c r="O103" s="146">
        <f>IF(OR(DataGrowthRates!N103="",DataGrowthRates!O103=""),"",DataGrowthRates!O103-DataGrowthRates!N103)</f>
        <v>0</v>
      </c>
      <c r="P103" s="146">
        <f>IF(OR(DataGrowthRates!O103="",DataGrowthRates!P103=""),"",DataGrowthRates!P103-DataGrowthRates!O103)</f>
        <v>3.5910271364935742E-2</v>
      </c>
      <c r="Q103" s="146">
        <f>IF(OR(DataGrowthRates!P103="",DataGrowthRates!Q103=""),"",DataGrowthRates!Q103-DataGrowthRates!P103)</f>
        <v>0</v>
      </c>
      <c r="R103" s="146">
        <f>IF(OR(DataGrowthRates!Q103="",DataGrowthRates!R103=""),"",DataGrowthRates!R103-DataGrowthRates!Q103)</f>
        <v>1.6755848688054353E-2</v>
      </c>
      <c r="S103" s="146">
        <f>IF(OR(DataGrowthRates!R103="",DataGrowthRates!S103=""),"",DataGrowthRates!S103-DataGrowthRates!R103)</f>
        <v>0</v>
      </c>
      <c r="T103" s="146">
        <f>IF(OR(DataGrowthRates!S103="",DataGrowthRates!T103=""),"",DataGrowthRates!T103-DataGrowthRates!S103)</f>
        <v>0.1013160716996433</v>
      </c>
      <c r="U103" s="146">
        <f>IF(OR(DataGrowthRates!T103="",DataGrowthRates!U103=""),"",DataGrowthRates!U103-DataGrowthRates!T103)</f>
        <v>0</v>
      </c>
      <c r="V103" s="146">
        <f>IF(OR(DataGrowthRates!U103="",DataGrowthRates!V103=""),"",DataGrowthRates!V103-DataGrowthRates!U103)</f>
        <v>0</v>
      </c>
      <c r="W103" s="146">
        <f>IF(OR(DataGrowthRates!V103="",DataGrowthRates!W103=""),"",DataGrowthRates!W103-DataGrowthRates!V103)</f>
        <v>-0.10474671829641724</v>
      </c>
      <c r="X103" s="146">
        <f>IF(OR(DataGrowthRates!W103="",DataGrowthRates!X103=""),"",DataGrowthRates!X103-DataGrowthRates!W103)</f>
        <v>-7.628473944240155E-2</v>
      </c>
      <c r="Y103" s="146">
        <f>IF(OR(DataGrowthRates!X103="",DataGrowthRates!Y103=""),"",DataGrowthRates!Y103-DataGrowthRates!X103)</f>
        <v>0</v>
      </c>
      <c r="Z103" s="146">
        <f>IF(OR(DataGrowthRates!Y103="",DataGrowthRates!Z103=""),"",DataGrowthRates!Z103-DataGrowthRates!Y103)</f>
        <v>0</v>
      </c>
      <c r="AA103" s="146">
        <f>IF(OR(DataGrowthRates!Z103="",DataGrowthRates!AA103=""),"",DataGrowthRates!AA103-DataGrowthRates!Z103)</f>
        <v>1.2421760657201908E-3</v>
      </c>
      <c r="AB103" s="146">
        <f>IF(OR(DataGrowthRates!AA103="",DataGrowthRates!AB103=""),"",DataGrowthRates!AB103-DataGrowthRates!AA103)</f>
        <v>-0.82381895914307224</v>
      </c>
      <c r="AC103" s="146">
        <f>IF(OR(DataGrowthRates!AB103="",DataGrowthRates!AC103=""),"",DataGrowthRates!AC103-DataGrowthRates!AB103)</f>
        <v>0</v>
      </c>
      <c r="AD103" s="146">
        <f>IF(OR(DataGrowthRates!AC103="",DataGrowthRates!AD103=""),"",DataGrowthRates!AD103-DataGrowthRates!AC103)</f>
        <v>0</v>
      </c>
      <c r="AE103" s="146">
        <f>IF(OR(DataGrowthRates!AD103="",DataGrowthRates!AE103=""),"",DataGrowthRates!AE103-DataGrowthRates!AD103)</f>
        <v>-1.1183923675014196E-2</v>
      </c>
      <c r="AF103" s="146">
        <f>IF(OR(DataGrowthRates!AE103="",DataGrowthRates!AF103=""),"",DataGrowthRates!AF103-DataGrowthRates!AE103)</f>
        <v>0</v>
      </c>
      <c r="AG103" s="146">
        <f>IF(OR(DataGrowthRates!AF103="",DataGrowthRates!AG103=""),"",DataGrowthRates!AG103-DataGrowthRates!AF103)</f>
        <v>0</v>
      </c>
      <c r="AH103" s="146">
        <f>IF(OR(DataGrowthRates!AG103="",DataGrowthRates!AH103=""),"",DataGrowthRates!AH103-DataGrowthRates!AG103)</f>
        <v>0</v>
      </c>
      <c r="AI103" s="146">
        <f>IF(OR(DataGrowthRates!AH103="",DataGrowthRates!AI103=""),"",DataGrowthRates!AI103-DataGrowthRates!AH103)</f>
        <v>-4.4395740618465407E-2</v>
      </c>
      <c r="AJ103" s="146">
        <f>IF(OR(DataGrowthRates!AI103="",DataGrowthRates!AJ103=""),"",DataGrowthRates!AJ103-DataGrowthRates!AI103)</f>
        <v>0</v>
      </c>
      <c r="AK103" s="146">
        <f>IF(OR(DataGrowthRates!AJ103="",DataGrowthRates!AK103=""),"",DataGrowthRates!AK103-DataGrowthRates!AJ103)</f>
        <v>0</v>
      </c>
      <c r="AL103" s="146">
        <f>IF(OR(DataGrowthRates!AK103="",DataGrowthRates!AL103=""),"",DataGrowthRates!AL103-DataGrowthRates!AK103)</f>
        <v>3.2550769440738758E-2</v>
      </c>
      <c r="AM103" s="146">
        <f>IF(OR(DataGrowthRates!AL103="",DataGrowthRates!AM103=""),"",DataGrowthRates!AM103-DataGrowthRates!AL103)</f>
        <v>-5.810512409029478E-2</v>
      </c>
      <c r="AN103" s="146">
        <f>IF(OR(DataGrowthRates!AM103="",DataGrowthRates!AN103=""),"",DataGrowthRates!AN103-DataGrowthRates!AM103)</f>
        <v>0</v>
      </c>
      <c r="AO103" s="146">
        <f>IF(OR(DataGrowthRates!AN103="",DataGrowthRates!AO103=""),"",DataGrowthRates!AO103-DataGrowthRates!AN103)</f>
        <v>0</v>
      </c>
      <c r="AP103" s="146">
        <f>IF(OR(DataGrowthRates!AO103="",DataGrowthRates!AP103=""),"",DataGrowthRates!AP103-DataGrowthRates!AO103)</f>
        <v>0</v>
      </c>
      <c r="AQ103" s="146">
        <f>IF(OR(DataGrowthRates!AP103="",DataGrowthRates!AQ103=""),"",DataGrowthRates!AQ103-DataGrowthRates!AP103)</f>
        <v>0</v>
      </c>
      <c r="AR103" s="146">
        <f>IF(OR(DataGrowthRates!AQ103="",DataGrowthRates!AR103=""),"",DataGrowthRates!AR103-DataGrowthRates!AQ103)</f>
        <v>0</v>
      </c>
      <c r="AS103" s="146">
        <f>IF(OR(DataGrowthRates!AR103="",DataGrowthRates!AS103=""),"",DataGrowthRates!AS103-DataGrowthRates!AR103)</f>
        <v>0</v>
      </c>
      <c r="AT103" s="146">
        <f>IF(OR(DataGrowthRates!AS103="",DataGrowthRates!AT103=""),"",DataGrowthRates!AT103-DataGrowthRates!AS103)</f>
        <v>0</v>
      </c>
      <c r="AU103" s="146">
        <f>IF(OR(DataGrowthRates!AT103="",DataGrowthRates!AU103=""),"",DataGrowthRates!AU103-DataGrowthRates!AT103)</f>
        <v>0</v>
      </c>
      <c r="AV103" s="146">
        <f>IF(OR(DataGrowthRates!AU103="",DataGrowthRates!AV103=""),"",DataGrowthRates!AV103-DataGrowthRates!AU103)</f>
        <v>0</v>
      </c>
      <c r="AW103" s="146">
        <f>IF(OR(DataGrowthRates!AV103="",DataGrowthRates!AW103=""),"",DataGrowthRates!AW103-DataGrowthRates!AV103)</f>
        <v>0</v>
      </c>
      <c r="AX103" s="146">
        <f>IF(OR(DataGrowthRates!AW103="",DataGrowthRates!AX103=""),"",DataGrowthRates!AX103-DataGrowthRates!AW103)</f>
        <v>0.22054518978541404</v>
      </c>
      <c r="AY103" s="146">
        <f>IF(OR(DataGrowthRates!AX103="",DataGrowthRates!AY103=""),"",DataGrowthRates!AY103-DataGrowthRates!AX103)</f>
        <v>0</v>
      </c>
      <c r="AZ103" s="146">
        <f>IF(OR(DataGrowthRates!AY103="",DataGrowthRates!AZ103=""),"",DataGrowthRates!AZ103-DataGrowthRates!AY103)</f>
        <v>1.4822798660103942E-2</v>
      </c>
      <c r="BA103" s="146">
        <f>IF(OR(DataGrowthRates!AZ103="",DataGrowthRates!BA103=""),"",DataGrowthRates!BA103-DataGrowthRates!AZ103)</f>
        <v>0</v>
      </c>
      <c r="BB103" s="146">
        <f>IF(OR(DataGrowthRates!BA103="",DataGrowthRates!BB103=""),"",DataGrowthRates!BB103-DataGrowthRates!BA103)</f>
        <v>0</v>
      </c>
      <c r="BC103" s="146">
        <f>IF(OR(DataGrowthRates!BB103="",DataGrowthRates!BC103=""),"",DataGrowthRates!BC103-DataGrowthRates!BB103)</f>
        <v>0</v>
      </c>
      <c r="BD103" s="146">
        <f>IF(OR(DataGrowthRates!BC103="",DataGrowthRates!BD103=""),"",DataGrowthRates!BD103-DataGrowthRates!BC103)</f>
        <v>0</v>
      </c>
      <c r="BE103" s="146">
        <f>IF(OR(DataGrowthRates!BD103="",DataGrowthRates!BE103=""),"",DataGrowthRates!BE103-DataGrowthRates!BD103)</f>
        <v>0</v>
      </c>
      <c r="BF103" s="146">
        <f>IF(OR(DataGrowthRates!BE103="",DataGrowthRates!BF103=""),"",DataGrowthRates!BF103-DataGrowthRates!BE103)</f>
        <v>0</v>
      </c>
      <c r="BG103" s="146">
        <f>IF(OR(DataGrowthRates!BF103="",DataGrowthRates!BG103=""),"",DataGrowthRates!BG103-DataGrowthRates!BF103)</f>
        <v>0</v>
      </c>
      <c r="BH103" s="146">
        <f>IF(OR(DataGrowthRates!BG103="",DataGrowthRates!BH103=""),"",DataGrowthRates!BH103-DataGrowthRates!BG103)</f>
        <v>0</v>
      </c>
      <c r="BI103" s="146">
        <f>IF(OR(DataGrowthRates!BH103="",DataGrowthRates!BI103=""),"",DataGrowthRates!BI103-DataGrowthRates!BH103)</f>
        <v>0</v>
      </c>
      <c r="BJ103" s="146">
        <f>IF(OR(DataGrowthRates!BI103="",DataGrowthRates!BJ103=""),"",DataGrowthRates!BJ103-DataGrowthRates!BI103)</f>
        <v>3.608712614289189E-5</v>
      </c>
      <c r="BK103" s="146">
        <f>IF(OR(DataGrowthRates!BJ103="",DataGrowthRates!BK103=""),"",DataGrowthRates!BK103-DataGrowthRates!BJ103)</f>
        <v>0</v>
      </c>
      <c r="BL103" s="146">
        <f>IF(OR(DataGrowthRates!BK103="",DataGrowthRates!BL103=""),"",DataGrowthRates!BL103-DataGrowthRates!BK103)</f>
        <v>0</v>
      </c>
      <c r="BM103" s="146">
        <f>IF(OR(DataGrowthRates!BL103="",DataGrowthRates!BM103=""),"",DataGrowthRates!BM103-DataGrowthRates!BL103)</f>
        <v>0</v>
      </c>
      <c r="BN103" s="146">
        <f>IF(OR(DataGrowthRates!BM103="",DataGrowthRates!BN103=""),"",DataGrowthRates!BN103-DataGrowthRates!BM103)</f>
        <v>5.1230475728041291E-3</v>
      </c>
      <c r="BO103" s="146">
        <f>IF(OR(DataGrowthRates!BN103="",DataGrowthRates!BO103=""),"",DataGrowthRates!BO103-DataGrowthRates!BN103)</f>
        <v>0</v>
      </c>
      <c r="BP103" s="146">
        <f>IF(OR(DataGrowthRates!BO103="",DataGrowthRates!BP103=""),"",DataGrowthRates!BP103-DataGrowthRates!BO103)</f>
        <v>0</v>
      </c>
      <c r="BQ103" s="146">
        <f>IF(OR(DataGrowthRates!BP103="",DataGrowthRates!BQ103=""),"",DataGrowthRates!BQ103-DataGrowthRates!BP103)</f>
        <v>0</v>
      </c>
      <c r="BR103" s="146">
        <f>IF(OR(DataGrowthRates!BQ103="",DataGrowthRates!BR103=""),"",DataGrowthRates!BR103-DataGrowthRates!BQ103)</f>
        <v>0</v>
      </c>
      <c r="BS103" s="146">
        <f>IF(OR(DataGrowthRates!BR103="",DataGrowthRates!BS103=""),"",DataGrowthRates!BS103-DataGrowthRates!BR103)</f>
        <v>2.3196962624423723E-2</v>
      </c>
      <c r="BT103" s="146">
        <f>IF(OR(DataGrowthRates!BS103="",DataGrowthRates!BT103=""),"",DataGrowthRates!BT103-DataGrowthRates!BS103)</f>
        <v>0</v>
      </c>
      <c r="BU103" s="146">
        <f>IF(OR(DataGrowthRates!BT103="",DataGrowthRates!BU103=""),"",DataGrowthRates!BU103-DataGrowthRates!BT103)</f>
        <v>0</v>
      </c>
      <c r="BV103" s="146">
        <f>IF(OR(DataGrowthRates!BU103="",DataGrowthRates!BV103=""),"",DataGrowthRates!BV103-DataGrowthRates!BU103)</f>
        <v>0</v>
      </c>
      <c r="BW103" s="146">
        <f>IF(OR(DataGrowthRates!BV103="",DataGrowthRates!BW103=""),"",DataGrowthRates!BW103-DataGrowthRates!BV103)</f>
        <v>0</v>
      </c>
      <c r="BX103" s="146">
        <f>IF(OR(DataGrowthRates!BW103="",DataGrowthRates!BX103=""),"",DataGrowthRates!BX103-DataGrowthRates!BW103)</f>
        <v>0</v>
      </c>
      <c r="BY103" s="146">
        <f>IF(OR(DataGrowthRates!BX103="",DataGrowthRates!BY103=""),"",DataGrowthRates!BY103-DataGrowthRates!BX103)</f>
        <v>0</v>
      </c>
      <c r="BZ103" s="146">
        <f>IF(OR(DataGrowthRates!BY103="",DataGrowthRates!BZ103=""),"",DataGrowthRates!BZ103-DataGrowthRates!BY103)</f>
        <v>0</v>
      </c>
      <c r="CA103" s="146">
        <f>IF(OR(DataGrowthRates!BZ103="",DataGrowthRates!CA103=""),"",DataGrowthRates!CA103-DataGrowthRates!BZ103)</f>
        <v>0</v>
      </c>
      <c r="CB103" s="146">
        <f>IF(OR(DataGrowthRates!CA103="",DataGrowthRates!CB103=""),"",DataGrowthRates!CB103-DataGrowthRates!CA103)</f>
        <v>0</v>
      </c>
      <c r="CC103" s="146" t="str">
        <f>IF(OR(DataGrowthRates!CB103="",DataGrowthRates!CC103=""),"",DataGrowthRates!CC103-DataGrowthRates!CB103)</f>
        <v/>
      </c>
      <c r="CD103" s="146" t="str">
        <f>IF(OR(DataGrowthRates!CC103="",DataGrowthRates!CD103=""),"",DataGrowthRates!CD103-DataGrowthRates!CC103)</f>
        <v/>
      </c>
    </row>
    <row r="104" spans="1:82" x14ac:dyDescent="0.3">
      <c r="A104" s="63" t="s">
        <v>22</v>
      </c>
      <c r="B104" s="64"/>
      <c r="C104" s="78"/>
      <c r="D104" s="144" t="str">
        <f>IF(OR(DataGrowthRates!C104="",DataGrowthRates!D104=""),"",DataGrowthRates!D104-DataGrowthRates!C104)</f>
        <v/>
      </c>
      <c r="E104" s="144" t="str">
        <f>IF(OR(DataGrowthRates!D104="",DataGrowthRates!E104=""),"",DataGrowthRates!E104-DataGrowthRates!D104)</f>
        <v/>
      </c>
      <c r="F104" s="144" t="str">
        <f>IF(OR(DataGrowthRates!E104="",DataGrowthRates!F104=""),"",DataGrowthRates!F104-DataGrowthRates!E104)</f>
        <v/>
      </c>
      <c r="G104" s="144" t="str">
        <f>IF(OR(DataGrowthRates!F104="",DataGrowthRates!G104=""),"",DataGrowthRates!G104-DataGrowthRates!F104)</f>
        <v/>
      </c>
      <c r="H104" s="144" t="str">
        <f>IF(OR(DataGrowthRates!G104="",DataGrowthRates!H104=""),"",DataGrowthRates!H104-DataGrowthRates!G104)</f>
        <v/>
      </c>
      <c r="I104" s="144" t="str">
        <f>IF(OR(DataGrowthRates!H104="",DataGrowthRates!I104=""),"",DataGrowthRates!I104-DataGrowthRates!H104)</f>
        <v/>
      </c>
      <c r="J104" s="144" t="str">
        <f>IF(OR(DataGrowthRates!I104="",DataGrowthRates!J104=""),"",DataGrowthRates!J104-DataGrowthRates!I104)</f>
        <v/>
      </c>
      <c r="K104" s="144" t="str">
        <f>IF(OR(DataGrowthRates!J104="",DataGrowthRates!K104=""),"",DataGrowthRates!K104-DataGrowthRates!J104)</f>
        <v/>
      </c>
      <c r="L104" s="144">
        <f>IF(OR(DataGrowthRates!K104="",DataGrowthRates!L104=""),"",DataGrowthRates!L104-DataGrowthRates!K104)</f>
        <v>-0.76014924610372359</v>
      </c>
      <c r="M104" s="144">
        <f>IF(OR(DataGrowthRates!L104="",DataGrowthRates!M104=""),"",DataGrowthRates!M104-DataGrowthRates!L104)</f>
        <v>-0.87025099412972073</v>
      </c>
      <c r="N104" s="144">
        <f>IF(OR(DataGrowthRates!M104="",DataGrowthRates!N104=""),"",DataGrowthRates!N104-DataGrowthRates!M104)</f>
        <v>1.8867683862061835E-2</v>
      </c>
      <c r="O104" s="144">
        <f>IF(OR(DataGrowthRates!N104="",DataGrowthRates!O104=""),"",DataGrowthRates!O104-DataGrowthRates!N104)</f>
        <v>-7.6216939998072775E-3</v>
      </c>
      <c r="P104" s="144">
        <f>IF(OR(DataGrowthRates!O104="",DataGrowthRates!P104=""),"",DataGrowthRates!P104-DataGrowthRates!O104)</f>
        <v>0.47177778924860725</v>
      </c>
      <c r="Q104" s="144">
        <f>IF(OR(DataGrowthRates!P104="",DataGrowthRates!Q104=""),"",DataGrowthRates!Q104-DataGrowthRates!P104)</f>
        <v>0</v>
      </c>
      <c r="R104" s="144">
        <f>IF(OR(DataGrowthRates!Q104="",DataGrowthRates!R104=""),"",DataGrowthRates!R104-DataGrowthRates!Q104)</f>
        <v>4.237602636883997E-2</v>
      </c>
      <c r="S104" s="144">
        <f>IF(OR(DataGrowthRates!R104="",DataGrowthRates!S104=""),"",DataGrowthRates!S104-DataGrowthRates!R104)</f>
        <v>0</v>
      </c>
      <c r="T104" s="144">
        <f>IF(OR(DataGrowthRates!S104="",DataGrowthRates!T104=""),"",DataGrowthRates!T104-DataGrowthRates!S104)</f>
        <v>-0.21830141732311148</v>
      </c>
      <c r="U104" s="144">
        <f>IF(OR(DataGrowthRates!T104="",DataGrowthRates!U104=""),"",DataGrowthRates!U104-DataGrowthRates!T104)</f>
        <v>0</v>
      </c>
      <c r="V104" s="144">
        <f>IF(OR(DataGrowthRates!U104="",DataGrowthRates!V104=""),"",DataGrowthRates!V104-DataGrowthRates!U104)</f>
        <v>0</v>
      </c>
      <c r="W104" s="144">
        <f>IF(OR(DataGrowthRates!V104="",DataGrowthRates!W104=""),"",DataGrowthRates!W104-DataGrowthRates!V104)</f>
        <v>7.1750361847844779E-2</v>
      </c>
      <c r="X104" s="144">
        <f>IF(OR(DataGrowthRates!W104="",DataGrowthRates!X104=""),"",DataGrowthRates!X104-DataGrowthRates!W104)</f>
        <v>-3.826449455927694E-3</v>
      </c>
      <c r="Y104" s="144">
        <f>IF(OR(DataGrowthRates!X104="",DataGrowthRates!Y104=""),"",DataGrowthRates!Y104-DataGrowthRates!X104)</f>
        <v>0</v>
      </c>
      <c r="Z104" s="144">
        <f>IF(OR(DataGrowthRates!Y104="",DataGrowthRates!Z104=""),"",DataGrowthRates!Z104-DataGrowthRates!Y104)</f>
        <v>0</v>
      </c>
      <c r="AA104" s="144">
        <f>IF(OR(DataGrowthRates!Z104="",DataGrowthRates!AA104=""),"",DataGrowthRates!AA104-DataGrowthRates!Z104)</f>
        <v>-1.7497080954905098E-2</v>
      </c>
      <c r="AB104" s="144">
        <f>IF(OR(DataGrowthRates!AA104="",DataGrowthRates!AB104=""),"",DataGrowthRates!AB104-DataGrowthRates!AA104)</f>
        <v>0.30619116403538493</v>
      </c>
      <c r="AC104" s="144">
        <f>IF(OR(DataGrowthRates!AB104="",DataGrowthRates!AC104=""),"",DataGrowthRates!AC104-DataGrowthRates!AB104)</f>
        <v>0.17833999866209593</v>
      </c>
      <c r="AD104" s="144">
        <f>IF(OR(DataGrowthRates!AC104="",DataGrowthRates!AD104=""),"",DataGrowthRates!AD104-DataGrowthRates!AC104)</f>
        <v>0</v>
      </c>
      <c r="AE104" s="144">
        <f>IF(OR(DataGrowthRates!AD104="",DataGrowthRates!AE104=""),"",DataGrowthRates!AE104-DataGrowthRates!AD104)</f>
        <v>-0.29318045051129404</v>
      </c>
      <c r="AF104" s="144">
        <f>IF(OR(DataGrowthRates!AE104="",DataGrowthRates!AF104=""),"",DataGrowthRates!AF104-DataGrowthRates!AE104)</f>
        <v>0</v>
      </c>
      <c r="AG104" s="144">
        <f>IF(OR(DataGrowthRates!AF104="",DataGrowthRates!AG104=""),"",DataGrowthRates!AG104-DataGrowthRates!AF104)</f>
        <v>0</v>
      </c>
      <c r="AH104" s="144">
        <f>IF(OR(DataGrowthRates!AG104="",DataGrowthRates!AH104=""),"",DataGrowthRates!AH104-DataGrowthRates!AG104)</f>
        <v>0</v>
      </c>
      <c r="AI104" s="144">
        <f>IF(OR(DataGrowthRates!AH104="",DataGrowthRates!AI104=""),"",DataGrowthRates!AI104-DataGrowthRates!AH104)</f>
        <v>-0.11430545756307664</v>
      </c>
      <c r="AJ104" s="144">
        <f>IF(OR(DataGrowthRates!AI104="",DataGrowthRates!AJ104=""),"",DataGrowthRates!AJ104-DataGrowthRates!AI104)</f>
        <v>0</v>
      </c>
      <c r="AK104" s="144">
        <f>IF(OR(DataGrowthRates!AJ104="",DataGrowthRates!AK104=""),"",DataGrowthRates!AK104-DataGrowthRates!AJ104)</f>
        <v>0</v>
      </c>
      <c r="AL104" s="144">
        <f>IF(OR(DataGrowthRates!AK104="",DataGrowthRates!AL104=""),"",DataGrowthRates!AL104-DataGrowthRates!AK104)</f>
        <v>5.2118724972052721E-2</v>
      </c>
      <c r="AM104" s="144">
        <f>IF(OR(DataGrowthRates!AL104="",DataGrowthRates!AM104=""),"",DataGrowthRates!AM104-DataGrowthRates!AL104)</f>
        <v>0.3979579576737291</v>
      </c>
      <c r="AN104" s="144">
        <f>IF(OR(DataGrowthRates!AM104="",DataGrowthRates!AN104=""),"",DataGrowthRates!AN104-DataGrowthRates!AM104)</f>
        <v>0</v>
      </c>
      <c r="AO104" s="144">
        <f>IF(OR(DataGrowthRates!AN104="",DataGrowthRates!AO104=""),"",DataGrowthRates!AO104-DataGrowthRates!AN104)</f>
        <v>0</v>
      </c>
      <c r="AP104" s="144">
        <f>IF(OR(DataGrowthRates!AO104="",DataGrowthRates!AP104=""),"",DataGrowthRates!AP104-DataGrowthRates!AO104)</f>
        <v>0</v>
      </c>
      <c r="AQ104" s="144">
        <f>IF(OR(DataGrowthRates!AP104="",DataGrowthRates!AQ104=""),"",DataGrowthRates!AQ104-DataGrowthRates!AP104)</f>
        <v>0</v>
      </c>
      <c r="AR104" s="144">
        <f>IF(OR(DataGrowthRates!AQ104="",DataGrowthRates!AR104=""),"",DataGrowthRates!AR104-DataGrowthRates!AQ104)</f>
        <v>0</v>
      </c>
      <c r="AS104" s="144">
        <f>IF(OR(DataGrowthRates!AR104="",DataGrowthRates!AS104=""),"",DataGrowthRates!AS104-DataGrowthRates!AR104)</f>
        <v>0</v>
      </c>
      <c r="AT104" s="144">
        <f>IF(OR(DataGrowthRates!AS104="",DataGrowthRates!AT104=""),"",DataGrowthRates!AT104-DataGrowthRates!AS104)</f>
        <v>0</v>
      </c>
      <c r="AU104" s="144">
        <f>IF(OR(DataGrowthRates!AT104="",DataGrowthRates!AU104=""),"",DataGrowthRates!AU104-DataGrowthRates!AT104)</f>
        <v>0</v>
      </c>
      <c r="AV104" s="144">
        <f>IF(OR(DataGrowthRates!AU104="",DataGrowthRates!AV104=""),"",DataGrowthRates!AV104-DataGrowthRates!AU104)</f>
        <v>0</v>
      </c>
      <c r="AW104" s="144">
        <f>IF(OR(DataGrowthRates!AV104="",DataGrowthRates!AW104=""),"",DataGrowthRates!AW104-DataGrowthRates!AV104)</f>
        <v>0</v>
      </c>
      <c r="AX104" s="144">
        <f>IF(OR(DataGrowthRates!AW104="",DataGrowthRates!AX104=""),"",DataGrowthRates!AX104-DataGrowthRates!AW104)</f>
        <v>0</v>
      </c>
      <c r="AY104" s="144">
        <f>IF(OR(DataGrowthRates!AX104="",DataGrowthRates!AY104=""),"",DataGrowthRates!AY104-DataGrowthRates!AX104)</f>
        <v>0</v>
      </c>
      <c r="AZ104" s="144">
        <f>IF(OR(DataGrowthRates!AY104="",DataGrowthRates!AZ104=""),"",DataGrowthRates!AZ104-DataGrowthRates!AY104)</f>
        <v>2.0223752022063834E-4</v>
      </c>
      <c r="BA104" s="144">
        <f>IF(OR(DataGrowthRates!AZ104="",DataGrowthRates!BA104=""),"",DataGrowthRates!BA104-DataGrowthRates!AZ104)</f>
        <v>0</v>
      </c>
      <c r="BB104" s="144">
        <f>IF(OR(DataGrowthRates!BA104="",DataGrowthRates!BB104=""),"",DataGrowthRates!BB104-DataGrowthRates!BA104)</f>
        <v>0</v>
      </c>
      <c r="BC104" s="144">
        <f>IF(OR(DataGrowthRates!BB104="",DataGrowthRates!BC104=""),"",DataGrowthRates!BC104-DataGrowthRates!BB104)</f>
        <v>0</v>
      </c>
      <c r="BD104" s="144">
        <f>IF(OR(DataGrowthRates!BC104="",DataGrowthRates!BD104=""),"",DataGrowthRates!BD104-DataGrowthRates!BC104)</f>
        <v>0</v>
      </c>
      <c r="BE104" s="144">
        <f>IF(OR(DataGrowthRates!BD104="",DataGrowthRates!BE104=""),"",DataGrowthRates!BE104-DataGrowthRates!BD104)</f>
        <v>0</v>
      </c>
      <c r="BF104" s="144">
        <f>IF(OR(DataGrowthRates!BE104="",DataGrowthRates!BF104=""),"",DataGrowthRates!BF104-DataGrowthRates!BE104)</f>
        <v>0</v>
      </c>
      <c r="BG104" s="144">
        <f>IF(OR(DataGrowthRates!BF104="",DataGrowthRates!BG104=""),"",DataGrowthRates!BG104-DataGrowthRates!BF104)</f>
        <v>0</v>
      </c>
      <c r="BH104" s="144">
        <f>IF(OR(DataGrowthRates!BG104="",DataGrowthRates!BH104=""),"",DataGrowthRates!BH104-DataGrowthRates!BG104)</f>
        <v>0</v>
      </c>
      <c r="BI104" s="144">
        <f>IF(OR(DataGrowthRates!BH104="",DataGrowthRates!BI104=""),"",DataGrowthRates!BI104-DataGrowthRates!BH104)</f>
        <v>0</v>
      </c>
      <c r="BJ104" s="144">
        <f>IF(OR(DataGrowthRates!BI104="",DataGrowthRates!BJ104=""),"",DataGrowthRates!BJ104-DataGrowthRates!BI104)</f>
        <v>0</v>
      </c>
      <c r="BK104" s="144">
        <f>IF(OR(DataGrowthRates!BJ104="",DataGrowthRates!BK104=""),"",DataGrowthRates!BK104-DataGrowthRates!BJ104)</f>
        <v>0</v>
      </c>
      <c r="BL104" s="144">
        <f>IF(OR(DataGrowthRates!BK104="",DataGrowthRates!BL104=""),"",DataGrowthRates!BL104-DataGrowthRates!BK104)</f>
        <v>0</v>
      </c>
      <c r="BM104" s="144">
        <f>IF(OR(DataGrowthRates!BL104="",DataGrowthRates!BM104=""),"",DataGrowthRates!BM104-DataGrowthRates!BL104)</f>
        <v>0</v>
      </c>
      <c r="BN104" s="144">
        <f>IF(OR(DataGrowthRates!BM104="",DataGrowthRates!BN104=""),"",DataGrowthRates!BN104-DataGrowthRates!BM104)</f>
        <v>2.1252300054226403E-3</v>
      </c>
      <c r="BO104" s="144">
        <f>IF(OR(DataGrowthRates!BN104="",DataGrowthRates!BO104=""),"",DataGrowthRates!BO104-DataGrowthRates!BN104)</f>
        <v>0</v>
      </c>
      <c r="BP104" s="144">
        <f>IF(OR(DataGrowthRates!BO104="",DataGrowthRates!BP104=""),"",DataGrowthRates!BP104-DataGrowthRates!BO104)</f>
        <v>0</v>
      </c>
      <c r="BQ104" s="144">
        <f>IF(OR(DataGrowthRates!BP104="",DataGrowthRates!BQ104=""),"",DataGrowthRates!BQ104-DataGrowthRates!BP104)</f>
        <v>0</v>
      </c>
      <c r="BR104" s="144">
        <f>IF(OR(DataGrowthRates!BQ104="",DataGrowthRates!BR104=""),"",DataGrowthRates!BR104-DataGrowthRates!BQ104)</f>
        <v>0</v>
      </c>
      <c r="BS104" s="144">
        <f>IF(OR(DataGrowthRates!BR104="",DataGrowthRates!BS104=""),"",DataGrowthRates!BS104-DataGrowthRates!BR104)</f>
        <v>1.429182459892564E-2</v>
      </c>
      <c r="BT104" s="144">
        <f>IF(OR(DataGrowthRates!BS104="",DataGrowthRates!BT104=""),"",DataGrowthRates!BT104-DataGrowthRates!BS104)</f>
        <v>0</v>
      </c>
      <c r="BU104" s="144">
        <f>IF(OR(DataGrowthRates!BT104="",DataGrowthRates!BU104=""),"",DataGrowthRates!BU104-DataGrowthRates!BT104)</f>
        <v>0</v>
      </c>
      <c r="BV104" s="144">
        <f>IF(OR(DataGrowthRates!BU104="",DataGrowthRates!BV104=""),"",DataGrowthRates!BV104-DataGrowthRates!BU104)</f>
        <v>0</v>
      </c>
      <c r="BW104" s="144">
        <f>IF(OR(DataGrowthRates!BV104="",DataGrowthRates!BW104=""),"",DataGrowthRates!BW104-DataGrowthRates!BV104)</f>
        <v>0</v>
      </c>
      <c r="BX104" s="144">
        <f>IF(OR(DataGrowthRates!BW104="",DataGrowthRates!BX104=""),"",DataGrowthRates!BX104-DataGrowthRates!BW104)</f>
        <v>0</v>
      </c>
      <c r="BY104" s="144">
        <f>IF(OR(DataGrowthRates!BX104="",DataGrowthRates!BY104=""),"",DataGrowthRates!BY104-DataGrowthRates!BX104)</f>
        <v>0</v>
      </c>
      <c r="BZ104" s="144">
        <f>IF(OR(DataGrowthRates!BY104="",DataGrowthRates!BZ104=""),"",DataGrowthRates!BZ104-DataGrowthRates!BY104)</f>
        <v>0</v>
      </c>
      <c r="CA104" s="144">
        <f>IF(OR(DataGrowthRates!BZ104="",DataGrowthRates!CA104=""),"",DataGrowthRates!CA104-DataGrowthRates!BZ104)</f>
        <v>0</v>
      </c>
      <c r="CB104" s="144">
        <f>IF(OR(DataGrowthRates!CA104="",DataGrowthRates!CB104=""),"",DataGrowthRates!CB104-DataGrowthRates!CA104)</f>
        <v>0</v>
      </c>
      <c r="CC104" s="144" t="str">
        <f>IF(OR(DataGrowthRates!CB104="",DataGrowthRates!CC104=""),"",DataGrowthRates!CC104-DataGrowthRates!CB104)</f>
        <v/>
      </c>
      <c r="CD104" s="144" t="str">
        <f>IF(OR(DataGrowthRates!CC104="",DataGrowthRates!CD104=""),"",DataGrowthRates!CD104-DataGrowthRates!CC104)</f>
        <v/>
      </c>
    </row>
    <row r="105" spans="1:82" x14ac:dyDescent="0.3">
      <c r="A105" s="5" t="s">
        <v>23</v>
      </c>
      <c r="B105"/>
      <c r="C105" s="78"/>
      <c r="D105" s="145" t="str">
        <f>IF(OR(DataGrowthRates!C105="",DataGrowthRates!D105=""),"",DataGrowthRates!D105-DataGrowthRates!C105)</f>
        <v/>
      </c>
      <c r="E105" s="145" t="str">
        <f>IF(OR(DataGrowthRates!D105="",DataGrowthRates!E105=""),"",DataGrowthRates!E105-DataGrowthRates!D105)</f>
        <v/>
      </c>
      <c r="F105" s="145" t="str">
        <f>IF(OR(DataGrowthRates!E105="",DataGrowthRates!F105=""),"",DataGrowthRates!F105-DataGrowthRates!E105)</f>
        <v/>
      </c>
      <c r="G105" s="145" t="str">
        <f>IF(OR(DataGrowthRates!F105="",DataGrowthRates!G105=""),"",DataGrowthRates!G105-DataGrowthRates!F105)</f>
        <v/>
      </c>
      <c r="H105" s="145" t="str">
        <f>IF(OR(DataGrowthRates!G105="",DataGrowthRates!H105=""),"",DataGrowthRates!H105-DataGrowthRates!G105)</f>
        <v/>
      </c>
      <c r="I105" s="145" t="str">
        <f>IF(OR(DataGrowthRates!H105="",DataGrowthRates!I105=""),"",DataGrowthRates!I105-DataGrowthRates!H105)</f>
        <v/>
      </c>
      <c r="J105" s="145" t="str">
        <f>IF(OR(DataGrowthRates!I105="",DataGrowthRates!J105=""),"",DataGrowthRates!J105-DataGrowthRates!I105)</f>
        <v/>
      </c>
      <c r="K105" s="145" t="str">
        <f>IF(OR(DataGrowthRates!J105="",DataGrowthRates!K105=""),"",DataGrowthRates!K105-DataGrowthRates!J105)</f>
        <v/>
      </c>
      <c r="L105" s="145" t="str">
        <f>IF(OR(DataGrowthRates!K105="",DataGrowthRates!L105=""),"",DataGrowthRates!L105-DataGrowthRates!K105)</f>
        <v/>
      </c>
      <c r="M105" s="145">
        <f>IF(OR(DataGrowthRates!L105="",DataGrowthRates!M105=""),"",DataGrowthRates!M105-DataGrowthRates!L105)</f>
        <v>-0.30275844734209412</v>
      </c>
      <c r="N105" s="145">
        <f>IF(OR(DataGrowthRates!M105="",DataGrowthRates!N105=""),"",DataGrowthRates!N105-DataGrowthRates!M105)</f>
        <v>0.15914687710096209</v>
      </c>
      <c r="O105" s="145">
        <f>IF(OR(DataGrowthRates!N105="",DataGrowthRates!O105=""),"",DataGrowthRates!O105-DataGrowthRates!N105)</f>
        <v>-0.31381717919835062</v>
      </c>
      <c r="P105" s="145">
        <f>IF(OR(DataGrowthRates!O105="",DataGrowthRates!P105=""),"",DataGrowthRates!P105-DataGrowthRates!O105)</f>
        <v>0.28083183296622605</v>
      </c>
      <c r="Q105" s="145">
        <f>IF(OR(DataGrowthRates!P105="",DataGrowthRates!Q105=""),"",DataGrowthRates!Q105-DataGrowthRates!P105)</f>
        <v>0</v>
      </c>
      <c r="R105" s="145">
        <f>IF(OR(DataGrowthRates!Q105="",DataGrowthRates!R105=""),"",DataGrowthRates!R105-DataGrowthRates!Q105)</f>
        <v>-0.18478451749260261</v>
      </c>
      <c r="S105" s="145">
        <f>IF(OR(DataGrowthRates!R105="",DataGrowthRates!S105=""),"",DataGrowthRates!S105-DataGrowthRates!R105)</f>
        <v>0</v>
      </c>
      <c r="T105" s="145">
        <f>IF(OR(DataGrowthRates!S105="",DataGrowthRates!T105=""),"",DataGrowthRates!T105-DataGrowthRates!S105)</f>
        <v>0.27592038113747508</v>
      </c>
      <c r="U105" s="145">
        <f>IF(OR(DataGrowthRates!T105="",DataGrowthRates!U105=""),"",DataGrowthRates!U105-DataGrowthRates!T105)</f>
        <v>0</v>
      </c>
      <c r="V105" s="145">
        <f>IF(OR(DataGrowthRates!U105="",DataGrowthRates!V105=""),"",DataGrowthRates!V105-DataGrowthRates!U105)</f>
        <v>0</v>
      </c>
      <c r="W105" s="145">
        <f>IF(OR(DataGrowthRates!V105="",DataGrowthRates!W105=""),"",DataGrowthRates!W105-DataGrowthRates!V105)</f>
        <v>3.6026094195786174E-2</v>
      </c>
      <c r="X105" s="145">
        <f>IF(OR(DataGrowthRates!W105="",DataGrowthRates!X105=""),"",DataGrowthRates!X105-DataGrowthRates!W105)</f>
        <v>0.12132549063055675</v>
      </c>
      <c r="Y105" s="145">
        <f>IF(OR(DataGrowthRates!X105="",DataGrowthRates!Y105=""),"",DataGrowthRates!Y105-DataGrowthRates!X105)</f>
        <v>0</v>
      </c>
      <c r="Z105" s="145">
        <f>IF(OR(DataGrowthRates!Y105="",DataGrowthRates!Z105=""),"",DataGrowthRates!Z105-DataGrowthRates!Y105)</f>
        <v>0</v>
      </c>
      <c r="AA105" s="145">
        <f>IF(OR(DataGrowthRates!Z105="",DataGrowthRates!AA105=""),"",DataGrowthRates!AA105-DataGrowthRates!Z105)</f>
        <v>2.2074609774135112E-2</v>
      </c>
      <c r="AB105" s="145">
        <f>IF(OR(DataGrowthRates!AA105="",DataGrowthRates!AB105=""),"",DataGrowthRates!AB105-DataGrowthRates!AA105)</f>
        <v>1.0840326859301546</v>
      </c>
      <c r="AC105" s="145">
        <f>IF(OR(DataGrowthRates!AB105="",DataGrowthRates!AC105=""),"",DataGrowthRates!AC105-DataGrowthRates!AB105)</f>
        <v>0</v>
      </c>
      <c r="AD105" s="145">
        <f>IF(OR(DataGrowthRates!AC105="",DataGrowthRates!AD105=""),"",DataGrowthRates!AD105-DataGrowthRates!AC105)</f>
        <v>0</v>
      </c>
      <c r="AE105" s="145">
        <f>IF(OR(DataGrowthRates!AD105="",DataGrowthRates!AE105=""),"",DataGrowthRates!AE105-DataGrowthRates!AD105)</f>
        <v>-6.3339373599924725E-2</v>
      </c>
      <c r="AF105" s="145">
        <f>IF(OR(DataGrowthRates!AE105="",DataGrowthRates!AF105=""),"",DataGrowthRates!AF105-DataGrowthRates!AE105)</f>
        <v>0</v>
      </c>
      <c r="AG105" s="145">
        <f>IF(OR(DataGrowthRates!AF105="",DataGrowthRates!AG105=""),"",DataGrowthRates!AG105-DataGrowthRates!AF105)</f>
        <v>0</v>
      </c>
      <c r="AH105" s="145">
        <f>IF(OR(DataGrowthRates!AG105="",DataGrowthRates!AH105=""),"",DataGrowthRates!AH105-DataGrowthRates!AG105)</f>
        <v>0</v>
      </c>
      <c r="AI105" s="145">
        <f>IF(OR(DataGrowthRates!AH105="",DataGrowthRates!AI105=""),"",DataGrowthRates!AI105-DataGrowthRates!AH105)</f>
        <v>-6.7831175311928338E-2</v>
      </c>
      <c r="AJ105" s="145">
        <f>IF(OR(DataGrowthRates!AI105="",DataGrowthRates!AJ105=""),"",DataGrowthRates!AJ105-DataGrowthRates!AI105)</f>
        <v>0</v>
      </c>
      <c r="AK105" s="145">
        <f>IF(OR(DataGrowthRates!AJ105="",DataGrowthRates!AK105=""),"",DataGrowthRates!AK105-DataGrowthRates!AJ105)</f>
        <v>0</v>
      </c>
      <c r="AL105" s="145">
        <f>IF(OR(DataGrowthRates!AK105="",DataGrowthRates!AL105=""),"",DataGrowthRates!AL105-DataGrowthRates!AK105)</f>
        <v>4.1285109738824377E-2</v>
      </c>
      <c r="AM105" s="145">
        <f>IF(OR(DataGrowthRates!AL105="",DataGrowthRates!AM105=""),"",DataGrowthRates!AM105-DataGrowthRates!AL105)</f>
        <v>-8.3041574563511578E-3</v>
      </c>
      <c r="AN105" s="145">
        <f>IF(OR(DataGrowthRates!AM105="",DataGrowthRates!AN105=""),"",DataGrowthRates!AN105-DataGrowthRates!AM105)</f>
        <v>0</v>
      </c>
      <c r="AO105" s="145">
        <f>IF(OR(DataGrowthRates!AN105="",DataGrowthRates!AO105=""),"",DataGrowthRates!AO105-DataGrowthRates!AN105)</f>
        <v>0</v>
      </c>
      <c r="AP105" s="145">
        <f>IF(OR(DataGrowthRates!AO105="",DataGrowthRates!AP105=""),"",DataGrowthRates!AP105-DataGrowthRates!AO105)</f>
        <v>0</v>
      </c>
      <c r="AQ105" s="145">
        <f>IF(OR(DataGrowthRates!AP105="",DataGrowthRates!AQ105=""),"",DataGrowthRates!AQ105-DataGrowthRates!AP105)</f>
        <v>0</v>
      </c>
      <c r="AR105" s="145">
        <f>IF(OR(DataGrowthRates!AQ105="",DataGrowthRates!AR105=""),"",DataGrowthRates!AR105-DataGrowthRates!AQ105)</f>
        <v>0</v>
      </c>
      <c r="AS105" s="145">
        <f>IF(OR(DataGrowthRates!AR105="",DataGrowthRates!AS105=""),"",DataGrowthRates!AS105-DataGrowthRates!AR105)</f>
        <v>0</v>
      </c>
      <c r="AT105" s="145">
        <f>IF(OR(DataGrowthRates!AS105="",DataGrowthRates!AT105=""),"",DataGrowthRates!AT105-DataGrowthRates!AS105)</f>
        <v>0</v>
      </c>
      <c r="AU105" s="145">
        <f>IF(OR(DataGrowthRates!AT105="",DataGrowthRates!AU105=""),"",DataGrowthRates!AU105-DataGrowthRates!AT105)</f>
        <v>0</v>
      </c>
      <c r="AV105" s="145">
        <f>IF(OR(DataGrowthRates!AU105="",DataGrowthRates!AV105=""),"",DataGrowthRates!AV105-DataGrowthRates!AU105)</f>
        <v>0</v>
      </c>
      <c r="AW105" s="145">
        <f>IF(OR(DataGrowthRates!AV105="",DataGrowthRates!AW105=""),"",DataGrowthRates!AW105-DataGrowthRates!AV105)</f>
        <v>0</v>
      </c>
      <c r="AX105" s="145">
        <f>IF(OR(DataGrowthRates!AW105="",DataGrowthRates!AX105=""),"",DataGrowthRates!AX105-DataGrowthRates!AW105)</f>
        <v>0</v>
      </c>
      <c r="AY105" s="145">
        <f>IF(OR(DataGrowthRates!AX105="",DataGrowthRates!AY105=""),"",DataGrowthRates!AY105-DataGrowthRates!AX105)</f>
        <v>0</v>
      </c>
      <c r="AZ105" s="145">
        <f>IF(OR(DataGrowthRates!AY105="",DataGrowthRates!AZ105=""),"",DataGrowthRates!AZ105-DataGrowthRates!AY105)</f>
        <v>2.58701744163925E-4</v>
      </c>
      <c r="BA105" s="145">
        <f>IF(OR(DataGrowthRates!AZ105="",DataGrowthRates!BA105=""),"",DataGrowthRates!BA105-DataGrowthRates!AZ105)</f>
        <v>0</v>
      </c>
      <c r="BB105" s="145">
        <f>IF(OR(DataGrowthRates!BA105="",DataGrowthRates!BB105=""),"",DataGrowthRates!BB105-DataGrowthRates!BA105)</f>
        <v>0</v>
      </c>
      <c r="BC105" s="145">
        <f>IF(OR(DataGrowthRates!BB105="",DataGrowthRates!BC105=""),"",DataGrowthRates!BC105-DataGrowthRates!BB105)</f>
        <v>0</v>
      </c>
      <c r="BD105" s="145">
        <f>IF(OR(DataGrowthRates!BC105="",DataGrowthRates!BD105=""),"",DataGrowthRates!BD105-DataGrowthRates!BC105)</f>
        <v>0</v>
      </c>
      <c r="BE105" s="145">
        <f>IF(OR(DataGrowthRates!BD105="",DataGrowthRates!BE105=""),"",DataGrowthRates!BE105-DataGrowthRates!BD105)</f>
        <v>0</v>
      </c>
      <c r="BF105" s="145">
        <f>IF(OR(DataGrowthRates!BE105="",DataGrowthRates!BF105=""),"",DataGrowthRates!BF105-DataGrowthRates!BE105)</f>
        <v>0</v>
      </c>
      <c r="BG105" s="145">
        <f>IF(OR(DataGrowthRates!BF105="",DataGrowthRates!BG105=""),"",DataGrowthRates!BG105-DataGrowthRates!BF105)</f>
        <v>0</v>
      </c>
      <c r="BH105" s="145">
        <f>IF(OR(DataGrowthRates!BG105="",DataGrowthRates!BH105=""),"",DataGrowthRates!BH105-DataGrowthRates!BG105)</f>
        <v>0</v>
      </c>
      <c r="BI105" s="145">
        <f>IF(OR(DataGrowthRates!BH105="",DataGrowthRates!BI105=""),"",DataGrowthRates!BI105-DataGrowthRates!BH105)</f>
        <v>0</v>
      </c>
      <c r="BJ105" s="145">
        <f>IF(OR(DataGrowthRates!BI105="",DataGrowthRates!BJ105=""),"",DataGrowthRates!BJ105-DataGrowthRates!BI105)</f>
        <v>0</v>
      </c>
      <c r="BK105" s="145">
        <f>IF(OR(DataGrowthRates!BJ105="",DataGrowthRates!BK105=""),"",DataGrowthRates!BK105-DataGrowthRates!BJ105)</f>
        <v>0</v>
      </c>
      <c r="BL105" s="145">
        <f>IF(OR(DataGrowthRates!BK105="",DataGrowthRates!BL105=""),"",DataGrowthRates!BL105-DataGrowthRates!BK105)</f>
        <v>0</v>
      </c>
      <c r="BM105" s="145">
        <f>IF(OR(DataGrowthRates!BL105="",DataGrowthRates!BM105=""),"",DataGrowthRates!BM105-DataGrowthRates!BL105)</f>
        <v>0</v>
      </c>
      <c r="BN105" s="145">
        <f>IF(OR(DataGrowthRates!BM105="",DataGrowthRates!BN105=""),"",DataGrowthRates!BN105-DataGrowthRates!BM105)</f>
        <v>5.0096898235366949E-3</v>
      </c>
      <c r="BO105" s="145">
        <f>IF(OR(DataGrowthRates!BN105="",DataGrowthRates!BO105=""),"",DataGrowthRates!BO105-DataGrowthRates!BN105)</f>
        <v>0</v>
      </c>
      <c r="BP105" s="145">
        <f>IF(OR(DataGrowthRates!BO105="",DataGrowthRates!BP105=""),"",DataGrowthRates!BP105-DataGrowthRates!BO105)</f>
        <v>0</v>
      </c>
      <c r="BQ105" s="145">
        <f>IF(OR(DataGrowthRates!BP105="",DataGrowthRates!BQ105=""),"",DataGrowthRates!BQ105-DataGrowthRates!BP105)</f>
        <v>0</v>
      </c>
      <c r="BR105" s="145">
        <f>IF(OR(DataGrowthRates!BQ105="",DataGrowthRates!BR105=""),"",DataGrowthRates!BR105-DataGrowthRates!BQ105)</f>
        <v>0</v>
      </c>
      <c r="BS105" s="145">
        <f>IF(OR(DataGrowthRates!BR105="",DataGrowthRates!BS105=""),"",DataGrowthRates!BS105-DataGrowthRates!BR105)</f>
        <v>2.0348205653078252E-2</v>
      </c>
      <c r="BT105" s="145">
        <f>IF(OR(DataGrowthRates!BS105="",DataGrowthRates!BT105=""),"",DataGrowthRates!BT105-DataGrowthRates!BS105)</f>
        <v>0</v>
      </c>
      <c r="BU105" s="145">
        <f>IF(OR(DataGrowthRates!BT105="",DataGrowthRates!BU105=""),"",DataGrowthRates!BU105-DataGrowthRates!BT105)</f>
        <v>0</v>
      </c>
      <c r="BV105" s="145">
        <f>IF(OR(DataGrowthRates!BU105="",DataGrowthRates!BV105=""),"",DataGrowthRates!BV105-DataGrowthRates!BU105)</f>
        <v>0</v>
      </c>
      <c r="BW105" s="145">
        <f>IF(OR(DataGrowthRates!BV105="",DataGrowthRates!BW105=""),"",DataGrowthRates!BW105-DataGrowthRates!BV105)</f>
        <v>0</v>
      </c>
      <c r="BX105" s="145">
        <f>IF(OR(DataGrowthRates!BW105="",DataGrowthRates!BX105=""),"",DataGrowthRates!BX105-DataGrowthRates!BW105)</f>
        <v>0</v>
      </c>
      <c r="BY105" s="145">
        <f>IF(OR(DataGrowthRates!BX105="",DataGrowthRates!BY105=""),"",DataGrowthRates!BY105-DataGrowthRates!BX105)</f>
        <v>0</v>
      </c>
      <c r="BZ105" s="145">
        <f>IF(OR(DataGrowthRates!BY105="",DataGrowthRates!BZ105=""),"",DataGrowthRates!BZ105-DataGrowthRates!BY105)</f>
        <v>0</v>
      </c>
      <c r="CA105" s="145">
        <f>IF(OR(DataGrowthRates!BZ105="",DataGrowthRates!CA105=""),"",DataGrowthRates!CA105-DataGrowthRates!BZ105)</f>
        <v>0</v>
      </c>
      <c r="CB105" s="145">
        <f>IF(OR(DataGrowthRates!CA105="",DataGrowthRates!CB105=""),"",DataGrowthRates!CB105-DataGrowthRates!CA105)</f>
        <v>0</v>
      </c>
      <c r="CC105" s="145" t="str">
        <f>IF(OR(DataGrowthRates!CB105="",DataGrowthRates!CC105=""),"",DataGrowthRates!CC105-DataGrowthRates!CB105)</f>
        <v/>
      </c>
      <c r="CD105" s="145" t="str">
        <f>IF(OR(DataGrowthRates!CC105="",DataGrowthRates!CD105=""),"",DataGrowthRates!CD105-DataGrowthRates!CC105)</f>
        <v/>
      </c>
    </row>
    <row r="106" spans="1:82" x14ac:dyDescent="0.3">
      <c r="A106" s="5" t="s">
        <v>24</v>
      </c>
      <c r="B106"/>
      <c r="C106" s="78"/>
      <c r="D106" s="145" t="str">
        <f>IF(OR(DataGrowthRates!C106="",DataGrowthRates!D106=""),"",DataGrowthRates!D106-DataGrowthRates!C106)</f>
        <v/>
      </c>
      <c r="E106" s="145" t="str">
        <f>IF(OR(DataGrowthRates!D106="",DataGrowthRates!E106=""),"",DataGrowthRates!E106-DataGrowthRates!D106)</f>
        <v/>
      </c>
      <c r="F106" s="145" t="str">
        <f>IF(OR(DataGrowthRates!E106="",DataGrowthRates!F106=""),"",DataGrowthRates!F106-DataGrowthRates!E106)</f>
        <v/>
      </c>
      <c r="G106" s="145" t="str">
        <f>IF(OR(DataGrowthRates!F106="",DataGrowthRates!G106=""),"",DataGrowthRates!G106-DataGrowthRates!F106)</f>
        <v/>
      </c>
      <c r="H106" s="145" t="str">
        <f>IF(OR(DataGrowthRates!G106="",DataGrowthRates!H106=""),"",DataGrowthRates!H106-DataGrowthRates!G106)</f>
        <v/>
      </c>
      <c r="I106" s="145" t="str">
        <f>IF(OR(DataGrowthRates!H106="",DataGrowthRates!I106=""),"",DataGrowthRates!I106-DataGrowthRates!H106)</f>
        <v/>
      </c>
      <c r="J106" s="145" t="str">
        <f>IF(OR(DataGrowthRates!I106="",DataGrowthRates!J106=""),"",DataGrowthRates!J106-DataGrowthRates!I106)</f>
        <v/>
      </c>
      <c r="K106" s="145" t="str">
        <f>IF(OR(DataGrowthRates!J106="",DataGrowthRates!K106=""),"",DataGrowthRates!K106-DataGrowthRates!J106)</f>
        <v/>
      </c>
      <c r="L106" s="145" t="str">
        <f>IF(OR(DataGrowthRates!K106="",DataGrowthRates!L106=""),"",DataGrowthRates!L106-DataGrowthRates!K106)</f>
        <v/>
      </c>
      <c r="M106" s="145" t="str">
        <f>IF(OR(DataGrowthRates!L106="",DataGrowthRates!M106=""),"",DataGrowthRates!M106-DataGrowthRates!L106)</f>
        <v/>
      </c>
      <c r="N106" s="145">
        <f>IF(OR(DataGrowthRates!M106="",DataGrowthRates!N106=""),"",DataGrowthRates!N106-DataGrowthRates!M106)</f>
        <v>0.12720611776584478</v>
      </c>
      <c r="O106" s="145">
        <f>IF(OR(DataGrowthRates!N106="",DataGrowthRates!O106=""),"",DataGrowthRates!O106-DataGrowthRates!N106)</f>
        <v>0.12548633804479681</v>
      </c>
      <c r="P106" s="145">
        <f>IF(OR(DataGrowthRates!O106="",DataGrowthRates!P106=""),"",DataGrowthRates!P106-DataGrowthRates!O106)</f>
        <v>2.7708953482200371E-2</v>
      </c>
      <c r="Q106" s="145">
        <f>IF(OR(DataGrowthRates!P106="",DataGrowthRates!Q106=""),"",DataGrowthRates!Q106-DataGrowthRates!P106)</f>
        <v>0</v>
      </c>
      <c r="R106" s="145">
        <f>IF(OR(DataGrowthRates!Q106="",DataGrowthRates!R106=""),"",DataGrowthRates!R106-DataGrowthRates!Q106)</f>
        <v>0.12036154977454405</v>
      </c>
      <c r="S106" s="145">
        <f>IF(OR(DataGrowthRates!R106="",DataGrowthRates!S106=""),"",DataGrowthRates!S106-DataGrowthRates!R106)</f>
        <v>0</v>
      </c>
      <c r="T106" s="145">
        <f>IF(OR(DataGrowthRates!S106="",DataGrowthRates!T106=""),"",DataGrowthRates!T106-DataGrowthRates!S106)</f>
        <v>-0.36631575736033883</v>
      </c>
      <c r="U106" s="145">
        <f>IF(OR(DataGrowthRates!T106="",DataGrowthRates!U106=""),"",DataGrowthRates!U106-DataGrowthRates!T106)</f>
        <v>0</v>
      </c>
      <c r="V106" s="145">
        <f>IF(OR(DataGrowthRates!U106="",DataGrowthRates!V106=""),"",DataGrowthRates!V106-DataGrowthRates!U106)</f>
        <v>0</v>
      </c>
      <c r="W106" s="145">
        <f>IF(OR(DataGrowthRates!V106="",DataGrowthRates!W106=""),"",DataGrowthRates!W106-DataGrowthRates!V106)</f>
        <v>0.26645009125531982</v>
      </c>
      <c r="X106" s="145">
        <f>IF(OR(DataGrowthRates!W106="",DataGrowthRates!X106=""),"",DataGrowthRates!X106-DataGrowthRates!W106)</f>
        <v>0.15896827734071417</v>
      </c>
      <c r="Y106" s="145">
        <f>IF(OR(DataGrowthRates!X106="",DataGrowthRates!Y106=""),"",DataGrowthRates!Y106-DataGrowthRates!X106)</f>
        <v>0</v>
      </c>
      <c r="Z106" s="145">
        <f>IF(OR(DataGrowthRates!Y106="",DataGrowthRates!Z106=""),"",DataGrowthRates!Z106-DataGrowthRates!Y106)</f>
        <v>0</v>
      </c>
      <c r="AA106" s="145">
        <f>IF(OR(DataGrowthRates!Z106="",DataGrowthRates!AA106=""),"",DataGrowthRates!AA106-DataGrowthRates!Z106)</f>
        <v>-1.7284230747659279E-2</v>
      </c>
      <c r="AB106" s="145">
        <f>IF(OR(DataGrowthRates!AA106="",DataGrowthRates!AB106=""),"",DataGrowthRates!AB106-DataGrowthRates!AA106)</f>
        <v>1.7905716540658412</v>
      </c>
      <c r="AC106" s="145">
        <f>IF(OR(DataGrowthRates!AB106="",DataGrowthRates!AC106=""),"",DataGrowthRates!AC106-DataGrowthRates!AB106)</f>
        <v>0</v>
      </c>
      <c r="AD106" s="145">
        <f>IF(OR(DataGrowthRates!AC106="",DataGrowthRates!AD106=""),"",DataGrowthRates!AD106-DataGrowthRates!AC106)</f>
        <v>0</v>
      </c>
      <c r="AE106" s="145">
        <f>IF(OR(DataGrowthRates!AD106="",DataGrowthRates!AE106=""),"",DataGrowthRates!AE106-DataGrowthRates!AD106)</f>
        <v>-6.3297049888259571E-3</v>
      </c>
      <c r="AF106" s="145">
        <f>IF(OR(DataGrowthRates!AE106="",DataGrowthRates!AF106=""),"",DataGrowthRates!AF106-DataGrowthRates!AE106)</f>
        <v>0</v>
      </c>
      <c r="AG106" s="145">
        <f>IF(OR(DataGrowthRates!AF106="",DataGrowthRates!AG106=""),"",DataGrowthRates!AG106-DataGrowthRates!AF106)</f>
        <v>0</v>
      </c>
      <c r="AH106" s="145">
        <f>IF(OR(DataGrowthRates!AG106="",DataGrowthRates!AH106=""),"",DataGrowthRates!AH106-DataGrowthRates!AG106)</f>
        <v>0</v>
      </c>
      <c r="AI106" s="145">
        <f>IF(OR(DataGrowthRates!AH106="",DataGrowthRates!AI106=""),"",DataGrowthRates!AI106-DataGrowthRates!AH106)</f>
        <v>4.1329002793974862E-2</v>
      </c>
      <c r="AJ106" s="145">
        <f>IF(OR(DataGrowthRates!AI106="",DataGrowthRates!AJ106=""),"",DataGrowthRates!AJ106-DataGrowthRates!AI106)</f>
        <v>0</v>
      </c>
      <c r="AK106" s="145">
        <f>IF(OR(DataGrowthRates!AJ106="",DataGrowthRates!AK106=""),"",DataGrowthRates!AK106-DataGrowthRates!AJ106)</f>
        <v>0</v>
      </c>
      <c r="AL106" s="145">
        <f>IF(OR(DataGrowthRates!AK106="",DataGrowthRates!AL106=""),"",DataGrowthRates!AL106-DataGrowthRates!AK106)</f>
        <v>-2.4517749460202076E-2</v>
      </c>
      <c r="AM106" s="145">
        <f>IF(OR(DataGrowthRates!AL106="",DataGrowthRates!AM106=""),"",DataGrowthRates!AM106-DataGrowthRates!AL106)</f>
        <v>-1.6210285188979351E-2</v>
      </c>
      <c r="AN106" s="145">
        <f>IF(OR(DataGrowthRates!AM106="",DataGrowthRates!AN106=""),"",DataGrowthRates!AN106-DataGrowthRates!AM106)</f>
        <v>0</v>
      </c>
      <c r="AO106" s="145">
        <f>IF(OR(DataGrowthRates!AN106="",DataGrowthRates!AO106=""),"",DataGrowthRates!AO106-DataGrowthRates!AN106)</f>
        <v>0</v>
      </c>
      <c r="AP106" s="145">
        <f>IF(OR(DataGrowthRates!AO106="",DataGrowthRates!AP106=""),"",DataGrowthRates!AP106-DataGrowthRates!AO106)</f>
        <v>0</v>
      </c>
      <c r="AQ106" s="145">
        <f>IF(OR(DataGrowthRates!AP106="",DataGrowthRates!AQ106=""),"",DataGrowthRates!AQ106-DataGrowthRates!AP106)</f>
        <v>0</v>
      </c>
      <c r="AR106" s="145">
        <f>IF(OR(DataGrowthRates!AQ106="",DataGrowthRates!AR106=""),"",DataGrowthRates!AR106-DataGrowthRates!AQ106)</f>
        <v>0</v>
      </c>
      <c r="AS106" s="145">
        <f>IF(OR(DataGrowthRates!AR106="",DataGrowthRates!AS106=""),"",DataGrowthRates!AS106-DataGrowthRates!AR106)</f>
        <v>0</v>
      </c>
      <c r="AT106" s="145">
        <f>IF(OR(DataGrowthRates!AS106="",DataGrowthRates!AT106=""),"",DataGrowthRates!AT106-DataGrowthRates!AS106)</f>
        <v>0</v>
      </c>
      <c r="AU106" s="145">
        <f>IF(OR(DataGrowthRates!AT106="",DataGrowthRates!AU106=""),"",DataGrowthRates!AU106-DataGrowthRates!AT106)</f>
        <v>0</v>
      </c>
      <c r="AV106" s="145">
        <f>IF(OR(DataGrowthRates!AU106="",DataGrowthRates!AV106=""),"",DataGrowthRates!AV106-DataGrowthRates!AU106)</f>
        <v>0</v>
      </c>
      <c r="AW106" s="145">
        <f>IF(OR(DataGrowthRates!AV106="",DataGrowthRates!AW106=""),"",DataGrowthRates!AW106-DataGrowthRates!AV106)</f>
        <v>0</v>
      </c>
      <c r="AX106" s="145">
        <f>IF(OR(DataGrowthRates!AW106="",DataGrowthRates!AX106=""),"",DataGrowthRates!AX106-DataGrowthRates!AW106)</f>
        <v>0</v>
      </c>
      <c r="AY106" s="145">
        <f>IF(OR(DataGrowthRates!AX106="",DataGrowthRates!AY106=""),"",DataGrowthRates!AY106-DataGrowthRates!AX106)</f>
        <v>0</v>
      </c>
      <c r="AZ106" s="145">
        <f>IF(OR(DataGrowthRates!AY106="",DataGrowthRates!AZ106=""),"",DataGrowthRates!AZ106-DataGrowthRates!AY106)</f>
        <v>8.4939677738369163E-2</v>
      </c>
      <c r="BA106" s="145">
        <f>IF(OR(DataGrowthRates!AZ106="",DataGrowthRates!BA106=""),"",DataGrowthRates!BA106-DataGrowthRates!AZ106)</f>
        <v>0</v>
      </c>
      <c r="BB106" s="145">
        <f>IF(OR(DataGrowthRates!BA106="",DataGrowthRates!BB106=""),"",DataGrowthRates!BB106-DataGrowthRates!BA106)</f>
        <v>0</v>
      </c>
      <c r="BC106" s="145">
        <f>IF(OR(DataGrowthRates!BB106="",DataGrowthRates!BC106=""),"",DataGrowthRates!BC106-DataGrowthRates!BB106)</f>
        <v>0</v>
      </c>
      <c r="BD106" s="145">
        <f>IF(OR(DataGrowthRates!BC106="",DataGrowthRates!BD106=""),"",DataGrowthRates!BD106-DataGrowthRates!BC106)</f>
        <v>0</v>
      </c>
      <c r="BE106" s="145">
        <f>IF(OR(DataGrowthRates!BD106="",DataGrowthRates!BE106=""),"",DataGrowthRates!BE106-DataGrowthRates!BD106)</f>
        <v>0</v>
      </c>
      <c r="BF106" s="145">
        <f>IF(OR(DataGrowthRates!BE106="",DataGrowthRates!BF106=""),"",DataGrowthRates!BF106-DataGrowthRates!BE106)</f>
        <v>0</v>
      </c>
      <c r="BG106" s="145">
        <f>IF(OR(DataGrowthRates!BF106="",DataGrowthRates!BG106=""),"",DataGrowthRates!BG106-DataGrowthRates!BF106)</f>
        <v>0</v>
      </c>
      <c r="BH106" s="145">
        <f>IF(OR(DataGrowthRates!BG106="",DataGrowthRates!BH106=""),"",DataGrowthRates!BH106-DataGrowthRates!BG106)</f>
        <v>0</v>
      </c>
      <c r="BI106" s="145">
        <f>IF(OR(DataGrowthRates!BH106="",DataGrowthRates!BI106=""),"",DataGrowthRates!BI106-DataGrowthRates!BH106)</f>
        <v>0</v>
      </c>
      <c r="BJ106" s="145">
        <f>IF(OR(DataGrowthRates!BI106="",DataGrowthRates!BJ106=""),"",DataGrowthRates!BJ106-DataGrowthRates!BI106)</f>
        <v>0</v>
      </c>
      <c r="BK106" s="145">
        <f>IF(OR(DataGrowthRates!BJ106="",DataGrowthRates!BK106=""),"",DataGrowthRates!BK106-DataGrowthRates!BJ106)</f>
        <v>0</v>
      </c>
      <c r="BL106" s="145">
        <f>IF(OR(DataGrowthRates!BK106="",DataGrowthRates!BL106=""),"",DataGrowthRates!BL106-DataGrowthRates!BK106)</f>
        <v>0</v>
      </c>
      <c r="BM106" s="145">
        <f>IF(OR(DataGrowthRates!BL106="",DataGrowthRates!BM106=""),"",DataGrowthRates!BM106-DataGrowthRates!BL106)</f>
        <v>0</v>
      </c>
      <c r="BN106" s="145">
        <f>IF(OR(DataGrowthRates!BM106="",DataGrowthRates!BN106=""),"",DataGrowthRates!BN106-DataGrowthRates!BM106)</f>
        <v>9.0873480238582438E-3</v>
      </c>
      <c r="BO106" s="145">
        <f>IF(OR(DataGrowthRates!BN106="",DataGrowthRates!BO106=""),"",DataGrowthRates!BO106-DataGrowthRates!BN106)</f>
        <v>0</v>
      </c>
      <c r="BP106" s="145">
        <f>IF(OR(DataGrowthRates!BO106="",DataGrowthRates!BP106=""),"",DataGrowthRates!BP106-DataGrowthRates!BO106)</f>
        <v>0</v>
      </c>
      <c r="BQ106" s="145">
        <f>IF(OR(DataGrowthRates!BP106="",DataGrowthRates!BQ106=""),"",DataGrowthRates!BQ106-DataGrowthRates!BP106)</f>
        <v>0</v>
      </c>
      <c r="BR106" s="145">
        <f>IF(OR(DataGrowthRates!BQ106="",DataGrowthRates!BR106=""),"",DataGrowthRates!BR106-DataGrowthRates!BQ106)</f>
        <v>0</v>
      </c>
      <c r="BS106" s="145">
        <f>IF(OR(DataGrowthRates!BR106="",DataGrowthRates!BS106=""),"",DataGrowthRates!BS106-DataGrowthRates!BR106)</f>
        <v>-8.1333232711176262E-3</v>
      </c>
      <c r="BT106" s="145">
        <f>IF(OR(DataGrowthRates!BS106="",DataGrowthRates!BT106=""),"",DataGrowthRates!BT106-DataGrowthRates!BS106)</f>
        <v>0</v>
      </c>
      <c r="BU106" s="145">
        <f>IF(OR(DataGrowthRates!BT106="",DataGrowthRates!BU106=""),"",DataGrowthRates!BU106-DataGrowthRates!BT106)</f>
        <v>0</v>
      </c>
      <c r="BV106" s="145">
        <f>IF(OR(DataGrowthRates!BU106="",DataGrowthRates!BV106=""),"",DataGrowthRates!BV106-DataGrowthRates!BU106)</f>
        <v>0</v>
      </c>
      <c r="BW106" s="145">
        <f>IF(OR(DataGrowthRates!BV106="",DataGrowthRates!BW106=""),"",DataGrowthRates!BW106-DataGrowthRates!BV106)</f>
        <v>0</v>
      </c>
      <c r="BX106" s="145">
        <f>IF(OR(DataGrowthRates!BW106="",DataGrowthRates!BX106=""),"",DataGrowthRates!BX106-DataGrowthRates!BW106)</f>
        <v>0</v>
      </c>
      <c r="BY106" s="145">
        <f>IF(OR(DataGrowthRates!BX106="",DataGrowthRates!BY106=""),"",DataGrowthRates!BY106-DataGrowthRates!BX106)</f>
        <v>0</v>
      </c>
      <c r="BZ106" s="145">
        <f>IF(OR(DataGrowthRates!BY106="",DataGrowthRates!BZ106=""),"",DataGrowthRates!BZ106-DataGrowthRates!BY106)</f>
        <v>0</v>
      </c>
      <c r="CA106" s="145">
        <f>IF(OR(DataGrowthRates!BZ106="",DataGrowthRates!CA106=""),"",DataGrowthRates!CA106-DataGrowthRates!BZ106)</f>
        <v>0</v>
      </c>
      <c r="CB106" s="145">
        <f>IF(OR(DataGrowthRates!CA106="",DataGrowthRates!CB106=""),"",DataGrowthRates!CB106-DataGrowthRates!CA106)</f>
        <v>0</v>
      </c>
      <c r="CC106" s="145" t="str">
        <f>IF(OR(DataGrowthRates!CB106="",DataGrowthRates!CC106=""),"",DataGrowthRates!CC106-DataGrowthRates!CB106)</f>
        <v/>
      </c>
      <c r="CD106" s="145" t="str">
        <f>IF(OR(DataGrowthRates!CC106="",DataGrowthRates!CD106=""),"",DataGrowthRates!CD106-DataGrowthRates!CC106)</f>
        <v/>
      </c>
    </row>
    <row r="107" spans="1:82" x14ac:dyDescent="0.3">
      <c r="A107" s="62" t="s">
        <v>25</v>
      </c>
      <c r="B107" s="51"/>
      <c r="C107" s="79"/>
      <c r="D107" s="146" t="str">
        <f>IF(OR(DataGrowthRates!C107="",DataGrowthRates!D107=""),"",DataGrowthRates!D107-DataGrowthRates!C107)</f>
        <v/>
      </c>
      <c r="E107" s="146" t="str">
        <f>IF(OR(DataGrowthRates!D107="",DataGrowthRates!E107=""),"",DataGrowthRates!E107-DataGrowthRates!D107)</f>
        <v/>
      </c>
      <c r="F107" s="146" t="str">
        <f>IF(OR(DataGrowthRates!E107="",DataGrowthRates!F107=""),"",DataGrowthRates!F107-DataGrowthRates!E107)</f>
        <v/>
      </c>
      <c r="G107" s="146" t="str">
        <f>IF(OR(DataGrowthRates!F107="",DataGrowthRates!G107=""),"",DataGrowthRates!G107-DataGrowthRates!F107)</f>
        <v/>
      </c>
      <c r="H107" s="146" t="str">
        <f>IF(OR(DataGrowthRates!G107="",DataGrowthRates!H107=""),"",DataGrowthRates!H107-DataGrowthRates!G107)</f>
        <v/>
      </c>
      <c r="I107" s="146" t="str">
        <f>IF(OR(DataGrowthRates!H107="",DataGrowthRates!I107=""),"",DataGrowthRates!I107-DataGrowthRates!H107)</f>
        <v/>
      </c>
      <c r="J107" s="146" t="str">
        <f>IF(OR(DataGrowthRates!I107="",DataGrowthRates!J107=""),"",DataGrowthRates!J107-DataGrowthRates!I107)</f>
        <v/>
      </c>
      <c r="K107" s="146" t="str">
        <f>IF(OR(DataGrowthRates!J107="",DataGrowthRates!K107=""),"",DataGrowthRates!K107-DataGrowthRates!J107)</f>
        <v/>
      </c>
      <c r="L107" s="146" t="str">
        <f>IF(OR(DataGrowthRates!K107="",DataGrowthRates!L107=""),"",DataGrowthRates!L107-DataGrowthRates!K107)</f>
        <v/>
      </c>
      <c r="M107" s="146" t="str">
        <f>IF(OR(DataGrowthRates!L107="",DataGrowthRates!M107=""),"",DataGrowthRates!M107-DataGrowthRates!L107)</f>
        <v/>
      </c>
      <c r="N107" s="146" t="str">
        <f>IF(OR(DataGrowthRates!M107="",DataGrowthRates!N107=""),"",DataGrowthRates!N107-DataGrowthRates!M107)</f>
        <v/>
      </c>
      <c r="O107" s="146">
        <f>IF(OR(DataGrowthRates!N107="",DataGrowthRates!O107=""),"",DataGrowthRates!O107-DataGrowthRates!N107)</f>
        <v>-0.76598965371881622</v>
      </c>
      <c r="P107" s="146">
        <f>IF(OR(DataGrowthRates!O107="",DataGrowthRates!P107=""),"",DataGrowthRates!P107-DataGrowthRates!O107)</f>
        <v>-4.0113686859855502E-2</v>
      </c>
      <c r="Q107" s="146">
        <f>IF(OR(DataGrowthRates!P107="",DataGrowthRates!Q107=""),"",DataGrowthRates!Q107-DataGrowthRates!P107)</f>
        <v>0</v>
      </c>
      <c r="R107" s="146">
        <f>IF(OR(DataGrowthRates!Q107="",DataGrowthRates!R107=""),"",DataGrowthRates!R107-DataGrowthRates!Q107)</f>
        <v>2.2916842512959112E-2</v>
      </c>
      <c r="S107" s="146">
        <f>IF(OR(DataGrowthRates!R107="",DataGrowthRates!S107=""),"",DataGrowthRates!S107-DataGrowthRates!R107)</f>
        <v>0</v>
      </c>
      <c r="T107" s="146">
        <f>IF(OR(DataGrowthRates!S107="",DataGrowthRates!T107=""),"",DataGrowthRates!T107-DataGrowthRates!S107)</f>
        <v>0.12797602540627406</v>
      </c>
      <c r="U107" s="146">
        <f>IF(OR(DataGrowthRates!T107="",DataGrowthRates!U107=""),"",DataGrowthRates!U107-DataGrowthRates!T107)</f>
        <v>0</v>
      </c>
      <c r="V107" s="146">
        <f>IF(OR(DataGrowthRates!U107="",DataGrowthRates!V107=""),"",DataGrowthRates!V107-DataGrowthRates!U107)</f>
        <v>0</v>
      </c>
      <c r="W107" s="146">
        <f>IF(OR(DataGrowthRates!V107="",DataGrowthRates!W107=""),"",DataGrowthRates!W107-DataGrowthRates!V107)</f>
        <v>0.28832457982169379</v>
      </c>
      <c r="X107" s="146">
        <f>IF(OR(DataGrowthRates!W107="",DataGrowthRates!X107=""),"",DataGrowthRates!X107-DataGrowthRates!W107)</f>
        <v>8.1478526039897581E-2</v>
      </c>
      <c r="Y107" s="146">
        <f>IF(OR(DataGrowthRates!X107="",DataGrowthRates!Y107=""),"",DataGrowthRates!Y107-DataGrowthRates!X107)</f>
        <v>0</v>
      </c>
      <c r="Z107" s="146">
        <f>IF(OR(DataGrowthRates!Y107="",DataGrowthRates!Z107=""),"",DataGrowthRates!Z107-DataGrowthRates!Y107)</f>
        <v>0</v>
      </c>
      <c r="AA107" s="146">
        <f>IF(OR(DataGrowthRates!Z107="",DataGrowthRates!AA107=""),"",DataGrowthRates!AA107-DataGrowthRates!Z107)</f>
        <v>1.5418046507531535E-2</v>
      </c>
      <c r="AB107" s="146">
        <f>IF(OR(DataGrowthRates!AA107="",DataGrowthRates!AB107=""),"",DataGrowthRates!AB107-DataGrowthRates!AA107)</f>
        <v>-5.2035705390224285E-2</v>
      </c>
      <c r="AC107" s="146">
        <f>IF(OR(DataGrowthRates!AB107="",DataGrowthRates!AC107=""),"",DataGrowthRates!AC107-DataGrowthRates!AB107)</f>
        <v>0</v>
      </c>
      <c r="AD107" s="146">
        <f>IF(OR(DataGrowthRates!AC107="",DataGrowthRates!AD107=""),"",DataGrowthRates!AD107-DataGrowthRates!AC107)</f>
        <v>0</v>
      </c>
      <c r="AE107" s="146">
        <f>IF(OR(DataGrowthRates!AD107="",DataGrowthRates!AE107=""),"",DataGrowthRates!AE107-DataGrowthRates!AD107)</f>
        <v>0.10779458034486145</v>
      </c>
      <c r="AF107" s="146">
        <f>IF(OR(DataGrowthRates!AE107="",DataGrowthRates!AF107=""),"",DataGrowthRates!AF107-DataGrowthRates!AE107)</f>
        <v>0</v>
      </c>
      <c r="AG107" s="146">
        <f>IF(OR(DataGrowthRates!AF107="",DataGrowthRates!AG107=""),"",DataGrowthRates!AG107-DataGrowthRates!AF107)</f>
        <v>0</v>
      </c>
      <c r="AH107" s="146">
        <f>IF(OR(DataGrowthRates!AG107="",DataGrowthRates!AH107=""),"",DataGrowthRates!AH107-DataGrowthRates!AG107)</f>
        <v>0</v>
      </c>
      <c r="AI107" s="146">
        <f>IF(OR(DataGrowthRates!AH107="",DataGrowthRates!AI107=""),"",DataGrowthRates!AI107-DataGrowthRates!AH107)</f>
        <v>-3.5365483356014638E-2</v>
      </c>
      <c r="AJ107" s="146">
        <f>IF(OR(DataGrowthRates!AI107="",DataGrowthRates!AJ107=""),"",DataGrowthRates!AJ107-DataGrowthRates!AI107)</f>
        <v>0</v>
      </c>
      <c r="AK107" s="146">
        <f>IF(OR(DataGrowthRates!AJ107="",DataGrowthRates!AK107=""),"",DataGrowthRates!AK107-DataGrowthRates!AJ107)</f>
        <v>0</v>
      </c>
      <c r="AL107" s="146">
        <f>IF(OR(DataGrowthRates!AK107="",DataGrowthRates!AL107=""),"",DataGrowthRates!AL107-DataGrowthRates!AK107)</f>
        <v>-7.103226810272445E-2</v>
      </c>
      <c r="AM107" s="146">
        <f>IF(OR(DataGrowthRates!AL107="",DataGrowthRates!AM107=""),"",DataGrowthRates!AM107-DataGrowthRates!AL107)</f>
        <v>-0.3874665793607992</v>
      </c>
      <c r="AN107" s="146">
        <f>IF(OR(DataGrowthRates!AM107="",DataGrowthRates!AN107=""),"",DataGrowthRates!AN107-DataGrowthRates!AM107)</f>
        <v>0</v>
      </c>
      <c r="AO107" s="146">
        <f>IF(OR(DataGrowthRates!AN107="",DataGrowthRates!AO107=""),"",DataGrowthRates!AO107-DataGrowthRates!AN107)</f>
        <v>0</v>
      </c>
      <c r="AP107" s="146">
        <f>IF(OR(DataGrowthRates!AO107="",DataGrowthRates!AP107=""),"",DataGrowthRates!AP107-DataGrowthRates!AO107)</f>
        <v>0</v>
      </c>
      <c r="AQ107" s="146">
        <f>IF(OR(DataGrowthRates!AP107="",DataGrowthRates!AQ107=""),"",DataGrowthRates!AQ107-DataGrowthRates!AP107)</f>
        <v>0</v>
      </c>
      <c r="AR107" s="146">
        <f>IF(OR(DataGrowthRates!AQ107="",DataGrowthRates!AR107=""),"",DataGrowthRates!AR107-DataGrowthRates!AQ107)</f>
        <v>0</v>
      </c>
      <c r="AS107" s="146">
        <f>IF(OR(DataGrowthRates!AR107="",DataGrowthRates!AS107=""),"",DataGrowthRates!AS107-DataGrowthRates!AR107)</f>
        <v>0</v>
      </c>
      <c r="AT107" s="146">
        <f>IF(OR(DataGrowthRates!AS107="",DataGrowthRates!AT107=""),"",DataGrowthRates!AT107-DataGrowthRates!AS107)</f>
        <v>0</v>
      </c>
      <c r="AU107" s="146">
        <f>IF(OR(DataGrowthRates!AT107="",DataGrowthRates!AU107=""),"",DataGrowthRates!AU107-DataGrowthRates!AT107)</f>
        <v>0</v>
      </c>
      <c r="AV107" s="146">
        <f>IF(OR(DataGrowthRates!AU107="",DataGrowthRates!AV107=""),"",DataGrowthRates!AV107-DataGrowthRates!AU107)</f>
        <v>0</v>
      </c>
      <c r="AW107" s="146">
        <f>IF(OR(DataGrowthRates!AV107="",DataGrowthRates!AW107=""),"",DataGrowthRates!AW107-DataGrowthRates!AV107)</f>
        <v>0</v>
      </c>
      <c r="AX107" s="146">
        <f>IF(OR(DataGrowthRates!AW107="",DataGrowthRates!AX107=""),"",DataGrowthRates!AX107-DataGrowthRates!AW107)</f>
        <v>0</v>
      </c>
      <c r="AY107" s="146">
        <f>IF(OR(DataGrowthRates!AX107="",DataGrowthRates!AY107=""),"",DataGrowthRates!AY107-DataGrowthRates!AX107)</f>
        <v>0</v>
      </c>
      <c r="AZ107" s="146">
        <f>IF(OR(DataGrowthRates!AY107="",DataGrowthRates!AZ107=""),"",DataGrowthRates!AZ107-DataGrowthRates!AY107)</f>
        <v>5.3051049662484751E-3</v>
      </c>
      <c r="BA107" s="146">
        <f>IF(OR(DataGrowthRates!AZ107="",DataGrowthRates!BA107=""),"",DataGrowthRates!BA107-DataGrowthRates!AZ107)</f>
        <v>0</v>
      </c>
      <c r="BB107" s="146">
        <f>IF(OR(DataGrowthRates!BA107="",DataGrowthRates!BB107=""),"",DataGrowthRates!BB107-DataGrowthRates!BA107)</f>
        <v>0</v>
      </c>
      <c r="BC107" s="146">
        <f>IF(OR(DataGrowthRates!BB107="",DataGrowthRates!BC107=""),"",DataGrowthRates!BC107-DataGrowthRates!BB107)</f>
        <v>0</v>
      </c>
      <c r="BD107" s="146">
        <f>IF(OR(DataGrowthRates!BC107="",DataGrowthRates!BD107=""),"",DataGrowthRates!BD107-DataGrowthRates!BC107)</f>
        <v>0</v>
      </c>
      <c r="BE107" s="146">
        <f>IF(OR(DataGrowthRates!BD107="",DataGrowthRates!BE107=""),"",DataGrowthRates!BE107-DataGrowthRates!BD107)</f>
        <v>0</v>
      </c>
      <c r="BF107" s="146">
        <f>IF(OR(DataGrowthRates!BE107="",DataGrowthRates!BF107=""),"",DataGrowthRates!BF107-DataGrowthRates!BE107)</f>
        <v>0</v>
      </c>
      <c r="BG107" s="146">
        <f>IF(OR(DataGrowthRates!BF107="",DataGrowthRates!BG107=""),"",DataGrowthRates!BG107-DataGrowthRates!BF107)</f>
        <v>0</v>
      </c>
      <c r="BH107" s="146">
        <f>IF(OR(DataGrowthRates!BG107="",DataGrowthRates!BH107=""),"",DataGrowthRates!BH107-DataGrowthRates!BG107)</f>
        <v>0</v>
      </c>
      <c r="BI107" s="146">
        <f>IF(OR(DataGrowthRates!BH107="",DataGrowthRates!BI107=""),"",DataGrowthRates!BI107-DataGrowthRates!BH107)</f>
        <v>0</v>
      </c>
      <c r="BJ107" s="146">
        <f>IF(OR(DataGrowthRates!BI107="",DataGrowthRates!BJ107=""),"",DataGrowthRates!BJ107-DataGrowthRates!BI107)</f>
        <v>0</v>
      </c>
      <c r="BK107" s="146">
        <f>IF(OR(DataGrowthRates!BJ107="",DataGrowthRates!BK107=""),"",DataGrowthRates!BK107-DataGrowthRates!BJ107)</f>
        <v>0</v>
      </c>
      <c r="BL107" s="146">
        <f>IF(OR(DataGrowthRates!BK107="",DataGrowthRates!BL107=""),"",DataGrowthRates!BL107-DataGrowthRates!BK107)</f>
        <v>0</v>
      </c>
      <c r="BM107" s="146">
        <f>IF(OR(DataGrowthRates!BL107="",DataGrowthRates!BM107=""),"",DataGrowthRates!BM107-DataGrowthRates!BL107)</f>
        <v>0</v>
      </c>
      <c r="BN107" s="146">
        <f>IF(OR(DataGrowthRates!BM107="",DataGrowthRates!BN107=""),"",DataGrowthRates!BN107-DataGrowthRates!BM107)</f>
        <v>-3.0381887773893723E-3</v>
      </c>
      <c r="BO107" s="146">
        <f>IF(OR(DataGrowthRates!BN107="",DataGrowthRates!BO107=""),"",DataGrowthRates!BO107-DataGrowthRates!BN107)</f>
        <v>0</v>
      </c>
      <c r="BP107" s="146">
        <f>IF(OR(DataGrowthRates!BO107="",DataGrowthRates!BP107=""),"",DataGrowthRates!BP107-DataGrowthRates!BO107)</f>
        <v>0</v>
      </c>
      <c r="BQ107" s="146">
        <f>IF(OR(DataGrowthRates!BP107="",DataGrowthRates!BQ107=""),"",DataGrowthRates!BQ107-DataGrowthRates!BP107)</f>
        <v>0</v>
      </c>
      <c r="BR107" s="146">
        <f>IF(OR(DataGrowthRates!BQ107="",DataGrowthRates!BR107=""),"",DataGrowthRates!BR107-DataGrowthRates!BQ107)</f>
        <v>0</v>
      </c>
      <c r="BS107" s="146">
        <f>IF(OR(DataGrowthRates!BR107="",DataGrowthRates!BS107=""),"",DataGrowthRates!BS107-DataGrowthRates!BR107)</f>
        <v>-6.3869526640416563E-3</v>
      </c>
      <c r="BT107" s="146">
        <f>IF(OR(DataGrowthRates!BS107="",DataGrowthRates!BT107=""),"",DataGrowthRates!BT107-DataGrowthRates!BS107)</f>
        <v>0</v>
      </c>
      <c r="BU107" s="146">
        <f>IF(OR(DataGrowthRates!BT107="",DataGrowthRates!BU107=""),"",DataGrowthRates!BU107-DataGrowthRates!BT107)</f>
        <v>0</v>
      </c>
      <c r="BV107" s="146">
        <f>IF(OR(DataGrowthRates!BU107="",DataGrowthRates!BV107=""),"",DataGrowthRates!BV107-DataGrowthRates!BU107)</f>
        <v>0</v>
      </c>
      <c r="BW107" s="146">
        <f>IF(OR(DataGrowthRates!BV107="",DataGrowthRates!BW107=""),"",DataGrowthRates!BW107-DataGrowthRates!BV107)</f>
        <v>0</v>
      </c>
      <c r="BX107" s="146">
        <f>IF(OR(DataGrowthRates!BW107="",DataGrowthRates!BX107=""),"",DataGrowthRates!BX107-DataGrowthRates!BW107)</f>
        <v>0</v>
      </c>
      <c r="BY107" s="146">
        <f>IF(OR(DataGrowthRates!BX107="",DataGrowthRates!BY107=""),"",DataGrowthRates!BY107-DataGrowthRates!BX107)</f>
        <v>0</v>
      </c>
      <c r="BZ107" s="146">
        <f>IF(OR(DataGrowthRates!BY107="",DataGrowthRates!BZ107=""),"",DataGrowthRates!BZ107-DataGrowthRates!BY107)</f>
        <v>0</v>
      </c>
      <c r="CA107" s="146">
        <f>IF(OR(DataGrowthRates!BZ107="",DataGrowthRates!CA107=""),"",DataGrowthRates!CA107-DataGrowthRates!BZ107)</f>
        <v>0</v>
      </c>
      <c r="CB107" s="146">
        <f>IF(OR(DataGrowthRates!CA107="",DataGrowthRates!CB107=""),"",DataGrowthRates!CB107-DataGrowthRates!CA107)</f>
        <v>0</v>
      </c>
      <c r="CC107" s="146" t="str">
        <f>IF(OR(DataGrowthRates!CB107="",DataGrowthRates!CC107=""),"",DataGrowthRates!CC107-DataGrowthRates!CB107)</f>
        <v/>
      </c>
      <c r="CD107" s="146" t="str">
        <f>IF(OR(DataGrowthRates!CC107="",DataGrowthRates!CD107=""),"",DataGrowthRates!CD107-DataGrowthRates!CC107)</f>
        <v/>
      </c>
    </row>
    <row r="108" spans="1:82" x14ac:dyDescent="0.3">
      <c r="A108" s="63" t="s">
        <v>1</v>
      </c>
      <c r="B108" s="64"/>
      <c r="C108" s="78"/>
      <c r="D108" s="144" t="str">
        <f>IF(OR(DataGrowthRates!C108="",DataGrowthRates!D108=""),"",DataGrowthRates!D108-DataGrowthRates!C108)</f>
        <v/>
      </c>
      <c r="E108" s="144" t="str">
        <f>IF(OR(DataGrowthRates!D108="",DataGrowthRates!E108=""),"",DataGrowthRates!E108-DataGrowthRates!D108)</f>
        <v/>
      </c>
      <c r="F108" s="144" t="str">
        <f>IF(OR(DataGrowthRates!E108="",DataGrowthRates!F108=""),"",DataGrowthRates!F108-DataGrowthRates!E108)</f>
        <v/>
      </c>
      <c r="G108" s="144" t="str">
        <f>IF(OR(DataGrowthRates!F108="",DataGrowthRates!G108=""),"",DataGrowthRates!G108-DataGrowthRates!F108)</f>
        <v/>
      </c>
      <c r="H108" s="144" t="str">
        <f>IF(OR(DataGrowthRates!G108="",DataGrowthRates!H108=""),"",DataGrowthRates!H108-DataGrowthRates!G108)</f>
        <v/>
      </c>
      <c r="I108" s="144" t="str">
        <f>IF(OR(DataGrowthRates!H108="",DataGrowthRates!I108=""),"",DataGrowthRates!I108-DataGrowthRates!H108)</f>
        <v/>
      </c>
      <c r="J108" s="144" t="str">
        <f>IF(OR(DataGrowthRates!I108="",DataGrowthRates!J108=""),"",DataGrowthRates!J108-DataGrowthRates!I108)</f>
        <v/>
      </c>
      <c r="K108" s="144" t="str">
        <f>IF(OR(DataGrowthRates!J108="",DataGrowthRates!K108=""),"",DataGrowthRates!K108-DataGrowthRates!J108)</f>
        <v/>
      </c>
      <c r="L108" s="144" t="str">
        <f>IF(OR(DataGrowthRates!K108="",DataGrowthRates!L108=""),"",DataGrowthRates!L108-DataGrowthRates!K108)</f>
        <v/>
      </c>
      <c r="M108" s="144" t="str">
        <f>IF(OR(DataGrowthRates!L108="",DataGrowthRates!M108=""),"",DataGrowthRates!M108-DataGrowthRates!L108)</f>
        <v/>
      </c>
      <c r="N108" s="144" t="str">
        <f>IF(OR(DataGrowthRates!M108="",DataGrowthRates!N108=""),"",DataGrowthRates!N108-DataGrowthRates!M108)</f>
        <v/>
      </c>
      <c r="O108" s="144" t="str">
        <f>IF(OR(DataGrowthRates!N108="",DataGrowthRates!O108=""),"",DataGrowthRates!O108-DataGrowthRates!N108)</f>
        <v/>
      </c>
      <c r="P108" s="144">
        <f>IF(OR(DataGrowthRates!O108="",DataGrowthRates!P108=""),"",DataGrowthRates!P108-DataGrowthRates!O108)</f>
        <v>0.45775128785470748</v>
      </c>
      <c r="Q108" s="144">
        <f>IF(OR(DataGrowthRates!P108="",DataGrowthRates!Q108=""),"",DataGrowthRates!Q108-DataGrowthRates!P108)</f>
        <v>-0.41448899613065249</v>
      </c>
      <c r="R108" s="144">
        <f>IF(OR(DataGrowthRates!Q108="",DataGrowthRates!R108=""),"",DataGrowthRates!R108-DataGrowthRates!Q108)</f>
        <v>-2.847106859062179E-2</v>
      </c>
      <c r="S108" s="144">
        <f>IF(OR(DataGrowthRates!R108="",DataGrowthRates!S108=""),"",DataGrowthRates!S108-DataGrowthRates!R108)</f>
        <v>0.22937265980327576</v>
      </c>
      <c r="T108" s="144">
        <f>IF(OR(DataGrowthRates!S108="",DataGrowthRates!T108=""),"",DataGrowthRates!T108-DataGrowthRates!S108)</f>
        <v>7.1744593832341025E-2</v>
      </c>
      <c r="U108" s="144">
        <f>IF(OR(DataGrowthRates!T108="",DataGrowthRates!U108=""),"",DataGrowthRates!U108-DataGrowthRates!T108)</f>
        <v>0</v>
      </c>
      <c r="V108" s="144">
        <f>IF(OR(DataGrowthRates!U108="",DataGrowthRates!V108=""),"",DataGrowthRates!V108-DataGrowthRates!U108)</f>
        <v>1.0848690329424635E-3</v>
      </c>
      <c r="W108" s="144">
        <f>IF(OR(DataGrowthRates!V108="",DataGrowthRates!W108=""),"",DataGrowthRates!W108-DataGrowthRates!V108)</f>
        <v>-6.0842893734610132E-2</v>
      </c>
      <c r="X108" s="144">
        <f>IF(OR(DataGrowthRates!W108="",DataGrowthRates!X108=""),"",DataGrowthRates!X108-DataGrowthRates!W108)</f>
        <v>-0.13452094565877204</v>
      </c>
      <c r="Y108" s="144">
        <f>IF(OR(DataGrowthRates!X108="",DataGrowthRates!Y108=""),"",DataGrowthRates!Y108-DataGrowthRates!X108)</f>
        <v>0</v>
      </c>
      <c r="Z108" s="144">
        <f>IF(OR(DataGrowthRates!Y108="",DataGrowthRates!Z108=""),"",DataGrowthRates!Z108-DataGrowthRates!Y108)</f>
        <v>0</v>
      </c>
      <c r="AA108" s="144">
        <f>IF(OR(DataGrowthRates!Z108="",DataGrowthRates!AA108=""),"",DataGrowthRates!AA108-DataGrowthRates!Z108)</f>
        <v>-3.4452804297566086E-2</v>
      </c>
      <c r="AB108" s="144">
        <f>IF(OR(DataGrowthRates!AA108="",DataGrowthRates!AB108=""),"",DataGrowthRates!AB108-DataGrowthRates!AA108)</f>
        <v>-0.45076661335221141</v>
      </c>
      <c r="AC108" s="144">
        <f>IF(OR(DataGrowthRates!AB108="",DataGrowthRates!AC108=""),"",DataGrowthRates!AC108-DataGrowthRates!AB108)</f>
        <v>0.16721725931233433</v>
      </c>
      <c r="AD108" s="144">
        <f>IF(OR(DataGrowthRates!AC108="",DataGrowthRates!AD108=""),"",DataGrowthRates!AD108-DataGrowthRates!AC108)</f>
        <v>0</v>
      </c>
      <c r="AE108" s="144">
        <f>IF(OR(DataGrowthRates!AD108="",DataGrowthRates!AE108=""),"",DataGrowthRates!AE108-DataGrowthRates!AD108)</f>
        <v>-0.32529560173104888</v>
      </c>
      <c r="AF108" s="144">
        <f>IF(OR(DataGrowthRates!AE108="",DataGrowthRates!AF108=""),"",DataGrowthRates!AF108-DataGrowthRates!AE108)</f>
        <v>0</v>
      </c>
      <c r="AG108" s="144">
        <f>IF(OR(DataGrowthRates!AF108="",DataGrowthRates!AG108=""),"",DataGrowthRates!AG108-DataGrowthRates!AF108)</f>
        <v>0</v>
      </c>
      <c r="AH108" s="144">
        <f>IF(OR(DataGrowthRates!AG108="",DataGrowthRates!AH108=""),"",DataGrowthRates!AH108-DataGrowthRates!AG108)</f>
        <v>0</v>
      </c>
      <c r="AI108" s="144">
        <f>IF(OR(DataGrowthRates!AH108="",DataGrowthRates!AI108=""),"",DataGrowthRates!AI108-DataGrowthRates!AH108)</f>
        <v>-0.7958912471228542</v>
      </c>
      <c r="AJ108" s="144">
        <f>IF(OR(DataGrowthRates!AI108="",DataGrowthRates!AJ108=""),"",DataGrowthRates!AJ108-DataGrowthRates!AI108)</f>
        <v>0</v>
      </c>
      <c r="AK108" s="144">
        <f>IF(OR(DataGrowthRates!AJ108="",DataGrowthRates!AK108=""),"",DataGrowthRates!AK108-DataGrowthRates!AJ108)</f>
        <v>0</v>
      </c>
      <c r="AL108" s="144">
        <f>IF(OR(DataGrowthRates!AK108="",DataGrowthRates!AL108=""),"",DataGrowthRates!AL108-DataGrowthRates!AK108)</f>
        <v>-0.19288795502701661</v>
      </c>
      <c r="AM108" s="144">
        <f>IF(OR(DataGrowthRates!AL108="",DataGrowthRates!AM108=""),"",DataGrowthRates!AM108-DataGrowthRates!AL108)</f>
        <v>0.3293514527124688</v>
      </c>
      <c r="AN108" s="144">
        <f>IF(OR(DataGrowthRates!AM108="",DataGrowthRates!AN108=""),"",DataGrowthRates!AN108-DataGrowthRates!AM108)</f>
        <v>-1.6013134548605423E-2</v>
      </c>
      <c r="AO108" s="144">
        <f>IF(OR(DataGrowthRates!AN108="",DataGrowthRates!AO108=""),"",DataGrowthRates!AO108-DataGrowthRates!AN108)</f>
        <v>0</v>
      </c>
      <c r="AP108" s="144">
        <f>IF(OR(DataGrowthRates!AO108="",DataGrowthRates!AP108=""),"",DataGrowthRates!AP108-DataGrowthRates!AO108)</f>
        <v>0</v>
      </c>
      <c r="AQ108" s="144">
        <f>IF(OR(DataGrowthRates!AP108="",DataGrowthRates!AQ108=""),"",DataGrowthRates!AQ108-DataGrowthRates!AP108)</f>
        <v>0.50409965856116046</v>
      </c>
      <c r="AR108" s="144">
        <f>IF(OR(DataGrowthRates!AQ108="",DataGrowthRates!AR108=""),"",DataGrowthRates!AR108-DataGrowthRates!AQ108)</f>
        <v>7.1687095045158689E-3</v>
      </c>
      <c r="AS108" s="144">
        <f>IF(OR(DataGrowthRates!AR108="",DataGrowthRates!AS108=""),"",DataGrowthRates!AS108-DataGrowthRates!AR108)</f>
        <v>0</v>
      </c>
      <c r="AT108" s="144">
        <f>IF(OR(DataGrowthRates!AS108="",DataGrowthRates!AT108=""),"",DataGrowthRates!AT108-DataGrowthRates!AS108)</f>
        <v>0</v>
      </c>
      <c r="AU108" s="144">
        <f>IF(OR(DataGrowthRates!AT108="",DataGrowthRates!AU108=""),"",DataGrowthRates!AU108-DataGrowthRates!AT108)</f>
        <v>0</v>
      </c>
      <c r="AV108" s="144">
        <f>IF(OR(DataGrowthRates!AU108="",DataGrowthRates!AV108=""),"",DataGrowthRates!AV108-DataGrowthRates!AU108)</f>
        <v>0</v>
      </c>
      <c r="AW108" s="144">
        <f>IF(OR(DataGrowthRates!AV108="",DataGrowthRates!AW108=""),"",DataGrowthRates!AW108-DataGrowthRates!AV108)</f>
        <v>0</v>
      </c>
      <c r="AX108" s="144">
        <f>IF(OR(DataGrowthRates!AW108="",DataGrowthRates!AX108=""),"",DataGrowthRates!AX108-DataGrowthRates!AW108)</f>
        <v>0</v>
      </c>
      <c r="AY108" s="144">
        <f>IF(OR(DataGrowthRates!AX108="",DataGrowthRates!AY108=""),"",DataGrowthRates!AY108-DataGrowthRates!AX108)</f>
        <v>3.9384106101523542E-2</v>
      </c>
      <c r="AZ108" s="144">
        <f>IF(OR(DataGrowthRates!AY108="",DataGrowthRates!AZ108=""),"",DataGrowthRates!AZ108-DataGrowthRates!AY108)</f>
        <v>-1.0868809293650861E-2</v>
      </c>
      <c r="BA108" s="144">
        <f>IF(OR(DataGrowthRates!AZ108="",DataGrowthRates!BA108=""),"",DataGrowthRates!BA108-DataGrowthRates!AZ108)</f>
        <v>0</v>
      </c>
      <c r="BB108" s="144">
        <f>IF(OR(DataGrowthRates!BA108="",DataGrowthRates!BB108=""),"",DataGrowthRates!BB108-DataGrowthRates!BA108)</f>
        <v>0</v>
      </c>
      <c r="BC108" s="144">
        <f>IF(OR(DataGrowthRates!BB108="",DataGrowthRates!BC108=""),"",DataGrowthRates!BC108-DataGrowthRates!BB108)</f>
        <v>0</v>
      </c>
      <c r="BD108" s="144">
        <f>IF(OR(DataGrowthRates!BC108="",DataGrowthRates!BD108=""),"",DataGrowthRates!BD108-DataGrowthRates!BC108)</f>
        <v>0</v>
      </c>
      <c r="BE108" s="144">
        <f>IF(OR(DataGrowthRates!BD108="",DataGrowthRates!BE108=""),"",DataGrowthRates!BE108-DataGrowthRates!BD108)</f>
        <v>0</v>
      </c>
      <c r="BF108" s="144">
        <f>IF(OR(DataGrowthRates!BE108="",DataGrowthRates!BF108=""),"",DataGrowthRates!BF108-DataGrowthRates!BE108)</f>
        <v>0</v>
      </c>
      <c r="BG108" s="144">
        <f>IF(OR(DataGrowthRates!BF108="",DataGrowthRates!BG108=""),"",DataGrowthRates!BG108-DataGrowthRates!BF108)</f>
        <v>0</v>
      </c>
      <c r="BH108" s="144">
        <f>IF(OR(DataGrowthRates!BG108="",DataGrowthRates!BH108=""),"",DataGrowthRates!BH108-DataGrowthRates!BG108)</f>
        <v>0</v>
      </c>
      <c r="BI108" s="144">
        <f>IF(OR(DataGrowthRates!BH108="",DataGrowthRates!BI108=""),"",DataGrowthRates!BI108-DataGrowthRates!BH108)</f>
        <v>0</v>
      </c>
      <c r="BJ108" s="144">
        <f>IF(OR(DataGrowthRates!BI108="",DataGrowthRates!BJ108=""),"",DataGrowthRates!BJ108-DataGrowthRates!BI108)</f>
        <v>0</v>
      </c>
      <c r="BK108" s="144">
        <f>IF(OR(DataGrowthRates!BJ108="",DataGrowthRates!BK108=""),"",DataGrowthRates!BK108-DataGrowthRates!BJ108)</f>
        <v>0</v>
      </c>
      <c r="BL108" s="144">
        <f>IF(OR(DataGrowthRates!BK108="",DataGrowthRates!BL108=""),"",DataGrowthRates!BL108-DataGrowthRates!BK108)</f>
        <v>0</v>
      </c>
      <c r="BM108" s="144">
        <f>IF(OR(DataGrowthRates!BL108="",DataGrowthRates!BM108=""),"",DataGrowthRates!BM108-DataGrowthRates!BL108)</f>
        <v>0</v>
      </c>
      <c r="BN108" s="144">
        <f>IF(OR(DataGrowthRates!BM108="",DataGrowthRates!BN108=""),"",DataGrowthRates!BN108-DataGrowthRates!BM108)</f>
        <v>-7.5332715542830719E-3</v>
      </c>
      <c r="BO108" s="144">
        <f>IF(OR(DataGrowthRates!BN108="",DataGrowthRates!BO108=""),"",DataGrowthRates!BO108-DataGrowthRates!BN108)</f>
        <v>0.10291595197254755</v>
      </c>
      <c r="BP108" s="144">
        <f>IF(OR(DataGrowthRates!BO108="",DataGrowthRates!BP108=""),"",DataGrowthRates!BP108-DataGrowthRates!BO108)</f>
        <v>-7.2898799313888318E-2</v>
      </c>
      <c r="BQ108" s="144">
        <f>IF(OR(DataGrowthRates!BP108="",DataGrowthRates!BQ108=""),"",DataGrowthRates!BQ108-DataGrowthRates!BP108)</f>
        <v>0</v>
      </c>
      <c r="BR108" s="144">
        <f>IF(OR(DataGrowthRates!BQ108="",DataGrowthRates!BR108=""),"",DataGrowthRates!BR108-DataGrowthRates!BQ108)</f>
        <v>0</v>
      </c>
      <c r="BS108" s="144">
        <f>IF(OR(DataGrowthRates!BR108="",DataGrowthRates!BS108=""),"",DataGrowthRates!BS108-DataGrowthRates!BR108)</f>
        <v>-8.9144111481898047E-4</v>
      </c>
      <c r="BT108" s="144">
        <f>IF(OR(DataGrowthRates!BS108="",DataGrowthRates!BT108=""),"",DataGrowthRates!BT108-DataGrowthRates!BS108)</f>
        <v>0</v>
      </c>
      <c r="BU108" s="144">
        <f>IF(OR(DataGrowthRates!BT108="",DataGrowthRates!BU108=""),"",DataGrowthRates!BU108-DataGrowthRates!BT108)</f>
        <v>0</v>
      </c>
      <c r="BV108" s="144">
        <f>IF(OR(DataGrowthRates!BU108="",DataGrowthRates!BV108=""),"",DataGrowthRates!BV108-DataGrowthRates!BU108)</f>
        <v>0</v>
      </c>
      <c r="BW108" s="144">
        <f>IF(OR(DataGrowthRates!BV108="",DataGrowthRates!BW108=""),"",DataGrowthRates!BW108-DataGrowthRates!BV108)</f>
        <v>-8.6258949366041504E-3</v>
      </c>
      <c r="BX108" s="144">
        <f>IF(OR(DataGrowthRates!BW108="",DataGrowthRates!BX108=""),"",DataGrowthRates!BX108-DataGrowthRates!BW108)</f>
        <v>0</v>
      </c>
      <c r="BY108" s="144">
        <f>IF(OR(DataGrowthRates!BX108="",DataGrowthRates!BY108=""),"",DataGrowthRates!BY108-DataGrowthRates!BX108)</f>
        <v>0</v>
      </c>
      <c r="BZ108" s="144">
        <f>IF(OR(DataGrowthRates!BY108="",DataGrowthRates!BZ108=""),"",DataGrowthRates!BZ108-DataGrowthRates!BY108)</f>
        <v>0</v>
      </c>
      <c r="CA108" s="144">
        <f>IF(OR(DataGrowthRates!BZ108="",DataGrowthRates!CA108=""),"",DataGrowthRates!CA108-DataGrowthRates!BZ108)</f>
        <v>0</v>
      </c>
      <c r="CB108" s="144">
        <f>IF(OR(DataGrowthRates!CA108="",DataGrowthRates!CB108=""),"",DataGrowthRates!CB108-DataGrowthRates!CA108)</f>
        <v>0</v>
      </c>
      <c r="CC108" s="144" t="str">
        <f>IF(OR(DataGrowthRates!CB108="",DataGrowthRates!CC108=""),"",DataGrowthRates!CC108-DataGrowthRates!CB108)</f>
        <v/>
      </c>
      <c r="CD108" s="144" t="str">
        <f>IF(OR(DataGrowthRates!CC108="",DataGrowthRates!CD108=""),"",DataGrowthRates!CD108-DataGrowthRates!CC108)</f>
        <v/>
      </c>
    </row>
    <row r="109" spans="1:82" x14ac:dyDescent="0.3">
      <c r="A109" s="5" t="s">
        <v>2</v>
      </c>
      <c r="B109"/>
      <c r="C109" s="78"/>
      <c r="D109" s="145" t="str">
        <f>IF(OR(DataGrowthRates!C109="",DataGrowthRates!D109=""),"",DataGrowthRates!D109-DataGrowthRates!C109)</f>
        <v/>
      </c>
      <c r="E109" s="145" t="str">
        <f>IF(OR(DataGrowthRates!D109="",DataGrowthRates!E109=""),"",DataGrowthRates!E109-DataGrowthRates!D109)</f>
        <v/>
      </c>
      <c r="F109" s="145" t="str">
        <f>IF(OR(DataGrowthRates!E109="",DataGrowthRates!F109=""),"",DataGrowthRates!F109-DataGrowthRates!E109)</f>
        <v/>
      </c>
      <c r="G109" s="145" t="str">
        <f>IF(OR(DataGrowthRates!F109="",DataGrowthRates!G109=""),"",DataGrowthRates!G109-DataGrowthRates!F109)</f>
        <v/>
      </c>
      <c r="H109" s="145" t="str">
        <f>IF(OR(DataGrowthRates!G109="",DataGrowthRates!H109=""),"",DataGrowthRates!H109-DataGrowthRates!G109)</f>
        <v/>
      </c>
      <c r="I109" s="145" t="str">
        <f>IF(OR(DataGrowthRates!H109="",DataGrowthRates!I109=""),"",DataGrowthRates!I109-DataGrowthRates!H109)</f>
        <v/>
      </c>
      <c r="J109" s="145" t="str">
        <f>IF(OR(DataGrowthRates!I109="",DataGrowthRates!J109=""),"",DataGrowthRates!J109-DataGrowthRates!I109)</f>
        <v/>
      </c>
      <c r="K109" s="145" t="str">
        <f>IF(OR(DataGrowthRates!J109="",DataGrowthRates!K109=""),"",DataGrowthRates!K109-DataGrowthRates!J109)</f>
        <v/>
      </c>
      <c r="L109" s="145" t="str">
        <f>IF(OR(DataGrowthRates!K109="",DataGrowthRates!L109=""),"",DataGrowthRates!L109-DataGrowthRates!K109)</f>
        <v/>
      </c>
      <c r="M109" s="145" t="str">
        <f>IF(OR(DataGrowthRates!L109="",DataGrowthRates!M109=""),"",DataGrowthRates!M109-DataGrowthRates!L109)</f>
        <v/>
      </c>
      <c r="N109" s="145" t="str">
        <f>IF(OR(DataGrowthRates!M109="",DataGrowthRates!N109=""),"",DataGrowthRates!N109-DataGrowthRates!M109)</f>
        <v/>
      </c>
      <c r="O109" s="145" t="str">
        <f>IF(OR(DataGrowthRates!N109="",DataGrowthRates!O109=""),"",DataGrowthRates!O109-DataGrowthRates!N109)</f>
        <v/>
      </c>
      <c r="P109" s="145" t="str">
        <f>IF(OR(DataGrowthRates!O109="",DataGrowthRates!P109=""),"",DataGrowthRates!P109-DataGrowthRates!O109)</f>
        <v/>
      </c>
      <c r="Q109" s="145">
        <f>IF(OR(DataGrowthRates!P109="",DataGrowthRates!Q109=""),"",DataGrowthRates!Q109-DataGrowthRates!P109)</f>
        <v>0.59477140112779803</v>
      </c>
      <c r="R109" s="145">
        <f>IF(OR(DataGrowthRates!Q109="",DataGrowthRates!R109=""),"",DataGrowthRates!R109-DataGrowthRates!Q109)</f>
        <v>0.30390490149121407</v>
      </c>
      <c r="S109" s="145">
        <f>IF(OR(DataGrowthRates!R109="",DataGrowthRates!S109=""),"",DataGrowthRates!S109-DataGrowthRates!R109)</f>
        <v>-0.10147826709037222</v>
      </c>
      <c r="T109" s="145">
        <f>IF(OR(DataGrowthRates!S109="",DataGrowthRates!T109=""),"",DataGrowthRates!T109-DataGrowthRates!S109)</f>
        <v>0.18877990966083269</v>
      </c>
      <c r="U109" s="145">
        <f>IF(OR(DataGrowthRates!T109="",DataGrowthRates!U109=""),"",DataGrowthRates!U109-DataGrowthRates!T109)</f>
        <v>0</v>
      </c>
      <c r="V109" s="145">
        <f>IF(OR(DataGrowthRates!U109="",DataGrowthRates!V109=""),"",DataGrowthRates!V109-DataGrowthRates!U109)</f>
        <v>9.8962414331627002E-4</v>
      </c>
      <c r="W109" s="145">
        <f>IF(OR(DataGrowthRates!V109="",DataGrowthRates!W109=""),"",DataGrowthRates!W109-DataGrowthRates!V109)</f>
        <v>0.1029092109911679</v>
      </c>
      <c r="X109" s="145">
        <f>IF(OR(DataGrowthRates!W109="",DataGrowthRates!X109=""),"",DataGrowthRates!X109-DataGrowthRates!W109)</f>
        <v>-2.1050787750630628E-2</v>
      </c>
      <c r="Y109" s="145">
        <f>IF(OR(DataGrowthRates!X109="",DataGrowthRates!Y109=""),"",DataGrowthRates!Y109-DataGrowthRates!X109)</f>
        <v>0</v>
      </c>
      <c r="Z109" s="145">
        <f>IF(OR(DataGrowthRates!Y109="",DataGrowthRates!Z109=""),"",DataGrowthRates!Z109-DataGrowthRates!Y109)</f>
        <v>0</v>
      </c>
      <c r="AA109" s="145">
        <f>IF(OR(DataGrowthRates!Z109="",DataGrowthRates!AA109=""),"",DataGrowthRates!AA109-DataGrowthRates!Z109)</f>
        <v>-7.3043208586659469E-2</v>
      </c>
      <c r="AB109" s="145">
        <f>IF(OR(DataGrowthRates!AA109="",DataGrowthRates!AB109=""),"",DataGrowthRates!AB109-DataGrowthRates!AA109)</f>
        <v>-1.5269323882093875</v>
      </c>
      <c r="AC109" s="145">
        <f>IF(OR(DataGrowthRates!AB109="",DataGrowthRates!AC109=""),"",DataGrowthRates!AC109-DataGrowthRates!AB109)</f>
        <v>0</v>
      </c>
      <c r="AD109" s="145">
        <f>IF(OR(DataGrowthRates!AC109="",DataGrowthRates!AD109=""),"",DataGrowthRates!AD109-DataGrowthRates!AC109)</f>
        <v>0</v>
      </c>
      <c r="AE109" s="145">
        <f>IF(OR(DataGrowthRates!AD109="",DataGrowthRates!AE109=""),"",DataGrowthRates!AE109-DataGrowthRates!AD109)</f>
        <v>0.11884513135884012</v>
      </c>
      <c r="AF109" s="145">
        <f>IF(OR(DataGrowthRates!AE109="",DataGrowthRates!AF109=""),"",DataGrowthRates!AF109-DataGrowthRates!AE109)</f>
        <v>0</v>
      </c>
      <c r="AG109" s="145">
        <f>IF(OR(DataGrowthRates!AF109="",DataGrowthRates!AG109=""),"",DataGrowthRates!AG109-DataGrowthRates!AF109)</f>
        <v>0</v>
      </c>
      <c r="AH109" s="145">
        <f>IF(OR(DataGrowthRates!AG109="",DataGrowthRates!AH109=""),"",DataGrowthRates!AH109-DataGrowthRates!AG109)</f>
        <v>0</v>
      </c>
      <c r="AI109" s="145">
        <f>IF(OR(DataGrowthRates!AH109="",DataGrowthRates!AI109=""),"",DataGrowthRates!AI109-DataGrowthRates!AH109)</f>
        <v>-0.77425944192800689</v>
      </c>
      <c r="AJ109" s="145">
        <f>IF(OR(DataGrowthRates!AI109="",DataGrowthRates!AJ109=""),"",DataGrowthRates!AJ109-DataGrowthRates!AI109)</f>
        <v>0</v>
      </c>
      <c r="AK109" s="145">
        <f>IF(OR(DataGrowthRates!AJ109="",DataGrowthRates!AK109=""),"",DataGrowthRates!AK109-DataGrowthRates!AJ109)</f>
        <v>0</v>
      </c>
      <c r="AL109" s="145">
        <f>IF(OR(DataGrowthRates!AK109="",DataGrowthRates!AL109=""),"",DataGrowthRates!AL109-DataGrowthRates!AK109)</f>
        <v>-2.304394903657947E-2</v>
      </c>
      <c r="AM109" s="145">
        <f>IF(OR(DataGrowthRates!AL109="",DataGrowthRates!AM109=""),"",DataGrowthRates!AM109-DataGrowthRates!AL109)</f>
        <v>0.66950812113345437</v>
      </c>
      <c r="AN109" s="145">
        <f>IF(OR(DataGrowthRates!AM109="",DataGrowthRates!AN109=""),"",DataGrowthRates!AN109-DataGrowthRates!AM109)</f>
        <v>0.15830299743620868</v>
      </c>
      <c r="AO109" s="145">
        <f>IF(OR(DataGrowthRates!AN109="",DataGrowthRates!AO109=""),"",DataGrowthRates!AO109-DataGrowthRates!AN109)</f>
        <v>0</v>
      </c>
      <c r="AP109" s="145">
        <f>IF(OR(DataGrowthRates!AO109="",DataGrowthRates!AP109=""),"",DataGrowthRates!AP109-DataGrowthRates!AO109)</f>
        <v>0</v>
      </c>
      <c r="AQ109" s="145">
        <f>IF(OR(DataGrowthRates!AP109="",DataGrowthRates!AQ109=""),"",DataGrowthRates!AQ109-DataGrowthRates!AP109)</f>
        <v>0.3775991308225195</v>
      </c>
      <c r="AR109" s="145">
        <f>IF(OR(DataGrowthRates!AQ109="",DataGrowthRates!AR109=""),"",DataGrowthRates!AR109-DataGrowthRates!AQ109)</f>
        <v>-7.3658361531458993E-3</v>
      </c>
      <c r="AS109" s="145">
        <f>IF(OR(DataGrowthRates!AR109="",DataGrowthRates!AS109=""),"",DataGrowthRates!AS109-DataGrowthRates!AR109)</f>
        <v>0</v>
      </c>
      <c r="AT109" s="145">
        <f>IF(OR(DataGrowthRates!AS109="",DataGrowthRates!AT109=""),"",DataGrowthRates!AT109-DataGrowthRates!AS109)</f>
        <v>0</v>
      </c>
      <c r="AU109" s="145">
        <f>IF(OR(DataGrowthRates!AT109="",DataGrowthRates!AU109=""),"",DataGrowthRates!AU109-DataGrowthRates!AT109)</f>
        <v>0</v>
      </c>
      <c r="AV109" s="145">
        <f>IF(OR(DataGrowthRates!AU109="",DataGrowthRates!AV109=""),"",DataGrowthRates!AV109-DataGrowthRates!AU109)</f>
        <v>0</v>
      </c>
      <c r="AW109" s="145">
        <f>IF(OR(DataGrowthRates!AV109="",DataGrowthRates!AW109=""),"",DataGrowthRates!AW109-DataGrowthRates!AV109)</f>
        <v>0</v>
      </c>
      <c r="AX109" s="145">
        <f>IF(OR(DataGrowthRates!AW109="",DataGrowthRates!AX109=""),"",DataGrowthRates!AX109-DataGrowthRates!AW109)</f>
        <v>0</v>
      </c>
      <c r="AY109" s="145">
        <f>IF(OR(DataGrowthRates!AX109="",DataGrowthRates!AY109=""),"",DataGrowthRates!AY109-DataGrowthRates!AX109)</f>
        <v>-3.2559055463878384E-2</v>
      </c>
      <c r="AZ109" s="145">
        <f>IF(OR(DataGrowthRates!AY109="",DataGrowthRates!AZ109=""),"",DataGrowthRates!AZ109-DataGrowthRates!AY109)</f>
        <v>6.7542208475366294E-3</v>
      </c>
      <c r="BA109" s="145">
        <f>IF(OR(DataGrowthRates!AZ109="",DataGrowthRates!BA109=""),"",DataGrowthRates!BA109-DataGrowthRates!AZ109)</f>
        <v>0</v>
      </c>
      <c r="BB109" s="145">
        <f>IF(OR(DataGrowthRates!BA109="",DataGrowthRates!BB109=""),"",DataGrowthRates!BB109-DataGrowthRates!BA109)</f>
        <v>0</v>
      </c>
      <c r="BC109" s="145">
        <f>IF(OR(DataGrowthRates!BB109="",DataGrowthRates!BC109=""),"",DataGrowthRates!BC109-DataGrowthRates!BB109)</f>
        <v>0</v>
      </c>
      <c r="BD109" s="145">
        <f>IF(OR(DataGrowthRates!BC109="",DataGrowthRates!BD109=""),"",DataGrowthRates!BD109-DataGrowthRates!BC109)</f>
        <v>0</v>
      </c>
      <c r="BE109" s="145">
        <f>IF(OR(DataGrowthRates!BD109="",DataGrowthRates!BE109=""),"",DataGrowthRates!BE109-DataGrowthRates!BD109)</f>
        <v>0</v>
      </c>
      <c r="BF109" s="145">
        <f>IF(OR(DataGrowthRates!BE109="",DataGrowthRates!BF109=""),"",DataGrowthRates!BF109-DataGrowthRates!BE109)</f>
        <v>0</v>
      </c>
      <c r="BG109" s="145">
        <f>IF(OR(DataGrowthRates!BF109="",DataGrowthRates!BG109=""),"",DataGrowthRates!BG109-DataGrowthRates!BF109)</f>
        <v>0</v>
      </c>
      <c r="BH109" s="145">
        <f>IF(OR(DataGrowthRates!BG109="",DataGrowthRates!BH109=""),"",DataGrowthRates!BH109-DataGrowthRates!BG109)</f>
        <v>0</v>
      </c>
      <c r="BI109" s="145">
        <f>IF(OR(DataGrowthRates!BH109="",DataGrowthRates!BI109=""),"",DataGrowthRates!BI109-DataGrowthRates!BH109)</f>
        <v>0</v>
      </c>
      <c r="BJ109" s="145">
        <f>IF(OR(DataGrowthRates!BI109="",DataGrowthRates!BJ109=""),"",DataGrowthRates!BJ109-DataGrowthRates!BI109)</f>
        <v>0</v>
      </c>
      <c r="BK109" s="145">
        <f>IF(OR(DataGrowthRates!BJ109="",DataGrowthRates!BK109=""),"",DataGrowthRates!BK109-DataGrowthRates!BJ109)</f>
        <v>0</v>
      </c>
      <c r="BL109" s="145">
        <f>IF(OR(DataGrowthRates!BK109="",DataGrowthRates!BL109=""),"",DataGrowthRates!BL109-DataGrowthRates!BK109)</f>
        <v>0</v>
      </c>
      <c r="BM109" s="145">
        <f>IF(OR(DataGrowthRates!BL109="",DataGrowthRates!BM109=""),"",DataGrowthRates!BM109-DataGrowthRates!BL109)</f>
        <v>0</v>
      </c>
      <c r="BN109" s="145">
        <f>IF(OR(DataGrowthRates!BM109="",DataGrowthRates!BN109=""),"",DataGrowthRates!BN109-DataGrowthRates!BM109)</f>
        <v>-3.1987856549942073E-3</v>
      </c>
      <c r="BO109" s="145">
        <f>IF(OR(DataGrowthRates!BN109="",DataGrowthRates!BO109=""),"",DataGrowthRates!BO109-DataGrowthRates!BN109)</f>
        <v>0.10234978037442133</v>
      </c>
      <c r="BP109" s="145">
        <f>IF(OR(DataGrowthRates!BO109="",DataGrowthRates!BP109=""),"",DataGrowthRates!BP109-DataGrowthRates!BO109)</f>
        <v>-5.5439464369480884E-2</v>
      </c>
      <c r="BQ109" s="145">
        <f>IF(OR(DataGrowthRates!BP109="",DataGrowthRates!BQ109=""),"",DataGrowthRates!BQ109-DataGrowthRates!BP109)</f>
        <v>0</v>
      </c>
      <c r="BR109" s="145">
        <f>IF(OR(DataGrowthRates!BQ109="",DataGrowthRates!BR109=""),"",DataGrowthRates!BR109-DataGrowthRates!BQ109)</f>
        <v>0</v>
      </c>
      <c r="BS109" s="145">
        <f>IF(OR(DataGrowthRates!BR109="",DataGrowthRates!BS109=""),"",DataGrowthRates!BS109-DataGrowthRates!BR109)</f>
        <v>-8.7609446133547486E-3</v>
      </c>
      <c r="BT109" s="145">
        <f>IF(OR(DataGrowthRates!BS109="",DataGrowthRates!BT109=""),"",DataGrowthRates!BT109-DataGrowthRates!BS109)</f>
        <v>0</v>
      </c>
      <c r="BU109" s="145">
        <f>IF(OR(DataGrowthRates!BT109="",DataGrowthRates!BU109=""),"",DataGrowthRates!BU109-DataGrowthRates!BT109)</f>
        <v>0</v>
      </c>
      <c r="BV109" s="145">
        <f>IF(OR(DataGrowthRates!BU109="",DataGrowthRates!BV109=""),"",DataGrowthRates!BV109-DataGrowthRates!BU109)</f>
        <v>0</v>
      </c>
      <c r="BW109" s="145">
        <f>IF(OR(DataGrowthRates!BV109="",DataGrowthRates!BW109=""),"",DataGrowthRates!BW109-DataGrowthRates!BV109)</f>
        <v>-4.3001505052639999E-3</v>
      </c>
      <c r="BX109" s="145">
        <f>IF(OR(DataGrowthRates!BW109="",DataGrowthRates!BX109=""),"",DataGrowthRates!BX109-DataGrowthRates!BW109)</f>
        <v>0</v>
      </c>
      <c r="BY109" s="145">
        <f>IF(OR(DataGrowthRates!BX109="",DataGrowthRates!BY109=""),"",DataGrowthRates!BY109-DataGrowthRates!BX109)</f>
        <v>0</v>
      </c>
      <c r="BZ109" s="145">
        <f>IF(OR(DataGrowthRates!BY109="",DataGrowthRates!BZ109=""),"",DataGrowthRates!BZ109-DataGrowthRates!BY109)</f>
        <v>0</v>
      </c>
      <c r="CA109" s="145">
        <f>IF(OR(DataGrowthRates!BZ109="",DataGrowthRates!CA109=""),"",DataGrowthRates!CA109-DataGrowthRates!BZ109)</f>
        <v>0</v>
      </c>
      <c r="CB109" s="145">
        <f>IF(OR(DataGrowthRates!CA109="",DataGrowthRates!CB109=""),"",DataGrowthRates!CB109-DataGrowthRates!CA109)</f>
        <v>0</v>
      </c>
      <c r="CC109" s="145" t="str">
        <f>IF(OR(DataGrowthRates!CB109="",DataGrowthRates!CC109=""),"",DataGrowthRates!CC109-DataGrowthRates!CB109)</f>
        <v/>
      </c>
      <c r="CD109" s="145" t="str">
        <f>IF(OR(DataGrowthRates!CC109="",DataGrowthRates!CD109=""),"",DataGrowthRates!CD109-DataGrowthRates!CC109)</f>
        <v/>
      </c>
    </row>
    <row r="110" spans="1:82" x14ac:dyDescent="0.3">
      <c r="A110" s="5" t="s">
        <v>3</v>
      </c>
      <c r="B110"/>
      <c r="C110" s="78"/>
      <c r="D110" s="145" t="str">
        <f>IF(OR(DataGrowthRates!C110="",DataGrowthRates!D110=""),"",DataGrowthRates!D110-DataGrowthRates!C110)</f>
        <v/>
      </c>
      <c r="E110" s="145" t="str">
        <f>IF(OR(DataGrowthRates!D110="",DataGrowthRates!E110=""),"",DataGrowthRates!E110-DataGrowthRates!D110)</f>
        <v/>
      </c>
      <c r="F110" s="145" t="str">
        <f>IF(OR(DataGrowthRates!E110="",DataGrowthRates!F110=""),"",DataGrowthRates!F110-DataGrowthRates!E110)</f>
        <v/>
      </c>
      <c r="G110" s="145" t="str">
        <f>IF(OR(DataGrowthRates!F110="",DataGrowthRates!G110=""),"",DataGrowthRates!G110-DataGrowthRates!F110)</f>
        <v/>
      </c>
      <c r="H110" s="145" t="str">
        <f>IF(OR(DataGrowthRates!G110="",DataGrowthRates!H110=""),"",DataGrowthRates!H110-DataGrowthRates!G110)</f>
        <v/>
      </c>
      <c r="I110" s="145" t="str">
        <f>IF(OR(DataGrowthRates!H110="",DataGrowthRates!I110=""),"",DataGrowthRates!I110-DataGrowthRates!H110)</f>
        <v/>
      </c>
      <c r="J110" s="145" t="str">
        <f>IF(OR(DataGrowthRates!I110="",DataGrowthRates!J110=""),"",DataGrowthRates!J110-DataGrowthRates!I110)</f>
        <v/>
      </c>
      <c r="K110" s="145" t="str">
        <f>IF(OR(DataGrowthRates!J110="",DataGrowthRates!K110=""),"",DataGrowthRates!K110-DataGrowthRates!J110)</f>
        <v/>
      </c>
      <c r="L110" s="145" t="str">
        <f>IF(OR(DataGrowthRates!K110="",DataGrowthRates!L110=""),"",DataGrowthRates!L110-DataGrowthRates!K110)</f>
        <v/>
      </c>
      <c r="M110" s="145" t="str">
        <f>IF(OR(DataGrowthRates!L110="",DataGrowthRates!M110=""),"",DataGrowthRates!M110-DataGrowthRates!L110)</f>
        <v/>
      </c>
      <c r="N110" s="145" t="str">
        <f>IF(OR(DataGrowthRates!M110="",DataGrowthRates!N110=""),"",DataGrowthRates!N110-DataGrowthRates!M110)</f>
        <v/>
      </c>
      <c r="O110" s="145" t="str">
        <f>IF(OR(DataGrowthRates!N110="",DataGrowthRates!O110=""),"",DataGrowthRates!O110-DataGrowthRates!N110)</f>
        <v/>
      </c>
      <c r="P110" s="145" t="str">
        <f>IF(OR(DataGrowthRates!O110="",DataGrowthRates!P110=""),"",DataGrowthRates!P110-DataGrowthRates!O110)</f>
        <v/>
      </c>
      <c r="Q110" s="145" t="str">
        <f>IF(OR(DataGrowthRates!P110="",DataGrowthRates!Q110=""),"",DataGrowthRates!Q110-DataGrowthRates!P110)</f>
        <v/>
      </c>
      <c r="R110" s="145">
        <f>IF(OR(DataGrowthRates!Q110="",DataGrowthRates!R110=""),"",DataGrowthRates!R110-DataGrowthRates!Q110)</f>
        <v>0.46366813415913555</v>
      </c>
      <c r="S110" s="145">
        <f>IF(OR(DataGrowthRates!R110="",DataGrowthRates!S110=""),"",DataGrowthRates!S110-DataGrowthRates!R110)</f>
        <v>0.42350639215538521</v>
      </c>
      <c r="T110" s="145">
        <f>IF(OR(DataGrowthRates!S110="",DataGrowthRates!T110=""),"",DataGrowthRates!T110-DataGrowthRates!S110)</f>
        <v>0.28496702250722006</v>
      </c>
      <c r="U110" s="145">
        <f>IF(OR(DataGrowthRates!T110="",DataGrowthRates!U110=""),"",DataGrowthRates!U110-DataGrowthRates!T110)</f>
        <v>0</v>
      </c>
      <c r="V110" s="145">
        <f>IF(OR(DataGrowthRates!U110="",DataGrowthRates!V110=""),"",DataGrowthRates!V110-DataGrowthRates!U110)</f>
        <v>8.5515446247619309E-4</v>
      </c>
      <c r="W110" s="145">
        <f>IF(OR(DataGrowthRates!V110="",DataGrowthRates!W110=""),"",DataGrowthRates!W110-DataGrowthRates!V110)</f>
        <v>-0.17823831855793948</v>
      </c>
      <c r="X110" s="145">
        <f>IF(OR(DataGrowthRates!W110="",DataGrowthRates!X110=""),"",DataGrowthRates!X110-DataGrowthRates!W110)</f>
        <v>0.34959708608279527</v>
      </c>
      <c r="Y110" s="145">
        <f>IF(OR(DataGrowthRates!X110="",DataGrowthRates!Y110=""),"",DataGrowthRates!Y110-DataGrowthRates!X110)</f>
        <v>0</v>
      </c>
      <c r="Z110" s="145">
        <f>IF(OR(DataGrowthRates!Y110="",DataGrowthRates!Z110=""),"",DataGrowthRates!Z110-DataGrowthRates!Y110)</f>
        <v>0</v>
      </c>
      <c r="AA110" s="145">
        <f>IF(OR(DataGrowthRates!Z110="",DataGrowthRates!AA110=""),"",DataGrowthRates!AA110-DataGrowthRates!Z110)</f>
        <v>-3.2137040394331962E-2</v>
      </c>
      <c r="AB110" s="145">
        <f>IF(OR(DataGrowthRates!AA110="",DataGrowthRates!AB110=""),"",DataGrowthRates!AB110-DataGrowthRates!AA110)</f>
        <v>0.16956155317886168</v>
      </c>
      <c r="AC110" s="145">
        <f>IF(OR(DataGrowthRates!AB110="",DataGrowthRates!AC110=""),"",DataGrowthRates!AC110-DataGrowthRates!AB110)</f>
        <v>0</v>
      </c>
      <c r="AD110" s="145">
        <f>IF(OR(DataGrowthRates!AC110="",DataGrowthRates!AD110=""),"",DataGrowthRates!AD110-DataGrowthRates!AC110)</f>
        <v>0</v>
      </c>
      <c r="AE110" s="145">
        <f>IF(OR(DataGrowthRates!AD110="",DataGrowthRates!AE110=""),"",DataGrowthRates!AE110-DataGrowthRates!AD110)</f>
        <v>-0.22349927192724017</v>
      </c>
      <c r="AF110" s="145">
        <f>IF(OR(DataGrowthRates!AE110="",DataGrowthRates!AF110=""),"",DataGrowthRates!AF110-DataGrowthRates!AE110)</f>
        <v>0</v>
      </c>
      <c r="AG110" s="145">
        <f>IF(OR(DataGrowthRates!AF110="",DataGrowthRates!AG110=""),"",DataGrowthRates!AG110-DataGrowthRates!AF110)</f>
        <v>0</v>
      </c>
      <c r="AH110" s="145">
        <f>IF(OR(DataGrowthRates!AG110="",DataGrowthRates!AH110=""),"",DataGrowthRates!AH110-DataGrowthRates!AG110)</f>
        <v>0</v>
      </c>
      <c r="AI110" s="145">
        <f>IF(OR(DataGrowthRates!AH110="",DataGrowthRates!AI110=""),"",DataGrowthRates!AI110-DataGrowthRates!AH110)</f>
        <v>-0.27082210801997952</v>
      </c>
      <c r="AJ110" s="145">
        <f>IF(OR(DataGrowthRates!AI110="",DataGrowthRates!AJ110=""),"",DataGrowthRates!AJ110-DataGrowthRates!AI110)</f>
        <v>0</v>
      </c>
      <c r="AK110" s="145">
        <f>IF(OR(DataGrowthRates!AJ110="",DataGrowthRates!AK110=""),"",DataGrowthRates!AK110-DataGrowthRates!AJ110)</f>
        <v>0</v>
      </c>
      <c r="AL110" s="145">
        <f>IF(OR(DataGrowthRates!AK110="",DataGrowthRates!AL110=""),"",DataGrowthRates!AL110-DataGrowthRates!AK110)</f>
        <v>0.11008791049327993</v>
      </c>
      <c r="AM110" s="145">
        <f>IF(OR(DataGrowthRates!AL110="",DataGrowthRates!AM110=""),"",DataGrowthRates!AM110-DataGrowthRates!AL110)</f>
        <v>0.46671495942443642</v>
      </c>
      <c r="AN110" s="145">
        <f>IF(OR(DataGrowthRates!AM110="",DataGrowthRates!AN110=""),"",DataGrowthRates!AN110-DataGrowthRates!AM110)</f>
        <v>4.9428067068835624E-2</v>
      </c>
      <c r="AO110" s="145">
        <f>IF(OR(DataGrowthRates!AN110="",DataGrowthRates!AO110=""),"",DataGrowthRates!AO110-DataGrowthRates!AN110)</f>
        <v>0</v>
      </c>
      <c r="AP110" s="145">
        <f>IF(OR(DataGrowthRates!AO110="",DataGrowthRates!AP110=""),"",DataGrowthRates!AP110-DataGrowthRates!AO110)</f>
        <v>0</v>
      </c>
      <c r="AQ110" s="145">
        <f>IF(OR(DataGrowthRates!AP110="",DataGrowthRates!AQ110=""),"",DataGrowthRates!AQ110-DataGrowthRates!AP110)</f>
        <v>0.28657549292567497</v>
      </c>
      <c r="AR110" s="145">
        <f>IF(OR(DataGrowthRates!AQ110="",DataGrowthRates!AR110=""),"",DataGrowthRates!AR110-DataGrowthRates!AQ110)</f>
        <v>-1.8151327562613062E-2</v>
      </c>
      <c r="AS110" s="145">
        <f>IF(OR(DataGrowthRates!AR110="",DataGrowthRates!AS110=""),"",DataGrowthRates!AS110-DataGrowthRates!AR110)</f>
        <v>0</v>
      </c>
      <c r="AT110" s="145">
        <f>IF(OR(DataGrowthRates!AS110="",DataGrowthRates!AT110=""),"",DataGrowthRates!AT110-DataGrowthRates!AS110)</f>
        <v>0</v>
      </c>
      <c r="AU110" s="145">
        <f>IF(OR(DataGrowthRates!AT110="",DataGrowthRates!AU110=""),"",DataGrowthRates!AU110-DataGrowthRates!AT110)</f>
        <v>0</v>
      </c>
      <c r="AV110" s="145">
        <f>IF(OR(DataGrowthRates!AU110="",DataGrowthRates!AV110=""),"",DataGrowthRates!AV110-DataGrowthRates!AU110)</f>
        <v>0</v>
      </c>
      <c r="AW110" s="145">
        <f>IF(OR(DataGrowthRates!AV110="",DataGrowthRates!AW110=""),"",DataGrowthRates!AW110-DataGrowthRates!AV110)</f>
        <v>0</v>
      </c>
      <c r="AX110" s="145">
        <f>IF(OR(DataGrowthRates!AW110="",DataGrowthRates!AX110=""),"",DataGrowthRates!AX110-DataGrowthRates!AW110)</f>
        <v>0</v>
      </c>
      <c r="AY110" s="145">
        <f>IF(OR(DataGrowthRates!AX110="",DataGrowthRates!AY110=""),"",DataGrowthRates!AY110-DataGrowthRates!AX110)</f>
        <v>-5.458804489036595E-2</v>
      </c>
      <c r="AZ110" s="145">
        <f>IF(OR(DataGrowthRates!AY110="",DataGrowthRates!AZ110=""),"",DataGrowthRates!AZ110-DataGrowthRates!AY110)</f>
        <v>1.8523112298276523E-2</v>
      </c>
      <c r="BA110" s="145">
        <f>IF(OR(DataGrowthRates!AZ110="",DataGrowthRates!BA110=""),"",DataGrowthRates!BA110-DataGrowthRates!AZ110)</f>
        <v>0</v>
      </c>
      <c r="BB110" s="145">
        <f>IF(OR(DataGrowthRates!BA110="",DataGrowthRates!BB110=""),"",DataGrowthRates!BB110-DataGrowthRates!BA110)</f>
        <v>0</v>
      </c>
      <c r="BC110" s="145">
        <f>IF(OR(DataGrowthRates!BB110="",DataGrowthRates!BC110=""),"",DataGrowthRates!BC110-DataGrowthRates!BB110)</f>
        <v>0</v>
      </c>
      <c r="BD110" s="145">
        <f>IF(OR(DataGrowthRates!BC110="",DataGrowthRates!BD110=""),"",DataGrowthRates!BD110-DataGrowthRates!BC110)</f>
        <v>0</v>
      </c>
      <c r="BE110" s="145">
        <f>IF(OR(DataGrowthRates!BD110="",DataGrowthRates!BE110=""),"",DataGrowthRates!BE110-DataGrowthRates!BD110)</f>
        <v>0</v>
      </c>
      <c r="BF110" s="145">
        <f>IF(OR(DataGrowthRates!BE110="",DataGrowthRates!BF110=""),"",DataGrowthRates!BF110-DataGrowthRates!BE110)</f>
        <v>0</v>
      </c>
      <c r="BG110" s="145">
        <f>IF(OR(DataGrowthRates!BF110="",DataGrowthRates!BG110=""),"",DataGrowthRates!BG110-DataGrowthRates!BF110)</f>
        <v>0</v>
      </c>
      <c r="BH110" s="145">
        <f>IF(OR(DataGrowthRates!BG110="",DataGrowthRates!BH110=""),"",DataGrowthRates!BH110-DataGrowthRates!BG110)</f>
        <v>0</v>
      </c>
      <c r="BI110" s="145">
        <f>IF(OR(DataGrowthRates!BH110="",DataGrowthRates!BI110=""),"",DataGrowthRates!BI110-DataGrowthRates!BH110)</f>
        <v>0</v>
      </c>
      <c r="BJ110" s="145">
        <f>IF(OR(DataGrowthRates!BI110="",DataGrowthRates!BJ110=""),"",DataGrowthRates!BJ110-DataGrowthRates!BI110)</f>
        <v>0</v>
      </c>
      <c r="BK110" s="145">
        <f>IF(OR(DataGrowthRates!BJ110="",DataGrowthRates!BK110=""),"",DataGrowthRates!BK110-DataGrowthRates!BJ110)</f>
        <v>0</v>
      </c>
      <c r="BL110" s="145">
        <f>IF(OR(DataGrowthRates!BK110="",DataGrowthRates!BL110=""),"",DataGrowthRates!BL110-DataGrowthRates!BK110)</f>
        <v>0</v>
      </c>
      <c r="BM110" s="145">
        <f>IF(OR(DataGrowthRates!BL110="",DataGrowthRates!BM110=""),"",DataGrowthRates!BM110-DataGrowthRates!BL110)</f>
        <v>0</v>
      </c>
      <c r="BN110" s="145">
        <f>IF(OR(DataGrowthRates!BM110="",DataGrowthRates!BN110=""),"",DataGrowthRates!BN110-DataGrowthRates!BM110)</f>
        <v>-3.1152288973324005E-4</v>
      </c>
      <c r="BO110" s="145">
        <f>IF(OR(DataGrowthRates!BN110="",DataGrowthRates!BO110=""),"",DataGrowthRates!BO110-DataGrowthRates!BN110)</f>
        <v>0.1061976976339154</v>
      </c>
      <c r="BP110" s="145">
        <f>IF(OR(DataGrowthRates!BO110="",DataGrowthRates!BP110=""),"",DataGrowthRates!BP110-DataGrowthRates!BO110)</f>
        <v>-5.0974894864268983E-2</v>
      </c>
      <c r="BQ110" s="145">
        <f>IF(OR(DataGrowthRates!BP110="",DataGrowthRates!BQ110=""),"",DataGrowthRates!BQ110-DataGrowthRates!BP110)</f>
        <v>0</v>
      </c>
      <c r="BR110" s="145">
        <f>IF(OR(DataGrowthRates!BQ110="",DataGrowthRates!BR110=""),"",DataGrowthRates!BR110-DataGrowthRates!BQ110)</f>
        <v>0</v>
      </c>
      <c r="BS110" s="145">
        <f>IF(OR(DataGrowthRates!BR110="",DataGrowthRates!BS110=""),"",DataGrowthRates!BS110-DataGrowthRates!BR110)</f>
        <v>5.6482694253454646E-3</v>
      </c>
      <c r="BT110" s="145">
        <f>IF(OR(DataGrowthRates!BS110="",DataGrowthRates!BT110=""),"",DataGrowthRates!BT110-DataGrowthRates!BS110)</f>
        <v>0</v>
      </c>
      <c r="BU110" s="145">
        <f>IF(OR(DataGrowthRates!BT110="",DataGrowthRates!BU110=""),"",DataGrowthRates!BU110-DataGrowthRates!BT110)</f>
        <v>0</v>
      </c>
      <c r="BV110" s="145">
        <f>IF(OR(DataGrowthRates!BU110="",DataGrowthRates!BV110=""),"",DataGrowthRates!BV110-DataGrowthRates!BU110)</f>
        <v>0</v>
      </c>
      <c r="BW110" s="145">
        <f>IF(OR(DataGrowthRates!BV110="",DataGrowthRates!BW110=""),"",DataGrowthRates!BW110-DataGrowthRates!BV110)</f>
        <v>-4.2558624505337761E-3</v>
      </c>
      <c r="BX110" s="145">
        <f>IF(OR(DataGrowthRates!BW110="",DataGrowthRates!BX110=""),"",DataGrowthRates!BX110-DataGrowthRates!BW110)</f>
        <v>0</v>
      </c>
      <c r="BY110" s="145">
        <f>IF(OR(DataGrowthRates!BX110="",DataGrowthRates!BY110=""),"",DataGrowthRates!BY110-DataGrowthRates!BX110)</f>
        <v>0</v>
      </c>
      <c r="BZ110" s="145">
        <f>IF(OR(DataGrowthRates!BY110="",DataGrowthRates!BZ110=""),"",DataGrowthRates!BZ110-DataGrowthRates!BY110)</f>
        <v>0</v>
      </c>
      <c r="CA110" s="145">
        <f>IF(OR(DataGrowthRates!BZ110="",DataGrowthRates!CA110=""),"",DataGrowthRates!CA110-DataGrowthRates!BZ110)</f>
        <v>0</v>
      </c>
      <c r="CB110" s="145">
        <f>IF(OR(DataGrowthRates!CA110="",DataGrowthRates!CB110=""),"",DataGrowthRates!CB110-DataGrowthRates!CA110)</f>
        <v>0</v>
      </c>
      <c r="CC110" s="145" t="str">
        <f>IF(OR(DataGrowthRates!CB110="",DataGrowthRates!CC110=""),"",DataGrowthRates!CC110-DataGrowthRates!CB110)</f>
        <v/>
      </c>
      <c r="CD110" s="145" t="str">
        <f>IF(OR(DataGrowthRates!CC110="",DataGrowthRates!CD110=""),"",DataGrowthRates!CD110-DataGrowthRates!CC110)</f>
        <v/>
      </c>
    </row>
    <row r="111" spans="1:82" x14ac:dyDescent="0.3">
      <c r="A111" s="62" t="s">
        <v>4</v>
      </c>
      <c r="B111" s="51"/>
      <c r="C111" s="79"/>
      <c r="D111" s="146" t="str">
        <f>IF(OR(DataGrowthRates!C111="",DataGrowthRates!D111=""),"",DataGrowthRates!D111-DataGrowthRates!C111)</f>
        <v/>
      </c>
      <c r="E111" s="146" t="str">
        <f>IF(OR(DataGrowthRates!D111="",DataGrowthRates!E111=""),"",DataGrowthRates!E111-DataGrowthRates!D111)</f>
        <v/>
      </c>
      <c r="F111" s="146" t="str">
        <f>IF(OR(DataGrowthRates!E111="",DataGrowthRates!F111=""),"",DataGrowthRates!F111-DataGrowthRates!E111)</f>
        <v/>
      </c>
      <c r="G111" s="146" t="str">
        <f>IF(OR(DataGrowthRates!F111="",DataGrowthRates!G111=""),"",DataGrowthRates!G111-DataGrowthRates!F111)</f>
        <v/>
      </c>
      <c r="H111" s="146" t="str">
        <f>IF(OR(DataGrowthRates!G111="",DataGrowthRates!H111=""),"",DataGrowthRates!H111-DataGrowthRates!G111)</f>
        <v/>
      </c>
      <c r="I111" s="146" t="str">
        <f>IF(OR(DataGrowthRates!H111="",DataGrowthRates!I111=""),"",DataGrowthRates!I111-DataGrowthRates!H111)</f>
        <v/>
      </c>
      <c r="J111" s="146" t="str">
        <f>IF(OR(DataGrowthRates!I111="",DataGrowthRates!J111=""),"",DataGrowthRates!J111-DataGrowthRates!I111)</f>
        <v/>
      </c>
      <c r="K111" s="146" t="str">
        <f>IF(OR(DataGrowthRates!J111="",DataGrowthRates!K111=""),"",DataGrowthRates!K111-DataGrowthRates!J111)</f>
        <v/>
      </c>
      <c r="L111" s="146" t="str">
        <f>IF(OR(DataGrowthRates!K111="",DataGrowthRates!L111=""),"",DataGrowthRates!L111-DataGrowthRates!K111)</f>
        <v/>
      </c>
      <c r="M111" s="146" t="str">
        <f>IF(OR(DataGrowthRates!L111="",DataGrowthRates!M111=""),"",DataGrowthRates!M111-DataGrowthRates!L111)</f>
        <v/>
      </c>
      <c r="N111" s="146" t="str">
        <f>IF(OR(DataGrowthRates!M111="",DataGrowthRates!N111=""),"",DataGrowthRates!N111-DataGrowthRates!M111)</f>
        <v/>
      </c>
      <c r="O111" s="146" t="str">
        <f>IF(OR(DataGrowthRates!N111="",DataGrowthRates!O111=""),"",DataGrowthRates!O111-DataGrowthRates!N111)</f>
        <v/>
      </c>
      <c r="P111" s="146" t="str">
        <f>IF(OR(DataGrowthRates!O111="",DataGrowthRates!P111=""),"",DataGrowthRates!P111-DataGrowthRates!O111)</f>
        <v/>
      </c>
      <c r="Q111" s="146" t="str">
        <f>IF(OR(DataGrowthRates!P111="",DataGrowthRates!Q111=""),"",DataGrowthRates!Q111-DataGrowthRates!P111)</f>
        <v/>
      </c>
      <c r="R111" s="146" t="str">
        <f>IF(OR(DataGrowthRates!Q111="",DataGrowthRates!R111=""),"",DataGrowthRates!R111-DataGrowthRates!Q111)</f>
        <v/>
      </c>
      <c r="S111" s="146">
        <f>IF(OR(DataGrowthRates!R111="",DataGrowthRates!S111=""),"",DataGrowthRates!S111-DataGrowthRates!R111)</f>
        <v>0.53609881272943216</v>
      </c>
      <c r="T111" s="146">
        <f>IF(OR(DataGrowthRates!S111="",DataGrowthRates!T111=""),"",DataGrowthRates!T111-DataGrowthRates!S111)</f>
        <v>-0.16341567769539722</v>
      </c>
      <c r="U111" s="146">
        <f>IF(OR(DataGrowthRates!T111="",DataGrowthRates!U111=""),"",DataGrowthRates!U111-DataGrowthRates!T111)</f>
        <v>-3.3964487663507015E-4</v>
      </c>
      <c r="V111" s="146">
        <f>IF(OR(DataGrowthRates!U111="",DataGrowthRates!V111=""),"",DataGrowthRates!V111-DataGrowthRates!U111)</f>
        <v>9.2259001767569515E-4</v>
      </c>
      <c r="W111" s="146">
        <f>IF(OR(DataGrowthRates!V111="",DataGrowthRates!W111=""),"",DataGrowthRates!W111-DataGrowthRates!V111)</f>
        <v>-9.1745943070101532E-2</v>
      </c>
      <c r="X111" s="146">
        <f>IF(OR(DataGrowthRates!W111="",DataGrowthRates!X111=""),"",DataGrowthRates!X111-DataGrowthRates!W111)</f>
        <v>0.41897486393438843</v>
      </c>
      <c r="Y111" s="146">
        <f>IF(OR(DataGrowthRates!X111="",DataGrowthRates!Y111=""),"",DataGrowthRates!Y111-DataGrowthRates!X111)</f>
        <v>0</v>
      </c>
      <c r="Z111" s="146">
        <f>IF(OR(DataGrowthRates!Y111="",DataGrowthRates!Z111=""),"",DataGrowthRates!Z111-DataGrowthRates!Y111)</f>
        <v>0</v>
      </c>
      <c r="AA111" s="146">
        <f>IF(OR(DataGrowthRates!Z111="",DataGrowthRates!AA111=""),"",DataGrowthRates!AA111-DataGrowthRates!Z111)</f>
        <v>0.10674399532177237</v>
      </c>
      <c r="AB111" s="146">
        <f>IF(OR(DataGrowthRates!AA111="",DataGrowthRates!AB111=""),"",DataGrowthRates!AB111-DataGrowthRates!AA111)</f>
        <v>0.49418875678274699</v>
      </c>
      <c r="AC111" s="146">
        <f>IF(OR(DataGrowthRates!AB111="",DataGrowthRates!AC111=""),"",DataGrowthRates!AC111-DataGrowthRates!AB111)</f>
        <v>0</v>
      </c>
      <c r="AD111" s="146">
        <f>IF(OR(DataGrowthRates!AC111="",DataGrowthRates!AD111=""),"",DataGrowthRates!AD111-DataGrowthRates!AC111)</f>
        <v>0</v>
      </c>
      <c r="AE111" s="146">
        <f>IF(OR(DataGrowthRates!AD111="",DataGrowthRates!AE111=""),"",DataGrowthRates!AE111-DataGrowthRates!AD111)</f>
        <v>-8.6075749325393858E-3</v>
      </c>
      <c r="AF111" s="146">
        <f>IF(OR(DataGrowthRates!AE111="",DataGrowthRates!AF111=""),"",DataGrowthRates!AF111-DataGrowthRates!AE111)</f>
        <v>0</v>
      </c>
      <c r="AG111" s="146">
        <f>IF(OR(DataGrowthRates!AF111="",DataGrowthRates!AG111=""),"",DataGrowthRates!AG111-DataGrowthRates!AF111)</f>
        <v>0</v>
      </c>
      <c r="AH111" s="146">
        <f>IF(OR(DataGrowthRates!AG111="",DataGrowthRates!AH111=""),"",DataGrowthRates!AH111-DataGrowthRates!AG111)</f>
        <v>0</v>
      </c>
      <c r="AI111" s="146">
        <f>IF(OR(DataGrowthRates!AH111="",DataGrowthRates!AI111=""),"",DataGrowthRates!AI111-DataGrowthRates!AH111)</f>
        <v>-1.0014256554258996</v>
      </c>
      <c r="AJ111" s="146">
        <f>IF(OR(DataGrowthRates!AI111="",DataGrowthRates!AJ111=""),"",DataGrowthRates!AJ111-DataGrowthRates!AI111)</f>
        <v>0</v>
      </c>
      <c r="AK111" s="146">
        <f>IF(OR(DataGrowthRates!AJ111="",DataGrowthRates!AK111=""),"",DataGrowthRates!AK111-DataGrowthRates!AJ111)</f>
        <v>0</v>
      </c>
      <c r="AL111" s="146">
        <f>IF(OR(DataGrowthRates!AK111="",DataGrowthRates!AL111=""),"",DataGrowthRates!AL111-DataGrowthRates!AK111)</f>
        <v>0.10572923222040043</v>
      </c>
      <c r="AM111" s="146">
        <f>IF(OR(DataGrowthRates!AL111="",DataGrowthRates!AM111=""),"",DataGrowthRates!AM111-DataGrowthRates!AL111)</f>
        <v>0.67815389286204653</v>
      </c>
      <c r="AN111" s="146">
        <f>IF(OR(DataGrowthRates!AM111="",DataGrowthRates!AN111=""),"",DataGrowthRates!AN111-DataGrowthRates!AM111)</f>
        <v>2.0853762332323278E-2</v>
      </c>
      <c r="AO111" s="146">
        <f>IF(OR(DataGrowthRates!AN111="",DataGrowthRates!AO111=""),"",DataGrowthRates!AO111-DataGrowthRates!AN111)</f>
        <v>0</v>
      </c>
      <c r="AP111" s="146">
        <f>IF(OR(DataGrowthRates!AO111="",DataGrowthRates!AP111=""),"",DataGrowthRates!AP111-DataGrowthRates!AO111)</f>
        <v>0</v>
      </c>
      <c r="AQ111" s="146">
        <f>IF(OR(DataGrowthRates!AP111="",DataGrowthRates!AQ111=""),"",DataGrowthRates!AQ111-DataGrowthRates!AP111)</f>
        <v>0.36369717957463887</v>
      </c>
      <c r="AR111" s="146">
        <f>IF(OR(DataGrowthRates!AQ111="",DataGrowthRates!AR111=""),"",DataGrowthRates!AR111-DataGrowthRates!AQ111)</f>
        <v>6.8121193239942812E-3</v>
      </c>
      <c r="AS111" s="146">
        <f>IF(OR(DataGrowthRates!AR111="",DataGrowthRates!AS111=""),"",DataGrowthRates!AS111-DataGrowthRates!AR111)</f>
        <v>0</v>
      </c>
      <c r="AT111" s="146">
        <f>IF(OR(DataGrowthRates!AS111="",DataGrowthRates!AT111=""),"",DataGrowthRates!AT111-DataGrowthRates!AS111)</f>
        <v>0</v>
      </c>
      <c r="AU111" s="146">
        <f>IF(OR(DataGrowthRates!AT111="",DataGrowthRates!AU111=""),"",DataGrowthRates!AU111-DataGrowthRates!AT111)</f>
        <v>0</v>
      </c>
      <c r="AV111" s="146">
        <f>IF(OR(DataGrowthRates!AU111="",DataGrowthRates!AV111=""),"",DataGrowthRates!AV111-DataGrowthRates!AU111)</f>
        <v>0</v>
      </c>
      <c r="AW111" s="146">
        <f>IF(OR(DataGrowthRates!AV111="",DataGrowthRates!AW111=""),"",DataGrowthRates!AW111-DataGrowthRates!AV111)</f>
        <v>0</v>
      </c>
      <c r="AX111" s="146">
        <f>IF(OR(DataGrowthRates!AW111="",DataGrowthRates!AX111=""),"",DataGrowthRates!AX111-DataGrowthRates!AW111)</f>
        <v>0</v>
      </c>
      <c r="AY111" s="146">
        <f>IF(OR(DataGrowthRates!AX111="",DataGrowthRates!AY111=""),"",DataGrowthRates!AY111-DataGrowthRates!AX111)</f>
        <v>4.8292551914333792E-2</v>
      </c>
      <c r="AZ111" s="146">
        <f>IF(OR(DataGrowthRates!AY111="",DataGrowthRates!AZ111=""),"",DataGrowthRates!AZ111-DataGrowthRates!AY111)</f>
        <v>-3.6294562726739699E-2</v>
      </c>
      <c r="BA111" s="146">
        <f>IF(OR(DataGrowthRates!AZ111="",DataGrowthRates!BA111=""),"",DataGrowthRates!BA111-DataGrowthRates!AZ111)</f>
        <v>0</v>
      </c>
      <c r="BB111" s="146">
        <f>IF(OR(DataGrowthRates!BA111="",DataGrowthRates!BB111=""),"",DataGrowthRates!BB111-DataGrowthRates!BA111)</f>
        <v>0</v>
      </c>
      <c r="BC111" s="146">
        <f>IF(OR(DataGrowthRates!BB111="",DataGrowthRates!BC111=""),"",DataGrowthRates!BC111-DataGrowthRates!BB111)</f>
        <v>0</v>
      </c>
      <c r="BD111" s="146">
        <f>IF(OR(DataGrowthRates!BC111="",DataGrowthRates!BD111=""),"",DataGrowthRates!BD111-DataGrowthRates!BC111)</f>
        <v>0</v>
      </c>
      <c r="BE111" s="146">
        <f>IF(OR(DataGrowthRates!BD111="",DataGrowthRates!BE111=""),"",DataGrowthRates!BE111-DataGrowthRates!BD111)</f>
        <v>0</v>
      </c>
      <c r="BF111" s="146">
        <f>IF(OR(DataGrowthRates!BE111="",DataGrowthRates!BF111=""),"",DataGrowthRates!BF111-DataGrowthRates!BE111)</f>
        <v>0</v>
      </c>
      <c r="BG111" s="146">
        <f>IF(OR(DataGrowthRates!BF111="",DataGrowthRates!BG111=""),"",DataGrowthRates!BG111-DataGrowthRates!BF111)</f>
        <v>0</v>
      </c>
      <c r="BH111" s="146">
        <f>IF(OR(DataGrowthRates!BG111="",DataGrowthRates!BH111=""),"",DataGrowthRates!BH111-DataGrowthRates!BG111)</f>
        <v>0</v>
      </c>
      <c r="BI111" s="146">
        <f>IF(OR(DataGrowthRates!BH111="",DataGrowthRates!BI111=""),"",DataGrowthRates!BI111-DataGrowthRates!BH111)</f>
        <v>0</v>
      </c>
      <c r="BJ111" s="146">
        <f>IF(OR(DataGrowthRates!BI111="",DataGrowthRates!BJ111=""),"",DataGrowthRates!BJ111-DataGrowthRates!BI111)</f>
        <v>0</v>
      </c>
      <c r="BK111" s="146">
        <f>IF(OR(DataGrowthRates!BJ111="",DataGrowthRates!BK111=""),"",DataGrowthRates!BK111-DataGrowthRates!BJ111)</f>
        <v>0</v>
      </c>
      <c r="BL111" s="146">
        <f>IF(OR(DataGrowthRates!BK111="",DataGrowthRates!BL111=""),"",DataGrowthRates!BL111-DataGrowthRates!BK111)</f>
        <v>0</v>
      </c>
      <c r="BM111" s="146">
        <f>IF(OR(DataGrowthRates!BL111="",DataGrowthRates!BM111=""),"",DataGrowthRates!BM111-DataGrowthRates!BL111)</f>
        <v>0</v>
      </c>
      <c r="BN111" s="146">
        <f>IF(OR(DataGrowthRates!BM111="",DataGrowthRates!BN111=""),"",DataGrowthRates!BN111-DataGrowthRates!BM111)</f>
        <v>1.6443175840077373E-3</v>
      </c>
      <c r="BO111" s="146">
        <f>IF(OR(DataGrowthRates!BN111="",DataGrowthRates!BO111=""),"",DataGrowthRates!BO111-DataGrowthRates!BN111)</f>
        <v>9.5452967719541704E-2</v>
      </c>
      <c r="BP111" s="146">
        <f>IF(OR(DataGrowthRates!BO111="",DataGrowthRates!BP111=""),"",DataGrowthRates!BP111-DataGrowthRates!BO111)</f>
        <v>-6.9420340159665805E-2</v>
      </c>
      <c r="BQ111" s="146">
        <f>IF(OR(DataGrowthRates!BP111="",DataGrowthRates!BQ111=""),"",DataGrowthRates!BQ111-DataGrowthRates!BP111)</f>
        <v>0</v>
      </c>
      <c r="BR111" s="146">
        <f>IF(OR(DataGrowthRates!BQ111="",DataGrowthRates!BR111=""),"",DataGrowthRates!BR111-DataGrowthRates!BQ111)</f>
        <v>0</v>
      </c>
      <c r="BS111" s="146">
        <f>IF(OR(DataGrowthRates!BR111="",DataGrowthRates!BS111=""),"",DataGrowthRates!BS111-DataGrowthRates!BR111)</f>
        <v>5.4726499447736998E-3</v>
      </c>
      <c r="BT111" s="146">
        <f>IF(OR(DataGrowthRates!BS111="",DataGrowthRates!BT111=""),"",DataGrowthRates!BT111-DataGrowthRates!BS111)</f>
        <v>0</v>
      </c>
      <c r="BU111" s="146">
        <f>IF(OR(DataGrowthRates!BT111="",DataGrowthRates!BU111=""),"",DataGrowthRates!BU111-DataGrowthRates!BT111)</f>
        <v>0</v>
      </c>
      <c r="BV111" s="146">
        <f>IF(OR(DataGrowthRates!BU111="",DataGrowthRates!BV111=""),"",DataGrowthRates!BV111-DataGrowthRates!BU111)</f>
        <v>0</v>
      </c>
      <c r="BW111" s="146">
        <f>IF(OR(DataGrowthRates!BV111="",DataGrowthRates!BW111=""),"",DataGrowthRates!BW111-DataGrowthRates!BV111)</f>
        <v>-4.3643346571773378E-3</v>
      </c>
      <c r="BX111" s="146">
        <f>IF(OR(DataGrowthRates!BW111="",DataGrowthRates!BX111=""),"",DataGrowthRates!BX111-DataGrowthRates!BW111)</f>
        <v>0</v>
      </c>
      <c r="BY111" s="146">
        <f>IF(OR(DataGrowthRates!BX111="",DataGrowthRates!BY111=""),"",DataGrowthRates!BY111-DataGrowthRates!BX111)</f>
        <v>0</v>
      </c>
      <c r="BZ111" s="146">
        <f>IF(OR(DataGrowthRates!BY111="",DataGrowthRates!BZ111=""),"",DataGrowthRates!BZ111-DataGrowthRates!BY111)</f>
        <v>0</v>
      </c>
      <c r="CA111" s="146">
        <f>IF(OR(DataGrowthRates!BZ111="",DataGrowthRates!CA111=""),"",DataGrowthRates!CA111-DataGrowthRates!BZ111)</f>
        <v>0</v>
      </c>
      <c r="CB111" s="146">
        <f>IF(OR(DataGrowthRates!CA111="",DataGrowthRates!CB111=""),"",DataGrowthRates!CB111-DataGrowthRates!CA111)</f>
        <v>0</v>
      </c>
      <c r="CC111" s="146" t="str">
        <f>IF(OR(DataGrowthRates!CB111="",DataGrowthRates!CC111=""),"",DataGrowthRates!CC111-DataGrowthRates!CB111)</f>
        <v/>
      </c>
      <c r="CD111" s="146" t="str">
        <f>IF(OR(DataGrowthRates!CC111="",DataGrowthRates!CD111=""),"",DataGrowthRates!CD111-DataGrowthRates!CC111)</f>
        <v/>
      </c>
    </row>
    <row r="112" spans="1:82" x14ac:dyDescent="0.3">
      <c r="A112" s="63" t="s">
        <v>5</v>
      </c>
      <c r="B112" s="65"/>
      <c r="C112" s="80"/>
      <c r="D112" s="144" t="str">
        <f>IF(OR(DataGrowthRates!C112="",DataGrowthRates!D112=""),"",DataGrowthRates!D112-DataGrowthRates!C112)</f>
        <v/>
      </c>
      <c r="E112" s="144" t="str">
        <f>IF(OR(DataGrowthRates!D112="",DataGrowthRates!E112=""),"",DataGrowthRates!E112-DataGrowthRates!D112)</f>
        <v/>
      </c>
      <c r="F112" s="144" t="str">
        <f>IF(OR(DataGrowthRates!E112="",DataGrowthRates!F112=""),"",DataGrowthRates!F112-DataGrowthRates!E112)</f>
        <v/>
      </c>
      <c r="G112" s="144" t="str">
        <f>IF(OR(DataGrowthRates!F112="",DataGrowthRates!G112=""),"",DataGrowthRates!G112-DataGrowthRates!F112)</f>
        <v/>
      </c>
      <c r="H112" s="144" t="str">
        <f>IF(OR(DataGrowthRates!G112="",DataGrowthRates!H112=""),"",DataGrowthRates!H112-DataGrowthRates!G112)</f>
        <v/>
      </c>
      <c r="I112" s="144" t="str">
        <f>IF(OR(DataGrowthRates!H112="",DataGrowthRates!I112=""),"",DataGrowthRates!I112-DataGrowthRates!H112)</f>
        <v/>
      </c>
      <c r="J112" s="144" t="str">
        <f>IF(OR(DataGrowthRates!I112="",DataGrowthRates!J112=""),"",DataGrowthRates!J112-DataGrowthRates!I112)</f>
        <v/>
      </c>
      <c r="K112" s="144" t="str">
        <f>IF(OR(DataGrowthRates!J112="",DataGrowthRates!K112=""),"",DataGrowthRates!K112-DataGrowthRates!J112)</f>
        <v/>
      </c>
      <c r="L112" s="144" t="str">
        <f>IF(OR(DataGrowthRates!K112="",DataGrowthRates!L112=""),"",DataGrowthRates!L112-DataGrowthRates!K112)</f>
        <v/>
      </c>
      <c r="M112" s="144" t="str">
        <f>IF(OR(DataGrowthRates!L112="",DataGrowthRates!M112=""),"",DataGrowthRates!M112-DataGrowthRates!L112)</f>
        <v/>
      </c>
      <c r="N112" s="144" t="str">
        <f>IF(OR(DataGrowthRates!M112="",DataGrowthRates!N112=""),"",DataGrowthRates!N112-DataGrowthRates!M112)</f>
        <v/>
      </c>
      <c r="O112" s="144" t="str">
        <f>IF(OR(DataGrowthRates!N112="",DataGrowthRates!O112=""),"",DataGrowthRates!O112-DataGrowthRates!N112)</f>
        <v/>
      </c>
      <c r="P112" s="144" t="str">
        <f>IF(OR(DataGrowthRates!O112="",DataGrowthRates!P112=""),"",DataGrowthRates!P112-DataGrowthRates!O112)</f>
        <v/>
      </c>
      <c r="Q112" s="144" t="str">
        <f>IF(OR(DataGrowthRates!P112="",DataGrowthRates!Q112=""),"",DataGrowthRates!Q112-DataGrowthRates!P112)</f>
        <v/>
      </c>
      <c r="R112" s="144" t="str">
        <f>IF(OR(DataGrowthRates!Q112="",DataGrowthRates!R112=""),"",DataGrowthRates!R112-DataGrowthRates!Q112)</f>
        <v/>
      </c>
      <c r="S112" s="144" t="str">
        <f>IF(OR(DataGrowthRates!R112="",DataGrowthRates!S112=""),"",DataGrowthRates!S112-DataGrowthRates!R112)</f>
        <v/>
      </c>
      <c r="T112" s="144">
        <f>IF(OR(DataGrowthRates!S112="",DataGrowthRates!T112=""),"",DataGrowthRates!T112-DataGrowthRates!S112)</f>
        <v>-0.14283035769820174</v>
      </c>
      <c r="U112" s="144">
        <f>IF(OR(DataGrowthRates!T112="",DataGrowthRates!U112=""),"",DataGrowthRates!U112-DataGrowthRates!T112)</f>
        <v>0.1364182838537138</v>
      </c>
      <c r="V112" s="144">
        <f>IF(OR(DataGrowthRates!U112="",DataGrowthRates!V112=""),"",DataGrowthRates!V112-DataGrowthRates!U112)</f>
        <v>0.76958060189512434</v>
      </c>
      <c r="W112" s="144">
        <f>IF(OR(DataGrowthRates!V112="",DataGrowthRates!W112=""),"",DataGrowthRates!W112-DataGrowthRates!V112)</f>
        <v>-0.10845068985429762</v>
      </c>
      <c r="X112" s="144">
        <f>IF(OR(DataGrowthRates!W112="",DataGrowthRates!X112=""),"",DataGrowthRates!X112-DataGrowthRates!W112)</f>
        <v>-0.32281953842619693</v>
      </c>
      <c r="Y112" s="144">
        <f>IF(OR(DataGrowthRates!X112="",DataGrowthRates!Y112=""),"",DataGrowthRates!Y112-DataGrowthRates!X112)</f>
        <v>-1.1208430048093021E-4</v>
      </c>
      <c r="Z112" s="144">
        <f>IF(OR(DataGrowthRates!Y112="",DataGrowthRates!Z112=""),"",DataGrowthRates!Z112-DataGrowthRates!Y112)</f>
        <v>-0.16268710726703972</v>
      </c>
      <c r="AA112" s="144">
        <f>IF(OR(DataGrowthRates!Z112="",DataGrowthRates!AA112=""),"",DataGrowthRates!AA112-DataGrowthRates!Z112)</f>
        <v>3.9500749459202567E-3</v>
      </c>
      <c r="AB112" s="144">
        <f>IF(OR(DataGrowthRates!AA112="",DataGrowthRates!AB112=""),"",DataGrowthRates!AB112-DataGrowthRates!AA112)</f>
        <v>0.57965389131767253</v>
      </c>
      <c r="AC112" s="144">
        <f>IF(OR(DataGrowthRates!AB112="",DataGrowthRates!AC112=""),"",DataGrowthRates!AC112-DataGrowthRates!AB112)</f>
        <v>-0.15778341789265848</v>
      </c>
      <c r="AD112" s="144">
        <f>IF(OR(DataGrowthRates!AC112="",DataGrowthRates!AD112=""),"",DataGrowthRates!AD112-DataGrowthRates!AC112)</f>
        <v>0</v>
      </c>
      <c r="AE112" s="144">
        <f>IF(OR(DataGrowthRates!AD112="",DataGrowthRates!AE112=""),"",DataGrowthRates!AE112-DataGrowthRates!AD112)</f>
        <v>-0.44715130172102668</v>
      </c>
      <c r="AF112" s="144">
        <f>IF(OR(DataGrowthRates!AE112="",DataGrowthRates!AF112=""),"",DataGrowthRates!AF112-DataGrowthRates!AE112)</f>
        <v>0</v>
      </c>
      <c r="AG112" s="144">
        <f>IF(OR(DataGrowthRates!AF112="",DataGrowthRates!AG112=""),"",DataGrowthRates!AG112-DataGrowthRates!AF112)</f>
        <v>0</v>
      </c>
      <c r="AH112" s="144">
        <f>IF(OR(DataGrowthRates!AG112="",DataGrowthRates!AH112=""),"",DataGrowthRates!AH112-DataGrowthRates!AG112)</f>
        <v>0</v>
      </c>
      <c r="AI112" s="144">
        <f>IF(OR(DataGrowthRates!AH112="",DataGrowthRates!AI112=""),"",DataGrowthRates!AI112-DataGrowthRates!AH112)</f>
        <v>0.29880217665607045</v>
      </c>
      <c r="AJ112" s="144">
        <f>IF(OR(DataGrowthRates!AI112="",DataGrowthRates!AJ112=""),"",DataGrowthRates!AJ112-DataGrowthRates!AI112)</f>
        <v>-1.8655284774498071E-3</v>
      </c>
      <c r="AK112" s="144">
        <f>IF(OR(DataGrowthRates!AJ112="",DataGrowthRates!AK112=""),"",DataGrowthRates!AK112-DataGrowthRates!AJ112)</f>
        <v>0</v>
      </c>
      <c r="AL112" s="144">
        <f>IF(OR(DataGrowthRates!AK112="",DataGrowthRates!AL112=""),"",DataGrowthRates!AL112-DataGrowthRates!AK112)</f>
        <v>0.1172433341378003</v>
      </c>
      <c r="AM112" s="144">
        <f>IF(OR(DataGrowthRates!AL112="",DataGrowthRates!AM112=""),"",DataGrowthRates!AM112-DataGrowthRates!AL112)</f>
        <v>-0.15052082397857003</v>
      </c>
      <c r="AN112" s="144">
        <f>IF(OR(DataGrowthRates!AM112="",DataGrowthRates!AN112=""),"",DataGrowthRates!AN112-DataGrowthRates!AM112)</f>
        <v>-1.4506755582326392E-3</v>
      </c>
      <c r="AO112" s="144">
        <f>IF(OR(DataGrowthRates!AN112="",DataGrowthRates!AO112=""),"",DataGrowthRates!AO112-DataGrowthRates!AN112)</f>
        <v>0</v>
      </c>
      <c r="AP112" s="144">
        <f>IF(OR(DataGrowthRates!AO112="",DataGrowthRates!AP112=""),"",DataGrowthRates!AP112-DataGrowthRates!AO112)</f>
        <v>0</v>
      </c>
      <c r="AQ112" s="144">
        <f>IF(OR(DataGrowthRates!AP112="",DataGrowthRates!AQ112=""),"",DataGrowthRates!AQ112-DataGrowthRates!AP112)</f>
        <v>-5.675617828520263E-2</v>
      </c>
      <c r="AR112" s="144">
        <f>IF(OR(DataGrowthRates!AQ112="",DataGrowthRates!AR112=""),"",DataGrowthRates!AR112-DataGrowthRates!AQ112)</f>
        <v>-6.7687889529999268E-3</v>
      </c>
      <c r="AS112" s="144">
        <f>IF(OR(DataGrowthRates!AR112="",DataGrowthRates!AS112=""),"",DataGrowthRates!AS112-DataGrowthRates!AR112)</f>
        <v>0</v>
      </c>
      <c r="AT112" s="144">
        <f>IF(OR(DataGrowthRates!AS112="",DataGrowthRates!AT112=""),"",DataGrowthRates!AT112-DataGrowthRates!AS112)</f>
        <v>0</v>
      </c>
      <c r="AU112" s="144">
        <f>IF(OR(DataGrowthRates!AT112="",DataGrowthRates!AU112=""),"",DataGrowthRates!AU112-DataGrowthRates!AT112)</f>
        <v>0</v>
      </c>
      <c r="AV112" s="144">
        <f>IF(OR(DataGrowthRates!AU112="",DataGrowthRates!AV112=""),"",DataGrowthRates!AV112-DataGrowthRates!AU112)</f>
        <v>0</v>
      </c>
      <c r="AW112" s="144">
        <f>IF(OR(DataGrowthRates!AV112="",DataGrowthRates!AW112=""),"",DataGrowthRates!AW112-DataGrowthRates!AV112)</f>
        <v>0</v>
      </c>
      <c r="AX112" s="144">
        <f>IF(OR(DataGrowthRates!AW112="",DataGrowthRates!AX112=""),"",DataGrowthRates!AX112-DataGrowthRates!AW112)</f>
        <v>0</v>
      </c>
      <c r="AY112" s="144">
        <f>IF(OR(DataGrowthRates!AX112="",DataGrowthRates!AY112=""),"",DataGrowthRates!AY112-DataGrowthRates!AX112)</f>
        <v>-4.3161140060185232E-2</v>
      </c>
      <c r="AZ112" s="144">
        <f>IF(OR(DataGrowthRates!AY112="",DataGrowthRates!AZ112=""),"",DataGrowthRates!AZ112-DataGrowthRates!AY112)</f>
        <v>-8.6093282303183472E-3</v>
      </c>
      <c r="BA112" s="144">
        <f>IF(OR(DataGrowthRates!AZ112="",DataGrowthRates!BA112=""),"",DataGrowthRates!BA112-DataGrowthRates!AZ112)</f>
        <v>0</v>
      </c>
      <c r="BB112" s="144">
        <f>IF(OR(DataGrowthRates!BA112="",DataGrowthRates!BB112=""),"",DataGrowthRates!BB112-DataGrowthRates!BA112)</f>
        <v>0</v>
      </c>
      <c r="BC112" s="144">
        <f>IF(OR(DataGrowthRates!BB112="",DataGrowthRates!BC112=""),"",DataGrowthRates!BC112-DataGrowthRates!BB112)</f>
        <v>0</v>
      </c>
      <c r="BD112" s="144">
        <f>IF(OR(DataGrowthRates!BC112="",DataGrowthRates!BD112=""),"",DataGrowthRates!BD112-DataGrowthRates!BC112)</f>
        <v>0</v>
      </c>
      <c r="BE112" s="144">
        <f>IF(OR(DataGrowthRates!BD112="",DataGrowthRates!BE112=""),"",DataGrowthRates!BE112-DataGrowthRates!BD112)</f>
        <v>0</v>
      </c>
      <c r="BF112" s="144">
        <f>IF(OR(DataGrowthRates!BE112="",DataGrowthRates!BF112=""),"",DataGrowthRates!BF112-DataGrowthRates!BE112)</f>
        <v>0</v>
      </c>
      <c r="BG112" s="144">
        <f>IF(OR(DataGrowthRates!BF112="",DataGrowthRates!BG112=""),"",DataGrowthRates!BG112-DataGrowthRates!BF112)</f>
        <v>0</v>
      </c>
      <c r="BH112" s="144">
        <f>IF(OR(DataGrowthRates!BG112="",DataGrowthRates!BH112=""),"",DataGrowthRates!BH112-DataGrowthRates!BG112)</f>
        <v>0</v>
      </c>
      <c r="BI112" s="144">
        <f>IF(OR(DataGrowthRates!BH112="",DataGrowthRates!BI112=""),"",DataGrowthRates!BI112-DataGrowthRates!BH112)</f>
        <v>0</v>
      </c>
      <c r="BJ112" s="144">
        <f>IF(OR(DataGrowthRates!BI112="",DataGrowthRates!BJ112=""),"",DataGrowthRates!BJ112-DataGrowthRates!BI112)</f>
        <v>0</v>
      </c>
      <c r="BK112" s="144">
        <f>IF(OR(DataGrowthRates!BJ112="",DataGrowthRates!BK112=""),"",DataGrowthRates!BK112-DataGrowthRates!BJ112)</f>
        <v>0</v>
      </c>
      <c r="BL112" s="144">
        <f>IF(OR(DataGrowthRates!BK112="",DataGrowthRates!BL112=""),"",DataGrowthRates!BL112-DataGrowthRates!BK112)</f>
        <v>0</v>
      </c>
      <c r="BM112" s="144">
        <f>IF(OR(DataGrowthRates!BL112="",DataGrowthRates!BM112=""),"",DataGrowthRates!BM112-DataGrowthRates!BL112)</f>
        <v>0</v>
      </c>
      <c r="BN112" s="144">
        <f>IF(OR(DataGrowthRates!BM112="",DataGrowthRates!BN112=""),"",DataGrowthRates!BN112-DataGrowthRates!BM112)</f>
        <v>4.0482531218719586E-3</v>
      </c>
      <c r="BO112" s="144">
        <f>IF(OR(DataGrowthRates!BN112="",DataGrowthRates!BO112=""),"",DataGrowthRates!BO112-DataGrowthRates!BN112)</f>
        <v>-9.2672682903728543E-2</v>
      </c>
      <c r="BP112" s="144">
        <f>IF(OR(DataGrowthRates!BO112="",DataGrowthRates!BP112=""),"",DataGrowthRates!BP112-DataGrowthRates!BO112)</f>
        <v>-4.8144221687715927E-2</v>
      </c>
      <c r="BQ112" s="144">
        <f>IF(OR(DataGrowthRates!BP112="",DataGrowthRates!BQ112=""),"",DataGrowthRates!BQ112-DataGrowthRates!BP112)</f>
        <v>0</v>
      </c>
      <c r="BR112" s="144">
        <f>IF(OR(DataGrowthRates!BQ112="",DataGrowthRates!BR112=""),"",DataGrowthRates!BR112-DataGrowthRates!BQ112)</f>
        <v>0</v>
      </c>
      <c r="BS112" s="144">
        <f>IF(OR(DataGrowthRates!BR112="",DataGrowthRates!BS112=""),"",DataGrowthRates!BS112-DataGrowthRates!BR112)</f>
        <v>-0.29104904953867461</v>
      </c>
      <c r="BT112" s="144">
        <f>IF(OR(DataGrowthRates!BS112="",DataGrowthRates!BT112=""),"",DataGrowthRates!BT112-DataGrowthRates!BS112)</f>
        <v>-0.84432258345302902</v>
      </c>
      <c r="BU112" s="144">
        <f>IF(OR(DataGrowthRates!BT112="",DataGrowthRates!BU112=""),"",DataGrowthRates!BU112-DataGrowthRates!BT112)</f>
        <v>0</v>
      </c>
      <c r="BV112" s="144">
        <f>IF(OR(DataGrowthRates!BU112="",DataGrowthRates!BV112=""),"",DataGrowthRates!BV112-DataGrowthRates!BU112)</f>
        <v>0</v>
      </c>
      <c r="BW112" s="144">
        <f>IF(OR(DataGrowthRates!BV112="",DataGrowthRates!BW112=""),"",DataGrowthRates!BW112-DataGrowthRates!BV112)</f>
        <v>-0.11384616390057989</v>
      </c>
      <c r="BX112" s="144">
        <f>IF(OR(DataGrowthRates!BW112="",DataGrowthRates!BX112=""),"",DataGrowthRates!BX112-DataGrowthRates!BW112)</f>
        <v>3.4820457018516215E-2</v>
      </c>
      <c r="BY112" s="144">
        <f>IF(OR(DataGrowthRates!BX112="",DataGrowthRates!BY112=""),"",DataGrowthRates!BY112-DataGrowthRates!BX112)</f>
        <v>0</v>
      </c>
      <c r="BZ112" s="144">
        <f>IF(OR(DataGrowthRates!BY112="",DataGrowthRates!BZ112=""),"",DataGrowthRates!BZ112-DataGrowthRates!BY112)</f>
        <v>-1.3057671381949021E-2</v>
      </c>
      <c r="CA112" s="144">
        <f>IF(OR(DataGrowthRates!BZ112="",DataGrowthRates!CA112=""),"",DataGrowthRates!CA112-DataGrowthRates!BZ112)</f>
        <v>0</v>
      </c>
      <c r="CB112" s="144">
        <f>IF(OR(DataGrowthRates!CA112="",DataGrowthRates!CB112=""),"",DataGrowthRates!CB112-DataGrowthRates!CA112)</f>
        <v>0.28291621327529004</v>
      </c>
      <c r="CC112" s="144" t="str">
        <f>IF(OR(DataGrowthRates!CB112="",DataGrowthRates!CC112=""),"",DataGrowthRates!CC112-DataGrowthRates!CB112)</f>
        <v/>
      </c>
      <c r="CD112" s="144" t="str">
        <f>IF(OR(DataGrowthRates!CC112="",DataGrowthRates!CD112=""),"",DataGrowthRates!CD112-DataGrowthRates!CC112)</f>
        <v/>
      </c>
    </row>
    <row r="113" spans="1:82" x14ac:dyDescent="0.3">
      <c r="A113" s="5" t="s">
        <v>6</v>
      </c>
      <c r="B113" s="66"/>
      <c r="C113" s="80"/>
      <c r="D113" s="145" t="str">
        <f>IF(OR(DataGrowthRates!C113="",DataGrowthRates!D113=""),"",DataGrowthRates!D113-DataGrowthRates!C113)</f>
        <v/>
      </c>
      <c r="E113" s="145" t="str">
        <f>IF(OR(DataGrowthRates!D113="",DataGrowthRates!E113=""),"",DataGrowthRates!E113-DataGrowthRates!D113)</f>
        <v/>
      </c>
      <c r="F113" s="145" t="str">
        <f>IF(OR(DataGrowthRates!E113="",DataGrowthRates!F113=""),"",DataGrowthRates!F113-DataGrowthRates!E113)</f>
        <v/>
      </c>
      <c r="G113" s="145" t="str">
        <f>IF(OR(DataGrowthRates!F113="",DataGrowthRates!G113=""),"",DataGrowthRates!G113-DataGrowthRates!F113)</f>
        <v/>
      </c>
      <c r="H113" s="145" t="str">
        <f>IF(OR(DataGrowthRates!G113="",DataGrowthRates!H113=""),"",DataGrowthRates!H113-DataGrowthRates!G113)</f>
        <v/>
      </c>
      <c r="I113" s="145" t="str">
        <f>IF(OR(DataGrowthRates!H113="",DataGrowthRates!I113=""),"",DataGrowthRates!I113-DataGrowthRates!H113)</f>
        <v/>
      </c>
      <c r="J113" s="145" t="str">
        <f>IF(OR(DataGrowthRates!I113="",DataGrowthRates!J113=""),"",DataGrowthRates!J113-DataGrowthRates!I113)</f>
        <v/>
      </c>
      <c r="K113" s="145" t="str">
        <f>IF(OR(DataGrowthRates!J113="",DataGrowthRates!K113=""),"",DataGrowthRates!K113-DataGrowthRates!J113)</f>
        <v/>
      </c>
      <c r="L113" s="145" t="str">
        <f>IF(OR(DataGrowthRates!K113="",DataGrowthRates!L113=""),"",DataGrowthRates!L113-DataGrowthRates!K113)</f>
        <v/>
      </c>
      <c r="M113" s="145" t="str">
        <f>IF(OR(DataGrowthRates!L113="",DataGrowthRates!M113=""),"",DataGrowthRates!M113-DataGrowthRates!L113)</f>
        <v/>
      </c>
      <c r="N113" s="145" t="str">
        <f>IF(OR(DataGrowthRates!M113="",DataGrowthRates!N113=""),"",DataGrowthRates!N113-DataGrowthRates!M113)</f>
        <v/>
      </c>
      <c r="O113" s="145" t="str">
        <f>IF(OR(DataGrowthRates!N113="",DataGrowthRates!O113=""),"",DataGrowthRates!O113-DataGrowthRates!N113)</f>
        <v/>
      </c>
      <c r="P113" s="145" t="str">
        <f>IF(OR(DataGrowthRates!O113="",DataGrowthRates!P113=""),"",DataGrowthRates!P113-DataGrowthRates!O113)</f>
        <v/>
      </c>
      <c r="Q113" s="145" t="str">
        <f>IF(OR(DataGrowthRates!P113="",DataGrowthRates!Q113=""),"",DataGrowthRates!Q113-DataGrowthRates!P113)</f>
        <v/>
      </c>
      <c r="R113" s="145" t="str">
        <f>IF(OR(DataGrowthRates!Q113="",DataGrowthRates!R113=""),"",DataGrowthRates!R113-DataGrowthRates!Q113)</f>
        <v/>
      </c>
      <c r="S113" s="145" t="str">
        <f>IF(OR(DataGrowthRates!R113="",DataGrowthRates!S113=""),"",DataGrowthRates!S113-DataGrowthRates!R113)</f>
        <v/>
      </c>
      <c r="T113" s="145" t="str">
        <f>IF(OR(DataGrowthRates!S113="",DataGrowthRates!T113=""),"",DataGrowthRates!T113-DataGrowthRates!S113)</f>
        <v/>
      </c>
      <c r="U113" s="145">
        <f>IF(OR(DataGrowthRates!T113="",DataGrowthRates!U113=""),"",DataGrowthRates!U113-DataGrowthRates!T113)</f>
        <v>0.56626432410136829</v>
      </c>
      <c r="V113" s="145">
        <f>IF(OR(DataGrowthRates!U113="",DataGrowthRates!V113=""),"",DataGrowthRates!V113-DataGrowthRates!U113)</f>
        <v>0.76762947569159756</v>
      </c>
      <c r="W113" s="145">
        <f>IF(OR(DataGrowthRates!V113="",DataGrowthRates!W113=""),"",DataGrowthRates!W113-DataGrowthRates!V113)</f>
        <v>-0.47509205602948335</v>
      </c>
      <c r="X113" s="145">
        <f>IF(OR(DataGrowthRates!W113="",DataGrowthRates!X113=""),"",DataGrowthRates!X113-DataGrowthRates!W113)</f>
        <v>2.9645365710363691E-2</v>
      </c>
      <c r="Y113" s="145">
        <f>IF(OR(DataGrowthRates!X113="",DataGrowthRates!Y113=""),"",DataGrowthRates!Y113-DataGrowthRates!X113)</f>
        <v>2.3406912678343161E-3</v>
      </c>
      <c r="Z113" s="145">
        <f>IF(OR(DataGrowthRates!Y113="",DataGrowthRates!Z113=""),"",DataGrowthRates!Z113-DataGrowthRates!Y113)</f>
        <v>0.28050776303386193</v>
      </c>
      <c r="AA113" s="145">
        <f>IF(OR(DataGrowthRates!Z113="",DataGrowthRates!AA113=""),"",DataGrowthRates!AA113-DataGrowthRates!Z113)</f>
        <v>-2.9820280991179615E-2</v>
      </c>
      <c r="AB113" s="145">
        <f>IF(OR(DataGrowthRates!AA113="",DataGrowthRates!AB113=""),"",DataGrowthRates!AB113-DataGrowthRates!AA113)</f>
        <v>0.21690661806784917</v>
      </c>
      <c r="AC113" s="145">
        <f>IF(OR(DataGrowthRates!AB113="",DataGrowthRates!AC113=""),"",DataGrowthRates!AC113-DataGrowthRates!AB113)</f>
        <v>0</v>
      </c>
      <c r="AD113" s="145">
        <f>IF(OR(DataGrowthRates!AC113="",DataGrowthRates!AD113=""),"",DataGrowthRates!AD113-DataGrowthRates!AC113)</f>
        <v>0</v>
      </c>
      <c r="AE113" s="145">
        <f>IF(OR(DataGrowthRates!AD113="",DataGrowthRates!AE113=""),"",DataGrowthRates!AE113-DataGrowthRates!AD113)</f>
        <v>-9.9602002001532242E-2</v>
      </c>
      <c r="AF113" s="145">
        <f>IF(OR(DataGrowthRates!AE113="",DataGrowthRates!AF113=""),"",DataGrowthRates!AF113-DataGrowthRates!AE113)</f>
        <v>0</v>
      </c>
      <c r="AG113" s="145">
        <f>IF(OR(DataGrowthRates!AF113="",DataGrowthRates!AG113=""),"",DataGrowthRates!AG113-DataGrowthRates!AF113)</f>
        <v>0</v>
      </c>
      <c r="AH113" s="145">
        <f>IF(OR(DataGrowthRates!AG113="",DataGrowthRates!AH113=""),"",DataGrowthRates!AH113-DataGrowthRates!AG113)</f>
        <v>0</v>
      </c>
      <c r="AI113" s="145">
        <f>IF(OR(DataGrowthRates!AH113="",DataGrowthRates!AI113=""),"",DataGrowthRates!AI113-DataGrowthRates!AH113)</f>
        <v>0.76639062868225771</v>
      </c>
      <c r="AJ113" s="145">
        <f>IF(OR(DataGrowthRates!AI113="",DataGrowthRates!AJ113=""),"",DataGrowthRates!AJ113-DataGrowthRates!AI113)</f>
        <v>0</v>
      </c>
      <c r="AK113" s="145">
        <f>IF(OR(DataGrowthRates!AJ113="",DataGrowthRates!AK113=""),"",DataGrowthRates!AK113-DataGrowthRates!AJ113)</f>
        <v>0</v>
      </c>
      <c r="AL113" s="145">
        <f>IF(OR(DataGrowthRates!AK113="",DataGrowthRates!AL113=""),"",DataGrowthRates!AL113-DataGrowthRates!AK113)</f>
        <v>-1.8945581246912369E-2</v>
      </c>
      <c r="AM113" s="145">
        <f>IF(OR(DataGrowthRates!AL113="",DataGrowthRates!AM113=""),"",DataGrowthRates!AM113-DataGrowthRates!AL113)</f>
        <v>-0.35124053907323649</v>
      </c>
      <c r="AN113" s="145">
        <f>IF(OR(DataGrowthRates!AM113="",DataGrowthRates!AN113=""),"",DataGrowthRates!AN113-DataGrowthRates!AM113)</f>
        <v>-0.24033046491928722</v>
      </c>
      <c r="AO113" s="145">
        <f>IF(OR(DataGrowthRates!AN113="",DataGrowthRates!AO113=""),"",DataGrowthRates!AO113-DataGrowthRates!AN113)</f>
        <v>0</v>
      </c>
      <c r="AP113" s="145">
        <f>IF(OR(DataGrowthRates!AO113="",DataGrowthRates!AP113=""),"",DataGrowthRates!AP113-DataGrowthRates!AO113)</f>
        <v>0</v>
      </c>
      <c r="AQ113" s="145">
        <f>IF(OR(DataGrowthRates!AP113="",DataGrowthRates!AQ113=""),"",DataGrowthRates!AQ113-DataGrowthRates!AP113)</f>
        <v>-0.23284675612246275</v>
      </c>
      <c r="AR113" s="145">
        <f>IF(OR(DataGrowthRates!AQ113="",DataGrowthRates!AR113=""),"",DataGrowthRates!AR113-DataGrowthRates!AQ113)</f>
        <v>6.8967940776900605E-3</v>
      </c>
      <c r="AS113" s="145">
        <f>IF(OR(DataGrowthRates!AR113="",DataGrowthRates!AS113=""),"",DataGrowthRates!AS113-DataGrowthRates!AR113)</f>
        <v>0</v>
      </c>
      <c r="AT113" s="145">
        <f>IF(OR(DataGrowthRates!AS113="",DataGrowthRates!AT113=""),"",DataGrowthRates!AT113-DataGrowthRates!AS113)</f>
        <v>0</v>
      </c>
      <c r="AU113" s="145">
        <f>IF(OR(DataGrowthRates!AT113="",DataGrowthRates!AU113=""),"",DataGrowthRates!AU113-DataGrowthRates!AT113)</f>
        <v>0</v>
      </c>
      <c r="AV113" s="145">
        <f>IF(OR(DataGrowthRates!AU113="",DataGrowthRates!AV113=""),"",DataGrowthRates!AV113-DataGrowthRates!AU113)</f>
        <v>0</v>
      </c>
      <c r="AW113" s="145">
        <f>IF(OR(DataGrowthRates!AV113="",DataGrowthRates!AW113=""),"",DataGrowthRates!AW113-DataGrowthRates!AV113)</f>
        <v>0</v>
      </c>
      <c r="AX113" s="145">
        <f>IF(OR(DataGrowthRates!AW113="",DataGrowthRates!AX113=""),"",DataGrowthRates!AX113-DataGrowthRates!AW113)</f>
        <v>0</v>
      </c>
      <c r="AY113" s="145">
        <f>IF(OR(DataGrowthRates!AX113="",DataGrowthRates!AY113=""),"",DataGrowthRates!AY113-DataGrowthRates!AX113)</f>
        <v>-1.9230364317943227E-2</v>
      </c>
      <c r="AZ113" s="145">
        <f>IF(OR(DataGrowthRates!AY113="",DataGrowthRates!AZ113=""),"",DataGrowthRates!AZ113-DataGrowthRates!AY113)</f>
        <v>-2.4363613074669388E-3</v>
      </c>
      <c r="BA113" s="145">
        <f>IF(OR(DataGrowthRates!AZ113="",DataGrowthRates!BA113=""),"",DataGrowthRates!BA113-DataGrowthRates!AZ113)</f>
        <v>0</v>
      </c>
      <c r="BB113" s="145">
        <f>IF(OR(DataGrowthRates!BA113="",DataGrowthRates!BB113=""),"",DataGrowthRates!BB113-DataGrowthRates!BA113)</f>
        <v>0</v>
      </c>
      <c r="BC113" s="145">
        <f>IF(OR(DataGrowthRates!BB113="",DataGrowthRates!BC113=""),"",DataGrowthRates!BC113-DataGrowthRates!BB113)</f>
        <v>0</v>
      </c>
      <c r="BD113" s="145">
        <f>IF(OR(DataGrowthRates!BC113="",DataGrowthRates!BD113=""),"",DataGrowthRates!BD113-DataGrowthRates!BC113)</f>
        <v>0</v>
      </c>
      <c r="BE113" s="145">
        <f>IF(OR(DataGrowthRates!BD113="",DataGrowthRates!BE113=""),"",DataGrowthRates!BE113-DataGrowthRates!BD113)</f>
        <v>0</v>
      </c>
      <c r="BF113" s="145">
        <f>IF(OR(DataGrowthRates!BE113="",DataGrowthRates!BF113=""),"",DataGrowthRates!BF113-DataGrowthRates!BE113)</f>
        <v>0</v>
      </c>
      <c r="BG113" s="145">
        <f>IF(OR(DataGrowthRates!BF113="",DataGrowthRates!BG113=""),"",DataGrowthRates!BG113-DataGrowthRates!BF113)</f>
        <v>0</v>
      </c>
      <c r="BH113" s="145">
        <f>IF(OR(DataGrowthRates!BG113="",DataGrowthRates!BH113=""),"",DataGrowthRates!BH113-DataGrowthRates!BG113)</f>
        <v>0</v>
      </c>
      <c r="BI113" s="145">
        <f>IF(OR(DataGrowthRates!BH113="",DataGrowthRates!BI113=""),"",DataGrowthRates!BI113-DataGrowthRates!BH113)</f>
        <v>0</v>
      </c>
      <c r="BJ113" s="145">
        <f>IF(OR(DataGrowthRates!BI113="",DataGrowthRates!BJ113=""),"",DataGrowthRates!BJ113-DataGrowthRates!BI113)</f>
        <v>0</v>
      </c>
      <c r="BK113" s="145">
        <f>IF(OR(DataGrowthRates!BJ113="",DataGrowthRates!BK113=""),"",DataGrowthRates!BK113-DataGrowthRates!BJ113)</f>
        <v>0</v>
      </c>
      <c r="BL113" s="145">
        <f>IF(OR(DataGrowthRates!BK113="",DataGrowthRates!BL113=""),"",DataGrowthRates!BL113-DataGrowthRates!BK113)</f>
        <v>0</v>
      </c>
      <c r="BM113" s="145">
        <f>IF(OR(DataGrowthRates!BL113="",DataGrowthRates!BM113=""),"",DataGrowthRates!BM113-DataGrowthRates!BL113)</f>
        <v>0</v>
      </c>
      <c r="BN113" s="145">
        <f>IF(OR(DataGrowthRates!BM113="",DataGrowthRates!BN113=""),"",DataGrowthRates!BN113-DataGrowthRates!BM113)</f>
        <v>8.0630186187313768E-3</v>
      </c>
      <c r="BO113" s="145">
        <f>IF(OR(DataGrowthRates!BN113="",DataGrowthRates!BO113=""),"",DataGrowthRates!BO113-DataGrowthRates!BN113)</f>
        <v>4.3534293668720636E-2</v>
      </c>
      <c r="BP113" s="145">
        <f>IF(OR(DataGrowthRates!BO113="",DataGrowthRates!BP113=""),"",DataGrowthRates!BP113-DataGrowthRates!BO113)</f>
        <v>8.3684353975925774E-3</v>
      </c>
      <c r="BQ113" s="145">
        <f>IF(OR(DataGrowthRates!BP113="",DataGrowthRates!BQ113=""),"",DataGrowthRates!BQ113-DataGrowthRates!BP113)</f>
        <v>0</v>
      </c>
      <c r="BR113" s="145">
        <f>IF(OR(DataGrowthRates!BQ113="",DataGrowthRates!BR113=""),"",DataGrowthRates!BR113-DataGrowthRates!BQ113)</f>
        <v>0</v>
      </c>
      <c r="BS113" s="145">
        <f>IF(OR(DataGrowthRates!BR113="",DataGrowthRates!BS113=""),"",DataGrowthRates!BS113-DataGrowthRates!BR113)</f>
        <v>-0.20164651842328851</v>
      </c>
      <c r="BT113" s="145">
        <f>IF(OR(DataGrowthRates!BS113="",DataGrowthRates!BT113=""),"",DataGrowthRates!BT113-DataGrowthRates!BS113)</f>
        <v>0.285475866309433</v>
      </c>
      <c r="BU113" s="145">
        <f>IF(OR(DataGrowthRates!BT113="",DataGrowthRates!BU113=""),"",DataGrowthRates!BU113-DataGrowthRates!BT113)</f>
        <v>0</v>
      </c>
      <c r="BV113" s="145">
        <f>IF(OR(DataGrowthRates!BU113="",DataGrowthRates!BV113=""),"",DataGrowthRates!BV113-DataGrowthRates!BU113)</f>
        <v>0</v>
      </c>
      <c r="BW113" s="145">
        <f>IF(OR(DataGrowthRates!BV113="",DataGrowthRates!BW113=""),"",DataGrowthRates!BW113-DataGrowthRates!BV113)</f>
        <v>-1.3536724227177999E-2</v>
      </c>
      <c r="BX113" s="145">
        <f>IF(OR(DataGrowthRates!BW113="",DataGrowthRates!BX113=""),"",DataGrowthRates!BX113-DataGrowthRates!BW113)</f>
        <v>-4.3921293042851417E-2</v>
      </c>
      <c r="BY113" s="145">
        <f>IF(OR(DataGrowthRates!BX113="",DataGrowthRates!BY113=""),"",DataGrowthRates!BY113-DataGrowthRates!BX113)</f>
        <v>0</v>
      </c>
      <c r="BZ113" s="145">
        <f>IF(OR(DataGrowthRates!BY113="",DataGrowthRates!BZ113=""),"",DataGrowthRates!BZ113-DataGrowthRates!BY113)</f>
        <v>-5.2705551651444082E-2</v>
      </c>
      <c r="CA113" s="145">
        <f>IF(OR(DataGrowthRates!BZ113="",DataGrowthRates!CA113=""),"",DataGrowthRates!CA113-DataGrowthRates!BZ113)</f>
        <v>0</v>
      </c>
      <c r="CB113" s="145">
        <f>IF(OR(DataGrowthRates!CA113="",DataGrowthRates!CB113=""),"",DataGrowthRates!CB113-DataGrowthRates!CA113)</f>
        <v>0.31184118060434862</v>
      </c>
      <c r="CC113" s="145" t="str">
        <f>IF(OR(DataGrowthRates!CB113="",DataGrowthRates!CC113=""),"",DataGrowthRates!CC113-DataGrowthRates!CB113)</f>
        <v/>
      </c>
      <c r="CD113" s="145" t="str">
        <f>IF(OR(DataGrowthRates!CC113="",DataGrowthRates!CD113=""),"",DataGrowthRates!CD113-DataGrowthRates!CC113)</f>
        <v/>
      </c>
    </row>
    <row r="114" spans="1:82" x14ac:dyDescent="0.3">
      <c r="A114" s="5" t="s">
        <v>7</v>
      </c>
      <c r="B114" s="66"/>
      <c r="C114" s="80"/>
      <c r="D114" s="145" t="str">
        <f>IF(OR(DataGrowthRates!C114="",DataGrowthRates!D114=""),"",DataGrowthRates!D114-DataGrowthRates!C114)</f>
        <v/>
      </c>
      <c r="E114" s="145" t="str">
        <f>IF(OR(DataGrowthRates!D114="",DataGrowthRates!E114=""),"",DataGrowthRates!E114-DataGrowthRates!D114)</f>
        <v/>
      </c>
      <c r="F114" s="145" t="str">
        <f>IF(OR(DataGrowthRates!E114="",DataGrowthRates!F114=""),"",DataGrowthRates!F114-DataGrowthRates!E114)</f>
        <v/>
      </c>
      <c r="G114" s="145" t="str">
        <f>IF(OR(DataGrowthRates!F114="",DataGrowthRates!G114=""),"",DataGrowthRates!G114-DataGrowthRates!F114)</f>
        <v/>
      </c>
      <c r="H114" s="145" t="str">
        <f>IF(OR(DataGrowthRates!G114="",DataGrowthRates!H114=""),"",DataGrowthRates!H114-DataGrowthRates!G114)</f>
        <v/>
      </c>
      <c r="I114" s="145" t="str">
        <f>IF(OR(DataGrowthRates!H114="",DataGrowthRates!I114=""),"",DataGrowthRates!I114-DataGrowthRates!H114)</f>
        <v/>
      </c>
      <c r="J114" s="145" t="str">
        <f>IF(OR(DataGrowthRates!I114="",DataGrowthRates!J114=""),"",DataGrowthRates!J114-DataGrowthRates!I114)</f>
        <v/>
      </c>
      <c r="K114" s="145" t="str">
        <f>IF(OR(DataGrowthRates!J114="",DataGrowthRates!K114=""),"",DataGrowthRates!K114-DataGrowthRates!J114)</f>
        <v/>
      </c>
      <c r="L114" s="145" t="str">
        <f>IF(OR(DataGrowthRates!K114="",DataGrowthRates!L114=""),"",DataGrowthRates!L114-DataGrowthRates!K114)</f>
        <v/>
      </c>
      <c r="M114" s="145" t="str">
        <f>IF(OR(DataGrowthRates!L114="",DataGrowthRates!M114=""),"",DataGrowthRates!M114-DataGrowthRates!L114)</f>
        <v/>
      </c>
      <c r="N114" s="145" t="str">
        <f>IF(OR(DataGrowthRates!M114="",DataGrowthRates!N114=""),"",DataGrowthRates!N114-DataGrowthRates!M114)</f>
        <v/>
      </c>
      <c r="O114" s="145" t="str">
        <f>IF(OR(DataGrowthRates!N114="",DataGrowthRates!O114=""),"",DataGrowthRates!O114-DataGrowthRates!N114)</f>
        <v/>
      </c>
      <c r="P114" s="145" t="str">
        <f>IF(OR(DataGrowthRates!O114="",DataGrowthRates!P114=""),"",DataGrowthRates!P114-DataGrowthRates!O114)</f>
        <v/>
      </c>
      <c r="Q114" s="145" t="str">
        <f>IF(OR(DataGrowthRates!P114="",DataGrowthRates!Q114=""),"",DataGrowthRates!Q114-DataGrowthRates!P114)</f>
        <v/>
      </c>
      <c r="R114" s="145" t="str">
        <f>IF(OR(DataGrowthRates!Q114="",DataGrowthRates!R114=""),"",DataGrowthRates!R114-DataGrowthRates!Q114)</f>
        <v/>
      </c>
      <c r="S114" s="145" t="str">
        <f>IF(OR(DataGrowthRates!R114="",DataGrowthRates!S114=""),"",DataGrowthRates!S114-DataGrowthRates!R114)</f>
        <v/>
      </c>
      <c r="T114" s="145" t="str">
        <f>IF(OR(DataGrowthRates!S114="",DataGrowthRates!T114=""),"",DataGrowthRates!T114-DataGrowthRates!S114)</f>
        <v/>
      </c>
      <c r="U114" s="145" t="str">
        <f>IF(OR(DataGrowthRates!T114="",DataGrowthRates!U114=""),"",DataGrowthRates!U114-DataGrowthRates!T114)</f>
        <v/>
      </c>
      <c r="V114" s="145">
        <f>IF(OR(DataGrowthRates!U114="",DataGrowthRates!V114=""),"",DataGrowthRates!V114-DataGrowthRates!U114)</f>
        <v>1.1407852552514202</v>
      </c>
      <c r="W114" s="145">
        <f>IF(OR(DataGrowthRates!V114="",DataGrowthRates!W114=""),"",DataGrowthRates!W114-DataGrowthRates!V114)</f>
        <v>-6.9407883000727644E-2</v>
      </c>
      <c r="X114" s="145">
        <f>IF(OR(DataGrowthRates!W114="",DataGrowthRates!X114=""),"",DataGrowthRates!X114-DataGrowthRates!W114)</f>
        <v>-0.65600291044651549</v>
      </c>
      <c r="Y114" s="145">
        <f>IF(OR(DataGrowthRates!X114="",DataGrowthRates!Y114=""),"",DataGrowthRates!Y114-DataGrowthRates!X114)</f>
        <v>-1.7385673925485179E-4</v>
      </c>
      <c r="Z114" s="145">
        <f>IF(OR(DataGrowthRates!Y114="",DataGrowthRates!Z114=""),"",DataGrowthRates!Z114-DataGrowthRates!Y114)</f>
        <v>-6.8084577195898E-2</v>
      </c>
      <c r="AA114" s="145">
        <f>IF(OR(DataGrowthRates!Z114="",DataGrowthRates!AA114=""),"",DataGrowthRates!AA114-DataGrowthRates!Z114)</f>
        <v>3.4074713378125843E-2</v>
      </c>
      <c r="AB114" s="145">
        <f>IF(OR(DataGrowthRates!AA114="",DataGrowthRates!AB114=""),"",DataGrowthRates!AB114-DataGrowthRates!AA114)</f>
        <v>-0.59460717895290216</v>
      </c>
      <c r="AC114" s="145">
        <f>IF(OR(DataGrowthRates!AB114="",DataGrowthRates!AC114=""),"",DataGrowthRates!AC114-DataGrowthRates!AB114)</f>
        <v>0</v>
      </c>
      <c r="AD114" s="145">
        <f>IF(OR(DataGrowthRates!AC114="",DataGrowthRates!AD114=""),"",DataGrowthRates!AD114-DataGrowthRates!AC114)</f>
        <v>0</v>
      </c>
      <c r="AE114" s="145">
        <f>IF(OR(DataGrowthRates!AD114="",DataGrowthRates!AE114=""),"",DataGrowthRates!AE114-DataGrowthRates!AD114)</f>
        <v>0.44876019330423933</v>
      </c>
      <c r="AF114" s="145">
        <f>IF(OR(DataGrowthRates!AE114="",DataGrowthRates!AF114=""),"",DataGrowthRates!AF114-DataGrowthRates!AE114)</f>
        <v>0</v>
      </c>
      <c r="AG114" s="145">
        <f>IF(OR(DataGrowthRates!AF114="",DataGrowthRates!AG114=""),"",DataGrowthRates!AG114-DataGrowthRates!AF114)</f>
        <v>0</v>
      </c>
      <c r="AH114" s="145">
        <f>IF(OR(DataGrowthRates!AG114="",DataGrowthRates!AH114=""),"",DataGrowthRates!AH114-DataGrowthRates!AG114)</f>
        <v>0</v>
      </c>
      <c r="AI114" s="145">
        <f>IF(OR(DataGrowthRates!AH114="",DataGrowthRates!AI114=""),"",DataGrowthRates!AI114-DataGrowthRates!AH114)</f>
        <v>-0.31954478485228766</v>
      </c>
      <c r="AJ114" s="145">
        <f>IF(OR(DataGrowthRates!AI114="",DataGrowthRates!AJ114=""),"",DataGrowthRates!AJ114-DataGrowthRates!AI114)</f>
        <v>0</v>
      </c>
      <c r="AK114" s="145">
        <f>IF(OR(DataGrowthRates!AJ114="",DataGrowthRates!AK114=""),"",DataGrowthRates!AK114-DataGrowthRates!AJ114)</f>
        <v>0</v>
      </c>
      <c r="AL114" s="145">
        <f>IF(OR(DataGrowthRates!AK114="",DataGrowthRates!AL114=""),"",DataGrowthRates!AL114-DataGrowthRates!AK114)</f>
        <v>-5.9646775515480144E-2</v>
      </c>
      <c r="AM114" s="145">
        <f>IF(OR(DataGrowthRates!AL114="",DataGrowthRates!AM114=""),"",DataGrowthRates!AM114-DataGrowthRates!AL114)</f>
        <v>-0.1645681235318559</v>
      </c>
      <c r="AN114" s="145">
        <f>IF(OR(DataGrowthRates!AM114="",DataGrowthRates!AN114=""),"",DataGrowthRates!AN114-DataGrowthRates!AM114)</f>
        <v>-3.7070733270724965E-2</v>
      </c>
      <c r="AO114" s="145">
        <f>IF(OR(DataGrowthRates!AN114="",DataGrowthRates!AO114=""),"",DataGrowthRates!AO114-DataGrowthRates!AN114)</f>
        <v>0</v>
      </c>
      <c r="AP114" s="145">
        <f>IF(OR(DataGrowthRates!AO114="",DataGrowthRates!AP114=""),"",DataGrowthRates!AP114-DataGrowthRates!AO114)</f>
        <v>0</v>
      </c>
      <c r="AQ114" s="145">
        <f>IF(OR(DataGrowthRates!AP114="",DataGrowthRates!AQ114=""),"",DataGrowthRates!AQ114-DataGrowthRates!AP114)</f>
        <v>-0.33500411955817722</v>
      </c>
      <c r="AR114" s="145">
        <f>IF(OR(DataGrowthRates!AQ114="",DataGrowthRates!AR114=""),"",DataGrowthRates!AR114-DataGrowthRates!AQ114)</f>
        <v>1.7576066660335066E-2</v>
      </c>
      <c r="AS114" s="145">
        <f>IF(OR(DataGrowthRates!AR114="",DataGrowthRates!AS114=""),"",DataGrowthRates!AS114-DataGrowthRates!AR114)</f>
        <v>0</v>
      </c>
      <c r="AT114" s="145">
        <f>IF(OR(DataGrowthRates!AS114="",DataGrowthRates!AT114=""),"",DataGrowthRates!AT114-DataGrowthRates!AS114)</f>
        <v>0</v>
      </c>
      <c r="AU114" s="145">
        <f>IF(OR(DataGrowthRates!AT114="",DataGrowthRates!AU114=""),"",DataGrowthRates!AU114-DataGrowthRates!AT114)</f>
        <v>0</v>
      </c>
      <c r="AV114" s="145">
        <f>IF(OR(DataGrowthRates!AU114="",DataGrowthRates!AV114=""),"",DataGrowthRates!AV114-DataGrowthRates!AU114)</f>
        <v>0</v>
      </c>
      <c r="AW114" s="145">
        <f>IF(OR(DataGrowthRates!AV114="",DataGrowthRates!AW114=""),"",DataGrowthRates!AW114-DataGrowthRates!AV114)</f>
        <v>0</v>
      </c>
      <c r="AX114" s="145">
        <f>IF(OR(DataGrowthRates!AW114="",DataGrowthRates!AX114=""),"",DataGrowthRates!AX114-DataGrowthRates!AW114)</f>
        <v>0</v>
      </c>
      <c r="AY114" s="145">
        <f>IF(OR(DataGrowthRates!AX114="",DataGrowthRates!AY114=""),"",DataGrowthRates!AY114-DataGrowthRates!AX114)</f>
        <v>6.5445566653126619E-2</v>
      </c>
      <c r="AZ114" s="145">
        <f>IF(OR(DataGrowthRates!AY114="",DataGrowthRates!AZ114=""),"",DataGrowthRates!AZ114-DataGrowthRates!AY114)</f>
        <v>8.5471240361165712E-3</v>
      </c>
      <c r="BA114" s="145">
        <f>IF(OR(DataGrowthRates!AZ114="",DataGrowthRates!BA114=""),"",DataGrowthRates!BA114-DataGrowthRates!AZ114)</f>
        <v>0</v>
      </c>
      <c r="BB114" s="145">
        <f>IF(OR(DataGrowthRates!BA114="",DataGrowthRates!BB114=""),"",DataGrowthRates!BB114-DataGrowthRates!BA114)</f>
        <v>0</v>
      </c>
      <c r="BC114" s="145">
        <f>IF(OR(DataGrowthRates!BB114="",DataGrowthRates!BC114=""),"",DataGrowthRates!BC114-DataGrowthRates!BB114)</f>
        <v>0</v>
      </c>
      <c r="BD114" s="145">
        <f>IF(OR(DataGrowthRates!BC114="",DataGrowthRates!BD114=""),"",DataGrowthRates!BD114-DataGrowthRates!BC114)</f>
        <v>0</v>
      </c>
      <c r="BE114" s="145">
        <f>IF(OR(DataGrowthRates!BD114="",DataGrowthRates!BE114=""),"",DataGrowthRates!BE114-DataGrowthRates!BD114)</f>
        <v>0</v>
      </c>
      <c r="BF114" s="145">
        <f>IF(OR(DataGrowthRates!BE114="",DataGrowthRates!BF114=""),"",DataGrowthRates!BF114-DataGrowthRates!BE114)</f>
        <v>0</v>
      </c>
      <c r="BG114" s="145">
        <f>IF(OR(DataGrowthRates!BF114="",DataGrowthRates!BG114=""),"",DataGrowthRates!BG114-DataGrowthRates!BF114)</f>
        <v>0</v>
      </c>
      <c r="BH114" s="145">
        <f>IF(OR(DataGrowthRates!BG114="",DataGrowthRates!BH114=""),"",DataGrowthRates!BH114-DataGrowthRates!BG114)</f>
        <v>0</v>
      </c>
      <c r="BI114" s="145">
        <f>IF(OR(DataGrowthRates!BH114="",DataGrowthRates!BI114=""),"",DataGrowthRates!BI114-DataGrowthRates!BH114)</f>
        <v>0</v>
      </c>
      <c r="BJ114" s="145">
        <f>IF(OR(DataGrowthRates!BI114="",DataGrowthRates!BJ114=""),"",DataGrowthRates!BJ114-DataGrowthRates!BI114)</f>
        <v>0</v>
      </c>
      <c r="BK114" s="145">
        <f>IF(OR(DataGrowthRates!BJ114="",DataGrowthRates!BK114=""),"",DataGrowthRates!BK114-DataGrowthRates!BJ114)</f>
        <v>0</v>
      </c>
      <c r="BL114" s="145">
        <f>IF(OR(DataGrowthRates!BK114="",DataGrowthRates!BL114=""),"",DataGrowthRates!BL114-DataGrowthRates!BK114)</f>
        <v>0</v>
      </c>
      <c r="BM114" s="145">
        <f>IF(OR(DataGrowthRates!BL114="",DataGrowthRates!BM114=""),"",DataGrowthRates!BM114-DataGrowthRates!BL114)</f>
        <v>0</v>
      </c>
      <c r="BN114" s="145">
        <f>IF(OR(DataGrowthRates!BM114="",DataGrowthRates!BN114=""),"",DataGrowthRates!BN114-DataGrowthRates!BM114)</f>
        <v>-4.8156587981731391E-3</v>
      </c>
      <c r="BO114" s="145">
        <f>IF(OR(DataGrowthRates!BN114="",DataGrowthRates!BO114=""),"",DataGrowthRates!BO114-DataGrowthRates!BN114)</f>
        <v>-1.4584106844478306E-2</v>
      </c>
      <c r="BP114" s="145">
        <f>IF(OR(DataGrowthRates!BO114="",DataGrowthRates!BP114=""),"",DataGrowthRates!BP114-DataGrowthRates!BO114)</f>
        <v>2.7308990695981805E-2</v>
      </c>
      <c r="BQ114" s="145">
        <f>IF(OR(DataGrowthRates!BP114="",DataGrowthRates!BQ114=""),"",DataGrowthRates!BQ114-DataGrowthRates!BP114)</f>
        <v>0</v>
      </c>
      <c r="BR114" s="145">
        <f>IF(OR(DataGrowthRates!BQ114="",DataGrowthRates!BR114=""),"",DataGrowthRates!BR114-DataGrowthRates!BQ114)</f>
        <v>0</v>
      </c>
      <c r="BS114" s="145">
        <f>IF(OR(DataGrowthRates!BR114="",DataGrowthRates!BS114=""),"",DataGrowthRates!BS114-DataGrowthRates!BR114)</f>
        <v>-7.8635067614932552E-2</v>
      </c>
      <c r="BT114" s="145">
        <f>IF(OR(DataGrowthRates!BS114="",DataGrowthRates!BT114=""),"",DataGrowthRates!BT114-DataGrowthRates!BS114)</f>
        <v>-0.21234240212341948</v>
      </c>
      <c r="BU114" s="145">
        <f>IF(OR(DataGrowthRates!BT114="",DataGrowthRates!BU114=""),"",DataGrowthRates!BU114-DataGrowthRates!BT114)</f>
        <v>0</v>
      </c>
      <c r="BV114" s="145">
        <f>IF(OR(DataGrowthRates!BU114="",DataGrowthRates!BV114=""),"",DataGrowthRates!BV114-DataGrowthRates!BU114)</f>
        <v>0</v>
      </c>
      <c r="BW114" s="145">
        <f>IF(OR(DataGrowthRates!BV114="",DataGrowthRates!BW114=""),"",DataGrowthRates!BW114-DataGrowthRates!BV114)</f>
        <v>-1.3584338385712158E-2</v>
      </c>
      <c r="BX114" s="145">
        <f>IF(OR(DataGrowthRates!BW114="",DataGrowthRates!BX114=""),"",DataGrowthRates!BX114-DataGrowthRates!BW114)</f>
        <v>4.8663953282611416E-2</v>
      </c>
      <c r="BY114" s="145">
        <f>IF(OR(DataGrowthRates!BX114="",DataGrowthRates!BY114=""),"",DataGrowthRates!BY114-DataGrowthRates!BX114)</f>
        <v>0</v>
      </c>
      <c r="BZ114" s="145">
        <f>IF(OR(DataGrowthRates!BY114="",DataGrowthRates!BZ114=""),"",DataGrowthRates!BZ114-DataGrowthRates!BY114)</f>
        <v>1.3271987258892892E-2</v>
      </c>
      <c r="CA114" s="145">
        <f>IF(OR(DataGrowthRates!BZ114="",DataGrowthRates!CA114=""),"",DataGrowthRates!CA114-DataGrowthRates!BZ114)</f>
        <v>0</v>
      </c>
      <c r="CB114" s="145">
        <f>IF(OR(DataGrowthRates!CA114="",DataGrowthRates!CB114=""),"",DataGrowthRates!CB114-DataGrowthRates!CA114)</f>
        <v>-0.61935940541497381</v>
      </c>
      <c r="CC114" s="145" t="str">
        <f>IF(OR(DataGrowthRates!CB114="",DataGrowthRates!CC114=""),"",DataGrowthRates!CC114-DataGrowthRates!CB114)</f>
        <v/>
      </c>
      <c r="CD114" s="145" t="str">
        <f>IF(OR(DataGrowthRates!CC114="",DataGrowthRates!CD114=""),"",DataGrowthRates!CD114-DataGrowthRates!CC114)</f>
        <v/>
      </c>
    </row>
    <row r="115" spans="1:82" x14ac:dyDescent="0.3">
      <c r="A115" s="62" t="s">
        <v>8</v>
      </c>
      <c r="B115" s="67"/>
      <c r="C115" s="81"/>
      <c r="D115" s="146" t="str">
        <f>IF(OR(DataGrowthRates!C115="",DataGrowthRates!D115=""),"",DataGrowthRates!D115-DataGrowthRates!C115)</f>
        <v/>
      </c>
      <c r="E115" s="146" t="str">
        <f>IF(OR(DataGrowthRates!D115="",DataGrowthRates!E115=""),"",DataGrowthRates!E115-DataGrowthRates!D115)</f>
        <v/>
      </c>
      <c r="F115" s="146" t="str">
        <f>IF(OR(DataGrowthRates!E115="",DataGrowthRates!F115=""),"",DataGrowthRates!F115-DataGrowthRates!E115)</f>
        <v/>
      </c>
      <c r="G115" s="146" t="str">
        <f>IF(OR(DataGrowthRates!F115="",DataGrowthRates!G115=""),"",DataGrowthRates!G115-DataGrowthRates!F115)</f>
        <v/>
      </c>
      <c r="H115" s="146" t="str">
        <f>IF(OR(DataGrowthRates!G115="",DataGrowthRates!H115=""),"",DataGrowthRates!H115-DataGrowthRates!G115)</f>
        <v/>
      </c>
      <c r="I115" s="146" t="str">
        <f>IF(OR(DataGrowthRates!H115="",DataGrowthRates!I115=""),"",DataGrowthRates!I115-DataGrowthRates!H115)</f>
        <v/>
      </c>
      <c r="J115" s="146" t="str">
        <f>IF(OR(DataGrowthRates!I115="",DataGrowthRates!J115=""),"",DataGrowthRates!J115-DataGrowthRates!I115)</f>
        <v/>
      </c>
      <c r="K115" s="146" t="str">
        <f>IF(OR(DataGrowthRates!J115="",DataGrowthRates!K115=""),"",DataGrowthRates!K115-DataGrowthRates!J115)</f>
        <v/>
      </c>
      <c r="L115" s="146" t="str">
        <f>IF(OR(DataGrowthRates!K115="",DataGrowthRates!L115=""),"",DataGrowthRates!L115-DataGrowthRates!K115)</f>
        <v/>
      </c>
      <c r="M115" s="146" t="str">
        <f>IF(OR(DataGrowthRates!L115="",DataGrowthRates!M115=""),"",DataGrowthRates!M115-DataGrowthRates!L115)</f>
        <v/>
      </c>
      <c r="N115" s="146" t="str">
        <f>IF(OR(DataGrowthRates!M115="",DataGrowthRates!N115=""),"",DataGrowthRates!N115-DataGrowthRates!M115)</f>
        <v/>
      </c>
      <c r="O115" s="146" t="str">
        <f>IF(OR(DataGrowthRates!N115="",DataGrowthRates!O115=""),"",DataGrowthRates!O115-DataGrowthRates!N115)</f>
        <v/>
      </c>
      <c r="P115" s="146" t="str">
        <f>IF(OR(DataGrowthRates!O115="",DataGrowthRates!P115=""),"",DataGrowthRates!P115-DataGrowthRates!O115)</f>
        <v/>
      </c>
      <c r="Q115" s="146" t="str">
        <f>IF(OR(DataGrowthRates!P115="",DataGrowthRates!Q115=""),"",DataGrowthRates!Q115-DataGrowthRates!P115)</f>
        <v/>
      </c>
      <c r="R115" s="146" t="str">
        <f>IF(OR(DataGrowthRates!Q115="",DataGrowthRates!R115=""),"",DataGrowthRates!R115-DataGrowthRates!Q115)</f>
        <v/>
      </c>
      <c r="S115" s="146" t="str">
        <f>IF(OR(DataGrowthRates!R115="",DataGrowthRates!S115=""),"",DataGrowthRates!S115-DataGrowthRates!R115)</f>
        <v/>
      </c>
      <c r="T115" s="146" t="str">
        <f>IF(OR(DataGrowthRates!S115="",DataGrowthRates!T115=""),"",DataGrowthRates!T115-DataGrowthRates!S115)</f>
        <v/>
      </c>
      <c r="U115" s="146" t="str">
        <f>IF(OR(DataGrowthRates!T115="",DataGrowthRates!U115=""),"",DataGrowthRates!U115-DataGrowthRates!T115)</f>
        <v/>
      </c>
      <c r="V115" s="146" t="str">
        <f>IF(OR(DataGrowthRates!U115="",DataGrowthRates!V115=""),"",DataGrowthRates!V115-DataGrowthRates!U115)</f>
        <v/>
      </c>
      <c r="W115" s="146">
        <f>IF(OR(DataGrowthRates!V115="",DataGrowthRates!W115=""),"",DataGrowthRates!W115-DataGrowthRates!V115)</f>
        <v>-0.96141696008691424</v>
      </c>
      <c r="X115" s="146">
        <f>IF(OR(DataGrowthRates!W115="",DataGrowthRates!X115=""),"",DataGrowthRates!X115-DataGrowthRates!W115)</f>
        <v>-0.19357525278189325</v>
      </c>
      <c r="Y115" s="146">
        <f>IF(OR(DataGrowthRates!X115="",DataGrowthRates!Y115=""),"",DataGrowthRates!Y115-DataGrowthRates!X115)</f>
        <v>-7.807510688100372E-4</v>
      </c>
      <c r="Z115" s="146">
        <f>IF(OR(DataGrowthRates!Y115="",DataGrowthRates!Z115=""),"",DataGrowthRates!Z115-DataGrowthRates!Y115)</f>
        <v>-7.5900233294527997E-2</v>
      </c>
      <c r="AA115" s="146">
        <f>IF(OR(DataGrowthRates!Z115="",DataGrowthRates!AA115=""),"",DataGrowthRates!AA115-DataGrowthRates!Z115)</f>
        <v>-0.20953302681303354</v>
      </c>
      <c r="AB115" s="146">
        <f>IF(OR(DataGrowthRates!AA115="",DataGrowthRates!AB115=""),"",DataGrowthRates!AB115-DataGrowthRates!AA115)</f>
        <v>-0.29335177111431276</v>
      </c>
      <c r="AC115" s="146">
        <f>IF(OR(DataGrowthRates!AB115="",DataGrowthRates!AC115=""),"",DataGrowthRates!AC115-DataGrowthRates!AB115)</f>
        <v>0</v>
      </c>
      <c r="AD115" s="146">
        <f>IF(OR(DataGrowthRates!AC115="",DataGrowthRates!AD115=""),"",DataGrowthRates!AD115-DataGrowthRates!AC115)</f>
        <v>0</v>
      </c>
      <c r="AE115" s="146">
        <f>IF(OR(DataGrowthRates!AD115="",DataGrowthRates!AE115=""),"",DataGrowthRates!AE115-DataGrowthRates!AD115)</f>
        <v>-2.7360288016155643E-2</v>
      </c>
      <c r="AF115" s="146">
        <f>IF(OR(DataGrowthRates!AE115="",DataGrowthRates!AF115=""),"",DataGrowthRates!AF115-DataGrowthRates!AE115)</f>
        <v>0</v>
      </c>
      <c r="AG115" s="146">
        <f>IF(OR(DataGrowthRates!AF115="",DataGrowthRates!AG115=""),"",DataGrowthRates!AG115-DataGrowthRates!AF115)</f>
        <v>0</v>
      </c>
      <c r="AH115" s="146">
        <f>IF(OR(DataGrowthRates!AG115="",DataGrowthRates!AH115=""),"",DataGrowthRates!AH115-DataGrowthRates!AG115)</f>
        <v>0</v>
      </c>
      <c r="AI115" s="146">
        <f>IF(OR(DataGrowthRates!AH115="",DataGrowthRates!AI115=""),"",DataGrowthRates!AI115-DataGrowthRates!AH115)</f>
        <v>0.69897261036346903</v>
      </c>
      <c r="AJ115" s="146">
        <f>IF(OR(DataGrowthRates!AI115="",DataGrowthRates!AJ115=""),"",DataGrowthRates!AJ115-DataGrowthRates!AI115)</f>
        <v>0</v>
      </c>
      <c r="AK115" s="146">
        <f>IF(OR(DataGrowthRates!AJ115="",DataGrowthRates!AK115=""),"",DataGrowthRates!AK115-DataGrowthRates!AJ115)</f>
        <v>0</v>
      </c>
      <c r="AL115" s="146">
        <f>IF(OR(DataGrowthRates!AK115="",DataGrowthRates!AL115=""),"",DataGrowthRates!AL115-DataGrowthRates!AK115)</f>
        <v>-4.8217990396236754E-2</v>
      </c>
      <c r="AM115" s="146">
        <f>IF(OR(DataGrowthRates!AL115="",DataGrowthRates!AM115=""),"",DataGrowthRates!AM115-DataGrowthRates!AL115)</f>
        <v>0.34333075595513307</v>
      </c>
      <c r="AN115" s="146">
        <f>IF(OR(DataGrowthRates!AM115="",DataGrowthRates!AN115=""),"",DataGrowthRates!AN115-DataGrowthRates!AM115)</f>
        <v>-3.4371178496905408E-2</v>
      </c>
      <c r="AO115" s="146">
        <f>IF(OR(DataGrowthRates!AN115="",DataGrowthRates!AO115=""),"",DataGrowthRates!AO115-DataGrowthRates!AN115)</f>
        <v>0</v>
      </c>
      <c r="AP115" s="146">
        <f>IF(OR(DataGrowthRates!AO115="",DataGrowthRates!AP115=""),"",DataGrowthRates!AP115-DataGrowthRates!AO115)</f>
        <v>0</v>
      </c>
      <c r="AQ115" s="146">
        <f>IF(OR(DataGrowthRates!AP115="",DataGrowthRates!AQ115=""),"",DataGrowthRates!AQ115-DataGrowthRates!AP115)</f>
        <v>1.5725543034986078E-2</v>
      </c>
      <c r="AR115" s="146">
        <f>IF(OR(DataGrowthRates!AQ115="",DataGrowthRates!AR115=""),"",DataGrowthRates!AR115-DataGrowthRates!AQ115)</f>
        <v>-6.9175011400184339E-3</v>
      </c>
      <c r="AS115" s="146">
        <f>IF(OR(DataGrowthRates!AR115="",DataGrowthRates!AS115=""),"",DataGrowthRates!AS115-DataGrowthRates!AR115)</f>
        <v>0</v>
      </c>
      <c r="AT115" s="146">
        <f>IF(OR(DataGrowthRates!AS115="",DataGrowthRates!AT115=""),"",DataGrowthRates!AT115-DataGrowthRates!AS115)</f>
        <v>0</v>
      </c>
      <c r="AU115" s="146">
        <f>IF(OR(DataGrowthRates!AT115="",DataGrowthRates!AU115=""),"",DataGrowthRates!AU115-DataGrowthRates!AT115)</f>
        <v>0</v>
      </c>
      <c r="AV115" s="146">
        <f>IF(OR(DataGrowthRates!AU115="",DataGrowthRates!AV115=""),"",DataGrowthRates!AV115-DataGrowthRates!AU115)</f>
        <v>0</v>
      </c>
      <c r="AW115" s="146">
        <f>IF(OR(DataGrowthRates!AV115="",DataGrowthRates!AW115=""),"",DataGrowthRates!AW115-DataGrowthRates!AV115)</f>
        <v>0</v>
      </c>
      <c r="AX115" s="146">
        <f>IF(OR(DataGrowthRates!AW115="",DataGrowthRates!AX115=""),"",DataGrowthRates!AX115-DataGrowthRates!AW115)</f>
        <v>0</v>
      </c>
      <c r="AY115" s="146">
        <f>IF(OR(DataGrowthRates!AX115="",DataGrowthRates!AY115=""),"",DataGrowthRates!AY115-DataGrowthRates!AX115)</f>
        <v>-2.1185507068774978E-2</v>
      </c>
      <c r="AZ115" s="146">
        <f>IF(OR(DataGrowthRates!AY115="",DataGrowthRates!AZ115=""),"",DataGrowthRates!AZ115-DataGrowthRates!AY115)</f>
        <v>3.6069839282357741E-3</v>
      </c>
      <c r="BA115" s="146">
        <f>IF(OR(DataGrowthRates!AZ115="",DataGrowthRates!BA115=""),"",DataGrowthRates!BA115-DataGrowthRates!AZ115)</f>
        <v>0</v>
      </c>
      <c r="BB115" s="146">
        <f>IF(OR(DataGrowthRates!BA115="",DataGrowthRates!BB115=""),"",DataGrowthRates!BB115-DataGrowthRates!BA115)</f>
        <v>0</v>
      </c>
      <c r="BC115" s="146">
        <f>IF(OR(DataGrowthRates!BB115="",DataGrowthRates!BC115=""),"",DataGrowthRates!BC115-DataGrowthRates!BB115)</f>
        <v>0</v>
      </c>
      <c r="BD115" s="146">
        <f>IF(OR(DataGrowthRates!BC115="",DataGrowthRates!BD115=""),"",DataGrowthRates!BD115-DataGrowthRates!BC115)</f>
        <v>0</v>
      </c>
      <c r="BE115" s="146">
        <f>IF(OR(DataGrowthRates!BD115="",DataGrowthRates!BE115=""),"",DataGrowthRates!BE115-DataGrowthRates!BD115)</f>
        <v>0</v>
      </c>
      <c r="BF115" s="146">
        <f>IF(OR(DataGrowthRates!BE115="",DataGrowthRates!BF115=""),"",DataGrowthRates!BF115-DataGrowthRates!BE115)</f>
        <v>0</v>
      </c>
      <c r="BG115" s="146">
        <f>IF(OR(DataGrowthRates!BF115="",DataGrowthRates!BG115=""),"",DataGrowthRates!BG115-DataGrowthRates!BF115)</f>
        <v>0</v>
      </c>
      <c r="BH115" s="146">
        <f>IF(OR(DataGrowthRates!BG115="",DataGrowthRates!BH115=""),"",DataGrowthRates!BH115-DataGrowthRates!BG115)</f>
        <v>0</v>
      </c>
      <c r="BI115" s="146">
        <f>IF(OR(DataGrowthRates!BH115="",DataGrowthRates!BI115=""),"",DataGrowthRates!BI115-DataGrowthRates!BH115)</f>
        <v>0</v>
      </c>
      <c r="BJ115" s="146">
        <f>IF(OR(DataGrowthRates!BI115="",DataGrowthRates!BJ115=""),"",DataGrowthRates!BJ115-DataGrowthRates!BI115)</f>
        <v>0</v>
      </c>
      <c r="BK115" s="146">
        <f>IF(OR(DataGrowthRates!BJ115="",DataGrowthRates!BK115=""),"",DataGrowthRates!BK115-DataGrowthRates!BJ115)</f>
        <v>0</v>
      </c>
      <c r="BL115" s="146">
        <f>IF(OR(DataGrowthRates!BK115="",DataGrowthRates!BL115=""),"",DataGrowthRates!BL115-DataGrowthRates!BK115)</f>
        <v>0</v>
      </c>
      <c r="BM115" s="146">
        <f>IF(OR(DataGrowthRates!BL115="",DataGrowthRates!BM115=""),"",DataGrowthRates!BM115-DataGrowthRates!BL115)</f>
        <v>0</v>
      </c>
      <c r="BN115" s="146">
        <f>IF(OR(DataGrowthRates!BM115="",DataGrowthRates!BN115=""),"",DataGrowthRates!BN115-DataGrowthRates!BM115)</f>
        <v>-6.6641705770091875E-3</v>
      </c>
      <c r="BO115" s="146">
        <f>IF(OR(DataGrowthRates!BN115="",DataGrowthRates!BO115=""),"",DataGrowthRates!BO115-DataGrowthRates!BN115)</f>
        <v>2.5477804383442049E-2</v>
      </c>
      <c r="BP115" s="146">
        <f>IF(OR(DataGrowthRates!BO115="",DataGrowthRates!BP115=""),"",DataGrowthRates!BP115-DataGrowthRates!BO115)</f>
        <v>-2.4703801810303183E-2</v>
      </c>
      <c r="BQ115" s="146">
        <f>IF(OR(DataGrowthRates!BP115="",DataGrowthRates!BQ115=""),"",DataGrowthRates!BQ115-DataGrowthRates!BP115)</f>
        <v>0</v>
      </c>
      <c r="BR115" s="146">
        <f>IF(OR(DataGrowthRates!BQ115="",DataGrowthRates!BR115=""),"",DataGrowthRates!BR115-DataGrowthRates!BQ115)</f>
        <v>0</v>
      </c>
      <c r="BS115" s="146">
        <f>IF(OR(DataGrowthRates!BR115="",DataGrowthRates!BS115=""),"",DataGrowthRates!BS115-DataGrowthRates!BR115)</f>
        <v>-0.20348568499085751</v>
      </c>
      <c r="BT115" s="146">
        <f>IF(OR(DataGrowthRates!BS115="",DataGrowthRates!BT115=""),"",DataGrowthRates!BT115-DataGrowthRates!BS115)</f>
        <v>-0.15953325128767126</v>
      </c>
      <c r="BU115" s="146">
        <f>IF(OR(DataGrowthRates!BT115="",DataGrowthRates!BU115=""),"",DataGrowthRates!BU115-DataGrowthRates!BT115)</f>
        <v>0</v>
      </c>
      <c r="BV115" s="146">
        <f>IF(OR(DataGrowthRates!BU115="",DataGrowthRates!BV115=""),"",DataGrowthRates!BV115-DataGrowthRates!BU115)</f>
        <v>0</v>
      </c>
      <c r="BW115" s="146">
        <f>IF(OR(DataGrowthRates!BV115="",DataGrowthRates!BW115=""),"",DataGrowthRates!BW115-DataGrowthRates!BV115)</f>
        <v>3.6320134132669768E-2</v>
      </c>
      <c r="BX115" s="146">
        <f>IF(OR(DataGrowthRates!BW115="",DataGrowthRates!BX115=""),"",DataGrowthRates!BX115-DataGrowthRates!BW115)</f>
        <v>2.2791503327564744E-2</v>
      </c>
      <c r="BY115" s="146">
        <f>IF(OR(DataGrowthRates!BX115="",DataGrowthRates!BY115=""),"",DataGrowthRates!BY115-DataGrowthRates!BX115)</f>
        <v>0</v>
      </c>
      <c r="BZ115" s="146">
        <f>IF(OR(DataGrowthRates!BY115="",DataGrowthRates!BZ115=""),"",DataGrowthRates!BZ115-DataGrowthRates!BY115)</f>
        <v>-6.3816209317160144E-2</v>
      </c>
      <c r="CA115" s="146">
        <f>IF(OR(DataGrowthRates!BZ115="",DataGrowthRates!CA115=""),"",DataGrowthRates!CA115-DataGrowthRates!BZ115)</f>
        <v>0</v>
      </c>
      <c r="CB115" s="146">
        <f>IF(OR(DataGrowthRates!CA115="",DataGrowthRates!CB115=""),"",DataGrowthRates!CB115-DataGrowthRates!CA115)</f>
        <v>0.30084784392377051</v>
      </c>
      <c r="CC115" s="146" t="str">
        <f>IF(OR(DataGrowthRates!CB115="",DataGrowthRates!CC115=""),"",DataGrowthRates!CC115-DataGrowthRates!CB115)</f>
        <v/>
      </c>
      <c r="CD115" s="146" t="str">
        <f>IF(OR(DataGrowthRates!CC115="",DataGrowthRates!CD115=""),"",DataGrowthRates!CD115-DataGrowthRates!CC115)</f>
        <v/>
      </c>
    </row>
    <row r="116" spans="1:82" x14ac:dyDescent="0.3">
      <c r="A116" s="63" t="s">
        <v>9</v>
      </c>
      <c r="B116" s="65"/>
      <c r="C116" s="80"/>
      <c r="D116" s="144" t="str">
        <f>IF(OR(DataGrowthRates!C116="",DataGrowthRates!D116=""),"",DataGrowthRates!D116-DataGrowthRates!C116)</f>
        <v/>
      </c>
      <c r="E116" s="144" t="str">
        <f>IF(OR(DataGrowthRates!D116="",DataGrowthRates!E116=""),"",DataGrowthRates!E116-DataGrowthRates!D116)</f>
        <v/>
      </c>
      <c r="F116" s="144" t="str">
        <f>IF(OR(DataGrowthRates!E116="",DataGrowthRates!F116=""),"",DataGrowthRates!F116-DataGrowthRates!E116)</f>
        <v/>
      </c>
      <c r="G116" s="144" t="str">
        <f>IF(OR(DataGrowthRates!F116="",DataGrowthRates!G116=""),"",DataGrowthRates!G116-DataGrowthRates!F116)</f>
        <v/>
      </c>
      <c r="H116" s="144" t="str">
        <f>IF(OR(DataGrowthRates!G116="",DataGrowthRates!H116=""),"",DataGrowthRates!H116-DataGrowthRates!G116)</f>
        <v/>
      </c>
      <c r="I116" s="144" t="str">
        <f>IF(OR(DataGrowthRates!H116="",DataGrowthRates!I116=""),"",DataGrowthRates!I116-DataGrowthRates!H116)</f>
        <v/>
      </c>
      <c r="J116" s="144" t="str">
        <f>IF(OR(DataGrowthRates!I116="",DataGrowthRates!J116=""),"",DataGrowthRates!J116-DataGrowthRates!I116)</f>
        <v/>
      </c>
      <c r="K116" s="144" t="str">
        <f>IF(OR(DataGrowthRates!J116="",DataGrowthRates!K116=""),"",DataGrowthRates!K116-DataGrowthRates!J116)</f>
        <v/>
      </c>
      <c r="L116" s="144" t="str">
        <f>IF(OR(DataGrowthRates!K116="",DataGrowthRates!L116=""),"",DataGrowthRates!L116-DataGrowthRates!K116)</f>
        <v/>
      </c>
      <c r="M116" s="144" t="str">
        <f>IF(OR(DataGrowthRates!L116="",DataGrowthRates!M116=""),"",DataGrowthRates!M116-DataGrowthRates!L116)</f>
        <v/>
      </c>
      <c r="N116" s="144" t="str">
        <f>IF(OR(DataGrowthRates!M116="",DataGrowthRates!N116=""),"",DataGrowthRates!N116-DataGrowthRates!M116)</f>
        <v/>
      </c>
      <c r="O116" s="144" t="str">
        <f>IF(OR(DataGrowthRates!N116="",DataGrowthRates!O116=""),"",DataGrowthRates!O116-DataGrowthRates!N116)</f>
        <v/>
      </c>
      <c r="P116" s="144" t="str">
        <f>IF(OR(DataGrowthRates!O116="",DataGrowthRates!P116=""),"",DataGrowthRates!P116-DataGrowthRates!O116)</f>
        <v/>
      </c>
      <c r="Q116" s="144" t="str">
        <f>IF(OR(DataGrowthRates!P116="",DataGrowthRates!Q116=""),"",DataGrowthRates!Q116-DataGrowthRates!P116)</f>
        <v/>
      </c>
      <c r="R116" s="144" t="str">
        <f>IF(OR(DataGrowthRates!Q116="",DataGrowthRates!R116=""),"",DataGrowthRates!R116-DataGrowthRates!Q116)</f>
        <v/>
      </c>
      <c r="S116" s="144" t="str">
        <f>IF(OR(DataGrowthRates!R116="",DataGrowthRates!S116=""),"",DataGrowthRates!S116-DataGrowthRates!R116)</f>
        <v/>
      </c>
      <c r="T116" s="144" t="str">
        <f>IF(OR(DataGrowthRates!S116="",DataGrowthRates!T116=""),"",DataGrowthRates!T116-DataGrowthRates!S116)</f>
        <v/>
      </c>
      <c r="U116" s="144" t="str">
        <f>IF(OR(DataGrowthRates!T116="",DataGrowthRates!U116=""),"",DataGrowthRates!U116-DataGrowthRates!T116)</f>
        <v/>
      </c>
      <c r="V116" s="144" t="str">
        <f>IF(OR(DataGrowthRates!U116="",DataGrowthRates!V116=""),"",DataGrowthRates!V116-DataGrowthRates!U116)</f>
        <v/>
      </c>
      <c r="W116" s="144" t="str">
        <f>IF(OR(DataGrowthRates!V116="",DataGrowthRates!W116=""),"",DataGrowthRates!W116-DataGrowthRates!V116)</f>
        <v/>
      </c>
      <c r="X116" s="144">
        <f>IF(OR(DataGrowthRates!W116="",DataGrowthRates!X116=""),"",DataGrowthRates!X116-DataGrowthRates!W116)</f>
        <v>0.15938504164263267</v>
      </c>
      <c r="Y116" s="144">
        <f>IF(OR(DataGrowthRates!X116="",DataGrowthRates!Y116=""),"",DataGrowthRates!Y116-DataGrowthRates!X116)</f>
        <v>0.54264424314033055</v>
      </c>
      <c r="Z116" s="144">
        <f>IF(OR(DataGrowthRates!Y116="",DataGrowthRates!Z116=""),"",DataGrowthRates!Z116-DataGrowthRates!Y116)</f>
        <v>-6.7236786754115152E-3</v>
      </c>
      <c r="AA116" s="144">
        <f>IF(OR(DataGrowthRates!Z116="",DataGrowthRates!AA116=""),"",DataGrowthRates!AA116-DataGrowthRates!Z116)</f>
        <v>0.2835486437247513</v>
      </c>
      <c r="AB116" s="144">
        <f>IF(OR(DataGrowthRates!AA116="",DataGrowthRates!AB116=""),"",DataGrowthRates!AB116-DataGrowthRates!AA116)</f>
        <v>-0.34509453582535787</v>
      </c>
      <c r="AC116" s="144">
        <f>IF(OR(DataGrowthRates!AB116="",DataGrowthRates!AC116=""),"",DataGrowthRates!AC116-DataGrowthRates!AB116)</f>
        <v>-1.2296278835138692</v>
      </c>
      <c r="AD116" s="144">
        <f>IF(OR(DataGrowthRates!AC116="",DataGrowthRates!AD116=""),"",DataGrowthRates!AD116-DataGrowthRates!AC116)</f>
        <v>0.49783476917974911</v>
      </c>
      <c r="AE116" s="144">
        <f>IF(OR(DataGrowthRates!AD116="",DataGrowthRates!AE116=""),"",DataGrowthRates!AE116-DataGrowthRates!AD116)</f>
        <v>0.42204969723240571</v>
      </c>
      <c r="AF116" s="144">
        <f>IF(OR(DataGrowthRates!AE116="",DataGrowthRates!AF116=""),"",DataGrowthRates!AF116-DataGrowthRates!AE116)</f>
        <v>0</v>
      </c>
      <c r="AG116" s="144">
        <f>IF(OR(DataGrowthRates!AF116="",DataGrowthRates!AG116=""),"",DataGrowthRates!AG116-DataGrowthRates!AF116)</f>
        <v>0</v>
      </c>
      <c r="AH116" s="144">
        <f>IF(OR(DataGrowthRates!AG116="",DataGrowthRates!AH116=""),"",DataGrowthRates!AH116-DataGrowthRates!AG116)</f>
        <v>0</v>
      </c>
      <c r="AI116" s="144">
        <f>IF(OR(DataGrowthRates!AH116="",DataGrowthRates!AI116=""),"",DataGrowthRates!AI116-DataGrowthRates!AH116)</f>
        <v>2.466926587909446E-2</v>
      </c>
      <c r="AJ116" s="144">
        <f>IF(OR(DataGrowthRates!AI116="",DataGrowthRates!AJ116=""),"",DataGrowthRates!AJ116-DataGrowthRates!AI116)</f>
        <v>5.7658633140941218E-3</v>
      </c>
      <c r="AK116" s="144">
        <f>IF(OR(DataGrowthRates!AJ116="",DataGrowthRates!AK116=""),"",DataGrowthRates!AK116-DataGrowthRates!AJ116)</f>
        <v>0</v>
      </c>
      <c r="AL116" s="144">
        <f>IF(OR(DataGrowthRates!AK116="",DataGrowthRates!AL116=""),"",DataGrowthRates!AL116-DataGrowthRates!AK116)</f>
        <v>9.2472310136662572E-2</v>
      </c>
      <c r="AM116" s="144">
        <f>IF(OR(DataGrowthRates!AL116="",DataGrowthRates!AM116=""),"",DataGrowthRates!AM116-DataGrowthRates!AL116)</f>
        <v>0.333324062278199</v>
      </c>
      <c r="AN116" s="144">
        <f>IF(OR(DataGrowthRates!AM116="",DataGrowthRates!AN116=""),"",DataGrowthRates!AN116-DataGrowthRates!AM116)</f>
        <v>-7.1117427983103942E-3</v>
      </c>
      <c r="AO116" s="144">
        <f>IF(OR(DataGrowthRates!AN116="",DataGrowthRates!AO116=""),"",DataGrowthRates!AO116-DataGrowthRates!AN116)</f>
        <v>0</v>
      </c>
      <c r="AP116" s="144">
        <f>IF(OR(DataGrowthRates!AO116="",DataGrowthRates!AP116=""),"",DataGrowthRates!AP116-DataGrowthRates!AO116)</f>
        <v>0</v>
      </c>
      <c r="AQ116" s="144">
        <f>IF(OR(DataGrowthRates!AP116="",DataGrowthRates!AQ116=""),"",DataGrowthRates!AQ116-DataGrowthRates!AP116)</f>
        <v>0.15865644727413214</v>
      </c>
      <c r="AR116" s="144">
        <f>IF(OR(DataGrowthRates!AQ116="",DataGrowthRates!AR116=""),"",DataGrowthRates!AR116-DataGrowthRates!AQ116)</f>
        <v>-1.6022333919257392E-2</v>
      </c>
      <c r="AS116" s="144">
        <f>IF(OR(DataGrowthRates!AR116="",DataGrowthRates!AS116=""),"",DataGrowthRates!AS116-DataGrowthRates!AR116)</f>
        <v>0</v>
      </c>
      <c r="AT116" s="144">
        <f>IF(OR(DataGrowthRates!AS116="",DataGrowthRates!AT116=""),"",DataGrowthRates!AT116-DataGrowthRates!AS116)</f>
        <v>0</v>
      </c>
      <c r="AU116" s="144">
        <f>IF(OR(DataGrowthRates!AT116="",DataGrowthRates!AU116=""),"",DataGrowthRates!AU116-DataGrowthRates!AT116)</f>
        <v>0</v>
      </c>
      <c r="AV116" s="144">
        <f>IF(OR(DataGrowthRates!AU116="",DataGrowthRates!AV116=""),"",DataGrowthRates!AV116-DataGrowthRates!AU116)</f>
        <v>0</v>
      </c>
      <c r="AW116" s="144">
        <f>IF(OR(DataGrowthRates!AV116="",DataGrowthRates!AW116=""),"",DataGrowthRates!AW116-DataGrowthRates!AV116)</f>
        <v>0</v>
      </c>
      <c r="AX116" s="144">
        <f>IF(OR(DataGrowthRates!AW116="",DataGrowthRates!AX116=""),"",DataGrowthRates!AX116-DataGrowthRates!AW116)</f>
        <v>0</v>
      </c>
      <c r="AY116" s="144">
        <f>IF(OR(DataGrowthRates!AX116="",DataGrowthRates!AY116=""),"",DataGrowthRates!AY116-DataGrowthRates!AX116)</f>
        <v>9.9306360769310417E-2</v>
      </c>
      <c r="AZ116" s="144">
        <f>IF(OR(DataGrowthRates!AY116="",DataGrowthRates!AZ116=""),"",DataGrowthRates!AZ116-DataGrowthRates!AY116)</f>
        <v>9.554941184611046E-3</v>
      </c>
      <c r="BA116" s="144">
        <f>IF(OR(DataGrowthRates!AZ116="",DataGrowthRates!BA116=""),"",DataGrowthRates!BA116-DataGrowthRates!AZ116)</f>
        <v>0</v>
      </c>
      <c r="BB116" s="144">
        <f>IF(OR(DataGrowthRates!BA116="",DataGrowthRates!BB116=""),"",DataGrowthRates!BB116-DataGrowthRates!BA116)</f>
        <v>0</v>
      </c>
      <c r="BC116" s="144">
        <f>IF(OR(DataGrowthRates!BB116="",DataGrowthRates!BC116=""),"",DataGrowthRates!BC116-DataGrowthRates!BB116)</f>
        <v>0</v>
      </c>
      <c r="BD116" s="144">
        <f>IF(OR(DataGrowthRates!BC116="",DataGrowthRates!BD116=""),"",DataGrowthRates!BD116-DataGrowthRates!BC116)</f>
        <v>0</v>
      </c>
      <c r="BE116" s="144">
        <f>IF(OR(DataGrowthRates!BD116="",DataGrowthRates!BE116=""),"",DataGrowthRates!BE116-DataGrowthRates!BD116)</f>
        <v>0</v>
      </c>
      <c r="BF116" s="144">
        <f>IF(OR(DataGrowthRates!BE116="",DataGrowthRates!BF116=""),"",DataGrowthRates!BF116-DataGrowthRates!BE116)</f>
        <v>0</v>
      </c>
      <c r="BG116" s="144">
        <f>IF(OR(DataGrowthRates!BF116="",DataGrowthRates!BG116=""),"",DataGrowthRates!BG116-DataGrowthRates!BF116)</f>
        <v>0</v>
      </c>
      <c r="BH116" s="144">
        <f>IF(OR(DataGrowthRates!BG116="",DataGrowthRates!BH116=""),"",DataGrowthRates!BH116-DataGrowthRates!BG116)</f>
        <v>0</v>
      </c>
      <c r="BI116" s="144">
        <f>IF(OR(DataGrowthRates!BH116="",DataGrowthRates!BI116=""),"",DataGrowthRates!BI116-DataGrowthRates!BH116)</f>
        <v>0</v>
      </c>
      <c r="BJ116" s="144">
        <f>IF(OR(DataGrowthRates!BI116="",DataGrowthRates!BJ116=""),"",DataGrowthRates!BJ116-DataGrowthRates!BI116)</f>
        <v>0</v>
      </c>
      <c r="BK116" s="144">
        <f>IF(OR(DataGrowthRates!BJ116="",DataGrowthRates!BK116=""),"",DataGrowthRates!BK116-DataGrowthRates!BJ116)</f>
        <v>0</v>
      </c>
      <c r="BL116" s="144">
        <f>IF(OR(DataGrowthRates!BK116="",DataGrowthRates!BL116=""),"",DataGrowthRates!BL116-DataGrowthRates!BK116)</f>
        <v>0</v>
      </c>
      <c r="BM116" s="144">
        <f>IF(OR(DataGrowthRates!BL116="",DataGrowthRates!BM116=""),"",DataGrowthRates!BM116-DataGrowthRates!BL116)</f>
        <v>0</v>
      </c>
      <c r="BN116" s="144">
        <f>IF(OR(DataGrowthRates!BM116="",DataGrowthRates!BN116=""),"",DataGrowthRates!BN116-DataGrowthRates!BM116)</f>
        <v>5.511569373371078E-3</v>
      </c>
      <c r="BO116" s="144">
        <f>IF(OR(DataGrowthRates!BN116="",DataGrowthRates!BO116=""),"",DataGrowthRates!BO116-DataGrowthRates!BN116)</f>
        <v>-0.1713325262951666</v>
      </c>
      <c r="BP116" s="144">
        <f>IF(OR(DataGrowthRates!BO116="",DataGrowthRates!BP116=""),"",DataGrowthRates!BP116-DataGrowthRates!BO116)</f>
        <v>-4.2035725793751783E-2</v>
      </c>
      <c r="BQ116" s="144">
        <f>IF(OR(DataGrowthRates!BP116="",DataGrowthRates!BQ116=""),"",DataGrowthRates!BQ116-DataGrowthRates!BP116)</f>
        <v>0</v>
      </c>
      <c r="BR116" s="144">
        <f>IF(OR(DataGrowthRates!BQ116="",DataGrowthRates!BR116=""),"",DataGrowthRates!BR116-DataGrowthRates!BQ116)</f>
        <v>0</v>
      </c>
      <c r="BS116" s="144">
        <f>IF(OR(DataGrowthRates!BR116="",DataGrowthRates!BS116=""),"",DataGrowthRates!BS116-DataGrowthRates!BR116)</f>
        <v>5.3566664385517743E-2</v>
      </c>
      <c r="BT116" s="144">
        <f>IF(OR(DataGrowthRates!BS116="",DataGrowthRates!BT116=""),"",DataGrowthRates!BT116-DataGrowthRates!BS116)</f>
        <v>-0.20041428840406858</v>
      </c>
      <c r="BU116" s="144">
        <f>IF(OR(DataGrowthRates!BT116="",DataGrowthRates!BU116=""),"",DataGrowthRates!BU116-DataGrowthRates!BT116)</f>
        <v>0</v>
      </c>
      <c r="BV116" s="144">
        <f>IF(OR(DataGrowthRates!BU116="",DataGrowthRates!BV116=""),"",DataGrowthRates!BV116-DataGrowthRates!BU116)</f>
        <v>0</v>
      </c>
      <c r="BW116" s="144">
        <f>IF(OR(DataGrowthRates!BV116="",DataGrowthRates!BW116=""),"",DataGrowthRates!BW116-DataGrowthRates!BV116)</f>
        <v>-0.28892274615441765</v>
      </c>
      <c r="BX116" s="144">
        <f>IF(OR(DataGrowthRates!BW116="",DataGrowthRates!BX116=""),"",DataGrowthRates!BX116-DataGrowthRates!BW116)</f>
        <v>1.9174307339465901E-2</v>
      </c>
      <c r="BY116" s="144">
        <f>IF(OR(DataGrowthRates!BX116="",DataGrowthRates!BY116=""),"",DataGrowthRates!BY116-DataGrowthRates!BX116)</f>
        <v>0</v>
      </c>
      <c r="BZ116" s="144">
        <f>IF(OR(DataGrowthRates!BY116="",DataGrowthRates!BZ116=""),"",DataGrowthRates!BZ116-DataGrowthRates!BY116)</f>
        <v>3.770736404006958E-2</v>
      </c>
      <c r="CA116" s="144">
        <f>IF(OR(DataGrowthRates!BZ116="",DataGrowthRates!CA116=""),"",DataGrowthRates!CA116-DataGrowthRates!BZ116)</f>
        <v>0</v>
      </c>
      <c r="CB116" s="144">
        <f>IF(OR(DataGrowthRates!CA116="",DataGrowthRates!CB116=""),"",DataGrowthRates!CB116-DataGrowthRates!CA116)</f>
        <v>-0.37016193854215762</v>
      </c>
      <c r="CC116" s="144" t="str">
        <f>IF(OR(DataGrowthRates!CB116="",DataGrowthRates!CC116=""),"",DataGrowthRates!CC116-DataGrowthRates!CB116)</f>
        <v/>
      </c>
      <c r="CD116" s="144" t="str">
        <f>IF(OR(DataGrowthRates!CC116="",DataGrowthRates!CD116=""),"",DataGrowthRates!CD116-DataGrowthRates!CC116)</f>
        <v/>
      </c>
    </row>
    <row r="117" spans="1:82" x14ac:dyDescent="0.3">
      <c r="A117" s="5" t="s">
        <v>10</v>
      </c>
      <c r="B117" s="68"/>
      <c r="C117" s="80"/>
      <c r="D117" s="145" t="str">
        <f>IF(OR(DataGrowthRates!C117="",DataGrowthRates!D117=""),"",DataGrowthRates!D117-DataGrowthRates!C117)</f>
        <v/>
      </c>
      <c r="E117" s="145" t="str">
        <f>IF(OR(DataGrowthRates!D117="",DataGrowthRates!E117=""),"",DataGrowthRates!E117-DataGrowthRates!D117)</f>
        <v/>
      </c>
      <c r="F117" s="145" t="str">
        <f>IF(OR(DataGrowthRates!E117="",DataGrowthRates!F117=""),"",DataGrowthRates!F117-DataGrowthRates!E117)</f>
        <v/>
      </c>
      <c r="G117" s="145" t="str">
        <f>IF(OR(DataGrowthRates!F117="",DataGrowthRates!G117=""),"",DataGrowthRates!G117-DataGrowthRates!F117)</f>
        <v/>
      </c>
      <c r="H117" s="145" t="str">
        <f>IF(OR(DataGrowthRates!G117="",DataGrowthRates!H117=""),"",DataGrowthRates!H117-DataGrowthRates!G117)</f>
        <v/>
      </c>
      <c r="I117" s="145" t="str">
        <f>IF(OR(DataGrowthRates!H117="",DataGrowthRates!I117=""),"",DataGrowthRates!I117-DataGrowthRates!H117)</f>
        <v/>
      </c>
      <c r="J117" s="145" t="str">
        <f>IF(OR(DataGrowthRates!I117="",DataGrowthRates!J117=""),"",DataGrowthRates!J117-DataGrowthRates!I117)</f>
        <v/>
      </c>
      <c r="K117" s="145" t="str">
        <f>IF(OR(DataGrowthRates!J117="",DataGrowthRates!K117=""),"",DataGrowthRates!K117-DataGrowthRates!J117)</f>
        <v/>
      </c>
      <c r="L117" s="145" t="str">
        <f>IF(OR(DataGrowthRates!K117="",DataGrowthRates!L117=""),"",DataGrowthRates!L117-DataGrowthRates!K117)</f>
        <v/>
      </c>
      <c r="M117" s="145" t="str">
        <f>IF(OR(DataGrowthRates!L117="",DataGrowthRates!M117=""),"",DataGrowthRates!M117-DataGrowthRates!L117)</f>
        <v/>
      </c>
      <c r="N117" s="145" t="str">
        <f>IF(OR(DataGrowthRates!M117="",DataGrowthRates!N117=""),"",DataGrowthRates!N117-DataGrowthRates!M117)</f>
        <v/>
      </c>
      <c r="O117" s="145" t="str">
        <f>IF(OR(DataGrowthRates!N117="",DataGrowthRates!O117=""),"",DataGrowthRates!O117-DataGrowthRates!N117)</f>
        <v/>
      </c>
      <c r="P117" s="145" t="str">
        <f>IF(OR(DataGrowthRates!O117="",DataGrowthRates!P117=""),"",DataGrowthRates!P117-DataGrowthRates!O117)</f>
        <v/>
      </c>
      <c r="Q117" s="145" t="str">
        <f>IF(OR(DataGrowthRates!P117="",DataGrowthRates!Q117=""),"",DataGrowthRates!Q117-DataGrowthRates!P117)</f>
        <v/>
      </c>
      <c r="R117" s="145" t="str">
        <f>IF(OR(DataGrowthRates!Q117="",DataGrowthRates!R117=""),"",DataGrowthRates!R117-DataGrowthRates!Q117)</f>
        <v/>
      </c>
      <c r="S117" s="145" t="str">
        <f>IF(OR(DataGrowthRates!R117="",DataGrowthRates!S117=""),"",DataGrowthRates!S117-DataGrowthRates!R117)</f>
        <v/>
      </c>
      <c r="T117" s="145" t="str">
        <f>IF(OR(DataGrowthRates!S117="",DataGrowthRates!T117=""),"",DataGrowthRates!T117-DataGrowthRates!S117)</f>
        <v/>
      </c>
      <c r="U117" s="145" t="str">
        <f>IF(OR(DataGrowthRates!T117="",DataGrowthRates!U117=""),"",DataGrowthRates!U117-DataGrowthRates!T117)</f>
        <v/>
      </c>
      <c r="V117" s="145" t="str">
        <f>IF(OR(DataGrowthRates!U117="",DataGrowthRates!V117=""),"",DataGrowthRates!V117-DataGrowthRates!U117)</f>
        <v/>
      </c>
      <c r="W117" s="145" t="str">
        <f>IF(OR(DataGrowthRates!V117="",DataGrowthRates!W117=""),"",DataGrowthRates!W117-DataGrowthRates!V117)</f>
        <v/>
      </c>
      <c r="X117" s="145" t="str">
        <f>IF(OR(DataGrowthRates!W117="",DataGrowthRates!X117=""),"",DataGrowthRates!X117-DataGrowthRates!W117)</f>
        <v/>
      </c>
      <c r="Y117" s="145">
        <f>IF(OR(DataGrowthRates!X117="",DataGrowthRates!Y117=""),"",DataGrowthRates!Y117-DataGrowthRates!X117)</f>
        <v>0.20320895678526574</v>
      </c>
      <c r="Z117" s="145">
        <f>IF(OR(DataGrowthRates!Y117="",DataGrowthRates!Z117=""),"",DataGrowthRates!Z117-DataGrowthRates!Y117)</f>
        <v>0.12331119792097289</v>
      </c>
      <c r="AA117" s="145">
        <f>IF(OR(DataGrowthRates!Z117="",DataGrowthRates!AA117=""),"",DataGrowthRates!AA117-DataGrowthRates!Z117)</f>
        <v>-7.4639860563792126E-2</v>
      </c>
      <c r="AB117" s="145">
        <f>IF(OR(DataGrowthRates!AA117="",DataGrowthRates!AB117=""),"",DataGrowthRates!AB117-DataGrowthRates!AA117)</f>
        <v>0.37991332642174597</v>
      </c>
      <c r="AC117" s="145">
        <f>IF(OR(DataGrowthRates!AB117="",DataGrowthRates!AC117=""),"",DataGrowthRates!AC117-DataGrowthRates!AB117)</f>
        <v>0.30451403748298694</v>
      </c>
      <c r="AD117" s="145">
        <f>IF(OR(DataGrowthRates!AC117="",DataGrowthRates!AD117=""),"",DataGrowthRates!AD117-DataGrowthRates!AC117)</f>
        <v>-0.37098356946444888</v>
      </c>
      <c r="AE117" s="145">
        <f>IF(OR(DataGrowthRates!AD117="",DataGrowthRates!AE117=""),"",DataGrowthRates!AE117-DataGrowthRates!AD117)</f>
        <v>-0.25894910748675193</v>
      </c>
      <c r="AF117" s="145">
        <f>IF(OR(DataGrowthRates!AE117="",DataGrowthRates!AF117=""),"",DataGrowthRates!AF117-DataGrowthRates!AE117)</f>
        <v>0</v>
      </c>
      <c r="AG117" s="145">
        <f>IF(OR(DataGrowthRates!AF117="",DataGrowthRates!AG117=""),"",DataGrowthRates!AG117-DataGrowthRates!AF117)</f>
        <v>0</v>
      </c>
      <c r="AH117" s="145">
        <f>IF(OR(DataGrowthRates!AG117="",DataGrowthRates!AH117=""),"",DataGrowthRates!AH117-DataGrowthRates!AG117)</f>
        <v>0</v>
      </c>
      <c r="AI117" s="145">
        <f>IF(OR(DataGrowthRates!AH117="",DataGrowthRates!AI117=""),"",DataGrowthRates!AI117-DataGrowthRates!AH117)</f>
        <v>-0.72792988054929753</v>
      </c>
      <c r="AJ117" s="145">
        <f>IF(OR(DataGrowthRates!AI117="",DataGrowthRates!AJ117=""),"",DataGrowthRates!AJ117-DataGrowthRates!AI117)</f>
        <v>-1.7737392499883597E-5</v>
      </c>
      <c r="AK117" s="145">
        <f>IF(OR(DataGrowthRates!AJ117="",DataGrowthRates!AK117=""),"",DataGrowthRates!AK117-DataGrowthRates!AJ117)</f>
        <v>0</v>
      </c>
      <c r="AL117" s="145">
        <f>IF(OR(DataGrowthRates!AK117="",DataGrowthRates!AL117=""),"",DataGrowthRates!AL117-DataGrowthRates!AK117)</f>
        <v>1.9915680698346261E-2</v>
      </c>
      <c r="AM117" s="145">
        <f>IF(OR(DataGrowthRates!AL117="",DataGrowthRates!AM117=""),"",DataGrowthRates!AM117-DataGrowthRates!AL117)</f>
        <v>0.88263182056502021</v>
      </c>
      <c r="AN117" s="145">
        <f>IF(OR(DataGrowthRates!AM117="",DataGrowthRates!AN117=""),"",DataGrowthRates!AN117-DataGrowthRates!AM117)</f>
        <v>-0.1873630741101463</v>
      </c>
      <c r="AO117" s="145">
        <f>IF(OR(DataGrowthRates!AN117="",DataGrowthRates!AO117=""),"",DataGrowthRates!AO117-DataGrowthRates!AN117)</f>
        <v>0</v>
      </c>
      <c r="AP117" s="145">
        <f>IF(OR(DataGrowthRates!AO117="",DataGrowthRates!AP117=""),"",DataGrowthRates!AP117-DataGrowthRates!AO117)</f>
        <v>0</v>
      </c>
      <c r="AQ117" s="145">
        <f>IF(OR(DataGrowthRates!AP117="",DataGrowthRates!AQ117=""),"",DataGrowthRates!AQ117-DataGrowthRates!AP117)</f>
        <v>7.9656394938118713E-2</v>
      </c>
      <c r="AR117" s="145">
        <f>IF(OR(DataGrowthRates!AQ117="",DataGrowthRates!AR117=""),"",DataGrowthRates!AR117-DataGrowthRates!AQ117)</f>
        <v>-5.1883855744102036E-2</v>
      </c>
      <c r="AS117" s="145">
        <f>IF(OR(DataGrowthRates!AR117="",DataGrowthRates!AS117=""),"",DataGrowthRates!AS117-DataGrowthRates!AR117)</f>
        <v>0</v>
      </c>
      <c r="AT117" s="145">
        <f>IF(OR(DataGrowthRates!AS117="",DataGrowthRates!AT117=""),"",DataGrowthRates!AT117-DataGrowthRates!AS117)</f>
        <v>0</v>
      </c>
      <c r="AU117" s="145">
        <f>IF(OR(DataGrowthRates!AT117="",DataGrowthRates!AU117=""),"",DataGrowthRates!AU117-DataGrowthRates!AT117)</f>
        <v>0</v>
      </c>
      <c r="AV117" s="145">
        <f>IF(OR(DataGrowthRates!AU117="",DataGrowthRates!AV117=""),"",DataGrowthRates!AV117-DataGrowthRates!AU117)</f>
        <v>0</v>
      </c>
      <c r="AW117" s="145">
        <f>IF(OR(DataGrowthRates!AV117="",DataGrowthRates!AW117=""),"",DataGrowthRates!AW117-DataGrowthRates!AV117)</f>
        <v>0</v>
      </c>
      <c r="AX117" s="145">
        <f>IF(OR(DataGrowthRates!AW117="",DataGrowthRates!AX117=""),"",DataGrowthRates!AX117-DataGrowthRates!AW117)</f>
        <v>0</v>
      </c>
      <c r="AY117" s="145">
        <f>IF(OR(DataGrowthRates!AX117="",DataGrowthRates!AY117=""),"",DataGrowthRates!AY117-DataGrowthRates!AX117)</f>
        <v>0.20054166628041381</v>
      </c>
      <c r="AZ117" s="145">
        <f>IF(OR(DataGrowthRates!AY117="",DataGrowthRates!AZ117=""),"",DataGrowthRates!AZ117-DataGrowthRates!AY117)</f>
        <v>-8.1052455228005527E-2</v>
      </c>
      <c r="BA117" s="145">
        <f>IF(OR(DataGrowthRates!AZ117="",DataGrowthRates!BA117=""),"",DataGrowthRates!BA117-DataGrowthRates!AZ117)</f>
        <v>0</v>
      </c>
      <c r="BB117" s="145">
        <f>IF(OR(DataGrowthRates!BA117="",DataGrowthRates!BB117=""),"",DataGrowthRates!BB117-DataGrowthRates!BA117)</f>
        <v>0</v>
      </c>
      <c r="BC117" s="145">
        <f>IF(OR(DataGrowthRates!BB117="",DataGrowthRates!BC117=""),"",DataGrowthRates!BC117-DataGrowthRates!BB117)</f>
        <v>0</v>
      </c>
      <c r="BD117" s="145">
        <f>IF(OR(DataGrowthRates!BC117="",DataGrowthRates!BD117=""),"",DataGrowthRates!BD117-DataGrowthRates!BC117)</f>
        <v>0</v>
      </c>
      <c r="BE117" s="145">
        <f>IF(OR(DataGrowthRates!BD117="",DataGrowthRates!BE117=""),"",DataGrowthRates!BE117-DataGrowthRates!BD117)</f>
        <v>0</v>
      </c>
      <c r="BF117" s="145">
        <f>IF(OR(DataGrowthRates!BE117="",DataGrowthRates!BF117=""),"",DataGrowthRates!BF117-DataGrowthRates!BE117)</f>
        <v>0</v>
      </c>
      <c r="BG117" s="145">
        <f>IF(OR(DataGrowthRates!BF117="",DataGrowthRates!BG117=""),"",DataGrowthRates!BG117-DataGrowthRates!BF117)</f>
        <v>0</v>
      </c>
      <c r="BH117" s="145">
        <f>IF(OR(DataGrowthRates!BG117="",DataGrowthRates!BH117=""),"",DataGrowthRates!BH117-DataGrowthRates!BG117)</f>
        <v>0</v>
      </c>
      <c r="BI117" s="145">
        <f>IF(OR(DataGrowthRates!BH117="",DataGrowthRates!BI117=""),"",DataGrowthRates!BI117-DataGrowthRates!BH117)</f>
        <v>0</v>
      </c>
      <c r="BJ117" s="145">
        <f>IF(OR(DataGrowthRates!BI117="",DataGrowthRates!BJ117=""),"",DataGrowthRates!BJ117-DataGrowthRates!BI117)</f>
        <v>0</v>
      </c>
      <c r="BK117" s="145">
        <f>IF(OR(DataGrowthRates!BJ117="",DataGrowthRates!BK117=""),"",DataGrowthRates!BK117-DataGrowthRates!BJ117)</f>
        <v>0</v>
      </c>
      <c r="BL117" s="145">
        <f>IF(OR(DataGrowthRates!BK117="",DataGrowthRates!BL117=""),"",DataGrowthRates!BL117-DataGrowthRates!BK117)</f>
        <v>0</v>
      </c>
      <c r="BM117" s="145">
        <f>IF(OR(DataGrowthRates!BL117="",DataGrowthRates!BM117=""),"",DataGrowthRates!BM117-DataGrowthRates!BL117)</f>
        <v>0</v>
      </c>
      <c r="BN117" s="145">
        <f>IF(OR(DataGrowthRates!BM117="",DataGrowthRates!BN117=""),"",DataGrowthRates!BN117-DataGrowthRates!BM117)</f>
        <v>-5.6350927234940507E-3</v>
      </c>
      <c r="BO117" s="145">
        <f>IF(OR(DataGrowthRates!BN117="",DataGrowthRates!BO117=""),"",DataGrowthRates!BO117-DataGrowthRates!BN117)</f>
        <v>-8.4412328420298222E-2</v>
      </c>
      <c r="BP117" s="145">
        <f>IF(OR(DataGrowthRates!BO117="",DataGrowthRates!BP117=""),"",DataGrowthRates!BP117-DataGrowthRates!BO117)</f>
        <v>-9.8582228154100449E-3</v>
      </c>
      <c r="BQ117" s="145">
        <f>IF(OR(DataGrowthRates!BP117="",DataGrowthRates!BQ117=""),"",DataGrowthRates!BQ117-DataGrowthRates!BP117)</f>
        <v>0</v>
      </c>
      <c r="BR117" s="145">
        <f>IF(OR(DataGrowthRates!BQ117="",DataGrowthRates!BR117=""),"",DataGrowthRates!BR117-DataGrowthRates!BQ117)</f>
        <v>0</v>
      </c>
      <c r="BS117" s="145">
        <f>IF(OR(DataGrowthRates!BR117="",DataGrowthRates!BS117=""),"",DataGrowthRates!BS117-DataGrowthRates!BR117)</f>
        <v>-3.3972667359712938E-3</v>
      </c>
      <c r="BT117" s="145">
        <f>IF(OR(DataGrowthRates!BS117="",DataGrowthRates!BT117=""),"",DataGrowthRates!BT117-DataGrowthRates!BS117)</f>
        <v>0.24641048615509575</v>
      </c>
      <c r="BU117" s="145">
        <f>IF(OR(DataGrowthRates!BT117="",DataGrowthRates!BU117=""),"",DataGrowthRates!BU117-DataGrowthRates!BT117)</f>
        <v>0</v>
      </c>
      <c r="BV117" s="145">
        <f>IF(OR(DataGrowthRates!BU117="",DataGrowthRates!BV117=""),"",DataGrowthRates!BV117-DataGrowthRates!BU117)</f>
        <v>0</v>
      </c>
      <c r="BW117" s="145">
        <f>IF(OR(DataGrowthRates!BV117="",DataGrowthRates!BW117=""),"",DataGrowthRates!BW117-DataGrowthRates!BV117)</f>
        <v>-0.13409126489124912</v>
      </c>
      <c r="BX117" s="145">
        <f>IF(OR(DataGrowthRates!BW117="",DataGrowthRates!BX117=""),"",DataGrowthRates!BX117-DataGrowthRates!BW117)</f>
        <v>-0.13437084400489563</v>
      </c>
      <c r="BY117" s="145">
        <f>IF(OR(DataGrowthRates!BX117="",DataGrowthRates!BY117=""),"",DataGrowthRates!BY117-DataGrowthRates!BX117)</f>
        <v>0</v>
      </c>
      <c r="BZ117" s="145">
        <f>IF(OR(DataGrowthRates!BY117="",DataGrowthRates!BZ117=""),"",DataGrowthRates!BZ117-DataGrowthRates!BY117)</f>
        <v>4.2656908617787148E-2</v>
      </c>
      <c r="CA117" s="145">
        <f>IF(OR(DataGrowthRates!BZ117="",DataGrowthRates!CA117=""),"",DataGrowthRates!CA117-DataGrowthRates!BZ117)</f>
        <v>0</v>
      </c>
      <c r="CB117" s="145">
        <f>IF(OR(DataGrowthRates!CA117="",DataGrowthRates!CB117=""),"",DataGrowthRates!CB117-DataGrowthRates!CA117)</f>
        <v>0.4751932971639119</v>
      </c>
      <c r="CC117" s="145" t="str">
        <f>IF(OR(DataGrowthRates!CB117="",DataGrowthRates!CC117=""),"",DataGrowthRates!CC117-DataGrowthRates!CB117)</f>
        <v/>
      </c>
      <c r="CD117" s="145" t="str">
        <f>IF(OR(DataGrowthRates!CC117="",DataGrowthRates!CD117=""),"",DataGrowthRates!CD117-DataGrowthRates!CC117)</f>
        <v/>
      </c>
    </row>
    <row r="118" spans="1:82" x14ac:dyDescent="0.3">
      <c r="A118" s="5" t="s">
        <v>11</v>
      </c>
      <c r="B118" s="68"/>
      <c r="C118" s="80"/>
      <c r="D118" s="145" t="str">
        <f>IF(OR(DataGrowthRates!C118="",DataGrowthRates!D118=""),"",DataGrowthRates!D118-DataGrowthRates!C118)</f>
        <v/>
      </c>
      <c r="E118" s="145" t="str">
        <f>IF(OR(DataGrowthRates!D118="",DataGrowthRates!E118=""),"",DataGrowthRates!E118-DataGrowthRates!D118)</f>
        <v/>
      </c>
      <c r="F118" s="145" t="str">
        <f>IF(OR(DataGrowthRates!E118="",DataGrowthRates!F118=""),"",DataGrowthRates!F118-DataGrowthRates!E118)</f>
        <v/>
      </c>
      <c r="G118" s="145" t="str">
        <f>IF(OR(DataGrowthRates!F118="",DataGrowthRates!G118=""),"",DataGrowthRates!G118-DataGrowthRates!F118)</f>
        <v/>
      </c>
      <c r="H118" s="145" t="str">
        <f>IF(OR(DataGrowthRates!G118="",DataGrowthRates!H118=""),"",DataGrowthRates!H118-DataGrowthRates!G118)</f>
        <v/>
      </c>
      <c r="I118" s="145" t="str">
        <f>IF(OR(DataGrowthRates!H118="",DataGrowthRates!I118=""),"",DataGrowthRates!I118-DataGrowthRates!H118)</f>
        <v/>
      </c>
      <c r="J118" s="145" t="str">
        <f>IF(OR(DataGrowthRates!I118="",DataGrowthRates!J118=""),"",DataGrowthRates!J118-DataGrowthRates!I118)</f>
        <v/>
      </c>
      <c r="K118" s="145" t="str">
        <f>IF(OR(DataGrowthRates!J118="",DataGrowthRates!K118=""),"",DataGrowthRates!K118-DataGrowthRates!J118)</f>
        <v/>
      </c>
      <c r="L118" s="145" t="str">
        <f>IF(OR(DataGrowthRates!K118="",DataGrowthRates!L118=""),"",DataGrowthRates!L118-DataGrowthRates!K118)</f>
        <v/>
      </c>
      <c r="M118" s="145" t="str">
        <f>IF(OR(DataGrowthRates!L118="",DataGrowthRates!M118=""),"",DataGrowthRates!M118-DataGrowthRates!L118)</f>
        <v/>
      </c>
      <c r="N118" s="145" t="str">
        <f>IF(OR(DataGrowthRates!M118="",DataGrowthRates!N118=""),"",DataGrowthRates!N118-DataGrowthRates!M118)</f>
        <v/>
      </c>
      <c r="O118" s="145" t="str">
        <f>IF(OR(DataGrowthRates!N118="",DataGrowthRates!O118=""),"",DataGrowthRates!O118-DataGrowthRates!N118)</f>
        <v/>
      </c>
      <c r="P118" s="145" t="str">
        <f>IF(OR(DataGrowthRates!O118="",DataGrowthRates!P118=""),"",DataGrowthRates!P118-DataGrowthRates!O118)</f>
        <v/>
      </c>
      <c r="Q118" s="145" t="str">
        <f>IF(OR(DataGrowthRates!P118="",DataGrowthRates!Q118=""),"",DataGrowthRates!Q118-DataGrowthRates!P118)</f>
        <v/>
      </c>
      <c r="R118" s="145" t="str">
        <f>IF(OR(DataGrowthRates!Q118="",DataGrowthRates!R118=""),"",DataGrowthRates!R118-DataGrowthRates!Q118)</f>
        <v/>
      </c>
      <c r="S118" s="145" t="str">
        <f>IF(OR(DataGrowthRates!R118="",DataGrowthRates!S118=""),"",DataGrowthRates!S118-DataGrowthRates!R118)</f>
        <v/>
      </c>
      <c r="T118" s="145" t="str">
        <f>IF(OR(DataGrowthRates!S118="",DataGrowthRates!T118=""),"",DataGrowthRates!T118-DataGrowthRates!S118)</f>
        <v/>
      </c>
      <c r="U118" s="145" t="str">
        <f>IF(OR(DataGrowthRates!T118="",DataGrowthRates!U118=""),"",DataGrowthRates!U118-DataGrowthRates!T118)</f>
        <v/>
      </c>
      <c r="V118" s="145" t="str">
        <f>IF(OR(DataGrowthRates!U118="",DataGrowthRates!V118=""),"",DataGrowthRates!V118-DataGrowthRates!U118)</f>
        <v/>
      </c>
      <c r="W118" s="145" t="str">
        <f>IF(OR(DataGrowthRates!V118="",DataGrowthRates!W118=""),"",DataGrowthRates!W118-DataGrowthRates!V118)</f>
        <v/>
      </c>
      <c r="X118" s="145" t="str">
        <f>IF(OR(DataGrowthRates!W118="",DataGrowthRates!X118=""),"",DataGrowthRates!X118-DataGrowthRates!W118)</f>
        <v/>
      </c>
      <c r="Y118" s="145" t="str">
        <f>IF(OR(DataGrowthRates!X118="",DataGrowthRates!Y118=""),"",DataGrowthRates!Y118-DataGrowthRates!X118)</f>
        <v/>
      </c>
      <c r="Z118" s="145">
        <f>IF(OR(DataGrowthRates!Y118="",DataGrowthRates!Z118=""),"",DataGrowthRates!Z118-DataGrowthRates!Y118)</f>
        <v>-1.626192399552262E-2</v>
      </c>
      <c r="AA118" s="145">
        <f>IF(OR(DataGrowthRates!Z118="",DataGrowthRates!AA118=""),"",DataGrowthRates!AA118-DataGrowthRates!Z118)</f>
        <v>-0.18472911523684865</v>
      </c>
      <c r="AB118" s="145">
        <f>IF(OR(DataGrowthRates!AA118="",DataGrowthRates!AB118=""),"",DataGrowthRates!AB118-DataGrowthRates!AA118)</f>
        <v>1.5275567980847726</v>
      </c>
      <c r="AC118" s="145">
        <f>IF(OR(DataGrowthRates!AB118="",DataGrowthRates!AC118=""),"",DataGrowthRates!AC118-DataGrowthRates!AB118)</f>
        <v>-0.21567798777499475</v>
      </c>
      <c r="AD118" s="145">
        <f>IF(OR(DataGrowthRates!AC118="",DataGrowthRates!AD118=""),"",DataGrowthRates!AD118-DataGrowthRates!AC118)</f>
        <v>-0.26236482779803938</v>
      </c>
      <c r="AE118" s="145">
        <f>IF(OR(DataGrowthRates!AD118="",DataGrowthRates!AE118=""),"",DataGrowthRates!AE118-DataGrowthRates!AD118)</f>
        <v>-0.35428935408420992</v>
      </c>
      <c r="AF118" s="145">
        <f>IF(OR(DataGrowthRates!AE118="",DataGrowthRates!AF118=""),"",DataGrowthRates!AF118-DataGrowthRates!AE118)</f>
        <v>0</v>
      </c>
      <c r="AG118" s="145">
        <f>IF(OR(DataGrowthRates!AF118="",DataGrowthRates!AG118=""),"",DataGrowthRates!AG118-DataGrowthRates!AF118)</f>
        <v>0</v>
      </c>
      <c r="AH118" s="145">
        <f>IF(OR(DataGrowthRates!AG118="",DataGrowthRates!AH118=""),"",DataGrowthRates!AH118-DataGrowthRates!AG118)</f>
        <v>0</v>
      </c>
      <c r="AI118" s="145">
        <f>IF(OR(DataGrowthRates!AH118="",DataGrowthRates!AI118=""),"",DataGrowthRates!AI118-DataGrowthRates!AH118)</f>
        <v>-0.43684829503179734</v>
      </c>
      <c r="AJ118" s="145">
        <f>IF(OR(DataGrowthRates!AI118="",DataGrowthRates!AJ118=""),"",DataGrowthRates!AJ118-DataGrowthRates!AI118)</f>
        <v>-1.5046428362486264E-3</v>
      </c>
      <c r="AK118" s="145">
        <f>IF(OR(DataGrowthRates!AJ118="",DataGrowthRates!AK118=""),"",DataGrowthRates!AK118-DataGrowthRates!AJ118)</f>
        <v>0</v>
      </c>
      <c r="AL118" s="145">
        <f>IF(OR(DataGrowthRates!AK118="",DataGrowthRates!AL118=""),"",DataGrowthRates!AL118-DataGrowthRates!AK118)</f>
        <v>-1.2041362526449273E-4</v>
      </c>
      <c r="AM118" s="145">
        <f>IF(OR(DataGrowthRates!AL118="",DataGrowthRates!AM118=""),"",DataGrowthRates!AM118-DataGrowthRates!AL118)</f>
        <v>0.77764419355800762</v>
      </c>
      <c r="AN118" s="145">
        <f>IF(OR(DataGrowthRates!AM118="",DataGrowthRates!AN118=""),"",DataGrowthRates!AN118-DataGrowthRates!AM118)</f>
        <v>-5.2608149829708281E-2</v>
      </c>
      <c r="AO118" s="145">
        <f>IF(OR(DataGrowthRates!AN118="",DataGrowthRates!AO118=""),"",DataGrowthRates!AO118-DataGrowthRates!AN118)</f>
        <v>0</v>
      </c>
      <c r="AP118" s="145">
        <f>IF(OR(DataGrowthRates!AO118="",DataGrowthRates!AP118=""),"",DataGrowthRates!AP118-DataGrowthRates!AO118)</f>
        <v>0</v>
      </c>
      <c r="AQ118" s="145">
        <f>IF(OR(DataGrowthRates!AP118="",DataGrowthRates!AQ118=""),"",DataGrowthRates!AQ118-DataGrowthRates!AP118)</f>
        <v>0.13770649969933033</v>
      </c>
      <c r="AR118" s="145">
        <f>IF(OR(DataGrowthRates!AQ118="",DataGrowthRates!AR118=""),"",DataGrowthRates!AR118-DataGrowthRates!AQ118)</f>
        <v>-4.231359464001902E-2</v>
      </c>
      <c r="AS118" s="145">
        <f>IF(OR(DataGrowthRates!AR118="",DataGrowthRates!AS118=""),"",DataGrowthRates!AS118-DataGrowthRates!AR118)</f>
        <v>0</v>
      </c>
      <c r="AT118" s="145">
        <f>IF(OR(DataGrowthRates!AS118="",DataGrowthRates!AT118=""),"",DataGrowthRates!AT118-DataGrowthRates!AS118)</f>
        <v>0</v>
      </c>
      <c r="AU118" s="145">
        <f>IF(OR(DataGrowthRates!AT118="",DataGrowthRates!AU118=""),"",DataGrowthRates!AU118-DataGrowthRates!AT118)</f>
        <v>0</v>
      </c>
      <c r="AV118" s="145">
        <f>IF(OR(DataGrowthRates!AU118="",DataGrowthRates!AV118=""),"",DataGrowthRates!AV118-DataGrowthRates!AU118)</f>
        <v>0</v>
      </c>
      <c r="AW118" s="145">
        <f>IF(OR(DataGrowthRates!AV118="",DataGrowthRates!AW118=""),"",DataGrowthRates!AW118-DataGrowthRates!AV118)</f>
        <v>0</v>
      </c>
      <c r="AX118" s="145">
        <f>IF(OR(DataGrowthRates!AW118="",DataGrowthRates!AX118=""),"",DataGrowthRates!AX118-DataGrowthRates!AW118)</f>
        <v>0</v>
      </c>
      <c r="AY118" s="145">
        <f>IF(OR(DataGrowthRates!AX118="",DataGrowthRates!AY118=""),"",DataGrowthRates!AY118-DataGrowthRates!AX118)</f>
        <v>6.6841254569449643E-2</v>
      </c>
      <c r="AZ118" s="145">
        <f>IF(OR(DataGrowthRates!AY118="",DataGrowthRates!AZ118=""),"",DataGrowthRates!AZ118-DataGrowthRates!AY118)</f>
        <v>-0.10486250212272367</v>
      </c>
      <c r="BA118" s="145">
        <f>IF(OR(DataGrowthRates!AZ118="",DataGrowthRates!BA118=""),"",DataGrowthRates!BA118-DataGrowthRates!AZ118)</f>
        <v>0</v>
      </c>
      <c r="BB118" s="145">
        <f>IF(OR(DataGrowthRates!BA118="",DataGrowthRates!BB118=""),"",DataGrowthRates!BB118-DataGrowthRates!BA118)</f>
        <v>0</v>
      </c>
      <c r="BC118" s="145">
        <f>IF(OR(DataGrowthRates!BB118="",DataGrowthRates!BC118=""),"",DataGrowthRates!BC118-DataGrowthRates!BB118)</f>
        <v>0</v>
      </c>
      <c r="BD118" s="145">
        <f>IF(OR(DataGrowthRates!BC118="",DataGrowthRates!BD118=""),"",DataGrowthRates!BD118-DataGrowthRates!BC118)</f>
        <v>0</v>
      </c>
      <c r="BE118" s="145">
        <f>IF(OR(DataGrowthRates!BD118="",DataGrowthRates!BE118=""),"",DataGrowthRates!BE118-DataGrowthRates!BD118)</f>
        <v>0</v>
      </c>
      <c r="BF118" s="145">
        <f>IF(OR(DataGrowthRates!BE118="",DataGrowthRates!BF118=""),"",DataGrowthRates!BF118-DataGrowthRates!BE118)</f>
        <v>0</v>
      </c>
      <c r="BG118" s="145">
        <f>IF(OR(DataGrowthRates!BF118="",DataGrowthRates!BG118=""),"",DataGrowthRates!BG118-DataGrowthRates!BF118)</f>
        <v>0</v>
      </c>
      <c r="BH118" s="145">
        <f>IF(OR(DataGrowthRates!BG118="",DataGrowthRates!BH118=""),"",DataGrowthRates!BH118-DataGrowthRates!BG118)</f>
        <v>0</v>
      </c>
      <c r="BI118" s="145">
        <f>IF(OR(DataGrowthRates!BH118="",DataGrowthRates!BI118=""),"",DataGrowthRates!BI118-DataGrowthRates!BH118)</f>
        <v>0</v>
      </c>
      <c r="BJ118" s="145">
        <f>IF(OR(DataGrowthRates!BI118="",DataGrowthRates!BJ118=""),"",DataGrowthRates!BJ118-DataGrowthRates!BI118)</f>
        <v>0</v>
      </c>
      <c r="BK118" s="145">
        <f>IF(OR(DataGrowthRates!BJ118="",DataGrowthRates!BK118=""),"",DataGrowthRates!BK118-DataGrowthRates!BJ118)</f>
        <v>0</v>
      </c>
      <c r="BL118" s="145">
        <f>IF(OR(DataGrowthRates!BK118="",DataGrowthRates!BL118=""),"",DataGrowthRates!BL118-DataGrowthRates!BK118)</f>
        <v>0</v>
      </c>
      <c r="BM118" s="145">
        <f>IF(OR(DataGrowthRates!BL118="",DataGrowthRates!BM118=""),"",DataGrowthRates!BM118-DataGrowthRates!BL118)</f>
        <v>0</v>
      </c>
      <c r="BN118" s="145">
        <f>IF(OR(DataGrowthRates!BM118="",DataGrowthRates!BN118=""),"",DataGrowthRates!BN118-DataGrowthRates!BM118)</f>
        <v>2.8548196911679091E-4</v>
      </c>
      <c r="BO118" s="145">
        <f>IF(OR(DataGrowthRates!BN118="",DataGrowthRates!BO118=""),"",DataGrowthRates!BO118-DataGrowthRates!BN118)</f>
        <v>-3.7976641254841716E-2</v>
      </c>
      <c r="BP118" s="145">
        <f>IF(OR(DataGrowthRates!BO118="",DataGrowthRates!BP118=""),"",DataGrowthRates!BP118-DataGrowthRates!BO118)</f>
        <v>-9.4582582153838815E-3</v>
      </c>
      <c r="BQ118" s="145">
        <f>IF(OR(DataGrowthRates!BP118="",DataGrowthRates!BQ118=""),"",DataGrowthRates!BQ118-DataGrowthRates!BP118)</f>
        <v>0</v>
      </c>
      <c r="BR118" s="145">
        <f>IF(OR(DataGrowthRates!BQ118="",DataGrowthRates!BR118=""),"",DataGrowthRates!BR118-DataGrowthRates!BQ118)</f>
        <v>0</v>
      </c>
      <c r="BS118" s="145">
        <f>IF(OR(DataGrowthRates!BR118="",DataGrowthRates!BS118=""),"",DataGrowthRates!BS118-DataGrowthRates!BR118)</f>
        <v>-1.4108484889315723E-2</v>
      </c>
      <c r="BT118" s="145">
        <f>IF(OR(DataGrowthRates!BS118="",DataGrowthRates!BT118=""),"",DataGrowthRates!BT118-DataGrowthRates!BS118)</f>
        <v>-3.3232251815969255E-2</v>
      </c>
      <c r="BU118" s="145">
        <f>IF(OR(DataGrowthRates!BT118="",DataGrowthRates!BU118=""),"",DataGrowthRates!BU118-DataGrowthRates!BT118)</f>
        <v>0</v>
      </c>
      <c r="BV118" s="145">
        <f>IF(OR(DataGrowthRates!BU118="",DataGrowthRates!BV118=""),"",DataGrowthRates!BV118-DataGrowthRates!BU118)</f>
        <v>0</v>
      </c>
      <c r="BW118" s="145">
        <f>IF(OR(DataGrowthRates!BV118="",DataGrowthRates!BW118=""),"",DataGrowthRates!BW118-DataGrowthRates!BV118)</f>
        <v>-0.10473606096361386</v>
      </c>
      <c r="BX118" s="145">
        <f>IF(OR(DataGrowthRates!BW118="",DataGrowthRates!BX118=""),"",DataGrowthRates!BX118-DataGrowthRates!BW118)</f>
        <v>-9.4642301980508298E-3</v>
      </c>
      <c r="BY118" s="145">
        <f>IF(OR(DataGrowthRates!BX118="",DataGrowthRates!BY118=""),"",DataGrowthRates!BY118-DataGrowthRates!BX118)</f>
        <v>0</v>
      </c>
      <c r="BZ118" s="145">
        <f>IF(OR(DataGrowthRates!BY118="",DataGrowthRates!BZ118=""),"",DataGrowthRates!BZ118-DataGrowthRates!BY118)</f>
        <v>9.5308207468882272E-3</v>
      </c>
      <c r="CA118" s="145">
        <f>IF(OR(DataGrowthRates!BZ118="",DataGrowthRates!CA118=""),"",DataGrowthRates!CA118-DataGrowthRates!BZ118)</f>
        <v>0</v>
      </c>
      <c r="CB118" s="145">
        <f>IF(OR(DataGrowthRates!CA118="",DataGrowthRates!CB118=""),"",DataGrowthRates!CB118-DataGrowthRates!CA118)</f>
        <v>1.0003358712206878</v>
      </c>
      <c r="CC118" s="145" t="str">
        <f>IF(OR(DataGrowthRates!CB118="",DataGrowthRates!CC118=""),"",DataGrowthRates!CC118-DataGrowthRates!CB118)</f>
        <v/>
      </c>
      <c r="CD118" s="145" t="str">
        <f>IF(OR(DataGrowthRates!CC118="",DataGrowthRates!CD118=""),"",DataGrowthRates!CD118-DataGrowthRates!CC118)</f>
        <v/>
      </c>
    </row>
    <row r="119" spans="1:82" x14ac:dyDescent="0.3">
      <c r="A119" s="62" t="s">
        <v>26</v>
      </c>
      <c r="B119" s="69"/>
      <c r="C119" s="81"/>
      <c r="D119" s="146" t="str">
        <f>IF(OR(DataGrowthRates!C119="",DataGrowthRates!D119=""),"",DataGrowthRates!D119-DataGrowthRates!C119)</f>
        <v/>
      </c>
      <c r="E119" s="146" t="str">
        <f>IF(OR(DataGrowthRates!D119="",DataGrowthRates!E119=""),"",DataGrowthRates!E119-DataGrowthRates!D119)</f>
        <v/>
      </c>
      <c r="F119" s="146" t="str">
        <f>IF(OR(DataGrowthRates!E119="",DataGrowthRates!F119=""),"",DataGrowthRates!F119-DataGrowthRates!E119)</f>
        <v/>
      </c>
      <c r="G119" s="146" t="str">
        <f>IF(OR(DataGrowthRates!F119="",DataGrowthRates!G119=""),"",DataGrowthRates!G119-DataGrowthRates!F119)</f>
        <v/>
      </c>
      <c r="H119" s="146" t="str">
        <f>IF(OR(DataGrowthRates!G119="",DataGrowthRates!H119=""),"",DataGrowthRates!H119-DataGrowthRates!G119)</f>
        <v/>
      </c>
      <c r="I119" s="146" t="str">
        <f>IF(OR(DataGrowthRates!H119="",DataGrowthRates!I119=""),"",DataGrowthRates!I119-DataGrowthRates!H119)</f>
        <v/>
      </c>
      <c r="J119" s="146" t="str">
        <f>IF(OR(DataGrowthRates!I119="",DataGrowthRates!J119=""),"",DataGrowthRates!J119-DataGrowthRates!I119)</f>
        <v/>
      </c>
      <c r="K119" s="146" t="str">
        <f>IF(OR(DataGrowthRates!J119="",DataGrowthRates!K119=""),"",DataGrowthRates!K119-DataGrowthRates!J119)</f>
        <v/>
      </c>
      <c r="L119" s="146" t="str">
        <f>IF(OR(DataGrowthRates!K119="",DataGrowthRates!L119=""),"",DataGrowthRates!L119-DataGrowthRates!K119)</f>
        <v/>
      </c>
      <c r="M119" s="146" t="str">
        <f>IF(OR(DataGrowthRates!L119="",DataGrowthRates!M119=""),"",DataGrowthRates!M119-DataGrowthRates!L119)</f>
        <v/>
      </c>
      <c r="N119" s="146" t="str">
        <f>IF(OR(DataGrowthRates!M119="",DataGrowthRates!N119=""),"",DataGrowthRates!N119-DataGrowthRates!M119)</f>
        <v/>
      </c>
      <c r="O119" s="146" t="str">
        <f>IF(OR(DataGrowthRates!N119="",DataGrowthRates!O119=""),"",DataGrowthRates!O119-DataGrowthRates!N119)</f>
        <v/>
      </c>
      <c r="P119" s="146" t="str">
        <f>IF(OR(DataGrowthRates!O119="",DataGrowthRates!P119=""),"",DataGrowthRates!P119-DataGrowthRates!O119)</f>
        <v/>
      </c>
      <c r="Q119" s="146" t="str">
        <f>IF(OR(DataGrowthRates!P119="",DataGrowthRates!Q119=""),"",DataGrowthRates!Q119-DataGrowthRates!P119)</f>
        <v/>
      </c>
      <c r="R119" s="146" t="str">
        <f>IF(OR(DataGrowthRates!Q119="",DataGrowthRates!R119=""),"",DataGrowthRates!R119-DataGrowthRates!Q119)</f>
        <v/>
      </c>
      <c r="S119" s="146" t="str">
        <f>IF(OR(DataGrowthRates!R119="",DataGrowthRates!S119=""),"",DataGrowthRates!S119-DataGrowthRates!R119)</f>
        <v/>
      </c>
      <c r="T119" s="146" t="str">
        <f>IF(OR(DataGrowthRates!S119="",DataGrowthRates!T119=""),"",DataGrowthRates!T119-DataGrowthRates!S119)</f>
        <v/>
      </c>
      <c r="U119" s="146" t="str">
        <f>IF(OR(DataGrowthRates!T119="",DataGrowthRates!U119=""),"",DataGrowthRates!U119-DataGrowthRates!T119)</f>
        <v/>
      </c>
      <c r="V119" s="146" t="str">
        <f>IF(OR(DataGrowthRates!U119="",DataGrowthRates!V119=""),"",DataGrowthRates!V119-DataGrowthRates!U119)</f>
        <v/>
      </c>
      <c r="W119" s="146" t="str">
        <f>IF(OR(DataGrowthRates!V119="",DataGrowthRates!W119=""),"",DataGrowthRates!W119-DataGrowthRates!V119)</f>
        <v/>
      </c>
      <c r="X119" s="146" t="str">
        <f>IF(OR(DataGrowthRates!W119="",DataGrowthRates!X119=""),"",DataGrowthRates!X119-DataGrowthRates!W119)</f>
        <v/>
      </c>
      <c r="Y119" s="146" t="str">
        <f>IF(OR(DataGrowthRates!X119="",DataGrowthRates!Y119=""),"",DataGrowthRates!Y119-DataGrowthRates!X119)</f>
        <v/>
      </c>
      <c r="Z119" s="146" t="str">
        <f>IF(OR(DataGrowthRates!Y119="",DataGrowthRates!Z119=""),"",DataGrowthRates!Z119-DataGrowthRates!Y119)</f>
        <v/>
      </c>
      <c r="AA119" s="146">
        <f>IF(OR(DataGrowthRates!Z119="",DataGrowthRates!AA119=""),"",DataGrowthRates!AA119-DataGrowthRates!Z119)</f>
        <v>0.57348433975768687</v>
      </c>
      <c r="AB119" s="146">
        <f>IF(OR(DataGrowthRates!AA119="",DataGrowthRates!AB119=""),"",DataGrowthRates!AB119-DataGrowthRates!AA119)</f>
        <v>1.1205549829668893</v>
      </c>
      <c r="AC119" s="146">
        <f>IF(OR(DataGrowthRates!AB119="",DataGrowthRates!AC119=""),"",DataGrowthRates!AC119-DataGrowthRates!AB119)</f>
        <v>0.37281340721712763</v>
      </c>
      <c r="AD119" s="146">
        <f>IF(OR(DataGrowthRates!AC119="",DataGrowthRates!AD119=""),"",DataGrowthRates!AD119-DataGrowthRates!AC119)</f>
        <v>0.42814226668561317</v>
      </c>
      <c r="AE119" s="146">
        <f>IF(OR(DataGrowthRates!AD119="",DataGrowthRates!AE119=""),"",DataGrowthRates!AE119-DataGrowthRates!AD119)</f>
        <v>3.0888038329015544E-3</v>
      </c>
      <c r="AF119" s="146">
        <f>IF(OR(DataGrowthRates!AE119="",DataGrowthRates!AF119=""),"",DataGrowthRates!AF119-DataGrowthRates!AE119)</f>
        <v>0</v>
      </c>
      <c r="AG119" s="146">
        <f>IF(OR(DataGrowthRates!AF119="",DataGrowthRates!AG119=""),"",DataGrowthRates!AG119-DataGrowthRates!AF119)</f>
        <v>0</v>
      </c>
      <c r="AH119" s="146">
        <f>IF(OR(DataGrowthRates!AG119="",DataGrowthRates!AH119=""),"",DataGrowthRates!AH119-DataGrowthRates!AG119)</f>
        <v>0</v>
      </c>
      <c r="AI119" s="146">
        <f>IF(OR(DataGrowthRates!AH119="",DataGrowthRates!AI119=""),"",DataGrowthRates!AI119-DataGrowthRates!AH119)</f>
        <v>1.0949913917159826E-2</v>
      </c>
      <c r="AJ119" s="146">
        <f>IF(OR(DataGrowthRates!AI119="",DataGrowthRates!AJ119=""),"",DataGrowthRates!AJ119-DataGrowthRates!AI119)</f>
        <v>9.8655810457146664E-3</v>
      </c>
      <c r="AK119" s="146">
        <f>IF(OR(DataGrowthRates!AJ119="",DataGrowthRates!AK119=""),"",DataGrowthRates!AK119-DataGrowthRates!AJ119)</f>
        <v>0</v>
      </c>
      <c r="AL119" s="146">
        <f>IF(OR(DataGrowthRates!AK119="",DataGrowthRates!AL119=""),"",DataGrowthRates!AL119-DataGrowthRates!AK119)</f>
        <v>-0.11572961928869541</v>
      </c>
      <c r="AM119" s="146">
        <f>IF(OR(DataGrowthRates!AL119="",DataGrowthRates!AM119=""),"",DataGrowthRates!AM119-DataGrowthRates!AL119)</f>
        <v>8.5525341567198154E-2</v>
      </c>
      <c r="AN119" s="146">
        <f>IF(OR(DataGrowthRates!AM119="",DataGrowthRates!AN119=""),"",DataGrowthRates!AN119-DataGrowthRates!AM119)</f>
        <v>-0.38058489425179198</v>
      </c>
      <c r="AO119" s="146">
        <f>IF(OR(DataGrowthRates!AN119="",DataGrowthRates!AO119=""),"",DataGrowthRates!AO119-DataGrowthRates!AN119)</f>
        <v>0</v>
      </c>
      <c r="AP119" s="146">
        <f>IF(OR(DataGrowthRates!AO119="",DataGrowthRates!AP119=""),"",DataGrowthRates!AP119-DataGrowthRates!AO119)</f>
        <v>0</v>
      </c>
      <c r="AQ119" s="146">
        <f>IF(OR(DataGrowthRates!AP119="",DataGrowthRates!AQ119=""),"",DataGrowthRates!AQ119-DataGrowthRates!AP119)</f>
        <v>0.10558398848287132</v>
      </c>
      <c r="AR119" s="146">
        <f>IF(OR(DataGrowthRates!AQ119="",DataGrowthRates!AR119=""),"",DataGrowthRates!AR119-DataGrowthRates!AQ119)</f>
        <v>9.0502619614269975E-3</v>
      </c>
      <c r="AS119" s="146">
        <f>IF(OR(DataGrowthRates!AR119="",DataGrowthRates!AS119=""),"",DataGrowthRates!AS119-DataGrowthRates!AR119)</f>
        <v>0</v>
      </c>
      <c r="AT119" s="146">
        <f>IF(OR(DataGrowthRates!AS119="",DataGrowthRates!AT119=""),"",DataGrowthRates!AT119-DataGrowthRates!AS119)</f>
        <v>0</v>
      </c>
      <c r="AU119" s="146">
        <f>IF(OR(DataGrowthRates!AT119="",DataGrowthRates!AU119=""),"",DataGrowthRates!AU119-DataGrowthRates!AT119)</f>
        <v>0</v>
      </c>
      <c r="AV119" s="146">
        <f>IF(OR(DataGrowthRates!AU119="",DataGrowthRates!AV119=""),"",DataGrowthRates!AV119-DataGrowthRates!AU119)</f>
        <v>0</v>
      </c>
      <c r="AW119" s="146">
        <f>IF(OR(DataGrowthRates!AV119="",DataGrowthRates!AW119=""),"",DataGrowthRates!AW119-DataGrowthRates!AV119)</f>
        <v>0</v>
      </c>
      <c r="AX119" s="146">
        <f>IF(OR(DataGrowthRates!AW119="",DataGrowthRates!AX119=""),"",DataGrowthRates!AX119-DataGrowthRates!AW119)</f>
        <v>0</v>
      </c>
      <c r="AY119" s="146">
        <f>IF(OR(DataGrowthRates!AX119="",DataGrowthRates!AY119=""),"",DataGrowthRates!AY119-DataGrowthRates!AX119)</f>
        <v>0.10722526185120884</v>
      </c>
      <c r="AZ119" s="146">
        <f>IF(OR(DataGrowthRates!AY119="",DataGrowthRates!AZ119=""),"",DataGrowthRates!AZ119-DataGrowthRates!AY119)</f>
        <v>0.19664006241774956</v>
      </c>
      <c r="BA119" s="146">
        <f>IF(OR(DataGrowthRates!AZ119="",DataGrowthRates!BA119=""),"",DataGrowthRates!BA119-DataGrowthRates!AZ119)</f>
        <v>0</v>
      </c>
      <c r="BB119" s="146">
        <f>IF(OR(DataGrowthRates!BA119="",DataGrowthRates!BB119=""),"",DataGrowthRates!BB119-DataGrowthRates!BA119)</f>
        <v>0</v>
      </c>
      <c r="BC119" s="146">
        <f>IF(OR(DataGrowthRates!BB119="",DataGrowthRates!BC119=""),"",DataGrowthRates!BC119-DataGrowthRates!BB119)</f>
        <v>0</v>
      </c>
      <c r="BD119" s="146">
        <f>IF(OR(DataGrowthRates!BC119="",DataGrowthRates!BD119=""),"",DataGrowthRates!BD119-DataGrowthRates!BC119)</f>
        <v>0</v>
      </c>
      <c r="BE119" s="146">
        <f>IF(OR(DataGrowthRates!BD119="",DataGrowthRates!BE119=""),"",DataGrowthRates!BE119-DataGrowthRates!BD119)</f>
        <v>0</v>
      </c>
      <c r="BF119" s="146">
        <f>IF(OR(DataGrowthRates!BE119="",DataGrowthRates!BF119=""),"",DataGrowthRates!BF119-DataGrowthRates!BE119)</f>
        <v>0</v>
      </c>
      <c r="BG119" s="146">
        <f>IF(OR(DataGrowthRates!BF119="",DataGrowthRates!BG119=""),"",DataGrowthRates!BG119-DataGrowthRates!BF119)</f>
        <v>0</v>
      </c>
      <c r="BH119" s="146">
        <f>IF(OR(DataGrowthRates!BG119="",DataGrowthRates!BH119=""),"",DataGrowthRates!BH119-DataGrowthRates!BG119)</f>
        <v>0</v>
      </c>
      <c r="BI119" s="146">
        <f>IF(OR(DataGrowthRates!BH119="",DataGrowthRates!BI119=""),"",DataGrowthRates!BI119-DataGrowthRates!BH119)</f>
        <v>0</v>
      </c>
      <c r="BJ119" s="146">
        <f>IF(OR(DataGrowthRates!BI119="",DataGrowthRates!BJ119=""),"",DataGrowthRates!BJ119-DataGrowthRates!BI119)</f>
        <v>0</v>
      </c>
      <c r="BK119" s="146">
        <f>IF(OR(DataGrowthRates!BJ119="",DataGrowthRates!BK119=""),"",DataGrowthRates!BK119-DataGrowthRates!BJ119)</f>
        <v>0</v>
      </c>
      <c r="BL119" s="146">
        <f>IF(OR(DataGrowthRates!BK119="",DataGrowthRates!BL119=""),"",DataGrowthRates!BL119-DataGrowthRates!BK119)</f>
        <v>0</v>
      </c>
      <c r="BM119" s="146">
        <f>IF(OR(DataGrowthRates!BL119="",DataGrowthRates!BM119=""),"",DataGrowthRates!BM119-DataGrowthRates!BL119)</f>
        <v>0</v>
      </c>
      <c r="BN119" s="146">
        <f>IF(OR(DataGrowthRates!BM119="",DataGrowthRates!BN119=""),"",DataGrowthRates!BN119-DataGrowthRates!BM119)</f>
        <v>6.0917461073954904E-3</v>
      </c>
      <c r="BO119" s="146">
        <f>IF(OR(DataGrowthRates!BN119="",DataGrowthRates!BO119=""),"",DataGrowthRates!BO119-DataGrowthRates!BN119)</f>
        <v>-0.11913738510815164</v>
      </c>
      <c r="BP119" s="146">
        <f>IF(OR(DataGrowthRates!BO119="",DataGrowthRates!BP119=""),"",DataGrowthRates!BP119-DataGrowthRates!BO119)</f>
        <v>-4.0039693885168814E-2</v>
      </c>
      <c r="BQ119" s="146">
        <f>IF(OR(DataGrowthRates!BP119="",DataGrowthRates!BQ119=""),"",DataGrowthRates!BQ119-DataGrowthRates!BP119)</f>
        <v>0</v>
      </c>
      <c r="BR119" s="146">
        <f>IF(OR(DataGrowthRates!BQ119="",DataGrowthRates!BR119=""),"",DataGrowthRates!BR119-DataGrowthRates!BQ119)</f>
        <v>0</v>
      </c>
      <c r="BS119" s="146">
        <f>IF(OR(DataGrowthRates!BR119="",DataGrowthRates!BS119=""),"",DataGrowthRates!BS119-DataGrowthRates!BR119)</f>
        <v>-8.0899979875383998E-3</v>
      </c>
      <c r="BT119" s="146">
        <f>IF(OR(DataGrowthRates!BS119="",DataGrowthRates!BT119=""),"",DataGrowthRates!BT119-DataGrowthRates!BS119)</f>
        <v>7.8940647725076474E-3</v>
      </c>
      <c r="BU119" s="146">
        <f>IF(OR(DataGrowthRates!BT119="",DataGrowthRates!BU119=""),"",DataGrowthRates!BU119-DataGrowthRates!BT119)</f>
        <v>0</v>
      </c>
      <c r="BV119" s="146">
        <f>IF(OR(DataGrowthRates!BU119="",DataGrowthRates!BV119=""),"",DataGrowthRates!BV119-DataGrowthRates!BU119)</f>
        <v>0</v>
      </c>
      <c r="BW119" s="146">
        <f>IF(OR(DataGrowthRates!BV119="",DataGrowthRates!BW119=""),"",DataGrowthRates!BW119-DataGrowthRates!BV119)</f>
        <v>-0.57968088464092116</v>
      </c>
      <c r="BX119" s="146">
        <f>IF(OR(DataGrowthRates!BW119="",DataGrowthRates!BX119=""),"",DataGrowthRates!BX119-DataGrowthRates!BW119)</f>
        <v>-9.4451101847979224E-2</v>
      </c>
      <c r="BY119" s="146">
        <f>IF(OR(DataGrowthRates!BX119="",DataGrowthRates!BY119=""),"",DataGrowthRates!BY119-DataGrowthRates!BX119)</f>
        <v>0</v>
      </c>
      <c r="BZ119" s="146">
        <f>IF(OR(DataGrowthRates!BY119="",DataGrowthRates!BZ119=""),"",DataGrowthRates!BZ119-DataGrowthRates!BY119)</f>
        <v>0.26928483282030879</v>
      </c>
      <c r="CA119" s="146">
        <f>IF(OR(DataGrowthRates!BZ119="",DataGrowthRates!CA119=""),"",DataGrowthRates!CA119-DataGrowthRates!BZ119)</f>
        <v>0</v>
      </c>
      <c r="CB119" s="146">
        <f>IF(OR(DataGrowthRates!CA119="",DataGrowthRates!CB119=""),"",DataGrowthRates!CB119-DataGrowthRates!CA119)</f>
        <v>-1.8842801585538416E-2</v>
      </c>
      <c r="CC119" s="146" t="str">
        <f>IF(OR(DataGrowthRates!CB119="",DataGrowthRates!CC119=""),"",DataGrowthRates!CC119-DataGrowthRates!CB119)</f>
        <v/>
      </c>
      <c r="CD119" s="146" t="str">
        <f>IF(OR(DataGrowthRates!CC119="",DataGrowthRates!CD119=""),"",DataGrowthRates!CD119-DataGrowthRates!CC119)</f>
        <v/>
      </c>
    </row>
    <row r="120" spans="1:82" x14ac:dyDescent="0.3">
      <c r="A120" s="63" t="s">
        <v>100</v>
      </c>
      <c r="D120" s="144" t="str">
        <f>IF(OR(DataGrowthRates!C120="",DataGrowthRates!D120=""),"",DataGrowthRates!D120-DataGrowthRates!C120)</f>
        <v/>
      </c>
      <c r="E120" s="144" t="str">
        <f>IF(OR(DataGrowthRates!D120="",DataGrowthRates!E120=""),"",DataGrowthRates!E120-DataGrowthRates!D120)</f>
        <v/>
      </c>
      <c r="F120" s="144" t="str">
        <f>IF(OR(DataGrowthRates!E120="",DataGrowthRates!F120=""),"",DataGrowthRates!F120-DataGrowthRates!E120)</f>
        <v/>
      </c>
      <c r="G120" s="144" t="str">
        <f>IF(OR(DataGrowthRates!F120="",DataGrowthRates!G120=""),"",DataGrowthRates!G120-DataGrowthRates!F120)</f>
        <v/>
      </c>
      <c r="H120" s="144" t="str">
        <f>IF(OR(DataGrowthRates!G120="",DataGrowthRates!H120=""),"",DataGrowthRates!H120-DataGrowthRates!G120)</f>
        <v/>
      </c>
      <c r="I120" s="144" t="str">
        <f>IF(OR(DataGrowthRates!H120="",DataGrowthRates!I120=""),"",DataGrowthRates!I120-DataGrowthRates!H120)</f>
        <v/>
      </c>
      <c r="J120" s="144" t="str">
        <f>IF(OR(DataGrowthRates!I120="",DataGrowthRates!J120=""),"",DataGrowthRates!J120-DataGrowthRates!I120)</f>
        <v/>
      </c>
      <c r="K120" s="144" t="str">
        <f>IF(OR(DataGrowthRates!J120="",DataGrowthRates!K120=""),"",DataGrowthRates!K120-DataGrowthRates!J120)</f>
        <v/>
      </c>
      <c r="L120" s="144" t="str">
        <f>IF(OR(DataGrowthRates!K120="",DataGrowthRates!L120=""),"",DataGrowthRates!L120-DataGrowthRates!K120)</f>
        <v/>
      </c>
      <c r="M120" s="144" t="str">
        <f>IF(OR(DataGrowthRates!L120="",DataGrowthRates!M120=""),"",DataGrowthRates!M120-DataGrowthRates!L120)</f>
        <v/>
      </c>
      <c r="N120" s="144" t="str">
        <f>IF(OR(DataGrowthRates!M120="",DataGrowthRates!N120=""),"",DataGrowthRates!N120-DataGrowthRates!M120)</f>
        <v/>
      </c>
      <c r="O120" s="144" t="str">
        <f>IF(OR(DataGrowthRates!N120="",DataGrowthRates!O120=""),"",DataGrowthRates!O120-DataGrowthRates!N120)</f>
        <v/>
      </c>
      <c r="P120" s="144" t="str">
        <f>IF(OR(DataGrowthRates!O120="",DataGrowthRates!P120=""),"",DataGrowthRates!P120-DataGrowthRates!O120)</f>
        <v/>
      </c>
      <c r="Q120" s="144" t="str">
        <f>IF(OR(DataGrowthRates!P120="",DataGrowthRates!Q120=""),"",DataGrowthRates!Q120-DataGrowthRates!P120)</f>
        <v/>
      </c>
      <c r="R120" s="144" t="str">
        <f>IF(OR(DataGrowthRates!Q120="",DataGrowthRates!R120=""),"",DataGrowthRates!R120-DataGrowthRates!Q120)</f>
        <v/>
      </c>
      <c r="S120" s="144" t="str">
        <f>IF(OR(DataGrowthRates!R120="",DataGrowthRates!S120=""),"",DataGrowthRates!S120-DataGrowthRates!R120)</f>
        <v/>
      </c>
      <c r="T120" s="144" t="str">
        <f>IF(OR(DataGrowthRates!S120="",DataGrowthRates!T120=""),"",DataGrowthRates!T120-DataGrowthRates!S120)</f>
        <v/>
      </c>
      <c r="U120" s="144" t="str">
        <f>IF(OR(DataGrowthRates!T120="",DataGrowthRates!U120=""),"",DataGrowthRates!U120-DataGrowthRates!T120)</f>
        <v/>
      </c>
      <c r="V120" s="144" t="str">
        <f>IF(OR(DataGrowthRates!U120="",DataGrowthRates!V120=""),"",DataGrowthRates!V120-DataGrowthRates!U120)</f>
        <v/>
      </c>
      <c r="W120" s="144" t="str">
        <f>IF(OR(DataGrowthRates!V120="",DataGrowthRates!W120=""),"",DataGrowthRates!W120-DataGrowthRates!V120)</f>
        <v/>
      </c>
      <c r="X120" s="144" t="str">
        <f>IF(OR(DataGrowthRates!W120="",DataGrowthRates!X120=""),"",DataGrowthRates!X120-DataGrowthRates!W120)</f>
        <v/>
      </c>
      <c r="Y120" s="144" t="str">
        <f>IF(OR(DataGrowthRates!X120="",DataGrowthRates!Y120=""),"",DataGrowthRates!Y120-DataGrowthRates!X120)</f>
        <v/>
      </c>
      <c r="Z120" s="144" t="str">
        <f>IF(OR(DataGrowthRates!Y120="",DataGrowthRates!Z120=""),"",DataGrowthRates!Z120-DataGrowthRates!Y120)</f>
        <v/>
      </c>
      <c r="AA120" s="144" t="str">
        <f>IF(OR(DataGrowthRates!Z120="",DataGrowthRates!AA120=""),"",DataGrowthRates!AA120-DataGrowthRates!Z120)</f>
        <v/>
      </c>
      <c r="AB120" s="144">
        <f>IF(OR(DataGrowthRates!AA120="",DataGrowthRates!AB120=""),"",DataGrowthRates!AB120-DataGrowthRates!AA120)</f>
        <v>-0.1325165885838</v>
      </c>
      <c r="AC120" s="144">
        <f>IF(OR(DataGrowthRates!AB120="",DataGrowthRates!AC120=""),"",DataGrowthRates!AC120-DataGrowthRates!AB120)</f>
        <v>0.63162623656100347</v>
      </c>
      <c r="AD120" s="144">
        <f>IF(OR(DataGrowthRates!AC120="",DataGrowthRates!AD120=""),"",DataGrowthRates!AD120-DataGrowthRates!AC120)</f>
        <v>3.4367967107043373E-2</v>
      </c>
      <c r="AE120" s="144">
        <f>IF(OR(DataGrowthRates!AD120="",DataGrowthRates!AE120=""),"",DataGrowthRates!AE120-DataGrowthRates!AD120)</f>
        <v>9.7885861174832556E-2</v>
      </c>
      <c r="AF120" s="144">
        <f>IF(OR(DataGrowthRates!AE120="",DataGrowthRates!AF120=""),"",DataGrowthRates!AF120-DataGrowthRates!AE120)</f>
        <v>0</v>
      </c>
      <c r="AG120" s="144">
        <f>IF(OR(DataGrowthRates!AF120="",DataGrowthRates!AG120=""),"",DataGrowthRates!AG120-DataGrowthRates!AF120)</f>
        <v>0</v>
      </c>
      <c r="AH120" s="144">
        <f>IF(OR(DataGrowthRates!AG120="",DataGrowthRates!AH120=""),"",DataGrowthRates!AH120-DataGrowthRates!AG120)</f>
        <v>0</v>
      </c>
      <c r="AI120" s="144">
        <f>IF(OR(DataGrowthRates!AH120="",DataGrowthRates!AI120=""),"",DataGrowthRates!AI120-DataGrowthRates!AH120)</f>
        <v>0.50761430519766859</v>
      </c>
      <c r="AJ120" s="144">
        <f>IF(OR(DataGrowthRates!AI120="",DataGrowthRates!AJ120=""),"",DataGrowthRates!AJ120-DataGrowthRates!AI120)</f>
        <v>-2.7781488441675717E-2</v>
      </c>
      <c r="AK120" s="144">
        <f>IF(OR(DataGrowthRates!AJ120="",DataGrowthRates!AK120=""),"",DataGrowthRates!AK120-DataGrowthRates!AJ120)</f>
        <v>0</v>
      </c>
      <c r="AL120" s="144">
        <f>IF(OR(DataGrowthRates!AK120="",DataGrowthRates!AL120=""),"",DataGrowthRates!AL120-DataGrowthRates!AK120)</f>
        <v>-0.16366153594911859</v>
      </c>
      <c r="AM120" s="144">
        <f>IF(OR(DataGrowthRates!AL120="",DataGrowthRates!AM120=""),"",DataGrowthRates!AM120-DataGrowthRates!AL120)</f>
        <v>-0.16059788955217902</v>
      </c>
      <c r="AN120" s="144">
        <f>IF(OR(DataGrowthRates!AM120="",DataGrowthRates!AN120=""),"",DataGrowthRates!AN120-DataGrowthRates!AM120)</f>
        <v>4.6272555330878151E-2</v>
      </c>
      <c r="AO120" s="144">
        <f>IF(OR(DataGrowthRates!AN120="",DataGrowthRates!AO120=""),"",DataGrowthRates!AO120-DataGrowthRates!AN120)</f>
        <v>0</v>
      </c>
      <c r="AP120" s="144">
        <f>IF(OR(DataGrowthRates!AO120="",DataGrowthRates!AP120=""),"",DataGrowthRates!AP120-DataGrowthRates!AO120)</f>
        <v>0</v>
      </c>
      <c r="AQ120" s="144">
        <f>IF(OR(DataGrowthRates!AP120="",DataGrowthRates!AQ120=""),"",DataGrowthRates!AQ120-DataGrowthRates!AP120)</f>
        <v>-0.13442641166347469</v>
      </c>
      <c r="AR120" s="144">
        <f>IF(OR(DataGrowthRates!AQ120="",DataGrowthRates!AR120=""),"",DataGrowthRates!AR120-DataGrowthRates!AQ120)</f>
        <v>2.1584793515470047E-3</v>
      </c>
      <c r="AS120" s="144">
        <f>IF(OR(DataGrowthRates!AR120="",DataGrowthRates!AS120=""),"",DataGrowthRates!AS120-DataGrowthRates!AR120)</f>
        <v>0</v>
      </c>
      <c r="AT120" s="144">
        <f>IF(OR(DataGrowthRates!AS120="",DataGrowthRates!AT120=""),"",DataGrowthRates!AT120-DataGrowthRates!AS120)</f>
        <v>0</v>
      </c>
      <c r="AU120" s="144">
        <f>IF(OR(DataGrowthRates!AT120="",DataGrowthRates!AU120=""),"",DataGrowthRates!AU120-DataGrowthRates!AT120)</f>
        <v>0</v>
      </c>
      <c r="AV120" s="144">
        <f>IF(OR(DataGrowthRates!AU120="",DataGrowthRates!AV120=""),"",DataGrowthRates!AV120-DataGrowthRates!AU120)</f>
        <v>0</v>
      </c>
      <c r="AW120" s="144">
        <f>IF(OR(DataGrowthRates!AV120="",DataGrowthRates!AW120=""),"",DataGrowthRates!AW120-DataGrowthRates!AV120)</f>
        <v>0</v>
      </c>
      <c r="AX120" s="144">
        <f>IF(OR(DataGrowthRates!AW120="",DataGrowthRates!AX120=""),"",DataGrowthRates!AX120-DataGrowthRates!AW120)</f>
        <v>0</v>
      </c>
      <c r="AY120" s="144">
        <f>IF(OR(DataGrowthRates!AX120="",DataGrowthRates!AY120=""),"",DataGrowthRates!AY120-DataGrowthRates!AX120)</f>
        <v>-2.280661271830664E-2</v>
      </c>
      <c r="AZ120" s="144">
        <f>IF(OR(DataGrowthRates!AY120="",DataGrowthRates!AZ120=""),"",DataGrowthRates!AZ120-DataGrowthRates!AY120)</f>
        <v>6.0761557737609717E-2</v>
      </c>
      <c r="BA120" s="144">
        <f>IF(OR(DataGrowthRates!AZ120="",DataGrowthRates!BA120=""),"",DataGrowthRates!BA120-DataGrowthRates!AZ120)</f>
        <v>0</v>
      </c>
      <c r="BB120" s="144">
        <f>IF(OR(DataGrowthRates!BA120="",DataGrowthRates!BB120=""),"",DataGrowthRates!BB120-DataGrowthRates!BA120)</f>
        <v>0</v>
      </c>
      <c r="BC120" s="144">
        <f>IF(OR(DataGrowthRates!BB120="",DataGrowthRates!BC120=""),"",DataGrowthRates!BC120-DataGrowthRates!BB120)</f>
        <v>0</v>
      </c>
      <c r="BD120" s="144">
        <f>IF(OR(DataGrowthRates!BC120="",DataGrowthRates!BD120=""),"",DataGrowthRates!BD120-DataGrowthRates!BC120)</f>
        <v>0</v>
      </c>
      <c r="BE120" s="144">
        <f>IF(OR(DataGrowthRates!BD120="",DataGrowthRates!BE120=""),"",DataGrowthRates!BE120-DataGrowthRates!BD120)</f>
        <v>0</v>
      </c>
      <c r="BF120" s="144">
        <f>IF(OR(DataGrowthRates!BE120="",DataGrowthRates!BF120=""),"",DataGrowthRates!BF120-DataGrowthRates!BE120)</f>
        <v>0</v>
      </c>
      <c r="BG120" s="144">
        <f>IF(OR(DataGrowthRates!BF120="",DataGrowthRates!BG120=""),"",DataGrowthRates!BG120-DataGrowthRates!BF120)</f>
        <v>0</v>
      </c>
      <c r="BH120" s="144">
        <f>IF(OR(DataGrowthRates!BG120="",DataGrowthRates!BH120=""),"",DataGrowthRates!BH120-DataGrowthRates!BG120)</f>
        <v>0</v>
      </c>
      <c r="BI120" s="144">
        <f>IF(OR(DataGrowthRates!BH120="",DataGrowthRates!BI120=""),"",DataGrowthRates!BI120-DataGrowthRates!BH120)</f>
        <v>0</v>
      </c>
      <c r="BJ120" s="144">
        <f>IF(OR(DataGrowthRates!BI120="",DataGrowthRates!BJ120=""),"",DataGrowthRates!BJ120-DataGrowthRates!BI120)</f>
        <v>0</v>
      </c>
      <c r="BK120" s="144">
        <f>IF(OR(DataGrowthRates!BJ120="",DataGrowthRates!BK120=""),"",DataGrowthRates!BK120-DataGrowthRates!BJ120)</f>
        <v>0</v>
      </c>
      <c r="BL120" s="144">
        <f>IF(OR(DataGrowthRates!BK120="",DataGrowthRates!BL120=""),"",DataGrowthRates!BL120-DataGrowthRates!BK120)</f>
        <v>0</v>
      </c>
      <c r="BM120" s="144">
        <f>IF(OR(DataGrowthRates!BL120="",DataGrowthRates!BM120=""),"",DataGrowthRates!BM120-DataGrowthRates!BL120)</f>
        <v>0</v>
      </c>
      <c r="BN120" s="144">
        <f>IF(OR(DataGrowthRates!BM120="",DataGrowthRates!BN120=""),"",DataGrowthRates!BN120-DataGrowthRates!BM120)</f>
        <v>-4.5633716539936753E-3</v>
      </c>
      <c r="BO120" s="144">
        <f>IF(OR(DataGrowthRates!BN120="",DataGrowthRates!BO120=""),"",DataGrowthRates!BO120-DataGrowthRates!BN120)</f>
        <v>7.2461249525529681E-2</v>
      </c>
      <c r="BP120" s="144">
        <f>IF(OR(DataGrowthRates!BO120="",DataGrowthRates!BP120=""),"",DataGrowthRates!BP120-DataGrowthRates!BO120)</f>
        <v>7.6057305989567503E-3</v>
      </c>
      <c r="BQ120" s="144">
        <f>IF(OR(DataGrowthRates!BP120="",DataGrowthRates!BQ120=""),"",DataGrowthRates!BQ120-DataGrowthRates!BP120)</f>
        <v>0</v>
      </c>
      <c r="BR120" s="144">
        <f>IF(OR(DataGrowthRates!BQ120="",DataGrowthRates!BR120=""),"",DataGrowthRates!BR120-DataGrowthRates!BQ120)</f>
        <v>0</v>
      </c>
      <c r="BS120" s="144">
        <f>IF(OR(DataGrowthRates!BR120="",DataGrowthRates!BS120=""),"",DataGrowthRates!BS120-DataGrowthRates!BR120)</f>
        <v>-4.5940938074315429E-2</v>
      </c>
      <c r="BT120" s="144">
        <f>IF(OR(DataGrowthRates!BS120="",DataGrowthRates!BT120=""),"",DataGrowthRates!BT120-DataGrowthRates!BS120)</f>
        <v>0.47186602875772132</v>
      </c>
      <c r="BU120" s="144">
        <f>IF(OR(DataGrowthRates!BT120="",DataGrowthRates!BU120=""),"",DataGrowthRates!BU120-DataGrowthRates!BT120)</f>
        <v>0</v>
      </c>
      <c r="BV120" s="144">
        <f>IF(OR(DataGrowthRates!BU120="",DataGrowthRates!BV120=""),"",DataGrowthRates!BV120-DataGrowthRates!BU120)</f>
        <v>0</v>
      </c>
      <c r="BW120" s="144">
        <f>IF(OR(DataGrowthRates!BV120="",DataGrowthRates!BW120=""),"",DataGrowthRates!BW120-DataGrowthRates!BV120)</f>
        <v>0.41179498739893228</v>
      </c>
      <c r="BX120" s="144">
        <f>IF(OR(DataGrowthRates!BW120="",DataGrowthRates!BX120=""),"",DataGrowthRates!BX120-DataGrowthRates!BW120)</f>
        <v>-1.4181031239095226E-2</v>
      </c>
      <c r="BY120" s="144">
        <f>IF(OR(DataGrowthRates!BX120="",DataGrowthRates!BY120=""),"",DataGrowthRates!BY120-DataGrowthRates!BX120)</f>
        <v>0</v>
      </c>
      <c r="BZ120" s="144">
        <f>IF(OR(DataGrowthRates!BY120="",DataGrowthRates!BZ120=""),"",DataGrowthRates!BZ120-DataGrowthRates!BY120)</f>
        <v>-3.8017785854124075E-2</v>
      </c>
      <c r="CA120" s="144">
        <f>IF(OR(DataGrowthRates!BZ120="",DataGrowthRates!CA120=""),"",DataGrowthRates!CA120-DataGrowthRates!BZ120)</f>
        <v>0</v>
      </c>
      <c r="CB120" s="144">
        <f>IF(OR(DataGrowthRates!CA120="",DataGrowthRates!CB120=""),"",DataGrowthRates!CB120-DataGrowthRates!CA120)</f>
        <v>-2.8710492481390154E-2</v>
      </c>
      <c r="CC120" s="144" t="str">
        <f>IF(OR(DataGrowthRates!CB120="",DataGrowthRates!CC120=""),"",DataGrowthRates!CC120-DataGrowthRates!CB120)</f>
        <v/>
      </c>
      <c r="CD120" s="144" t="str">
        <f>IF(OR(DataGrowthRates!CC120="",DataGrowthRates!CD120=""),"",DataGrowthRates!CD120-DataGrowthRates!CC120)</f>
        <v/>
      </c>
    </row>
    <row r="121" spans="1:82" x14ac:dyDescent="0.3">
      <c r="A121" s="5" t="s">
        <v>101</v>
      </c>
      <c r="D121" s="145" t="str">
        <f>IF(OR(DataGrowthRates!C121="",DataGrowthRates!D121=""),"",DataGrowthRates!D121-DataGrowthRates!C121)</f>
        <v/>
      </c>
      <c r="E121" s="145" t="str">
        <f>IF(OR(DataGrowthRates!D121="",DataGrowthRates!E121=""),"",DataGrowthRates!E121-DataGrowthRates!D121)</f>
        <v/>
      </c>
      <c r="F121" s="145" t="str">
        <f>IF(OR(DataGrowthRates!E121="",DataGrowthRates!F121=""),"",DataGrowthRates!F121-DataGrowthRates!E121)</f>
        <v/>
      </c>
      <c r="G121" s="145" t="str">
        <f>IF(OR(DataGrowthRates!F121="",DataGrowthRates!G121=""),"",DataGrowthRates!G121-DataGrowthRates!F121)</f>
        <v/>
      </c>
      <c r="H121" s="145" t="str">
        <f>IF(OR(DataGrowthRates!G121="",DataGrowthRates!H121=""),"",DataGrowthRates!H121-DataGrowthRates!G121)</f>
        <v/>
      </c>
      <c r="I121" s="145" t="str">
        <f>IF(OR(DataGrowthRates!H121="",DataGrowthRates!I121=""),"",DataGrowthRates!I121-DataGrowthRates!H121)</f>
        <v/>
      </c>
      <c r="J121" s="145" t="str">
        <f>IF(OR(DataGrowthRates!I121="",DataGrowthRates!J121=""),"",DataGrowthRates!J121-DataGrowthRates!I121)</f>
        <v/>
      </c>
      <c r="K121" s="145" t="str">
        <f>IF(OR(DataGrowthRates!J121="",DataGrowthRates!K121=""),"",DataGrowthRates!K121-DataGrowthRates!J121)</f>
        <v/>
      </c>
      <c r="L121" s="145" t="str">
        <f>IF(OR(DataGrowthRates!K121="",DataGrowthRates!L121=""),"",DataGrowthRates!L121-DataGrowthRates!K121)</f>
        <v/>
      </c>
      <c r="M121" s="145" t="str">
        <f>IF(OR(DataGrowthRates!L121="",DataGrowthRates!M121=""),"",DataGrowthRates!M121-DataGrowthRates!L121)</f>
        <v/>
      </c>
      <c r="N121" s="145" t="str">
        <f>IF(OR(DataGrowthRates!M121="",DataGrowthRates!N121=""),"",DataGrowthRates!N121-DataGrowthRates!M121)</f>
        <v/>
      </c>
      <c r="O121" s="145" t="str">
        <f>IF(OR(DataGrowthRates!N121="",DataGrowthRates!O121=""),"",DataGrowthRates!O121-DataGrowthRates!N121)</f>
        <v/>
      </c>
      <c r="P121" s="145" t="str">
        <f>IF(OR(DataGrowthRates!O121="",DataGrowthRates!P121=""),"",DataGrowthRates!P121-DataGrowthRates!O121)</f>
        <v/>
      </c>
      <c r="Q121" s="145" t="str">
        <f>IF(OR(DataGrowthRates!P121="",DataGrowthRates!Q121=""),"",DataGrowthRates!Q121-DataGrowthRates!P121)</f>
        <v/>
      </c>
      <c r="R121" s="145" t="str">
        <f>IF(OR(DataGrowthRates!Q121="",DataGrowthRates!R121=""),"",DataGrowthRates!R121-DataGrowthRates!Q121)</f>
        <v/>
      </c>
      <c r="S121" s="145" t="str">
        <f>IF(OR(DataGrowthRates!R121="",DataGrowthRates!S121=""),"",DataGrowthRates!S121-DataGrowthRates!R121)</f>
        <v/>
      </c>
      <c r="T121" s="145" t="str">
        <f>IF(OR(DataGrowthRates!S121="",DataGrowthRates!T121=""),"",DataGrowthRates!T121-DataGrowthRates!S121)</f>
        <v/>
      </c>
      <c r="U121" s="145" t="str">
        <f>IF(OR(DataGrowthRates!T121="",DataGrowthRates!U121=""),"",DataGrowthRates!U121-DataGrowthRates!T121)</f>
        <v/>
      </c>
      <c r="V121" s="145" t="str">
        <f>IF(OR(DataGrowthRates!U121="",DataGrowthRates!V121=""),"",DataGrowthRates!V121-DataGrowthRates!U121)</f>
        <v/>
      </c>
      <c r="W121" s="145" t="str">
        <f>IF(OR(DataGrowthRates!V121="",DataGrowthRates!W121=""),"",DataGrowthRates!W121-DataGrowthRates!V121)</f>
        <v/>
      </c>
      <c r="X121" s="145" t="str">
        <f>IF(OR(DataGrowthRates!W121="",DataGrowthRates!X121=""),"",DataGrowthRates!X121-DataGrowthRates!W121)</f>
        <v/>
      </c>
      <c r="Y121" s="145" t="str">
        <f>IF(OR(DataGrowthRates!X121="",DataGrowthRates!Y121=""),"",DataGrowthRates!Y121-DataGrowthRates!X121)</f>
        <v/>
      </c>
      <c r="Z121" s="145" t="str">
        <f>IF(OR(DataGrowthRates!Y121="",DataGrowthRates!Z121=""),"",DataGrowthRates!Z121-DataGrowthRates!Y121)</f>
        <v/>
      </c>
      <c r="AA121" s="145" t="str">
        <f>IF(OR(DataGrowthRates!Z121="",DataGrowthRates!AA121=""),"",DataGrowthRates!AA121-DataGrowthRates!Z121)</f>
        <v/>
      </c>
      <c r="AB121" s="145" t="str">
        <f>IF(OR(DataGrowthRates!AA121="",DataGrowthRates!AB121=""),"",DataGrowthRates!AB121-DataGrowthRates!AA121)</f>
        <v/>
      </c>
      <c r="AC121" s="145">
        <f>IF(OR(DataGrowthRates!AB121="",DataGrowthRates!AC121=""),"",DataGrowthRates!AC121-DataGrowthRates!AB121)</f>
        <v>-0.37468202060694467</v>
      </c>
      <c r="AD121" s="145">
        <f>IF(OR(DataGrowthRates!AC121="",DataGrowthRates!AD121=""),"",DataGrowthRates!AD121-DataGrowthRates!AC121)</f>
        <v>0.26345708273167689</v>
      </c>
      <c r="AE121" s="145">
        <f>IF(OR(DataGrowthRates!AD121="",DataGrowthRates!AE121=""),"",DataGrowthRates!AE121-DataGrowthRates!AD121)</f>
        <v>0.39074411934106346</v>
      </c>
      <c r="AF121" s="145">
        <f>IF(OR(DataGrowthRates!AE121="",DataGrowthRates!AF121=""),"",DataGrowthRates!AF121-DataGrowthRates!AE121)</f>
        <v>0</v>
      </c>
      <c r="AG121" s="145">
        <f>IF(OR(DataGrowthRates!AF121="",DataGrowthRates!AG121=""),"",DataGrowthRates!AG121-DataGrowthRates!AF121)</f>
        <v>0</v>
      </c>
      <c r="AH121" s="145">
        <f>IF(OR(DataGrowthRates!AG121="",DataGrowthRates!AH121=""),"",DataGrowthRates!AH121-DataGrowthRates!AG121)</f>
        <v>0</v>
      </c>
      <c r="AI121" s="145">
        <f>IF(OR(DataGrowthRates!AH121="",DataGrowthRates!AI121=""),"",DataGrowthRates!AI121-DataGrowthRates!AH121)</f>
        <v>0.19016587844649596</v>
      </c>
      <c r="AJ121" s="145">
        <f>IF(OR(DataGrowthRates!AI121="",DataGrowthRates!AJ121=""),"",DataGrowthRates!AJ121-DataGrowthRates!AI121)</f>
        <v>-5.4681373632781805E-2</v>
      </c>
      <c r="AK121" s="145">
        <f>IF(OR(DataGrowthRates!AJ121="",DataGrowthRates!AK121=""),"",DataGrowthRates!AK121-DataGrowthRates!AJ121)</f>
        <v>0</v>
      </c>
      <c r="AL121" s="145">
        <f>IF(OR(DataGrowthRates!AK121="",DataGrowthRates!AL121=""),"",DataGrowthRates!AL121-DataGrowthRates!AK121)</f>
        <v>-6.6165328085095176E-2</v>
      </c>
      <c r="AM121" s="145">
        <f>IF(OR(DataGrowthRates!AL121="",DataGrowthRates!AM121=""),"",DataGrowthRates!AM121-DataGrowthRates!AL121)</f>
        <v>-0.52076232748528284</v>
      </c>
      <c r="AN121" s="145">
        <f>IF(OR(DataGrowthRates!AM121="",DataGrowthRates!AN121=""),"",DataGrowthRates!AN121-DataGrowthRates!AM121)</f>
        <v>0.24032605238448412</v>
      </c>
      <c r="AO121" s="145">
        <f>IF(OR(DataGrowthRates!AN121="",DataGrowthRates!AO121=""),"",DataGrowthRates!AO121-DataGrowthRates!AN121)</f>
        <v>0</v>
      </c>
      <c r="AP121" s="145">
        <f>IF(OR(DataGrowthRates!AO121="",DataGrowthRates!AP121=""),"",DataGrowthRates!AP121-DataGrowthRates!AO121)</f>
        <v>0</v>
      </c>
      <c r="AQ121" s="145">
        <f>IF(OR(DataGrowthRates!AP121="",DataGrowthRates!AQ121=""),"",DataGrowthRates!AQ121-DataGrowthRates!AP121)</f>
        <v>-6.1311926343943779E-2</v>
      </c>
      <c r="AR121" s="145">
        <f>IF(OR(DataGrowthRates!AQ121="",DataGrowthRates!AR121=""),"",DataGrowthRates!AR121-DataGrowthRates!AQ121)</f>
        <v>1.2605963251680286E-2</v>
      </c>
      <c r="AS121" s="145">
        <f>IF(OR(DataGrowthRates!AR121="",DataGrowthRates!AS121=""),"",DataGrowthRates!AS121-DataGrowthRates!AR121)</f>
        <v>0</v>
      </c>
      <c r="AT121" s="145">
        <f>IF(OR(DataGrowthRates!AS121="",DataGrowthRates!AT121=""),"",DataGrowthRates!AT121-DataGrowthRates!AS121)</f>
        <v>0</v>
      </c>
      <c r="AU121" s="145">
        <f>IF(OR(DataGrowthRates!AT121="",DataGrowthRates!AU121=""),"",DataGrowthRates!AU121-DataGrowthRates!AT121)</f>
        <v>0</v>
      </c>
      <c r="AV121" s="145">
        <f>IF(OR(DataGrowthRates!AU121="",DataGrowthRates!AV121=""),"",DataGrowthRates!AV121-DataGrowthRates!AU121)</f>
        <v>0</v>
      </c>
      <c r="AW121" s="145">
        <f>IF(OR(DataGrowthRates!AV121="",DataGrowthRates!AW121=""),"",DataGrowthRates!AW121-DataGrowthRates!AV121)</f>
        <v>0</v>
      </c>
      <c r="AX121" s="145">
        <f>IF(OR(DataGrowthRates!AW121="",DataGrowthRates!AX121=""),"",DataGrowthRates!AX121-DataGrowthRates!AW121)</f>
        <v>0</v>
      </c>
      <c r="AY121" s="145">
        <f>IF(OR(DataGrowthRates!AX121="",DataGrowthRates!AY121=""),"",DataGrowthRates!AY121-DataGrowthRates!AX121)</f>
        <v>-0.13664590975022617</v>
      </c>
      <c r="AZ121" s="145">
        <f>IF(OR(DataGrowthRates!AY121="",DataGrowthRates!AZ121=""),"",DataGrowthRates!AZ121-DataGrowthRates!AY121)</f>
        <v>0.16697637778619723</v>
      </c>
      <c r="BA121" s="145">
        <f>IF(OR(DataGrowthRates!AZ121="",DataGrowthRates!BA121=""),"",DataGrowthRates!BA121-DataGrowthRates!AZ121)</f>
        <v>0</v>
      </c>
      <c r="BB121" s="145">
        <f>IF(OR(DataGrowthRates!BA121="",DataGrowthRates!BB121=""),"",DataGrowthRates!BB121-DataGrowthRates!BA121)</f>
        <v>0</v>
      </c>
      <c r="BC121" s="145">
        <f>IF(OR(DataGrowthRates!BB121="",DataGrowthRates!BC121=""),"",DataGrowthRates!BC121-DataGrowthRates!BB121)</f>
        <v>0</v>
      </c>
      <c r="BD121" s="145">
        <f>IF(OR(DataGrowthRates!BC121="",DataGrowthRates!BD121=""),"",DataGrowthRates!BD121-DataGrowthRates!BC121)</f>
        <v>0</v>
      </c>
      <c r="BE121" s="145">
        <f>IF(OR(DataGrowthRates!BD121="",DataGrowthRates!BE121=""),"",DataGrowthRates!BE121-DataGrowthRates!BD121)</f>
        <v>0</v>
      </c>
      <c r="BF121" s="145">
        <f>IF(OR(DataGrowthRates!BE121="",DataGrowthRates!BF121=""),"",DataGrowthRates!BF121-DataGrowthRates!BE121)</f>
        <v>0</v>
      </c>
      <c r="BG121" s="145">
        <f>IF(OR(DataGrowthRates!BF121="",DataGrowthRates!BG121=""),"",DataGrowthRates!BG121-DataGrowthRates!BF121)</f>
        <v>0</v>
      </c>
      <c r="BH121" s="145">
        <f>IF(OR(DataGrowthRates!BG121="",DataGrowthRates!BH121=""),"",DataGrowthRates!BH121-DataGrowthRates!BG121)</f>
        <v>0</v>
      </c>
      <c r="BI121" s="145">
        <f>IF(OR(DataGrowthRates!BH121="",DataGrowthRates!BI121=""),"",DataGrowthRates!BI121-DataGrowthRates!BH121)</f>
        <v>0</v>
      </c>
      <c r="BJ121" s="145">
        <f>IF(OR(DataGrowthRates!BI121="",DataGrowthRates!BJ121=""),"",DataGrowthRates!BJ121-DataGrowthRates!BI121)</f>
        <v>0</v>
      </c>
      <c r="BK121" s="145">
        <f>IF(OR(DataGrowthRates!BJ121="",DataGrowthRates!BK121=""),"",DataGrowthRates!BK121-DataGrowthRates!BJ121)</f>
        <v>0</v>
      </c>
      <c r="BL121" s="145">
        <f>IF(OR(DataGrowthRates!BK121="",DataGrowthRates!BL121=""),"",DataGrowthRates!BL121-DataGrowthRates!BK121)</f>
        <v>0</v>
      </c>
      <c r="BM121" s="145">
        <f>IF(OR(DataGrowthRates!BL121="",DataGrowthRates!BM121=""),"",DataGrowthRates!BM121-DataGrowthRates!BL121)</f>
        <v>0</v>
      </c>
      <c r="BN121" s="145">
        <f>IF(OR(DataGrowthRates!BM121="",DataGrowthRates!BN121=""),"",DataGrowthRates!BN121-DataGrowthRates!BM121)</f>
        <v>2.2092309916540431E-3</v>
      </c>
      <c r="BO121" s="145">
        <f>IF(OR(DataGrowthRates!BN121="",DataGrowthRates!BO121=""),"",DataGrowthRates!BO121-DataGrowthRates!BN121)</f>
        <v>2.9257980405216433E-2</v>
      </c>
      <c r="BP121" s="145">
        <f>IF(OR(DataGrowthRates!BO121="",DataGrowthRates!BP121=""),"",DataGrowthRates!BP121-DataGrowthRates!BO121)</f>
        <v>4.321418620651607E-3</v>
      </c>
      <c r="BQ121" s="145">
        <f>IF(OR(DataGrowthRates!BP121="",DataGrowthRates!BQ121=""),"",DataGrowthRates!BQ121-DataGrowthRates!BP121)</f>
        <v>0</v>
      </c>
      <c r="BR121" s="145">
        <f>IF(OR(DataGrowthRates!BQ121="",DataGrowthRates!BR121=""),"",DataGrowthRates!BR121-DataGrowthRates!BQ121)</f>
        <v>0</v>
      </c>
      <c r="BS121" s="145">
        <f>IF(OR(DataGrowthRates!BR121="",DataGrowthRates!BS121=""),"",DataGrowthRates!BS121-DataGrowthRates!BR121)</f>
        <v>-1.8267469830440697E-2</v>
      </c>
      <c r="BT121" s="145">
        <f>IF(OR(DataGrowthRates!BS121="",DataGrowthRates!BT121=""),"",DataGrowthRates!BT121-DataGrowthRates!BS121)</f>
        <v>-0.89964980545425732</v>
      </c>
      <c r="BU121" s="145">
        <f>IF(OR(DataGrowthRates!BT121="",DataGrowthRates!BU121=""),"",DataGrowthRates!BU121-DataGrowthRates!BT121)</f>
        <v>0</v>
      </c>
      <c r="BV121" s="145">
        <f>IF(OR(DataGrowthRates!BU121="",DataGrowthRates!BV121=""),"",DataGrowthRates!BV121-DataGrowthRates!BU121)</f>
        <v>0</v>
      </c>
      <c r="BW121" s="145">
        <f>IF(OR(DataGrowthRates!BV121="",DataGrowthRates!BW121=""),"",DataGrowthRates!BW121-DataGrowthRates!BV121)</f>
        <v>0.30082851944921507</v>
      </c>
      <c r="BX121" s="145">
        <f>IF(OR(DataGrowthRates!BW121="",DataGrowthRates!BX121=""),"",DataGrowthRates!BX121-DataGrowthRates!BW121)</f>
        <v>0.22904296730821949</v>
      </c>
      <c r="BY121" s="145">
        <f>IF(OR(DataGrowthRates!BX121="",DataGrowthRates!BY121=""),"",DataGrowthRates!BY121-DataGrowthRates!BX121)</f>
        <v>0</v>
      </c>
      <c r="BZ121" s="145">
        <f>IF(OR(DataGrowthRates!BY121="",DataGrowthRates!BZ121=""),"",DataGrowthRates!BZ121-DataGrowthRates!BY121)</f>
        <v>-3.8786373309963373E-2</v>
      </c>
      <c r="CA121" s="145">
        <f>IF(OR(DataGrowthRates!BZ121="",DataGrowthRates!CA121=""),"",DataGrowthRates!CA121-DataGrowthRates!BZ121)</f>
        <v>0</v>
      </c>
      <c r="CB121" s="145">
        <f>IF(OR(DataGrowthRates!CA121="",DataGrowthRates!CB121=""),"",DataGrowthRates!CB121-DataGrowthRates!CA121)</f>
        <v>-0.10966878861213458</v>
      </c>
      <c r="CC121" s="145" t="str">
        <f>IF(OR(DataGrowthRates!CB121="",DataGrowthRates!CC121=""),"",DataGrowthRates!CC121-DataGrowthRates!CB121)</f>
        <v/>
      </c>
      <c r="CD121" s="145" t="str">
        <f>IF(OR(DataGrowthRates!CC121="",DataGrowthRates!CD121=""),"",DataGrowthRates!CD121-DataGrowthRates!CC121)</f>
        <v/>
      </c>
    </row>
    <row r="122" spans="1:82" x14ac:dyDescent="0.3">
      <c r="A122" s="5" t="s">
        <v>102</v>
      </c>
      <c r="D122" s="145" t="str">
        <f>IF(OR(DataGrowthRates!C122="",DataGrowthRates!D122=""),"",DataGrowthRates!D122-DataGrowthRates!C122)</f>
        <v/>
      </c>
      <c r="E122" s="145" t="str">
        <f>IF(OR(DataGrowthRates!D122="",DataGrowthRates!E122=""),"",DataGrowthRates!E122-DataGrowthRates!D122)</f>
        <v/>
      </c>
      <c r="F122" s="145" t="str">
        <f>IF(OR(DataGrowthRates!E122="",DataGrowthRates!F122=""),"",DataGrowthRates!F122-DataGrowthRates!E122)</f>
        <v/>
      </c>
      <c r="G122" s="145" t="str">
        <f>IF(OR(DataGrowthRates!F122="",DataGrowthRates!G122=""),"",DataGrowthRates!G122-DataGrowthRates!F122)</f>
        <v/>
      </c>
      <c r="H122" s="145" t="str">
        <f>IF(OR(DataGrowthRates!G122="",DataGrowthRates!H122=""),"",DataGrowthRates!H122-DataGrowthRates!G122)</f>
        <v/>
      </c>
      <c r="I122" s="145" t="str">
        <f>IF(OR(DataGrowthRates!H122="",DataGrowthRates!I122=""),"",DataGrowthRates!I122-DataGrowthRates!H122)</f>
        <v/>
      </c>
      <c r="J122" s="145" t="str">
        <f>IF(OR(DataGrowthRates!I122="",DataGrowthRates!J122=""),"",DataGrowthRates!J122-DataGrowthRates!I122)</f>
        <v/>
      </c>
      <c r="K122" s="145" t="str">
        <f>IF(OR(DataGrowthRates!J122="",DataGrowthRates!K122=""),"",DataGrowthRates!K122-DataGrowthRates!J122)</f>
        <v/>
      </c>
      <c r="L122" s="145" t="str">
        <f>IF(OR(DataGrowthRates!K122="",DataGrowthRates!L122=""),"",DataGrowthRates!L122-DataGrowthRates!K122)</f>
        <v/>
      </c>
      <c r="M122" s="145" t="str">
        <f>IF(OR(DataGrowthRates!L122="",DataGrowthRates!M122=""),"",DataGrowthRates!M122-DataGrowthRates!L122)</f>
        <v/>
      </c>
      <c r="N122" s="145" t="str">
        <f>IF(OR(DataGrowthRates!M122="",DataGrowthRates!N122=""),"",DataGrowthRates!N122-DataGrowthRates!M122)</f>
        <v/>
      </c>
      <c r="O122" s="145" t="str">
        <f>IF(OR(DataGrowthRates!N122="",DataGrowthRates!O122=""),"",DataGrowthRates!O122-DataGrowthRates!N122)</f>
        <v/>
      </c>
      <c r="P122" s="145" t="str">
        <f>IF(OR(DataGrowthRates!O122="",DataGrowthRates!P122=""),"",DataGrowthRates!P122-DataGrowthRates!O122)</f>
        <v/>
      </c>
      <c r="Q122" s="145" t="str">
        <f>IF(OR(DataGrowthRates!P122="",DataGrowthRates!Q122=""),"",DataGrowthRates!Q122-DataGrowthRates!P122)</f>
        <v/>
      </c>
      <c r="R122" s="145" t="str">
        <f>IF(OR(DataGrowthRates!Q122="",DataGrowthRates!R122=""),"",DataGrowthRates!R122-DataGrowthRates!Q122)</f>
        <v/>
      </c>
      <c r="S122" s="145" t="str">
        <f>IF(OR(DataGrowthRates!R122="",DataGrowthRates!S122=""),"",DataGrowthRates!S122-DataGrowthRates!R122)</f>
        <v/>
      </c>
      <c r="T122" s="145" t="str">
        <f>IF(OR(DataGrowthRates!S122="",DataGrowthRates!T122=""),"",DataGrowthRates!T122-DataGrowthRates!S122)</f>
        <v/>
      </c>
      <c r="U122" s="145" t="str">
        <f>IF(OR(DataGrowthRates!T122="",DataGrowthRates!U122=""),"",DataGrowthRates!U122-DataGrowthRates!T122)</f>
        <v/>
      </c>
      <c r="V122" s="145" t="str">
        <f>IF(OR(DataGrowthRates!U122="",DataGrowthRates!V122=""),"",DataGrowthRates!V122-DataGrowthRates!U122)</f>
        <v/>
      </c>
      <c r="W122" s="145" t="str">
        <f>IF(OR(DataGrowthRates!V122="",DataGrowthRates!W122=""),"",DataGrowthRates!W122-DataGrowthRates!V122)</f>
        <v/>
      </c>
      <c r="X122" s="145" t="str">
        <f>IF(OR(DataGrowthRates!W122="",DataGrowthRates!X122=""),"",DataGrowthRates!X122-DataGrowthRates!W122)</f>
        <v/>
      </c>
      <c r="Y122" s="145" t="str">
        <f>IF(OR(DataGrowthRates!X122="",DataGrowthRates!Y122=""),"",DataGrowthRates!Y122-DataGrowthRates!X122)</f>
        <v/>
      </c>
      <c r="Z122" s="145" t="str">
        <f>IF(OR(DataGrowthRates!Y122="",DataGrowthRates!Z122=""),"",DataGrowthRates!Z122-DataGrowthRates!Y122)</f>
        <v/>
      </c>
      <c r="AA122" s="145" t="str">
        <f>IF(OR(DataGrowthRates!Z122="",DataGrowthRates!AA122=""),"",DataGrowthRates!AA122-DataGrowthRates!Z122)</f>
        <v/>
      </c>
      <c r="AB122" s="145" t="str">
        <f>IF(OR(DataGrowthRates!AA122="",DataGrowthRates!AB122=""),"",DataGrowthRates!AB122-DataGrowthRates!AA122)</f>
        <v/>
      </c>
      <c r="AC122" s="145" t="str">
        <f>IF(OR(DataGrowthRates!AB122="",DataGrowthRates!AC122=""),"",DataGrowthRates!AC122-DataGrowthRates!AB122)</f>
        <v/>
      </c>
      <c r="AD122" s="145">
        <f>IF(OR(DataGrowthRates!AC122="",DataGrowthRates!AD122=""),"",DataGrowthRates!AD122-DataGrowthRates!AC122)</f>
        <v>0.20826574724333846</v>
      </c>
      <c r="AE122" s="145">
        <f>IF(OR(DataGrowthRates!AD122="",DataGrowthRates!AE122=""),"",DataGrowthRates!AE122-DataGrowthRates!AD122)</f>
        <v>0.33298864637956638</v>
      </c>
      <c r="AF122" s="145">
        <f>IF(OR(DataGrowthRates!AE122="",DataGrowthRates!AF122=""),"",DataGrowthRates!AF122-DataGrowthRates!AE122)</f>
        <v>0</v>
      </c>
      <c r="AG122" s="145">
        <f>IF(OR(DataGrowthRates!AF122="",DataGrowthRates!AG122=""),"",DataGrowthRates!AG122-DataGrowthRates!AF122)</f>
        <v>0</v>
      </c>
      <c r="AH122" s="145">
        <f>IF(OR(DataGrowthRates!AG122="",DataGrowthRates!AH122=""),"",DataGrowthRates!AH122-DataGrowthRates!AG122)</f>
        <v>0</v>
      </c>
      <c r="AI122" s="145">
        <f>IF(OR(DataGrowthRates!AH122="",DataGrowthRates!AI122=""),"",DataGrowthRates!AI122-DataGrowthRates!AH122)</f>
        <v>8.3706332048715471E-2</v>
      </c>
      <c r="AJ122" s="145">
        <f>IF(OR(DataGrowthRates!AI122="",DataGrowthRates!AJ122=""),"",DataGrowthRates!AJ122-DataGrowthRates!AI122)</f>
        <v>1.0197851091823473E-2</v>
      </c>
      <c r="AK122" s="145">
        <f>IF(OR(DataGrowthRates!AJ122="",DataGrowthRates!AK122=""),"",DataGrowthRates!AK122-DataGrowthRates!AJ122)</f>
        <v>0</v>
      </c>
      <c r="AL122" s="145">
        <f>IF(OR(DataGrowthRates!AK122="",DataGrowthRates!AL122=""),"",DataGrowthRates!AL122-DataGrowthRates!AK122)</f>
        <v>8.3410647537620175E-2</v>
      </c>
      <c r="AM122" s="145">
        <f>IF(OR(DataGrowthRates!AL122="",DataGrowthRates!AM122=""),"",DataGrowthRates!AM122-DataGrowthRates!AL122)</f>
        <v>-0.68059897138115444</v>
      </c>
      <c r="AN122" s="145">
        <f>IF(OR(DataGrowthRates!AM122="",DataGrowthRates!AN122=""),"",DataGrowthRates!AN122-DataGrowthRates!AM122)</f>
        <v>-4.7116524065660137E-2</v>
      </c>
      <c r="AO122" s="145">
        <f>IF(OR(DataGrowthRates!AN122="",DataGrowthRates!AO122=""),"",DataGrowthRates!AO122-DataGrowthRates!AN122)</f>
        <v>0</v>
      </c>
      <c r="AP122" s="145">
        <f>IF(OR(DataGrowthRates!AO122="",DataGrowthRates!AP122=""),"",DataGrowthRates!AP122-DataGrowthRates!AO122)</f>
        <v>0</v>
      </c>
      <c r="AQ122" s="145">
        <f>IF(OR(DataGrowthRates!AP122="",DataGrowthRates!AQ122=""),"",DataGrowthRates!AQ122-DataGrowthRates!AP122)</f>
        <v>-1.1746340029771929E-2</v>
      </c>
      <c r="AR122" s="145">
        <f>IF(OR(DataGrowthRates!AQ122="",DataGrowthRates!AR122=""),"",DataGrowthRates!AR122-DataGrowthRates!AQ122)</f>
        <v>1.198605497351668E-2</v>
      </c>
      <c r="AS122" s="145">
        <f>IF(OR(DataGrowthRates!AR122="",DataGrowthRates!AS122=""),"",DataGrowthRates!AS122-DataGrowthRates!AR122)</f>
        <v>0</v>
      </c>
      <c r="AT122" s="145">
        <f>IF(OR(DataGrowthRates!AS122="",DataGrowthRates!AT122=""),"",DataGrowthRates!AT122-DataGrowthRates!AS122)</f>
        <v>0</v>
      </c>
      <c r="AU122" s="145">
        <f>IF(OR(DataGrowthRates!AT122="",DataGrowthRates!AU122=""),"",DataGrowthRates!AU122-DataGrowthRates!AT122)</f>
        <v>0</v>
      </c>
      <c r="AV122" s="145">
        <f>IF(OR(DataGrowthRates!AU122="",DataGrowthRates!AV122=""),"",DataGrowthRates!AV122-DataGrowthRates!AU122)</f>
        <v>0</v>
      </c>
      <c r="AW122" s="145">
        <f>IF(OR(DataGrowthRates!AV122="",DataGrowthRates!AW122=""),"",DataGrowthRates!AW122-DataGrowthRates!AV122)</f>
        <v>0</v>
      </c>
      <c r="AX122" s="145">
        <f>IF(OR(DataGrowthRates!AW122="",DataGrowthRates!AX122=""),"",DataGrowthRates!AX122-DataGrowthRates!AW122)</f>
        <v>0</v>
      </c>
      <c r="AY122" s="145">
        <f>IF(OR(DataGrowthRates!AX122="",DataGrowthRates!AY122=""),"",DataGrowthRates!AY122-DataGrowthRates!AX122)</f>
        <v>1.1907620525003271E-2</v>
      </c>
      <c r="AZ122" s="145">
        <f>IF(OR(DataGrowthRates!AY122="",DataGrowthRates!AZ122=""),"",DataGrowthRates!AZ122-DataGrowthRates!AY122)</f>
        <v>2.9975585055429743E-2</v>
      </c>
      <c r="BA122" s="145">
        <f>IF(OR(DataGrowthRates!AZ122="",DataGrowthRates!BA122=""),"",DataGrowthRates!BA122-DataGrowthRates!AZ122)</f>
        <v>0</v>
      </c>
      <c r="BB122" s="145">
        <f>IF(OR(DataGrowthRates!BA122="",DataGrowthRates!BB122=""),"",DataGrowthRates!BB122-DataGrowthRates!BA122)</f>
        <v>0</v>
      </c>
      <c r="BC122" s="145">
        <f>IF(OR(DataGrowthRates!BB122="",DataGrowthRates!BC122=""),"",DataGrowthRates!BC122-DataGrowthRates!BB122)</f>
        <v>0</v>
      </c>
      <c r="BD122" s="145">
        <f>IF(OR(DataGrowthRates!BC122="",DataGrowthRates!BD122=""),"",DataGrowthRates!BD122-DataGrowthRates!BC122)</f>
        <v>0</v>
      </c>
      <c r="BE122" s="145">
        <f>IF(OR(DataGrowthRates!BD122="",DataGrowthRates!BE122=""),"",DataGrowthRates!BE122-DataGrowthRates!BD122)</f>
        <v>0</v>
      </c>
      <c r="BF122" s="145">
        <f>IF(OR(DataGrowthRates!BE122="",DataGrowthRates!BF122=""),"",DataGrowthRates!BF122-DataGrowthRates!BE122)</f>
        <v>0</v>
      </c>
      <c r="BG122" s="145">
        <f>IF(OR(DataGrowthRates!BF122="",DataGrowthRates!BG122=""),"",DataGrowthRates!BG122-DataGrowthRates!BF122)</f>
        <v>0</v>
      </c>
      <c r="BH122" s="145">
        <f>IF(OR(DataGrowthRates!BG122="",DataGrowthRates!BH122=""),"",DataGrowthRates!BH122-DataGrowthRates!BG122)</f>
        <v>0</v>
      </c>
      <c r="BI122" s="145">
        <f>IF(OR(DataGrowthRates!BH122="",DataGrowthRates!BI122=""),"",DataGrowthRates!BI122-DataGrowthRates!BH122)</f>
        <v>0</v>
      </c>
      <c r="BJ122" s="145">
        <f>IF(OR(DataGrowthRates!BI122="",DataGrowthRates!BJ122=""),"",DataGrowthRates!BJ122-DataGrowthRates!BI122)</f>
        <v>0</v>
      </c>
      <c r="BK122" s="145">
        <f>IF(OR(DataGrowthRates!BJ122="",DataGrowthRates!BK122=""),"",DataGrowthRates!BK122-DataGrowthRates!BJ122)</f>
        <v>0</v>
      </c>
      <c r="BL122" s="145">
        <f>IF(OR(DataGrowthRates!BK122="",DataGrowthRates!BL122=""),"",DataGrowthRates!BL122-DataGrowthRates!BK122)</f>
        <v>0</v>
      </c>
      <c r="BM122" s="145">
        <f>IF(OR(DataGrowthRates!BL122="",DataGrowthRates!BM122=""),"",DataGrowthRates!BM122-DataGrowthRates!BL122)</f>
        <v>0</v>
      </c>
      <c r="BN122" s="145">
        <f>IF(OR(DataGrowthRates!BM122="",DataGrowthRates!BN122=""),"",DataGrowthRates!BN122-DataGrowthRates!BM122)</f>
        <v>4.3778895477286639E-4</v>
      </c>
      <c r="BO122" s="145">
        <f>IF(OR(DataGrowthRates!BN122="",DataGrowthRates!BO122=""),"",DataGrowthRates!BO122-DataGrowthRates!BN122)</f>
        <v>4.3782672205991524E-2</v>
      </c>
      <c r="BP122" s="145">
        <f>IF(OR(DataGrowthRates!BO122="",DataGrowthRates!BP122=""),"",DataGrowthRates!BP122-DataGrowthRates!BO122)</f>
        <v>-6.8059939811027093E-4</v>
      </c>
      <c r="BQ122" s="145">
        <f>IF(OR(DataGrowthRates!BP122="",DataGrowthRates!BQ122=""),"",DataGrowthRates!BQ122-DataGrowthRates!BP122)</f>
        <v>0</v>
      </c>
      <c r="BR122" s="145">
        <f>IF(OR(DataGrowthRates!BQ122="",DataGrowthRates!BR122=""),"",DataGrowthRates!BR122-DataGrowthRates!BQ122)</f>
        <v>0</v>
      </c>
      <c r="BS122" s="145">
        <f>IF(OR(DataGrowthRates!BR122="",DataGrowthRates!BS122=""),"",DataGrowthRates!BS122-DataGrowthRates!BR122)</f>
        <v>-1.0072429351790646E-3</v>
      </c>
      <c r="BT122" s="145">
        <f>IF(OR(DataGrowthRates!BS122="",DataGrowthRates!BT122=""),"",DataGrowthRates!BT122-DataGrowthRates!BS122)</f>
        <v>-0.17196834032779007</v>
      </c>
      <c r="BU122" s="145">
        <f>IF(OR(DataGrowthRates!BT122="",DataGrowthRates!BU122=""),"",DataGrowthRates!BU122-DataGrowthRates!BT122)</f>
        <v>0</v>
      </c>
      <c r="BV122" s="145">
        <f>IF(OR(DataGrowthRates!BU122="",DataGrowthRates!BV122=""),"",DataGrowthRates!BV122-DataGrowthRates!BU122)</f>
        <v>0</v>
      </c>
      <c r="BW122" s="145">
        <f>IF(OR(DataGrowthRates!BV122="",DataGrowthRates!BW122=""),"",DataGrowthRates!BW122-DataGrowthRates!BV122)</f>
        <v>3.0598776284854079E-2</v>
      </c>
      <c r="BX122" s="145">
        <f>IF(OR(DataGrowthRates!BW122="",DataGrowthRates!BX122=""),"",DataGrowthRates!BX122-DataGrowthRates!BW122)</f>
        <v>9.4184763471361066E-4</v>
      </c>
      <c r="BY122" s="145">
        <f>IF(OR(DataGrowthRates!BX122="",DataGrowthRates!BY122=""),"",DataGrowthRates!BY122-DataGrowthRates!BX122)</f>
        <v>0</v>
      </c>
      <c r="BZ122" s="145">
        <f>IF(OR(DataGrowthRates!BY122="",DataGrowthRates!BZ122=""),"",DataGrowthRates!BZ122-DataGrowthRates!BY122)</f>
        <v>1.4809974779832036E-2</v>
      </c>
      <c r="CA122" s="145">
        <f>IF(OR(DataGrowthRates!BZ122="",DataGrowthRates!CA122=""),"",DataGrowthRates!CA122-DataGrowthRates!BZ122)</f>
        <v>0</v>
      </c>
      <c r="CB122" s="145">
        <f>IF(OR(DataGrowthRates!CA122="",DataGrowthRates!CB122=""),"",DataGrowthRates!CB122-DataGrowthRates!CA122)</f>
        <v>-4.0323726794353476E-2</v>
      </c>
      <c r="CC122" s="145" t="str">
        <f>IF(OR(DataGrowthRates!CB122="",DataGrowthRates!CC122=""),"",DataGrowthRates!CC122-DataGrowthRates!CB122)</f>
        <v/>
      </c>
      <c r="CD122" s="145" t="str">
        <f>IF(OR(DataGrowthRates!CC122="",DataGrowthRates!CD122=""),"",DataGrowthRates!CD122-DataGrowthRates!CC122)</f>
        <v/>
      </c>
    </row>
    <row r="123" spans="1:82" x14ac:dyDescent="0.3">
      <c r="A123" s="62" t="s">
        <v>103</v>
      </c>
      <c r="B123" s="7"/>
      <c r="C123" s="7"/>
      <c r="D123" s="146" t="str">
        <f>IF(OR(DataGrowthRates!C123="",DataGrowthRates!D123=""),"",DataGrowthRates!D123-DataGrowthRates!C123)</f>
        <v/>
      </c>
      <c r="E123" s="146" t="str">
        <f>IF(OR(DataGrowthRates!D123="",DataGrowthRates!E123=""),"",DataGrowthRates!E123-DataGrowthRates!D123)</f>
        <v/>
      </c>
      <c r="F123" s="146" t="str">
        <f>IF(OR(DataGrowthRates!E123="",DataGrowthRates!F123=""),"",DataGrowthRates!F123-DataGrowthRates!E123)</f>
        <v/>
      </c>
      <c r="G123" s="146" t="str">
        <f>IF(OR(DataGrowthRates!F123="",DataGrowthRates!G123=""),"",DataGrowthRates!G123-DataGrowthRates!F123)</f>
        <v/>
      </c>
      <c r="H123" s="146" t="str">
        <f>IF(OR(DataGrowthRates!G123="",DataGrowthRates!H123=""),"",DataGrowthRates!H123-DataGrowthRates!G123)</f>
        <v/>
      </c>
      <c r="I123" s="146" t="str">
        <f>IF(OR(DataGrowthRates!H123="",DataGrowthRates!I123=""),"",DataGrowthRates!I123-DataGrowthRates!H123)</f>
        <v/>
      </c>
      <c r="J123" s="146" t="str">
        <f>IF(OR(DataGrowthRates!I123="",DataGrowthRates!J123=""),"",DataGrowthRates!J123-DataGrowthRates!I123)</f>
        <v/>
      </c>
      <c r="K123" s="146" t="str">
        <f>IF(OR(DataGrowthRates!J123="",DataGrowthRates!K123=""),"",DataGrowthRates!K123-DataGrowthRates!J123)</f>
        <v/>
      </c>
      <c r="L123" s="146" t="str">
        <f>IF(OR(DataGrowthRates!K123="",DataGrowthRates!L123=""),"",DataGrowthRates!L123-DataGrowthRates!K123)</f>
        <v/>
      </c>
      <c r="M123" s="146" t="str">
        <f>IF(OR(DataGrowthRates!L123="",DataGrowthRates!M123=""),"",DataGrowthRates!M123-DataGrowthRates!L123)</f>
        <v/>
      </c>
      <c r="N123" s="146" t="str">
        <f>IF(OR(DataGrowthRates!M123="",DataGrowthRates!N123=""),"",DataGrowthRates!N123-DataGrowthRates!M123)</f>
        <v/>
      </c>
      <c r="O123" s="146" t="str">
        <f>IF(OR(DataGrowthRates!N123="",DataGrowthRates!O123=""),"",DataGrowthRates!O123-DataGrowthRates!N123)</f>
        <v/>
      </c>
      <c r="P123" s="146" t="str">
        <f>IF(OR(DataGrowthRates!O123="",DataGrowthRates!P123=""),"",DataGrowthRates!P123-DataGrowthRates!O123)</f>
        <v/>
      </c>
      <c r="Q123" s="146" t="str">
        <f>IF(OR(DataGrowthRates!P123="",DataGrowthRates!Q123=""),"",DataGrowthRates!Q123-DataGrowthRates!P123)</f>
        <v/>
      </c>
      <c r="R123" s="146" t="str">
        <f>IF(OR(DataGrowthRates!Q123="",DataGrowthRates!R123=""),"",DataGrowthRates!R123-DataGrowthRates!Q123)</f>
        <v/>
      </c>
      <c r="S123" s="146" t="str">
        <f>IF(OR(DataGrowthRates!R123="",DataGrowthRates!S123=""),"",DataGrowthRates!S123-DataGrowthRates!R123)</f>
        <v/>
      </c>
      <c r="T123" s="146" t="str">
        <f>IF(OR(DataGrowthRates!S123="",DataGrowthRates!T123=""),"",DataGrowthRates!T123-DataGrowthRates!S123)</f>
        <v/>
      </c>
      <c r="U123" s="146" t="str">
        <f>IF(OR(DataGrowthRates!T123="",DataGrowthRates!U123=""),"",DataGrowthRates!U123-DataGrowthRates!T123)</f>
        <v/>
      </c>
      <c r="V123" s="146" t="str">
        <f>IF(OR(DataGrowthRates!U123="",DataGrowthRates!V123=""),"",DataGrowthRates!V123-DataGrowthRates!U123)</f>
        <v/>
      </c>
      <c r="W123" s="146" t="str">
        <f>IF(OR(DataGrowthRates!V123="",DataGrowthRates!W123=""),"",DataGrowthRates!W123-DataGrowthRates!V123)</f>
        <v/>
      </c>
      <c r="X123" s="146" t="str">
        <f>IF(OR(DataGrowthRates!W123="",DataGrowthRates!X123=""),"",DataGrowthRates!X123-DataGrowthRates!W123)</f>
        <v/>
      </c>
      <c r="Y123" s="146" t="str">
        <f>IF(OR(DataGrowthRates!X123="",DataGrowthRates!Y123=""),"",DataGrowthRates!Y123-DataGrowthRates!X123)</f>
        <v/>
      </c>
      <c r="Z123" s="146" t="str">
        <f>IF(OR(DataGrowthRates!Y123="",DataGrowthRates!Z123=""),"",DataGrowthRates!Z123-DataGrowthRates!Y123)</f>
        <v/>
      </c>
      <c r="AA123" s="146" t="str">
        <f>IF(OR(DataGrowthRates!Z123="",DataGrowthRates!AA123=""),"",DataGrowthRates!AA123-DataGrowthRates!Z123)</f>
        <v/>
      </c>
      <c r="AB123" s="146" t="str">
        <f>IF(OR(DataGrowthRates!AA123="",DataGrowthRates!AB123=""),"",DataGrowthRates!AB123-DataGrowthRates!AA123)</f>
        <v/>
      </c>
      <c r="AC123" s="146" t="str">
        <f>IF(OR(DataGrowthRates!AB123="",DataGrowthRates!AC123=""),"",DataGrowthRates!AC123-DataGrowthRates!AB123)</f>
        <v/>
      </c>
      <c r="AD123" s="146" t="str">
        <f>IF(OR(DataGrowthRates!AC123="",DataGrowthRates!AD123=""),"",DataGrowthRates!AD123-DataGrowthRates!AC123)</f>
        <v/>
      </c>
      <c r="AE123" s="146">
        <f>IF(OR(DataGrowthRates!AD123="",DataGrowthRates!AE123=""),"",DataGrowthRates!AE123-DataGrowthRates!AD123)</f>
        <v>0.97103644639044218</v>
      </c>
      <c r="AF123" s="146">
        <f>IF(OR(DataGrowthRates!AE123="",DataGrowthRates!AF123=""),"",DataGrowthRates!AF123-DataGrowthRates!AE123)</f>
        <v>0</v>
      </c>
      <c r="AG123" s="146">
        <f>IF(OR(DataGrowthRates!AF123="",DataGrowthRates!AG123=""),"",DataGrowthRates!AG123-DataGrowthRates!AF123)</f>
        <v>0</v>
      </c>
      <c r="AH123" s="146">
        <f>IF(OR(DataGrowthRates!AG123="",DataGrowthRates!AH123=""),"",DataGrowthRates!AH123-DataGrowthRates!AG123)</f>
        <v>0</v>
      </c>
      <c r="AI123" s="146">
        <f>IF(OR(DataGrowthRates!AH123="",DataGrowthRates!AI123=""),"",DataGrowthRates!AI123-DataGrowthRates!AH123)</f>
        <v>-0.56212485029570436</v>
      </c>
      <c r="AJ123" s="146">
        <f>IF(OR(DataGrowthRates!AI123="",DataGrowthRates!AJ123=""),"",DataGrowthRates!AJ123-DataGrowthRates!AI123)</f>
        <v>-3.061581907990707E-2</v>
      </c>
      <c r="AK123" s="146">
        <f>IF(OR(DataGrowthRates!AJ123="",DataGrowthRates!AK123=""),"",DataGrowthRates!AK123-DataGrowthRates!AJ123)</f>
        <v>0</v>
      </c>
      <c r="AL123" s="146">
        <f>IF(OR(DataGrowthRates!AK123="",DataGrowthRates!AL123=""),"",DataGrowthRates!AL123-DataGrowthRates!AK123)</f>
        <v>0.15077662186933427</v>
      </c>
      <c r="AM123" s="146">
        <f>IF(OR(DataGrowthRates!AL123="",DataGrowthRates!AM123=""),"",DataGrowthRates!AM123-DataGrowthRates!AL123)</f>
        <v>-0.33791557501206615</v>
      </c>
      <c r="AN123" s="146">
        <f>IF(OR(DataGrowthRates!AM123="",DataGrowthRates!AN123=""),"",DataGrowthRates!AN123-DataGrowthRates!AM123)</f>
        <v>0.2928527156680345</v>
      </c>
      <c r="AO123" s="146">
        <f>IF(OR(DataGrowthRates!AN123="",DataGrowthRates!AO123=""),"",DataGrowthRates!AO123-DataGrowthRates!AN123)</f>
        <v>0</v>
      </c>
      <c r="AP123" s="146">
        <f>IF(OR(DataGrowthRates!AO123="",DataGrowthRates!AP123=""),"",DataGrowthRates!AP123-DataGrowthRates!AO123)</f>
        <v>0</v>
      </c>
      <c r="AQ123" s="146">
        <f>IF(OR(DataGrowthRates!AP123="",DataGrowthRates!AQ123=""),"",DataGrowthRates!AQ123-DataGrowthRates!AP123)</f>
        <v>-0.11776726125220494</v>
      </c>
      <c r="AR123" s="146">
        <f>IF(OR(DataGrowthRates!AQ123="",DataGrowthRates!AR123=""),"",DataGrowthRates!AR123-DataGrowthRates!AQ123)</f>
        <v>-3.8642941076616033E-2</v>
      </c>
      <c r="AS123" s="146">
        <f>IF(OR(DataGrowthRates!AR123="",DataGrowthRates!AS123=""),"",DataGrowthRates!AS123-DataGrowthRates!AR123)</f>
        <v>0</v>
      </c>
      <c r="AT123" s="146">
        <f>IF(OR(DataGrowthRates!AS123="",DataGrowthRates!AT123=""),"",DataGrowthRates!AT123-DataGrowthRates!AS123)</f>
        <v>0</v>
      </c>
      <c r="AU123" s="146">
        <f>IF(OR(DataGrowthRates!AT123="",DataGrowthRates!AU123=""),"",DataGrowthRates!AU123-DataGrowthRates!AT123)</f>
        <v>0</v>
      </c>
      <c r="AV123" s="146">
        <f>IF(OR(DataGrowthRates!AU123="",DataGrowthRates!AV123=""),"",DataGrowthRates!AV123-DataGrowthRates!AU123)</f>
        <v>0</v>
      </c>
      <c r="AW123" s="146">
        <f>IF(OR(DataGrowthRates!AV123="",DataGrowthRates!AW123=""),"",DataGrowthRates!AW123-DataGrowthRates!AV123)</f>
        <v>0</v>
      </c>
      <c r="AX123" s="146">
        <f>IF(OR(DataGrowthRates!AW123="",DataGrowthRates!AX123=""),"",DataGrowthRates!AX123-DataGrowthRates!AW123)</f>
        <v>0</v>
      </c>
      <c r="AY123" s="146">
        <f>IF(OR(DataGrowthRates!AX123="",DataGrowthRates!AY123=""),"",DataGrowthRates!AY123-DataGrowthRates!AX123)</f>
        <v>8.2926990191064753E-2</v>
      </c>
      <c r="AZ123" s="146">
        <f>IF(OR(DataGrowthRates!AY123="",DataGrowthRates!AZ123=""),"",DataGrowthRates!AZ123-DataGrowthRates!AY123)</f>
        <v>-0.18586636620404118</v>
      </c>
      <c r="BA123" s="146">
        <f>IF(OR(DataGrowthRates!AZ123="",DataGrowthRates!BA123=""),"",DataGrowthRates!BA123-DataGrowthRates!AZ123)</f>
        <v>0</v>
      </c>
      <c r="BB123" s="146">
        <f>IF(OR(DataGrowthRates!BA123="",DataGrowthRates!BB123=""),"",DataGrowthRates!BB123-DataGrowthRates!BA123)</f>
        <v>0</v>
      </c>
      <c r="BC123" s="146">
        <f>IF(OR(DataGrowthRates!BB123="",DataGrowthRates!BC123=""),"",DataGrowthRates!BC123-DataGrowthRates!BB123)</f>
        <v>0</v>
      </c>
      <c r="BD123" s="146">
        <f>IF(OR(DataGrowthRates!BC123="",DataGrowthRates!BD123=""),"",DataGrowthRates!BD123-DataGrowthRates!BC123)</f>
        <v>0</v>
      </c>
      <c r="BE123" s="146">
        <f>IF(OR(DataGrowthRates!BD123="",DataGrowthRates!BE123=""),"",DataGrowthRates!BE123-DataGrowthRates!BD123)</f>
        <v>0</v>
      </c>
      <c r="BF123" s="146">
        <f>IF(OR(DataGrowthRates!BE123="",DataGrowthRates!BF123=""),"",DataGrowthRates!BF123-DataGrowthRates!BE123)</f>
        <v>0</v>
      </c>
      <c r="BG123" s="146">
        <f>IF(OR(DataGrowthRates!BF123="",DataGrowthRates!BG123=""),"",DataGrowthRates!BG123-DataGrowthRates!BF123)</f>
        <v>0</v>
      </c>
      <c r="BH123" s="146">
        <f>IF(OR(DataGrowthRates!BG123="",DataGrowthRates!BH123=""),"",DataGrowthRates!BH123-DataGrowthRates!BG123)</f>
        <v>0</v>
      </c>
      <c r="BI123" s="146">
        <f>IF(OR(DataGrowthRates!BH123="",DataGrowthRates!BI123=""),"",DataGrowthRates!BI123-DataGrowthRates!BH123)</f>
        <v>0</v>
      </c>
      <c r="BJ123" s="146">
        <f>IF(OR(DataGrowthRates!BI123="",DataGrowthRates!BJ123=""),"",DataGrowthRates!BJ123-DataGrowthRates!BI123)</f>
        <v>0</v>
      </c>
      <c r="BK123" s="146">
        <f>IF(OR(DataGrowthRates!BJ123="",DataGrowthRates!BK123=""),"",DataGrowthRates!BK123-DataGrowthRates!BJ123)</f>
        <v>0</v>
      </c>
      <c r="BL123" s="146">
        <f>IF(OR(DataGrowthRates!BK123="",DataGrowthRates!BL123=""),"",DataGrowthRates!BL123-DataGrowthRates!BK123)</f>
        <v>0</v>
      </c>
      <c r="BM123" s="146">
        <f>IF(OR(DataGrowthRates!BL123="",DataGrowthRates!BM123=""),"",DataGrowthRates!BM123-DataGrowthRates!BL123)</f>
        <v>0</v>
      </c>
      <c r="BN123" s="146">
        <f>IF(OR(DataGrowthRates!BM123="",DataGrowthRates!BN123=""),"",DataGrowthRates!BN123-DataGrowthRates!BM123)</f>
        <v>3.5804533114687231E-3</v>
      </c>
      <c r="BO123" s="146">
        <f>IF(OR(DataGrowthRates!BN123="",DataGrowthRates!BO123=""),"",DataGrowthRates!BO123-DataGrowthRates!BN123)</f>
        <v>9.6340340576491101E-2</v>
      </c>
      <c r="BP123" s="146">
        <f>IF(OR(DataGrowthRates!BO123="",DataGrowthRates!BP123=""),"",DataGrowthRates!BP123-DataGrowthRates!BO123)</f>
        <v>2.6390524249407576E-2</v>
      </c>
      <c r="BQ123" s="146">
        <f>IF(OR(DataGrowthRates!BP123="",DataGrowthRates!BQ123=""),"",DataGrowthRates!BQ123-DataGrowthRates!BP123)</f>
        <v>0</v>
      </c>
      <c r="BR123" s="146">
        <f>IF(OR(DataGrowthRates!BQ123="",DataGrowthRates!BR123=""),"",DataGrowthRates!BR123-DataGrowthRates!BQ123)</f>
        <v>0</v>
      </c>
      <c r="BS123" s="146">
        <f>IF(OR(DataGrowthRates!BR123="",DataGrowthRates!BS123=""),"",DataGrowthRates!BS123-DataGrowthRates!BR123)</f>
        <v>-3.2755481087081151E-2</v>
      </c>
      <c r="BT123" s="146">
        <f>IF(OR(DataGrowthRates!BS123="",DataGrowthRates!BT123=""),"",DataGrowthRates!BT123-DataGrowthRates!BS123)</f>
        <v>0.15984280284881303</v>
      </c>
      <c r="BU123" s="146">
        <f>IF(OR(DataGrowthRates!BT123="",DataGrowthRates!BU123=""),"",DataGrowthRates!BU123-DataGrowthRates!BT123)</f>
        <v>0</v>
      </c>
      <c r="BV123" s="146">
        <f>IF(OR(DataGrowthRates!BU123="",DataGrowthRates!BV123=""),"",DataGrowthRates!BV123-DataGrowthRates!BU123)</f>
        <v>0</v>
      </c>
      <c r="BW123" s="146">
        <f>IF(OR(DataGrowthRates!BV123="",DataGrowthRates!BW123=""),"",DataGrowthRates!BW123-DataGrowthRates!BV123)</f>
        <v>1.0144115185403138</v>
      </c>
      <c r="BX123" s="146">
        <f>IF(OR(DataGrowthRates!BW123="",DataGrowthRates!BX123=""),"",DataGrowthRates!BX123-DataGrowthRates!BW123)</f>
        <v>0.11879070432253291</v>
      </c>
      <c r="BY123" s="146">
        <f>IF(OR(DataGrowthRates!BX123="",DataGrowthRates!BY123=""),"",DataGrowthRates!BY123-DataGrowthRates!BX123)</f>
        <v>0</v>
      </c>
      <c r="BZ123" s="146">
        <f>IF(OR(DataGrowthRates!BY123="",DataGrowthRates!BZ123=""),"",DataGrowthRates!BZ123-DataGrowthRates!BY123)</f>
        <v>-0.38864002398086095</v>
      </c>
      <c r="CA123" s="146">
        <f>IF(OR(DataGrowthRates!BZ123="",DataGrowthRates!CA123=""),"",DataGrowthRates!CA123-DataGrowthRates!BZ123)</f>
        <v>0</v>
      </c>
      <c r="CB123" s="146">
        <f>IF(OR(DataGrowthRates!CA123="",DataGrowthRates!CB123=""),"",DataGrowthRates!CB123-DataGrowthRates!CA123)</f>
        <v>7.4101247409248394E-2</v>
      </c>
      <c r="CC123" s="146" t="str">
        <f>IF(OR(DataGrowthRates!CB123="",DataGrowthRates!CC123=""),"",DataGrowthRates!CC123-DataGrowthRates!CB123)</f>
        <v/>
      </c>
      <c r="CD123" s="146" t="str">
        <f>IF(OR(DataGrowthRates!CC123="",DataGrowthRates!CD123=""),"",DataGrowthRates!CD123-DataGrowthRates!CC123)</f>
        <v/>
      </c>
    </row>
    <row r="124" spans="1:82" x14ac:dyDescent="0.3">
      <c r="A124" s="63" t="s">
        <v>122</v>
      </c>
      <c r="B124" s="132"/>
      <c r="C124" s="132"/>
      <c r="D124" s="144" t="str">
        <f>IF(OR(DataGrowthRates!C124="",DataGrowthRates!D124=""),"",DataGrowthRates!D124-DataGrowthRates!C124)</f>
        <v/>
      </c>
      <c r="E124" s="144" t="str">
        <f>IF(OR(DataGrowthRates!D124="",DataGrowthRates!E124=""),"",DataGrowthRates!E124-DataGrowthRates!D124)</f>
        <v/>
      </c>
      <c r="F124" s="144" t="str">
        <f>IF(OR(DataGrowthRates!E124="",DataGrowthRates!F124=""),"",DataGrowthRates!F124-DataGrowthRates!E124)</f>
        <v/>
      </c>
      <c r="G124" s="144" t="str">
        <f>IF(OR(DataGrowthRates!F124="",DataGrowthRates!G124=""),"",DataGrowthRates!G124-DataGrowthRates!F124)</f>
        <v/>
      </c>
      <c r="H124" s="144" t="str">
        <f>IF(OR(DataGrowthRates!G124="",DataGrowthRates!H124=""),"",DataGrowthRates!H124-DataGrowthRates!G124)</f>
        <v/>
      </c>
      <c r="I124" s="144" t="str">
        <f>IF(OR(DataGrowthRates!H124="",DataGrowthRates!I124=""),"",DataGrowthRates!I124-DataGrowthRates!H124)</f>
        <v/>
      </c>
      <c r="J124" s="144" t="str">
        <f>IF(OR(DataGrowthRates!I124="",DataGrowthRates!J124=""),"",DataGrowthRates!J124-DataGrowthRates!I124)</f>
        <v/>
      </c>
      <c r="K124" s="144" t="str">
        <f>IF(OR(DataGrowthRates!J124="",DataGrowthRates!K124=""),"",DataGrowthRates!K124-DataGrowthRates!J124)</f>
        <v/>
      </c>
      <c r="L124" s="144" t="str">
        <f>IF(OR(DataGrowthRates!K124="",DataGrowthRates!L124=""),"",DataGrowthRates!L124-DataGrowthRates!K124)</f>
        <v/>
      </c>
      <c r="M124" s="144" t="str">
        <f>IF(OR(DataGrowthRates!L124="",DataGrowthRates!M124=""),"",DataGrowthRates!M124-DataGrowthRates!L124)</f>
        <v/>
      </c>
      <c r="N124" s="144" t="str">
        <f>IF(OR(DataGrowthRates!M124="",DataGrowthRates!N124=""),"",DataGrowthRates!N124-DataGrowthRates!M124)</f>
        <v/>
      </c>
      <c r="O124" s="144" t="str">
        <f>IF(OR(DataGrowthRates!N124="",DataGrowthRates!O124=""),"",DataGrowthRates!O124-DataGrowthRates!N124)</f>
        <v/>
      </c>
      <c r="P124" s="144" t="str">
        <f>IF(OR(DataGrowthRates!O124="",DataGrowthRates!P124=""),"",DataGrowthRates!P124-DataGrowthRates!O124)</f>
        <v/>
      </c>
      <c r="Q124" s="144" t="str">
        <f>IF(OR(DataGrowthRates!P124="",DataGrowthRates!Q124=""),"",DataGrowthRates!Q124-DataGrowthRates!P124)</f>
        <v/>
      </c>
      <c r="R124" s="144" t="str">
        <f>IF(OR(DataGrowthRates!Q124="",DataGrowthRates!R124=""),"",DataGrowthRates!R124-DataGrowthRates!Q124)</f>
        <v/>
      </c>
      <c r="S124" s="144" t="str">
        <f>IF(OR(DataGrowthRates!R124="",DataGrowthRates!S124=""),"",DataGrowthRates!S124-DataGrowthRates!R124)</f>
        <v/>
      </c>
      <c r="T124" s="144" t="str">
        <f>IF(OR(DataGrowthRates!S124="",DataGrowthRates!T124=""),"",DataGrowthRates!T124-DataGrowthRates!S124)</f>
        <v/>
      </c>
      <c r="U124" s="144" t="str">
        <f>IF(OR(DataGrowthRates!T124="",DataGrowthRates!U124=""),"",DataGrowthRates!U124-DataGrowthRates!T124)</f>
        <v/>
      </c>
      <c r="V124" s="144" t="str">
        <f>IF(OR(DataGrowthRates!U124="",DataGrowthRates!V124=""),"",DataGrowthRates!V124-DataGrowthRates!U124)</f>
        <v/>
      </c>
      <c r="W124" s="144" t="str">
        <f>IF(OR(DataGrowthRates!V124="",DataGrowthRates!W124=""),"",DataGrowthRates!W124-DataGrowthRates!V124)</f>
        <v/>
      </c>
      <c r="X124" s="144" t="str">
        <f>IF(OR(DataGrowthRates!W124="",DataGrowthRates!X124=""),"",DataGrowthRates!X124-DataGrowthRates!W124)</f>
        <v/>
      </c>
      <c r="Y124" s="144" t="str">
        <f>IF(OR(DataGrowthRates!X124="",DataGrowthRates!Y124=""),"",DataGrowthRates!Y124-DataGrowthRates!X124)</f>
        <v/>
      </c>
      <c r="Z124" s="144" t="str">
        <f>IF(OR(DataGrowthRates!Y124="",DataGrowthRates!Z124=""),"",DataGrowthRates!Z124-DataGrowthRates!Y124)</f>
        <v/>
      </c>
      <c r="AA124" s="144" t="str">
        <f>IF(OR(DataGrowthRates!Z124="",DataGrowthRates!AA124=""),"",DataGrowthRates!AA124-DataGrowthRates!Z124)</f>
        <v/>
      </c>
      <c r="AB124" s="144" t="str">
        <f>IF(OR(DataGrowthRates!AA124="",DataGrowthRates!AB124=""),"",DataGrowthRates!AB124-DataGrowthRates!AA124)</f>
        <v/>
      </c>
      <c r="AC124" s="144" t="str">
        <f>IF(OR(DataGrowthRates!AB124="",DataGrowthRates!AC124=""),"",DataGrowthRates!AC124-DataGrowthRates!AB124)</f>
        <v/>
      </c>
      <c r="AD124" s="144" t="str">
        <f>IF(OR(DataGrowthRates!AC124="",DataGrowthRates!AD124=""),"",DataGrowthRates!AD124-DataGrowthRates!AC124)</f>
        <v/>
      </c>
      <c r="AE124" s="144" t="str">
        <f>IF(OR(DataGrowthRates!AD124="",DataGrowthRates!AE124=""),"",DataGrowthRates!AE124-DataGrowthRates!AD124)</f>
        <v/>
      </c>
      <c r="AF124" s="144">
        <f>IF(OR(DataGrowthRates!AE124="",DataGrowthRates!AF124=""),"",DataGrowthRates!AF124-DataGrowthRates!AE124)</f>
        <v>-2.0951222820539073E-2</v>
      </c>
      <c r="AG124" s="144">
        <f>IF(OR(DataGrowthRates!AF124="",DataGrowthRates!AG124=""),"",DataGrowthRates!AG124-DataGrowthRates!AF124)</f>
        <v>-0.17906303687961334</v>
      </c>
      <c r="AH124" s="144">
        <f>IF(OR(DataGrowthRates!AG124="",DataGrowthRates!AH124=""),"",DataGrowthRates!AH124-DataGrowthRates!AG124)</f>
        <v>0.38950936129660585</v>
      </c>
      <c r="AI124" s="144">
        <f>IF(OR(DataGrowthRates!AH124="",DataGrowthRates!AI124=""),"",DataGrowthRates!AI124-DataGrowthRates!AH124)</f>
        <v>-0.67279649211788395</v>
      </c>
      <c r="AJ124" s="144">
        <f>IF(OR(DataGrowthRates!AI124="",DataGrowthRates!AJ124=""),"",DataGrowthRates!AJ124-DataGrowthRates!AI124)</f>
        <v>9.1561813985464591E-2</v>
      </c>
      <c r="AK124" s="144">
        <f>IF(OR(DataGrowthRates!AJ124="",DataGrowthRates!AK124=""),"",DataGrowthRates!AK124-DataGrowthRates!AJ124)</f>
        <v>0</v>
      </c>
      <c r="AL124" s="144">
        <f>IF(OR(DataGrowthRates!AK124="",DataGrowthRates!AL124=""),"",DataGrowthRates!AL124-DataGrowthRates!AK124)</f>
        <v>0.51477368827860515</v>
      </c>
      <c r="AM124" s="144">
        <f>IF(OR(DataGrowthRates!AL124="",DataGrowthRates!AM124=""),"",DataGrowthRates!AM124-DataGrowthRates!AL124)</f>
        <v>-0.73130258766342293</v>
      </c>
      <c r="AN124" s="144">
        <f>IF(OR(DataGrowthRates!AM124="",DataGrowthRates!AN124=""),"",DataGrowthRates!AN124-DataGrowthRates!AM124)</f>
        <v>-0.21884935855942045</v>
      </c>
      <c r="AO124" s="144">
        <f>IF(OR(DataGrowthRates!AN124="",DataGrowthRates!AO124=""),"",DataGrowthRates!AO124-DataGrowthRates!AN124)</f>
        <v>0</v>
      </c>
      <c r="AP124" s="144">
        <f>IF(OR(DataGrowthRates!AO124="",DataGrowthRates!AP124=""),"",DataGrowthRates!AP124-DataGrowthRates!AO124)</f>
        <v>0</v>
      </c>
      <c r="AQ124" s="144">
        <f>IF(OR(DataGrowthRates!AP124="",DataGrowthRates!AQ124=""),"",DataGrowthRates!AQ124-DataGrowthRates!AP124)</f>
        <v>-0.22934400660273546</v>
      </c>
      <c r="AR124" s="144">
        <f>IF(OR(DataGrowthRates!AQ124="",DataGrowthRates!AR124=""),"",DataGrowthRates!AR124-DataGrowthRates!AQ124)</f>
        <v>0.43995832053392325</v>
      </c>
      <c r="AS124" s="144">
        <f>IF(OR(DataGrowthRates!AR124="",DataGrowthRates!AS124=""),"",DataGrowthRates!AS124-DataGrowthRates!AR124)</f>
        <v>0</v>
      </c>
      <c r="AT124" s="144">
        <f>IF(OR(DataGrowthRates!AS124="",DataGrowthRates!AT124=""),"",DataGrowthRates!AT124-DataGrowthRates!AS124)</f>
        <v>0</v>
      </c>
      <c r="AU124" s="144">
        <f>IF(OR(DataGrowthRates!AT124="",DataGrowthRates!AU124=""),"",DataGrowthRates!AU124-DataGrowthRates!AT124)</f>
        <v>0</v>
      </c>
      <c r="AV124" s="144">
        <f>IF(OR(DataGrowthRates!AU124="",DataGrowthRates!AV124=""),"",DataGrowthRates!AV124-DataGrowthRates!AU124)</f>
        <v>0</v>
      </c>
      <c r="AW124" s="144">
        <f>IF(OR(DataGrowthRates!AV124="",DataGrowthRates!AW124=""),"",DataGrowthRates!AW124-DataGrowthRates!AV124)</f>
        <v>0</v>
      </c>
      <c r="AX124" s="144">
        <f>IF(OR(DataGrowthRates!AW124="",DataGrowthRates!AX124=""),"",DataGrowthRates!AX124-DataGrowthRates!AW124)</f>
        <v>0</v>
      </c>
      <c r="AY124" s="144">
        <f>IF(OR(DataGrowthRates!AX124="",DataGrowthRates!AY124=""),"",DataGrowthRates!AY124-DataGrowthRates!AX124)</f>
        <v>-0.20033451405855951</v>
      </c>
      <c r="AZ124" s="144">
        <f>IF(OR(DataGrowthRates!AY124="",DataGrowthRates!AZ124=""),"",DataGrowthRates!AZ124-DataGrowthRates!AY124)</f>
        <v>-3.8832437849662949E-2</v>
      </c>
      <c r="BA124" s="144">
        <f>IF(OR(DataGrowthRates!AZ124="",DataGrowthRates!BA124=""),"",DataGrowthRates!BA124-DataGrowthRates!AZ124)</f>
        <v>0</v>
      </c>
      <c r="BB124" s="144">
        <f>IF(OR(DataGrowthRates!BA124="",DataGrowthRates!BB124=""),"",DataGrowthRates!BB124-DataGrowthRates!BA124)</f>
        <v>0</v>
      </c>
      <c r="BC124" s="144">
        <f>IF(OR(DataGrowthRates!BB124="",DataGrowthRates!BC124=""),"",DataGrowthRates!BC124-DataGrowthRates!BB124)</f>
        <v>0</v>
      </c>
      <c r="BD124" s="144">
        <f>IF(OR(DataGrowthRates!BC124="",DataGrowthRates!BD124=""),"",DataGrowthRates!BD124-DataGrowthRates!BC124)</f>
        <v>0</v>
      </c>
      <c r="BE124" s="144">
        <f>IF(OR(DataGrowthRates!BD124="",DataGrowthRates!BE124=""),"",DataGrowthRates!BE124-DataGrowthRates!BD124)</f>
        <v>0</v>
      </c>
      <c r="BF124" s="144">
        <f>IF(OR(DataGrowthRates!BE124="",DataGrowthRates!BF124=""),"",DataGrowthRates!BF124-DataGrowthRates!BE124)</f>
        <v>0</v>
      </c>
      <c r="BG124" s="144">
        <f>IF(OR(DataGrowthRates!BF124="",DataGrowthRates!BG124=""),"",DataGrowthRates!BG124-DataGrowthRates!BF124)</f>
        <v>0</v>
      </c>
      <c r="BH124" s="144">
        <f>IF(OR(DataGrowthRates!BG124="",DataGrowthRates!BH124=""),"",DataGrowthRates!BH124-DataGrowthRates!BG124)</f>
        <v>0</v>
      </c>
      <c r="BI124" s="144">
        <f>IF(OR(DataGrowthRates!BH124="",DataGrowthRates!BI124=""),"",DataGrowthRates!BI124-DataGrowthRates!BH124)</f>
        <v>0</v>
      </c>
      <c r="BJ124" s="144">
        <f>IF(OR(DataGrowthRates!BI124="",DataGrowthRates!BJ124=""),"",DataGrowthRates!BJ124-DataGrowthRates!BI124)</f>
        <v>0</v>
      </c>
      <c r="BK124" s="144">
        <f>IF(OR(DataGrowthRates!BJ124="",DataGrowthRates!BK124=""),"",DataGrowthRates!BK124-DataGrowthRates!BJ124)</f>
        <v>0</v>
      </c>
      <c r="BL124" s="144">
        <f>IF(OR(DataGrowthRates!BK124="",DataGrowthRates!BL124=""),"",DataGrowthRates!BL124-DataGrowthRates!BK124)</f>
        <v>0</v>
      </c>
      <c r="BM124" s="144">
        <f>IF(OR(DataGrowthRates!BL124="",DataGrowthRates!BM124=""),"",DataGrowthRates!BM124-DataGrowthRates!BL124)</f>
        <v>0</v>
      </c>
      <c r="BN124" s="144">
        <f>IF(OR(DataGrowthRates!BM124="",DataGrowthRates!BN124=""),"",DataGrowthRates!BN124-DataGrowthRates!BM124)</f>
        <v>-8.0711220396039174E-3</v>
      </c>
      <c r="BO124" s="144">
        <f>IF(OR(DataGrowthRates!BN124="",DataGrowthRates!BO124=""),"",DataGrowthRates!BO124-DataGrowthRates!BN124)</f>
        <v>-0.13826004133554681</v>
      </c>
      <c r="BP124" s="144">
        <f>IF(OR(DataGrowthRates!BO124="",DataGrowthRates!BP124=""),"",DataGrowthRates!BP124-DataGrowthRates!BO124)</f>
        <v>-8.7711577196984969E-3</v>
      </c>
      <c r="BQ124" s="144">
        <f>IF(OR(DataGrowthRates!BP124="",DataGrowthRates!BQ124=""),"",DataGrowthRates!BQ124-DataGrowthRates!BP124)</f>
        <v>0</v>
      </c>
      <c r="BR124" s="144">
        <f>IF(OR(DataGrowthRates!BQ124="",DataGrowthRates!BR124=""),"",DataGrowthRates!BR124-DataGrowthRates!BQ124)</f>
        <v>0</v>
      </c>
      <c r="BS124" s="144">
        <f>IF(OR(DataGrowthRates!BR124="",DataGrowthRates!BS124=""),"",DataGrowthRates!BS124-DataGrowthRates!BR124)</f>
        <v>-5.5854566634140124E-2</v>
      </c>
      <c r="BT124" s="144">
        <f>IF(OR(DataGrowthRates!BS124="",DataGrowthRates!BT124=""),"",DataGrowthRates!BT124-DataGrowthRates!BS124)</f>
        <v>0.50309936543250533</v>
      </c>
      <c r="BU124" s="144">
        <f>IF(OR(DataGrowthRates!BT124="",DataGrowthRates!BU124=""),"",DataGrowthRates!BU124-DataGrowthRates!BT124)</f>
        <v>0</v>
      </c>
      <c r="BV124" s="144">
        <f>IF(OR(DataGrowthRates!BU124="",DataGrowthRates!BV124=""),"",DataGrowthRates!BV124-DataGrowthRates!BU124)</f>
        <v>0</v>
      </c>
      <c r="BW124" s="144">
        <f>IF(OR(DataGrowthRates!BV124="",DataGrowthRates!BW124=""),"",DataGrowthRates!BW124-DataGrowthRates!BV124)</f>
        <v>0.1858050610509574</v>
      </c>
      <c r="BX124" s="144">
        <f>IF(OR(DataGrowthRates!BW124="",DataGrowthRates!BX124=""),"",DataGrowthRates!BX124-DataGrowthRates!BW124)</f>
        <v>8.2673229886975896E-4</v>
      </c>
      <c r="BY124" s="144">
        <f>IF(OR(DataGrowthRates!BX124="",DataGrowthRates!BY124=""),"",DataGrowthRates!BY124-DataGrowthRates!BX124)</f>
        <v>0</v>
      </c>
      <c r="BZ124" s="144">
        <f>IF(OR(DataGrowthRates!BY124="",DataGrowthRates!BZ124=""),"",DataGrowthRates!BZ124-DataGrowthRates!BY124)</f>
        <v>-1.4579603873404068E-2</v>
      </c>
      <c r="CA124" s="144">
        <f>IF(OR(DataGrowthRates!BZ124="",DataGrowthRates!CA124=""),"",DataGrowthRates!CA124-DataGrowthRates!BZ124)</f>
        <v>0</v>
      </c>
      <c r="CB124" s="144">
        <f>IF(OR(DataGrowthRates!CA124="",DataGrowthRates!CB124=""),"",DataGrowthRates!CB124-DataGrowthRates!CA124)</f>
        <v>0.44199819569249743</v>
      </c>
      <c r="CC124" s="144" t="str">
        <f>IF(OR(DataGrowthRates!CB124="",DataGrowthRates!CC124=""),"",DataGrowthRates!CC124-DataGrowthRates!CB124)</f>
        <v/>
      </c>
      <c r="CD124" s="144" t="str">
        <f>IF(OR(DataGrowthRates!CC124="",DataGrowthRates!CD124=""),"",DataGrowthRates!CD124-DataGrowthRates!CC124)</f>
        <v/>
      </c>
    </row>
    <row r="125" spans="1:82" x14ac:dyDescent="0.3">
      <c r="A125" s="5" t="s">
        <v>123</v>
      </c>
      <c r="D125" s="145" t="str">
        <f>IF(OR(DataGrowthRates!C125="",DataGrowthRates!D125=""),"",DataGrowthRates!D125-DataGrowthRates!C125)</f>
        <v/>
      </c>
      <c r="E125" s="145" t="str">
        <f>IF(OR(DataGrowthRates!D125="",DataGrowthRates!E125=""),"",DataGrowthRates!E125-DataGrowthRates!D125)</f>
        <v/>
      </c>
      <c r="F125" s="145" t="str">
        <f>IF(OR(DataGrowthRates!E125="",DataGrowthRates!F125=""),"",DataGrowthRates!F125-DataGrowthRates!E125)</f>
        <v/>
      </c>
      <c r="G125" s="145" t="str">
        <f>IF(OR(DataGrowthRates!F125="",DataGrowthRates!G125=""),"",DataGrowthRates!G125-DataGrowthRates!F125)</f>
        <v/>
      </c>
      <c r="H125" s="145" t="str">
        <f>IF(OR(DataGrowthRates!G125="",DataGrowthRates!H125=""),"",DataGrowthRates!H125-DataGrowthRates!G125)</f>
        <v/>
      </c>
      <c r="I125" s="145" t="str">
        <f>IF(OR(DataGrowthRates!H125="",DataGrowthRates!I125=""),"",DataGrowthRates!I125-DataGrowthRates!H125)</f>
        <v/>
      </c>
      <c r="J125" s="145" t="str">
        <f>IF(OR(DataGrowthRates!I125="",DataGrowthRates!J125=""),"",DataGrowthRates!J125-DataGrowthRates!I125)</f>
        <v/>
      </c>
      <c r="K125" s="145" t="str">
        <f>IF(OR(DataGrowthRates!J125="",DataGrowthRates!K125=""),"",DataGrowthRates!K125-DataGrowthRates!J125)</f>
        <v/>
      </c>
      <c r="L125" s="145" t="str">
        <f>IF(OR(DataGrowthRates!K125="",DataGrowthRates!L125=""),"",DataGrowthRates!L125-DataGrowthRates!K125)</f>
        <v/>
      </c>
      <c r="M125" s="145" t="str">
        <f>IF(OR(DataGrowthRates!L125="",DataGrowthRates!M125=""),"",DataGrowthRates!M125-DataGrowthRates!L125)</f>
        <v/>
      </c>
      <c r="N125" s="145" t="str">
        <f>IF(OR(DataGrowthRates!M125="",DataGrowthRates!N125=""),"",DataGrowthRates!N125-DataGrowthRates!M125)</f>
        <v/>
      </c>
      <c r="O125" s="145" t="str">
        <f>IF(OR(DataGrowthRates!N125="",DataGrowthRates!O125=""),"",DataGrowthRates!O125-DataGrowthRates!N125)</f>
        <v/>
      </c>
      <c r="P125" s="145" t="str">
        <f>IF(OR(DataGrowthRates!O125="",DataGrowthRates!P125=""),"",DataGrowthRates!P125-DataGrowthRates!O125)</f>
        <v/>
      </c>
      <c r="Q125" s="145" t="str">
        <f>IF(OR(DataGrowthRates!P125="",DataGrowthRates!Q125=""),"",DataGrowthRates!Q125-DataGrowthRates!P125)</f>
        <v/>
      </c>
      <c r="R125" s="145" t="str">
        <f>IF(OR(DataGrowthRates!Q125="",DataGrowthRates!R125=""),"",DataGrowthRates!R125-DataGrowthRates!Q125)</f>
        <v/>
      </c>
      <c r="S125" s="145" t="str">
        <f>IF(OR(DataGrowthRates!R125="",DataGrowthRates!S125=""),"",DataGrowthRates!S125-DataGrowthRates!R125)</f>
        <v/>
      </c>
      <c r="T125" s="145" t="str">
        <f>IF(OR(DataGrowthRates!S125="",DataGrowthRates!T125=""),"",DataGrowthRates!T125-DataGrowthRates!S125)</f>
        <v/>
      </c>
      <c r="U125" s="145" t="str">
        <f>IF(OR(DataGrowthRates!T125="",DataGrowthRates!U125=""),"",DataGrowthRates!U125-DataGrowthRates!T125)</f>
        <v/>
      </c>
      <c r="V125" s="145" t="str">
        <f>IF(OR(DataGrowthRates!U125="",DataGrowthRates!V125=""),"",DataGrowthRates!V125-DataGrowthRates!U125)</f>
        <v/>
      </c>
      <c r="W125" s="145" t="str">
        <f>IF(OR(DataGrowthRates!V125="",DataGrowthRates!W125=""),"",DataGrowthRates!W125-DataGrowthRates!V125)</f>
        <v/>
      </c>
      <c r="X125" s="145" t="str">
        <f>IF(OR(DataGrowthRates!W125="",DataGrowthRates!X125=""),"",DataGrowthRates!X125-DataGrowthRates!W125)</f>
        <v/>
      </c>
      <c r="Y125" s="145" t="str">
        <f>IF(OR(DataGrowthRates!X125="",DataGrowthRates!Y125=""),"",DataGrowthRates!Y125-DataGrowthRates!X125)</f>
        <v/>
      </c>
      <c r="Z125" s="145" t="str">
        <f>IF(OR(DataGrowthRates!Y125="",DataGrowthRates!Z125=""),"",DataGrowthRates!Z125-DataGrowthRates!Y125)</f>
        <v/>
      </c>
      <c r="AA125" s="145" t="str">
        <f>IF(OR(DataGrowthRates!Z125="",DataGrowthRates!AA125=""),"",DataGrowthRates!AA125-DataGrowthRates!Z125)</f>
        <v/>
      </c>
      <c r="AB125" s="145" t="str">
        <f>IF(OR(DataGrowthRates!AA125="",DataGrowthRates!AB125=""),"",DataGrowthRates!AB125-DataGrowthRates!AA125)</f>
        <v/>
      </c>
      <c r="AC125" s="145" t="str">
        <f>IF(OR(DataGrowthRates!AB125="",DataGrowthRates!AC125=""),"",DataGrowthRates!AC125-DataGrowthRates!AB125)</f>
        <v/>
      </c>
      <c r="AD125" s="145" t="str">
        <f>IF(OR(DataGrowthRates!AC125="",DataGrowthRates!AD125=""),"",DataGrowthRates!AD125-DataGrowthRates!AC125)</f>
        <v/>
      </c>
      <c r="AE125" s="145" t="str">
        <f>IF(OR(DataGrowthRates!AD125="",DataGrowthRates!AE125=""),"",DataGrowthRates!AE125-DataGrowthRates!AD125)</f>
        <v/>
      </c>
      <c r="AF125" s="145" t="str">
        <f>IF(OR(DataGrowthRates!AE125="",DataGrowthRates!AF125=""),"",DataGrowthRates!AF125-DataGrowthRates!AE125)</f>
        <v/>
      </c>
      <c r="AG125" s="145">
        <f>IF(OR(DataGrowthRates!AF125="",DataGrowthRates!AG125=""),"",DataGrowthRates!AG125-DataGrowthRates!AF125)</f>
        <v>0.21573482477318084</v>
      </c>
      <c r="AH125" s="145">
        <f>IF(OR(DataGrowthRates!AG125="",DataGrowthRates!AH125=""),"",DataGrowthRates!AH125-DataGrowthRates!AG125)</f>
        <v>-0.10064948450088695</v>
      </c>
      <c r="AI125" s="145">
        <f>IF(OR(DataGrowthRates!AH125="",DataGrowthRates!AI125=""),"",DataGrowthRates!AI125-DataGrowthRates!AH125)</f>
        <v>-0.56402424481328284</v>
      </c>
      <c r="AJ125" s="145">
        <f>IF(OR(DataGrowthRates!AI125="",DataGrowthRates!AJ125=""),"",DataGrowthRates!AJ125-DataGrowthRates!AI125)</f>
        <v>6.6346875607606437E-2</v>
      </c>
      <c r="AK125" s="145">
        <f>IF(OR(DataGrowthRates!AJ125="",DataGrowthRates!AK125=""),"",DataGrowthRates!AK125-DataGrowthRates!AJ125)</f>
        <v>0</v>
      </c>
      <c r="AL125" s="145">
        <f>IF(OR(DataGrowthRates!AK125="",DataGrowthRates!AL125=""),"",DataGrowthRates!AL125-DataGrowthRates!AK125)</f>
        <v>0.30051866656322146</v>
      </c>
      <c r="AM125" s="145">
        <f>IF(OR(DataGrowthRates!AL125="",DataGrowthRates!AM125=""),"",DataGrowthRates!AM125-DataGrowthRates!AL125)</f>
        <v>-3.9847979956398549E-2</v>
      </c>
      <c r="AN125" s="145">
        <f>IF(OR(DataGrowthRates!AM125="",DataGrowthRates!AN125=""),"",DataGrowthRates!AN125-DataGrowthRates!AM125)</f>
        <v>-2.1725793559980833E-2</v>
      </c>
      <c r="AO125" s="145">
        <f>IF(OR(DataGrowthRates!AN125="",DataGrowthRates!AO125=""),"",DataGrowthRates!AO125-DataGrowthRates!AN125)</f>
        <v>0</v>
      </c>
      <c r="AP125" s="145">
        <f>IF(OR(DataGrowthRates!AO125="",DataGrowthRates!AP125=""),"",DataGrowthRates!AP125-DataGrowthRates!AO125)</f>
        <v>0</v>
      </c>
      <c r="AQ125" s="145">
        <f>IF(OR(DataGrowthRates!AP125="",DataGrowthRates!AQ125=""),"",DataGrowthRates!AQ125-DataGrowthRates!AP125)</f>
        <v>-0.36628249966251769</v>
      </c>
      <c r="AR125" s="145">
        <f>IF(OR(DataGrowthRates!AQ125="",DataGrowthRates!AR125=""),"",DataGrowthRates!AR125-DataGrowthRates!AQ125)</f>
        <v>-0.19470514352985824</v>
      </c>
      <c r="AS125" s="145">
        <f>IF(OR(DataGrowthRates!AR125="",DataGrowthRates!AS125=""),"",DataGrowthRates!AS125-DataGrowthRates!AR125)</f>
        <v>0</v>
      </c>
      <c r="AT125" s="145">
        <f>IF(OR(DataGrowthRates!AS125="",DataGrowthRates!AT125=""),"",DataGrowthRates!AT125-DataGrowthRates!AS125)</f>
        <v>0</v>
      </c>
      <c r="AU125" s="145">
        <f>IF(OR(DataGrowthRates!AT125="",DataGrowthRates!AU125=""),"",DataGrowthRates!AU125-DataGrowthRates!AT125)</f>
        <v>0</v>
      </c>
      <c r="AV125" s="145">
        <f>IF(OR(DataGrowthRates!AU125="",DataGrowthRates!AV125=""),"",DataGrowthRates!AV125-DataGrowthRates!AU125)</f>
        <v>0</v>
      </c>
      <c r="AW125" s="145">
        <f>IF(OR(DataGrowthRates!AV125="",DataGrowthRates!AW125=""),"",DataGrowthRates!AW125-DataGrowthRates!AV125)</f>
        <v>0</v>
      </c>
      <c r="AX125" s="145">
        <f>IF(OR(DataGrowthRates!AW125="",DataGrowthRates!AX125=""),"",DataGrowthRates!AX125-DataGrowthRates!AW125)</f>
        <v>0</v>
      </c>
      <c r="AY125" s="145">
        <f>IF(OR(DataGrowthRates!AX125="",DataGrowthRates!AY125=""),"",DataGrowthRates!AY125-DataGrowthRates!AX125)</f>
        <v>0.7940872897077359</v>
      </c>
      <c r="AZ125" s="145">
        <f>IF(OR(DataGrowthRates!AY125="",DataGrowthRates!AZ125=""),"",DataGrowthRates!AZ125-DataGrowthRates!AY125)</f>
        <v>-0.19020572589083962</v>
      </c>
      <c r="BA125" s="145">
        <f>IF(OR(DataGrowthRates!AZ125="",DataGrowthRates!BA125=""),"",DataGrowthRates!BA125-DataGrowthRates!AZ125)</f>
        <v>0</v>
      </c>
      <c r="BB125" s="145">
        <f>IF(OR(DataGrowthRates!BA125="",DataGrowthRates!BB125=""),"",DataGrowthRates!BB125-DataGrowthRates!BA125)</f>
        <v>0</v>
      </c>
      <c r="BC125" s="145">
        <f>IF(OR(DataGrowthRates!BB125="",DataGrowthRates!BC125=""),"",DataGrowthRates!BC125-DataGrowthRates!BB125)</f>
        <v>0</v>
      </c>
      <c r="BD125" s="145">
        <f>IF(OR(DataGrowthRates!BC125="",DataGrowthRates!BD125=""),"",DataGrowthRates!BD125-DataGrowthRates!BC125)</f>
        <v>0</v>
      </c>
      <c r="BE125" s="145">
        <f>IF(OR(DataGrowthRates!BD125="",DataGrowthRates!BE125=""),"",DataGrowthRates!BE125-DataGrowthRates!BD125)</f>
        <v>0</v>
      </c>
      <c r="BF125" s="145">
        <f>IF(OR(DataGrowthRates!BE125="",DataGrowthRates!BF125=""),"",DataGrowthRates!BF125-DataGrowthRates!BE125)</f>
        <v>0</v>
      </c>
      <c r="BG125" s="145">
        <f>IF(OR(DataGrowthRates!BF125="",DataGrowthRates!BG125=""),"",DataGrowthRates!BG125-DataGrowthRates!BF125)</f>
        <v>0</v>
      </c>
      <c r="BH125" s="145">
        <f>IF(OR(DataGrowthRates!BG125="",DataGrowthRates!BH125=""),"",DataGrowthRates!BH125-DataGrowthRates!BG125)</f>
        <v>0</v>
      </c>
      <c r="BI125" s="145">
        <f>IF(OR(DataGrowthRates!BH125="",DataGrowthRates!BI125=""),"",DataGrowthRates!BI125-DataGrowthRates!BH125)</f>
        <v>0</v>
      </c>
      <c r="BJ125" s="145">
        <f>IF(OR(DataGrowthRates!BI125="",DataGrowthRates!BJ125=""),"",DataGrowthRates!BJ125-DataGrowthRates!BI125)</f>
        <v>0</v>
      </c>
      <c r="BK125" s="145">
        <f>IF(OR(DataGrowthRates!BJ125="",DataGrowthRates!BK125=""),"",DataGrowthRates!BK125-DataGrowthRates!BJ125)</f>
        <v>0</v>
      </c>
      <c r="BL125" s="145">
        <f>IF(OR(DataGrowthRates!BK125="",DataGrowthRates!BL125=""),"",DataGrowthRates!BL125-DataGrowthRates!BK125)</f>
        <v>0</v>
      </c>
      <c r="BM125" s="145">
        <f>IF(OR(DataGrowthRates!BL125="",DataGrowthRates!BM125=""),"",DataGrowthRates!BM125-DataGrowthRates!BL125)</f>
        <v>0</v>
      </c>
      <c r="BN125" s="145">
        <f>IF(OR(DataGrowthRates!BM125="",DataGrowthRates!BN125=""),"",DataGrowthRates!BN125-DataGrowthRates!BM125)</f>
        <v>2.1557048978154691E-3</v>
      </c>
      <c r="BO125" s="145">
        <f>IF(OR(DataGrowthRates!BN125="",DataGrowthRates!BO125=""),"",DataGrowthRates!BO125-DataGrowthRates!BN125)</f>
        <v>-0.10194271054672188</v>
      </c>
      <c r="BP125" s="145">
        <f>IF(OR(DataGrowthRates!BO125="",DataGrowthRates!BP125=""),"",DataGrowthRates!BP125-DataGrowthRates!BO125)</f>
        <v>-3.3448327822291679E-2</v>
      </c>
      <c r="BQ125" s="145">
        <f>IF(OR(DataGrowthRates!BP125="",DataGrowthRates!BQ125=""),"",DataGrowthRates!BQ125-DataGrowthRates!BP125)</f>
        <v>0</v>
      </c>
      <c r="BR125" s="145">
        <f>IF(OR(DataGrowthRates!BQ125="",DataGrowthRates!BR125=""),"",DataGrowthRates!BR125-DataGrowthRates!BQ125)</f>
        <v>0</v>
      </c>
      <c r="BS125" s="145">
        <f>IF(OR(DataGrowthRates!BR125="",DataGrowthRates!BS125=""),"",DataGrowthRates!BS125-DataGrowthRates!BR125)</f>
        <v>-6.6909295593094331E-2</v>
      </c>
      <c r="BT125" s="145">
        <f>IF(OR(DataGrowthRates!BS125="",DataGrowthRates!BT125=""),"",DataGrowthRates!BT125-DataGrowthRates!BS125)</f>
        <v>0.73099975150283658</v>
      </c>
      <c r="BU125" s="145">
        <f>IF(OR(DataGrowthRates!BT125="",DataGrowthRates!BU125=""),"",DataGrowthRates!BU125-DataGrowthRates!BT125)</f>
        <v>0</v>
      </c>
      <c r="BV125" s="145">
        <f>IF(OR(DataGrowthRates!BU125="",DataGrowthRates!BV125=""),"",DataGrowthRates!BV125-DataGrowthRates!BU125)</f>
        <v>0</v>
      </c>
      <c r="BW125" s="145">
        <f>IF(OR(DataGrowthRates!BV125="",DataGrowthRates!BW125=""),"",DataGrowthRates!BW125-DataGrowthRates!BV125)</f>
        <v>-0.37325957714464963</v>
      </c>
      <c r="BX125" s="145">
        <f>IF(OR(DataGrowthRates!BW125="",DataGrowthRates!BX125=""),"",DataGrowthRates!BX125-DataGrowthRates!BW125)</f>
        <v>0.13633636146242623</v>
      </c>
      <c r="BY125" s="145">
        <f>IF(OR(DataGrowthRates!BX125="",DataGrowthRates!BY125=""),"",DataGrowthRates!BY125-DataGrowthRates!BX125)</f>
        <v>0</v>
      </c>
      <c r="BZ125" s="145">
        <f>IF(OR(DataGrowthRates!BY125="",DataGrowthRates!BZ125=""),"",DataGrowthRates!BZ125-DataGrowthRates!BY125)</f>
        <v>4.4520059079130592E-2</v>
      </c>
      <c r="CA125" s="145">
        <f>IF(OR(DataGrowthRates!BZ125="",DataGrowthRates!CA125=""),"",DataGrowthRates!CA125-DataGrowthRates!BZ125)</f>
        <v>0</v>
      </c>
      <c r="CB125" s="145">
        <f>IF(OR(DataGrowthRates!CA125="",DataGrowthRates!CB125=""),"",DataGrowthRates!CB125-DataGrowthRates!CA125)</f>
        <v>-0.18204772634627076</v>
      </c>
      <c r="CC125" s="145" t="str">
        <f>IF(OR(DataGrowthRates!CB125="",DataGrowthRates!CC125=""),"",DataGrowthRates!CC125-DataGrowthRates!CB125)</f>
        <v/>
      </c>
      <c r="CD125" s="145" t="str">
        <f>IF(OR(DataGrowthRates!CC125="",DataGrowthRates!CD125=""),"",DataGrowthRates!CD125-DataGrowthRates!CC125)</f>
        <v/>
      </c>
    </row>
    <row r="126" spans="1:82" x14ac:dyDescent="0.3">
      <c r="A126" s="5" t="s">
        <v>124</v>
      </c>
      <c r="D126" s="145" t="str">
        <f>IF(OR(DataGrowthRates!C126="",DataGrowthRates!D126=""),"",DataGrowthRates!D126-DataGrowthRates!C126)</f>
        <v/>
      </c>
      <c r="E126" s="145" t="str">
        <f>IF(OR(DataGrowthRates!D126="",DataGrowthRates!E126=""),"",DataGrowthRates!E126-DataGrowthRates!D126)</f>
        <v/>
      </c>
      <c r="F126" s="145" t="str">
        <f>IF(OR(DataGrowthRates!E126="",DataGrowthRates!F126=""),"",DataGrowthRates!F126-DataGrowthRates!E126)</f>
        <v/>
      </c>
      <c r="G126" s="145" t="str">
        <f>IF(OR(DataGrowthRates!F126="",DataGrowthRates!G126=""),"",DataGrowthRates!G126-DataGrowthRates!F126)</f>
        <v/>
      </c>
      <c r="H126" s="145" t="str">
        <f>IF(OR(DataGrowthRates!G126="",DataGrowthRates!H126=""),"",DataGrowthRates!H126-DataGrowthRates!G126)</f>
        <v/>
      </c>
      <c r="I126" s="145" t="str">
        <f>IF(OR(DataGrowthRates!H126="",DataGrowthRates!I126=""),"",DataGrowthRates!I126-DataGrowthRates!H126)</f>
        <v/>
      </c>
      <c r="J126" s="145" t="str">
        <f>IF(OR(DataGrowthRates!I126="",DataGrowthRates!J126=""),"",DataGrowthRates!J126-DataGrowthRates!I126)</f>
        <v/>
      </c>
      <c r="K126" s="145" t="str">
        <f>IF(OR(DataGrowthRates!J126="",DataGrowthRates!K126=""),"",DataGrowthRates!K126-DataGrowthRates!J126)</f>
        <v/>
      </c>
      <c r="L126" s="145" t="str">
        <f>IF(OR(DataGrowthRates!K126="",DataGrowthRates!L126=""),"",DataGrowthRates!L126-DataGrowthRates!K126)</f>
        <v/>
      </c>
      <c r="M126" s="145" t="str">
        <f>IF(OR(DataGrowthRates!L126="",DataGrowthRates!M126=""),"",DataGrowthRates!M126-DataGrowthRates!L126)</f>
        <v/>
      </c>
      <c r="N126" s="145" t="str">
        <f>IF(OR(DataGrowthRates!M126="",DataGrowthRates!N126=""),"",DataGrowthRates!N126-DataGrowthRates!M126)</f>
        <v/>
      </c>
      <c r="O126" s="145" t="str">
        <f>IF(OR(DataGrowthRates!N126="",DataGrowthRates!O126=""),"",DataGrowthRates!O126-DataGrowthRates!N126)</f>
        <v/>
      </c>
      <c r="P126" s="145" t="str">
        <f>IF(OR(DataGrowthRates!O126="",DataGrowthRates!P126=""),"",DataGrowthRates!P126-DataGrowthRates!O126)</f>
        <v/>
      </c>
      <c r="Q126" s="145" t="str">
        <f>IF(OR(DataGrowthRates!P126="",DataGrowthRates!Q126=""),"",DataGrowthRates!Q126-DataGrowthRates!P126)</f>
        <v/>
      </c>
      <c r="R126" s="145" t="str">
        <f>IF(OR(DataGrowthRates!Q126="",DataGrowthRates!R126=""),"",DataGrowthRates!R126-DataGrowthRates!Q126)</f>
        <v/>
      </c>
      <c r="S126" s="145" t="str">
        <f>IF(OR(DataGrowthRates!R126="",DataGrowthRates!S126=""),"",DataGrowthRates!S126-DataGrowthRates!R126)</f>
        <v/>
      </c>
      <c r="T126" s="145" t="str">
        <f>IF(OR(DataGrowthRates!S126="",DataGrowthRates!T126=""),"",DataGrowthRates!T126-DataGrowthRates!S126)</f>
        <v/>
      </c>
      <c r="U126" s="145" t="str">
        <f>IF(OR(DataGrowthRates!T126="",DataGrowthRates!U126=""),"",DataGrowthRates!U126-DataGrowthRates!T126)</f>
        <v/>
      </c>
      <c r="V126" s="145" t="str">
        <f>IF(OR(DataGrowthRates!U126="",DataGrowthRates!V126=""),"",DataGrowthRates!V126-DataGrowthRates!U126)</f>
        <v/>
      </c>
      <c r="W126" s="145" t="str">
        <f>IF(OR(DataGrowthRates!V126="",DataGrowthRates!W126=""),"",DataGrowthRates!W126-DataGrowthRates!V126)</f>
        <v/>
      </c>
      <c r="X126" s="145" t="str">
        <f>IF(OR(DataGrowthRates!W126="",DataGrowthRates!X126=""),"",DataGrowthRates!X126-DataGrowthRates!W126)</f>
        <v/>
      </c>
      <c r="Y126" s="145" t="str">
        <f>IF(OR(DataGrowthRates!X126="",DataGrowthRates!Y126=""),"",DataGrowthRates!Y126-DataGrowthRates!X126)</f>
        <v/>
      </c>
      <c r="Z126" s="145" t="str">
        <f>IF(OR(DataGrowthRates!Y126="",DataGrowthRates!Z126=""),"",DataGrowthRates!Z126-DataGrowthRates!Y126)</f>
        <v/>
      </c>
      <c r="AA126" s="145" t="str">
        <f>IF(OR(DataGrowthRates!Z126="",DataGrowthRates!AA126=""),"",DataGrowthRates!AA126-DataGrowthRates!Z126)</f>
        <v/>
      </c>
      <c r="AB126" s="145" t="str">
        <f>IF(OR(DataGrowthRates!AA126="",DataGrowthRates!AB126=""),"",DataGrowthRates!AB126-DataGrowthRates!AA126)</f>
        <v/>
      </c>
      <c r="AC126" s="145" t="str">
        <f>IF(OR(DataGrowthRates!AB126="",DataGrowthRates!AC126=""),"",DataGrowthRates!AC126-DataGrowthRates!AB126)</f>
        <v/>
      </c>
      <c r="AD126" s="145" t="str">
        <f>IF(OR(DataGrowthRates!AC126="",DataGrowthRates!AD126=""),"",DataGrowthRates!AD126-DataGrowthRates!AC126)</f>
        <v/>
      </c>
      <c r="AE126" s="145" t="str">
        <f>IF(OR(DataGrowthRates!AD126="",DataGrowthRates!AE126=""),"",DataGrowthRates!AE126-DataGrowthRates!AD126)</f>
        <v/>
      </c>
      <c r="AF126" s="145" t="str">
        <f>IF(OR(DataGrowthRates!AE126="",DataGrowthRates!AF126=""),"",DataGrowthRates!AF126-DataGrowthRates!AE126)</f>
        <v/>
      </c>
      <c r="AG126" s="145" t="str">
        <f>IF(OR(DataGrowthRates!AF126="",DataGrowthRates!AG126=""),"",DataGrowthRates!AG126-DataGrowthRates!AF126)</f>
        <v/>
      </c>
      <c r="AH126" s="145">
        <f>IF(OR(DataGrowthRates!AG126="",DataGrowthRates!AH126=""),"",DataGrowthRates!AH126-DataGrowthRates!AG126)</f>
        <v>-0.77300466792175937</v>
      </c>
      <c r="AI126" s="145">
        <f>IF(OR(DataGrowthRates!AH126="",DataGrowthRates!AI126=""),"",DataGrowthRates!AI126-DataGrowthRates!AH126)</f>
        <v>-0.22407962683297539</v>
      </c>
      <c r="AJ126" s="145">
        <f>IF(OR(DataGrowthRates!AI126="",DataGrowthRates!AJ126=""),"",DataGrowthRates!AJ126-DataGrowthRates!AI126)</f>
        <v>-9.197863236309238E-2</v>
      </c>
      <c r="AK126" s="145">
        <f>IF(OR(DataGrowthRates!AJ126="",DataGrowthRates!AK126=""),"",DataGrowthRates!AK126-DataGrowthRates!AJ126)</f>
        <v>0</v>
      </c>
      <c r="AL126" s="145">
        <f>IF(OR(DataGrowthRates!AK126="",DataGrowthRates!AL126=""),"",DataGrowthRates!AL126-DataGrowthRates!AK126)</f>
        <v>-0.39427082915416012</v>
      </c>
      <c r="AM126" s="145">
        <f>IF(OR(DataGrowthRates!AL126="",DataGrowthRates!AM126=""),"",DataGrowthRates!AM126-DataGrowthRates!AL126)</f>
        <v>9.2097524264252384E-2</v>
      </c>
      <c r="AN126" s="145">
        <f>IF(OR(DataGrowthRates!AM126="",DataGrowthRates!AN126=""),"",DataGrowthRates!AN126-DataGrowthRates!AM126)</f>
        <v>0.18484713274754386</v>
      </c>
      <c r="AO126" s="145">
        <f>IF(OR(DataGrowthRates!AN126="",DataGrowthRates!AO126=""),"",DataGrowthRates!AO126-DataGrowthRates!AN126)</f>
        <v>0</v>
      </c>
      <c r="AP126" s="145">
        <f>IF(OR(DataGrowthRates!AO126="",DataGrowthRates!AP126=""),"",DataGrowthRates!AP126-DataGrowthRates!AO126)</f>
        <v>0</v>
      </c>
      <c r="AQ126" s="145">
        <f>IF(OR(DataGrowthRates!AP126="",DataGrowthRates!AQ126=""),"",DataGrowthRates!AQ126-DataGrowthRates!AP126)</f>
        <v>0.38635894377922242</v>
      </c>
      <c r="AR126" s="145">
        <f>IF(OR(DataGrowthRates!AQ126="",DataGrowthRates!AR126=""),"",DataGrowthRates!AR126-DataGrowthRates!AQ126)</f>
        <v>-8.8867336344400361E-4</v>
      </c>
      <c r="AS126" s="145">
        <f>IF(OR(DataGrowthRates!AR126="",DataGrowthRates!AS126=""),"",DataGrowthRates!AS126-DataGrowthRates!AR126)</f>
        <v>0</v>
      </c>
      <c r="AT126" s="145">
        <f>IF(OR(DataGrowthRates!AS126="",DataGrowthRates!AT126=""),"",DataGrowthRates!AT126-DataGrowthRates!AS126)</f>
        <v>0</v>
      </c>
      <c r="AU126" s="145">
        <f>IF(OR(DataGrowthRates!AT126="",DataGrowthRates!AU126=""),"",DataGrowthRates!AU126-DataGrowthRates!AT126)</f>
        <v>0</v>
      </c>
      <c r="AV126" s="145">
        <f>IF(OR(DataGrowthRates!AU126="",DataGrowthRates!AV126=""),"",DataGrowthRates!AV126-DataGrowthRates!AU126)</f>
        <v>0</v>
      </c>
      <c r="AW126" s="145">
        <f>IF(OR(DataGrowthRates!AV126="",DataGrowthRates!AW126=""),"",DataGrowthRates!AW126-DataGrowthRates!AV126)</f>
        <v>0</v>
      </c>
      <c r="AX126" s="145">
        <f>IF(OR(DataGrowthRates!AW126="",DataGrowthRates!AX126=""),"",DataGrowthRates!AX126-DataGrowthRates!AW126)</f>
        <v>0</v>
      </c>
      <c r="AY126" s="145">
        <f>IF(OR(DataGrowthRates!AX126="",DataGrowthRates!AY126=""),"",DataGrowthRates!AY126-DataGrowthRates!AX126)</f>
        <v>0.19717649436938034</v>
      </c>
      <c r="AZ126" s="145">
        <f>IF(OR(DataGrowthRates!AY126="",DataGrowthRates!AZ126=""),"",DataGrowthRates!AZ126-DataGrowthRates!AY126)</f>
        <v>-5.2477285382096506E-3</v>
      </c>
      <c r="BA126" s="145">
        <f>IF(OR(DataGrowthRates!AZ126="",DataGrowthRates!BA126=""),"",DataGrowthRates!BA126-DataGrowthRates!AZ126)</f>
        <v>0</v>
      </c>
      <c r="BB126" s="145">
        <f>IF(OR(DataGrowthRates!BA126="",DataGrowthRates!BB126=""),"",DataGrowthRates!BB126-DataGrowthRates!BA126)</f>
        <v>0</v>
      </c>
      <c r="BC126" s="145">
        <f>IF(OR(DataGrowthRates!BB126="",DataGrowthRates!BC126=""),"",DataGrowthRates!BC126-DataGrowthRates!BB126)</f>
        <v>0</v>
      </c>
      <c r="BD126" s="145">
        <f>IF(OR(DataGrowthRates!BC126="",DataGrowthRates!BD126=""),"",DataGrowthRates!BD126-DataGrowthRates!BC126)</f>
        <v>0</v>
      </c>
      <c r="BE126" s="145">
        <f>IF(OR(DataGrowthRates!BD126="",DataGrowthRates!BE126=""),"",DataGrowthRates!BE126-DataGrowthRates!BD126)</f>
        <v>0</v>
      </c>
      <c r="BF126" s="145">
        <f>IF(OR(DataGrowthRates!BE126="",DataGrowthRates!BF126=""),"",DataGrowthRates!BF126-DataGrowthRates!BE126)</f>
        <v>0</v>
      </c>
      <c r="BG126" s="145">
        <f>IF(OR(DataGrowthRates!BF126="",DataGrowthRates!BG126=""),"",DataGrowthRates!BG126-DataGrowthRates!BF126)</f>
        <v>0</v>
      </c>
      <c r="BH126" s="145">
        <f>IF(OR(DataGrowthRates!BG126="",DataGrowthRates!BH126=""),"",DataGrowthRates!BH126-DataGrowthRates!BG126)</f>
        <v>0</v>
      </c>
      <c r="BI126" s="145">
        <f>IF(OR(DataGrowthRates!BH126="",DataGrowthRates!BI126=""),"",DataGrowthRates!BI126-DataGrowthRates!BH126)</f>
        <v>0</v>
      </c>
      <c r="BJ126" s="145">
        <f>IF(OR(DataGrowthRates!BI126="",DataGrowthRates!BJ126=""),"",DataGrowthRates!BJ126-DataGrowthRates!BI126)</f>
        <v>0</v>
      </c>
      <c r="BK126" s="145">
        <f>IF(OR(DataGrowthRates!BJ126="",DataGrowthRates!BK126=""),"",DataGrowthRates!BK126-DataGrowthRates!BJ126)</f>
        <v>0</v>
      </c>
      <c r="BL126" s="145">
        <f>IF(OR(DataGrowthRates!BK126="",DataGrowthRates!BL126=""),"",DataGrowthRates!BL126-DataGrowthRates!BK126)</f>
        <v>0</v>
      </c>
      <c r="BM126" s="145">
        <f>IF(OR(DataGrowthRates!BL126="",DataGrowthRates!BM126=""),"",DataGrowthRates!BM126-DataGrowthRates!BL126)</f>
        <v>0</v>
      </c>
      <c r="BN126" s="145">
        <f>IF(OR(DataGrowthRates!BM126="",DataGrowthRates!BN126=""),"",DataGrowthRates!BN126-DataGrowthRates!BM126)</f>
        <v>5.8600370954647873E-3</v>
      </c>
      <c r="BO126" s="145">
        <f>IF(OR(DataGrowthRates!BN126="",DataGrowthRates!BO126=""),"",DataGrowthRates!BO126-DataGrowthRates!BN126)</f>
        <v>-3.4336596540353148E-2</v>
      </c>
      <c r="BP126" s="145">
        <f>IF(OR(DataGrowthRates!BO126="",DataGrowthRates!BP126=""),"",DataGrowthRates!BP126-DataGrowthRates!BO126)</f>
        <v>-9.5063078770956655E-3</v>
      </c>
      <c r="BQ126" s="145">
        <f>IF(OR(DataGrowthRates!BP126="",DataGrowthRates!BQ126=""),"",DataGrowthRates!BQ126-DataGrowthRates!BP126)</f>
        <v>0</v>
      </c>
      <c r="BR126" s="145">
        <f>IF(OR(DataGrowthRates!BQ126="",DataGrowthRates!BR126=""),"",DataGrowthRates!BR126-DataGrowthRates!BQ126)</f>
        <v>0</v>
      </c>
      <c r="BS126" s="145">
        <f>IF(OR(DataGrowthRates!BR126="",DataGrowthRates!BS126=""),"",DataGrowthRates!BS126-DataGrowthRates!BR126)</f>
        <v>-1.8082999637750286E-2</v>
      </c>
      <c r="BT126" s="145">
        <f>IF(OR(DataGrowthRates!BS126="",DataGrowthRates!BT126=""),"",DataGrowthRates!BT126-DataGrowthRates!BS126)</f>
        <v>0.14799590273800173</v>
      </c>
      <c r="BU126" s="145">
        <f>IF(OR(DataGrowthRates!BT126="",DataGrowthRates!BU126=""),"",DataGrowthRates!BU126-DataGrowthRates!BT126)</f>
        <v>0</v>
      </c>
      <c r="BV126" s="145">
        <f>IF(OR(DataGrowthRates!BU126="",DataGrowthRates!BV126=""),"",DataGrowthRates!BV126-DataGrowthRates!BU126)</f>
        <v>0</v>
      </c>
      <c r="BW126" s="145">
        <f>IF(OR(DataGrowthRates!BV126="",DataGrowthRates!BW126=""),"",DataGrowthRates!BW126-DataGrowthRates!BV126)</f>
        <v>0.10774663539581408</v>
      </c>
      <c r="BX126" s="145">
        <f>IF(OR(DataGrowthRates!BW126="",DataGrowthRates!BX126=""),"",DataGrowthRates!BX126-DataGrowthRates!BW126)</f>
        <v>-0.1512913922777791</v>
      </c>
      <c r="BY126" s="145">
        <f>IF(OR(DataGrowthRates!BX126="",DataGrowthRates!BY126=""),"",DataGrowthRates!BY126-DataGrowthRates!BX126)</f>
        <v>0</v>
      </c>
      <c r="BZ126" s="145">
        <f>IF(OR(DataGrowthRates!BY126="",DataGrowthRates!BZ126=""),"",DataGrowthRates!BZ126-DataGrowthRates!BY126)</f>
        <v>7.7682430218868892E-2</v>
      </c>
      <c r="CA126" s="145">
        <f>IF(OR(DataGrowthRates!BZ126="",DataGrowthRates!CA126=""),"",DataGrowthRates!CA126-DataGrowthRates!BZ126)</f>
        <v>0</v>
      </c>
      <c r="CB126" s="145">
        <f>IF(OR(DataGrowthRates!CA126="",DataGrowthRates!CB126=""),"",DataGrowthRates!CB126-DataGrowthRates!CA126)</f>
        <v>0.64386355999074685</v>
      </c>
      <c r="CC126" s="145" t="str">
        <f>IF(OR(DataGrowthRates!CB126="",DataGrowthRates!CC126=""),"",DataGrowthRates!CC126-DataGrowthRates!CB126)</f>
        <v/>
      </c>
      <c r="CD126" s="145" t="str">
        <f>IF(OR(DataGrowthRates!CC126="",DataGrowthRates!CD126=""),"",DataGrowthRates!CD126-DataGrowthRates!CC126)</f>
        <v/>
      </c>
    </row>
    <row r="127" spans="1:82" x14ac:dyDescent="0.3">
      <c r="A127" s="62" t="s">
        <v>125</v>
      </c>
      <c r="B127" s="7"/>
      <c r="C127" s="7"/>
      <c r="D127" s="146" t="str">
        <f>IF(OR(DataGrowthRates!C127="",DataGrowthRates!D127=""),"",DataGrowthRates!D127-DataGrowthRates!C127)</f>
        <v/>
      </c>
      <c r="E127" s="146" t="str">
        <f>IF(OR(DataGrowthRates!D127="",DataGrowthRates!E127=""),"",DataGrowthRates!E127-DataGrowthRates!D127)</f>
        <v/>
      </c>
      <c r="F127" s="146" t="str">
        <f>IF(OR(DataGrowthRates!E127="",DataGrowthRates!F127=""),"",DataGrowthRates!F127-DataGrowthRates!E127)</f>
        <v/>
      </c>
      <c r="G127" s="146" t="str">
        <f>IF(OR(DataGrowthRates!F127="",DataGrowthRates!G127=""),"",DataGrowthRates!G127-DataGrowthRates!F127)</f>
        <v/>
      </c>
      <c r="H127" s="146" t="str">
        <f>IF(OR(DataGrowthRates!G127="",DataGrowthRates!H127=""),"",DataGrowthRates!H127-DataGrowthRates!G127)</f>
        <v/>
      </c>
      <c r="I127" s="146" t="str">
        <f>IF(OR(DataGrowthRates!H127="",DataGrowthRates!I127=""),"",DataGrowthRates!I127-DataGrowthRates!H127)</f>
        <v/>
      </c>
      <c r="J127" s="146" t="str">
        <f>IF(OR(DataGrowthRates!I127="",DataGrowthRates!J127=""),"",DataGrowthRates!J127-DataGrowthRates!I127)</f>
        <v/>
      </c>
      <c r="K127" s="146" t="str">
        <f>IF(OR(DataGrowthRates!J127="",DataGrowthRates!K127=""),"",DataGrowthRates!K127-DataGrowthRates!J127)</f>
        <v/>
      </c>
      <c r="L127" s="146" t="str">
        <f>IF(OR(DataGrowthRates!K127="",DataGrowthRates!L127=""),"",DataGrowthRates!L127-DataGrowthRates!K127)</f>
        <v/>
      </c>
      <c r="M127" s="146" t="str">
        <f>IF(OR(DataGrowthRates!L127="",DataGrowthRates!M127=""),"",DataGrowthRates!M127-DataGrowthRates!L127)</f>
        <v/>
      </c>
      <c r="N127" s="146" t="str">
        <f>IF(OR(DataGrowthRates!M127="",DataGrowthRates!N127=""),"",DataGrowthRates!N127-DataGrowthRates!M127)</f>
        <v/>
      </c>
      <c r="O127" s="146" t="str">
        <f>IF(OR(DataGrowthRates!N127="",DataGrowthRates!O127=""),"",DataGrowthRates!O127-DataGrowthRates!N127)</f>
        <v/>
      </c>
      <c r="P127" s="146" t="str">
        <f>IF(OR(DataGrowthRates!O127="",DataGrowthRates!P127=""),"",DataGrowthRates!P127-DataGrowthRates!O127)</f>
        <v/>
      </c>
      <c r="Q127" s="146" t="str">
        <f>IF(OR(DataGrowthRates!P127="",DataGrowthRates!Q127=""),"",DataGrowthRates!Q127-DataGrowthRates!P127)</f>
        <v/>
      </c>
      <c r="R127" s="146" t="str">
        <f>IF(OR(DataGrowthRates!Q127="",DataGrowthRates!R127=""),"",DataGrowthRates!R127-DataGrowthRates!Q127)</f>
        <v/>
      </c>
      <c r="S127" s="146" t="str">
        <f>IF(OR(DataGrowthRates!R127="",DataGrowthRates!S127=""),"",DataGrowthRates!S127-DataGrowthRates!R127)</f>
        <v/>
      </c>
      <c r="T127" s="146" t="str">
        <f>IF(OR(DataGrowthRates!S127="",DataGrowthRates!T127=""),"",DataGrowthRates!T127-DataGrowthRates!S127)</f>
        <v/>
      </c>
      <c r="U127" s="146" t="str">
        <f>IF(OR(DataGrowthRates!T127="",DataGrowthRates!U127=""),"",DataGrowthRates!U127-DataGrowthRates!T127)</f>
        <v/>
      </c>
      <c r="V127" s="146" t="str">
        <f>IF(OR(DataGrowthRates!U127="",DataGrowthRates!V127=""),"",DataGrowthRates!V127-DataGrowthRates!U127)</f>
        <v/>
      </c>
      <c r="W127" s="146" t="str">
        <f>IF(OR(DataGrowthRates!V127="",DataGrowthRates!W127=""),"",DataGrowthRates!W127-DataGrowthRates!V127)</f>
        <v/>
      </c>
      <c r="X127" s="146" t="str">
        <f>IF(OR(DataGrowthRates!W127="",DataGrowthRates!X127=""),"",DataGrowthRates!X127-DataGrowthRates!W127)</f>
        <v/>
      </c>
      <c r="Y127" s="146" t="str">
        <f>IF(OR(DataGrowthRates!X127="",DataGrowthRates!Y127=""),"",DataGrowthRates!Y127-DataGrowthRates!X127)</f>
        <v/>
      </c>
      <c r="Z127" s="146" t="str">
        <f>IF(OR(DataGrowthRates!Y127="",DataGrowthRates!Z127=""),"",DataGrowthRates!Z127-DataGrowthRates!Y127)</f>
        <v/>
      </c>
      <c r="AA127" s="146" t="str">
        <f>IF(OR(DataGrowthRates!Z127="",DataGrowthRates!AA127=""),"",DataGrowthRates!AA127-DataGrowthRates!Z127)</f>
        <v/>
      </c>
      <c r="AB127" s="146" t="str">
        <f>IF(OR(DataGrowthRates!AA127="",DataGrowthRates!AB127=""),"",DataGrowthRates!AB127-DataGrowthRates!AA127)</f>
        <v/>
      </c>
      <c r="AC127" s="146" t="str">
        <f>IF(OR(DataGrowthRates!AB127="",DataGrowthRates!AC127=""),"",DataGrowthRates!AC127-DataGrowthRates!AB127)</f>
        <v/>
      </c>
      <c r="AD127" s="146" t="str">
        <f>IF(OR(DataGrowthRates!AC127="",DataGrowthRates!AD127=""),"",DataGrowthRates!AD127-DataGrowthRates!AC127)</f>
        <v/>
      </c>
      <c r="AE127" s="146" t="str">
        <f>IF(OR(DataGrowthRates!AD127="",DataGrowthRates!AE127=""),"",DataGrowthRates!AE127-DataGrowthRates!AD127)</f>
        <v/>
      </c>
      <c r="AF127" s="146" t="str">
        <f>IF(OR(DataGrowthRates!AE127="",DataGrowthRates!AF127=""),"",DataGrowthRates!AF127-DataGrowthRates!AE127)</f>
        <v/>
      </c>
      <c r="AG127" s="146" t="str">
        <f>IF(OR(DataGrowthRates!AF127="",DataGrowthRates!AG127=""),"",DataGrowthRates!AG127-DataGrowthRates!AF127)</f>
        <v/>
      </c>
      <c r="AH127" s="146" t="str">
        <f>IF(OR(DataGrowthRates!AG127="",DataGrowthRates!AH127=""),"",DataGrowthRates!AH127-DataGrowthRates!AG127)</f>
        <v/>
      </c>
      <c r="AI127" s="146">
        <f>IF(OR(DataGrowthRates!AH127="",DataGrowthRates!AI127=""),"",DataGrowthRates!AI127-DataGrowthRates!AH127)</f>
        <v>-0.85067837468277807</v>
      </c>
      <c r="AJ127" s="146">
        <f>IF(OR(DataGrowthRates!AI127="",DataGrowthRates!AJ127=""),"",DataGrowthRates!AJ127-DataGrowthRates!AI127)</f>
        <v>0.48151100746621656</v>
      </c>
      <c r="AK127" s="146">
        <f>IF(OR(DataGrowthRates!AJ127="",DataGrowthRates!AK127=""),"",DataGrowthRates!AK127-DataGrowthRates!AJ127)</f>
        <v>0</v>
      </c>
      <c r="AL127" s="146">
        <f>IF(OR(DataGrowthRates!AK127="",DataGrowthRates!AL127=""),"",DataGrowthRates!AL127-DataGrowthRates!AK127)</f>
        <v>-0.23670525023840194</v>
      </c>
      <c r="AM127" s="146">
        <f>IF(OR(DataGrowthRates!AL127="",DataGrowthRates!AM127=""),"",DataGrowthRates!AM127-DataGrowthRates!AL127)</f>
        <v>0.55547617912418801</v>
      </c>
      <c r="AN127" s="146">
        <f>IF(OR(DataGrowthRates!AM127="",DataGrowthRates!AN127=""),"",DataGrowthRates!AN127-DataGrowthRates!AM127)</f>
        <v>2.6728324059870134E-2</v>
      </c>
      <c r="AO127" s="146">
        <f>IF(OR(DataGrowthRates!AN127="",DataGrowthRates!AO127=""),"",DataGrowthRates!AO127-DataGrowthRates!AN127)</f>
        <v>0</v>
      </c>
      <c r="AP127" s="146">
        <f>IF(OR(DataGrowthRates!AO127="",DataGrowthRates!AP127=""),"",DataGrowthRates!AP127-DataGrowthRates!AO127)</f>
        <v>0</v>
      </c>
      <c r="AQ127" s="146">
        <f>IF(OR(DataGrowthRates!AP127="",DataGrowthRates!AQ127=""),"",DataGrowthRates!AQ127-DataGrowthRates!AP127)</f>
        <v>0.68546366478151244</v>
      </c>
      <c r="AR127" s="146">
        <f>IF(OR(DataGrowthRates!AQ127="",DataGrowthRates!AR127=""),"",DataGrowthRates!AR127-DataGrowthRates!AQ127)</f>
        <v>-0.30339281036491</v>
      </c>
      <c r="AS127" s="146">
        <f>IF(OR(DataGrowthRates!AR127="",DataGrowthRates!AS127=""),"",DataGrowthRates!AS127-DataGrowthRates!AR127)</f>
        <v>0</v>
      </c>
      <c r="AT127" s="146">
        <f>IF(OR(DataGrowthRates!AS127="",DataGrowthRates!AT127=""),"",DataGrowthRates!AT127-DataGrowthRates!AS127)</f>
        <v>0</v>
      </c>
      <c r="AU127" s="146">
        <f>IF(OR(DataGrowthRates!AT127="",DataGrowthRates!AU127=""),"",DataGrowthRates!AU127-DataGrowthRates!AT127)</f>
        <v>0</v>
      </c>
      <c r="AV127" s="146">
        <f>IF(OR(DataGrowthRates!AU127="",DataGrowthRates!AV127=""),"",DataGrowthRates!AV127-DataGrowthRates!AU127)</f>
        <v>0</v>
      </c>
      <c r="AW127" s="146">
        <f>IF(OR(DataGrowthRates!AV127="",DataGrowthRates!AW127=""),"",DataGrowthRates!AW127-DataGrowthRates!AV127)</f>
        <v>0</v>
      </c>
      <c r="AX127" s="146">
        <f>IF(OR(DataGrowthRates!AW127="",DataGrowthRates!AX127=""),"",DataGrowthRates!AX127-DataGrowthRates!AW127)</f>
        <v>0</v>
      </c>
      <c r="AY127" s="146">
        <f>IF(OR(DataGrowthRates!AX127="",DataGrowthRates!AY127=""),"",DataGrowthRates!AY127-DataGrowthRates!AX127)</f>
        <v>-0.64311265268544604</v>
      </c>
      <c r="AZ127" s="146">
        <f>IF(OR(DataGrowthRates!AY127="",DataGrowthRates!AZ127=""),"",DataGrowthRates!AZ127-DataGrowthRates!AY127)</f>
        <v>0.16064388436560395</v>
      </c>
      <c r="BA127" s="146">
        <f>IF(OR(DataGrowthRates!AZ127="",DataGrowthRates!BA127=""),"",DataGrowthRates!BA127-DataGrowthRates!AZ127)</f>
        <v>0</v>
      </c>
      <c r="BB127" s="146">
        <f>IF(OR(DataGrowthRates!BA127="",DataGrowthRates!BB127=""),"",DataGrowthRates!BB127-DataGrowthRates!BA127)</f>
        <v>0</v>
      </c>
      <c r="BC127" s="146">
        <f>IF(OR(DataGrowthRates!BB127="",DataGrowthRates!BC127=""),"",DataGrowthRates!BC127-DataGrowthRates!BB127)</f>
        <v>0</v>
      </c>
      <c r="BD127" s="146">
        <f>IF(OR(DataGrowthRates!BC127="",DataGrowthRates!BD127=""),"",DataGrowthRates!BD127-DataGrowthRates!BC127)</f>
        <v>0</v>
      </c>
      <c r="BE127" s="146">
        <f>IF(OR(DataGrowthRates!BD127="",DataGrowthRates!BE127=""),"",DataGrowthRates!BE127-DataGrowthRates!BD127)</f>
        <v>0</v>
      </c>
      <c r="BF127" s="146">
        <f>IF(OR(DataGrowthRates!BE127="",DataGrowthRates!BF127=""),"",DataGrowthRates!BF127-DataGrowthRates!BE127)</f>
        <v>0</v>
      </c>
      <c r="BG127" s="146">
        <f>IF(OR(DataGrowthRates!BF127="",DataGrowthRates!BG127=""),"",DataGrowthRates!BG127-DataGrowthRates!BF127)</f>
        <v>0</v>
      </c>
      <c r="BH127" s="146">
        <f>IF(OR(DataGrowthRates!BG127="",DataGrowthRates!BH127=""),"",DataGrowthRates!BH127-DataGrowthRates!BG127)</f>
        <v>0</v>
      </c>
      <c r="BI127" s="146">
        <f>IF(OR(DataGrowthRates!BH127="",DataGrowthRates!BI127=""),"",DataGrowthRates!BI127-DataGrowthRates!BH127)</f>
        <v>0</v>
      </c>
      <c r="BJ127" s="146">
        <f>IF(OR(DataGrowthRates!BI127="",DataGrowthRates!BJ127=""),"",DataGrowthRates!BJ127-DataGrowthRates!BI127)</f>
        <v>0</v>
      </c>
      <c r="BK127" s="146">
        <f>IF(OR(DataGrowthRates!BJ127="",DataGrowthRates!BK127=""),"",DataGrowthRates!BK127-DataGrowthRates!BJ127)</f>
        <v>0</v>
      </c>
      <c r="BL127" s="146">
        <f>IF(OR(DataGrowthRates!BK127="",DataGrowthRates!BL127=""),"",DataGrowthRates!BL127-DataGrowthRates!BK127)</f>
        <v>0</v>
      </c>
      <c r="BM127" s="146">
        <f>IF(OR(DataGrowthRates!BL127="",DataGrowthRates!BM127=""),"",DataGrowthRates!BM127-DataGrowthRates!BL127)</f>
        <v>0</v>
      </c>
      <c r="BN127" s="146">
        <f>IF(OR(DataGrowthRates!BM127="",DataGrowthRates!BN127=""),"",DataGrowthRates!BN127-DataGrowthRates!BM127)</f>
        <v>3.1889004856295866E-3</v>
      </c>
      <c r="BO127" s="146">
        <f>IF(OR(DataGrowthRates!BN127="",DataGrowthRates!BO127=""),"",DataGrowthRates!BO127-DataGrowthRates!BN127)</f>
        <v>-9.9177932406894431E-2</v>
      </c>
      <c r="BP127" s="146">
        <f>IF(OR(DataGrowthRates!BO127="",DataGrowthRates!BP127=""),"",DataGrowthRates!BP127-DataGrowthRates!BO127)</f>
        <v>-3.9161045792786897E-2</v>
      </c>
      <c r="BQ127" s="146">
        <f>IF(OR(DataGrowthRates!BP127="",DataGrowthRates!BQ127=""),"",DataGrowthRates!BQ127-DataGrowthRates!BP127)</f>
        <v>0</v>
      </c>
      <c r="BR127" s="146">
        <f>IF(OR(DataGrowthRates!BQ127="",DataGrowthRates!BR127=""),"",DataGrowthRates!BR127-DataGrowthRates!BQ127)</f>
        <v>0</v>
      </c>
      <c r="BS127" s="146">
        <f>IF(OR(DataGrowthRates!BR127="",DataGrowthRates!BS127=""),"",DataGrowthRates!BS127-DataGrowthRates!BR127)</f>
        <v>-2.2376099859107934E-2</v>
      </c>
      <c r="BT127" s="146">
        <f>IF(OR(DataGrowthRates!BS127="",DataGrowthRates!BT127=""),"",DataGrowthRates!BT127-DataGrowthRates!BS127)</f>
        <v>9.1479165764886017E-2</v>
      </c>
      <c r="BU127" s="146">
        <f>IF(OR(DataGrowthRates!BT127="",DataGrowthRates!BU127=""),"",DataGrowthRates!BU127-DataGrowthRates!BT127)</f>
        <v>0</v>
      </c>
      <c r="BV127" s="146">
        <f>IF(OR(DataGrowthRates!BU127="",DataGrowthRates!BV127=""),"",DataGrowthRates!BV127-DataGrowthRates!BU127)</f>
        <v>0</v>
      </c>
      <c r="BW127" s="146">
        <f>IF(OR(DataGrowthRates!BV127="",DataGrowthRates!BW127=""),"",DataGrowthRates!BW127-DataGrowthRates!BV127)</f>
        <v>-0.80896831399588875</v>
      </c>
      <c r="BX127" s="146">
        <f>IF(OR(DataGrowthRates!BW127="",DataGrowthRates!BX127=""),"",DataGrowthRates!BX127-DataGrowthRates!BW127)</f>
        <v>-0.20476442080310298</v>
      </c>
      <c r="BY127" s="146">
        <f>IF(OR(DataGrowthRates!BX127="",DataGrowthRates!BY127=""),"",DataGrowthRates!BY127-DataGrowthRates!BX127)</f>
        <v>0</v>
      </c>
      <c r="BZ127" s="146">
        <f>IF(OR(DataGrowthRates!BY127="",DataGrowthRates!BZ127=""),"",DataGrowthRates!BZ127-DataGrowthRates!BY127)</f>
        <v>0.23580080060994391</v>
      </c>
      <c r="CA127" s="146">
        <f>IF(OR(DataGrowthRates!BZ127="",DataGrowthRates!CA127=""),"",DataGrowthRates!CA127-DataGrowthRates!BZ127)</f>
        <v>0</v>
      </c>
      <c r="CB127" s="146">
        <f>IF(OR(DataGrowthRates!CA127="",DataGrowthRates!CB127=""),"",DataGrowthRates!CB127-DataGrowthRates!CA127)</f>
        <v>-0.57163506127038932</v>
      </c>
      <c r="CC127" s="146" t="str">
        <f>IF(OR(DataGrowthRates!CB127="",DataGrowthRates!CC127=""),"",DataGrowthRates!CC127-DataGrowthRates!CB127)</f>
        <v/>
      </c>
      <c r="CD127" s="146" t="str">
        <f>IF(OR(DataGrowthRates!CC127="",DataGrowthRates!CD127=""),"",DataGrowthRates!CD127-DataGrowthRates!CC127)</f>
        <v/>
      </c>
    </row>
    <row r="128" spans="1:82" x14ac:dyDescent="0.3">
      <c r="A128" s="63" t="s">
        <v>126</v>
      </c>
      <c r="D128" s="1" t="str">
        <f>IF(OR(DataGrowthRates!C128="",DataGrowthRates!D128=""),"",DataGrowthRates!D128-DataGrowthRates!C128)</f>
        <v/>
      </c>
      <c r="E128" s="1" t="str">
        <f>IF(OR(DataGrowthRates!D128="",DataGrowthRates!E128=""),"",DataGrowthRates!E128-DataGrowthRates!D128)</f>
        <v/>
      </c>
      <c r="F128" s="1" t="str">
        <f>IF(OR(DataGrowthRates!E128="",DataGrowthRates!F128=""),"",DataGrowthRates!F128-DataGrowthRates!E128)</f>
        <v/>
      </c>
      <c r="G128" s="1" t="str">
        <f>IF(OR(DataGrowthRates!F128="",DataGrowthRates!G128=""),"",DataGrowthRates!G128-DataGrowthRates!F128)</f>
        <v/>
      </c>
      <c r="H128" s="1" t="str">
        <f>IF(OR(DataGrowthRates!G128="",DataGrowthRates!H128=""),"",DataGrowthRates!H128-DataGrowthRates!G128)</f>
        <v/>
      </c>
      <c r="I128" s="1" t="str">
        <f>IF(OR(DataGrowthRates!H128="",DataGrowthRates!I128=""),"",DataGrowthRates!I128-DataGrowthRates!H128)</f>
        <v/>
      </c>
      <c r="J128" s="1" t="str">
        <f>IF(OR(DataGrowthRates!I128="",DataGrowthRates!J128=""),"",DataGrowthRates!J128-DataGrowthRates!I128)</f>
        <v/>
      </c>
      <c r="K128" s="1" t="str">
        <f>IF(OR(DataGrowthRates!J128="",DataGrowthRates!K128=""),"",DataGrowthRates!K128-DataGrowthRates!J128)</f>
        <v/>
      </c>
      <c r="L128" s="1" t="str">
        <f>IF(OR(DataGrowthRates!K128="",DataGrowthRates!L128=""),"",DataGrowthRates!L128-DataGrowthRates!K128)</f>
        <v/>
      </c>
      <c r="M128" s="1" t="str">
        <f>IF(OR(DataGrowthRates!L128="",DataGrowthRates!M128=""),"",DataGrowthRates!M128-DataGrowthRates!L128)</f>
        <v/>
      </c>
      <c r="N128" s="1" t="str">
        <f>IF(OR(DataGrowthRates!M128="",DataGrowthRates!N128=""),"",DataGrowthRates!N128-DataGrowthRates!M128)</f>
        <v/>
      </c>
      <c r="O128" s="1" t="str">
        <f>IF(OR(DataGrowthRates!N128="",DataGrowthRates!O128=""),"",DataGrowthRates!O128-DataGrowthRates!N128)</f>
        <v/>
      </c>
      <c r="P128" s="1" t="str">
        <f>IF(OR(DataGrowthRates!O128="",DataGrowthRates!P128=""),"",DataGrowthRates!P128-DataGrowthRates!O128)</f>
        <v/>
      </c>
      <c r="Q128" s="1" t="str">
        <f>IF(OR(DataGrowthRates!P128="",DataGrowthRates!Q128=""),"",DataGrowthRates!Q128-DataGrowthRates!P128)</f>
        <v/>
      </c>
      <c r="R128" s="1" t="str">
        <f>IF(OR(DataGrowthRates!Q128="",DataGrowthRates!R128=""),"",DataGrowthRates!R128-DataGrowthRates!Q128)</f>
        <v/>
      </c>
      <c r="S128" s="1" t="str">
        <f>IF(OR(DataGrowthRates!R128="",DataGrowthRates!S128=""),"",DataGrowthRates!S128-DataGrowthRates!R128)</f>
        <v/>
      </c>
      <c r="T128" s="1" t="str">
        <f>IF(OR(DataGrowthRates!S128="",DataGrowthRates!T128=""),"",DataGrowthRates!T128-DataGrowthRates!S128)</f>
        <v/>
      </c>
      <c r="U128" s="1" t="str">
        <f>IF(OR(DataGrowthRates!T128="",DataGrowthRates!U128=""),"",DataGrowthRates!U128-DataGrowthRates!T128)</f>
        <v/>
      </c>
      <c r="V128" s="1" t="str">
        <f>IF(OR(DataGrowthRates!U128="",DataGrowthRates!V128=""),"",DataGrowthRates!V128-DataGrowthRates!U128)</f>
        <v/>
      </c>
      <c r="W128" s="1" t="str">
        <f>IF(OR(DataGrowthRates!V128="",DataGrowthRates!W128=""),"",DataGrowthRates!W128-DataGrowthRates!V128)</f>
        <v/>
      </c>
      <c r="X128" s="1" t="str">
        <f>IF(OR(DataGrowthRates!W128="",DataGrowthRates!X128=""),"",DataGrowthRates!X128-DataGrowthRates!W128)</f>
        <v/>
      </c>
      <c r="Y128" s="1" t="str">
        <f>IF(OR(DataGrowthRates!X128="",DataGrowthRates!Y128=""),"",DataGrowthRates!Y128-DataGrowthRates!X128)</f>
        <v/>
      </c>
      <c r="Z128" s="1" t="str">
        <f>IF(OR(DataGrowthRates!Y128="",DataGrowthRates!Z128=""),"",DataGrowthRates!Z128-DataGrowthRates!Y128)</f>
        <v/>
      </c>
      <c r="AA128" s="1" t="str">
        <f>IF(OR(DataGrowthRates!Z128="",DataGrowthRates!AA128=""),"",DataGrowthRates!AA128-DataGrowthRates!Z128)</f>
        <v/>
      </c>
      <c r="AB128" s="1" t="str">
        <f>IF(OR(DataGrowthRates!AA128="",DataGrowthRates!AB128=""),"",DataGrowthRates!AB128-DataGrowthRates!AA128)</f>
        <v/>
      </c>
      <c r="AC128" s="1" t="str">
        <f>IF(OR(DataGrowthRates!AB128="",DataGrowthRates!AC128=""),"",DataGrowthRates!AC128-DataGrowthRates!AB128)</f>
        <v/>
      </c>
      <c r="AD128" s="1" t="str">
        <f>IF(OR(DataGrowthRates!AC128="",DataGrowthRates!AD128=""),"",DataGrowthRates!AD128-DataGrowthRates!AC128)</f>
        <v/>
      </c>
      <c r="AE128" s="1" t="str">
        <f>IF(OR(DataGrowthRates!AD128="",DataGrowthRates!AE128=""),"",DataGrowthRates!AE128-DataGrowthRates!AD128)</f>
        <v/>
      </c>
      <c r="AF128" s="1" t="str">
        <f>IF(OR(DataGrowthRates!AE128="",DataGrowthRates!AF128=""),"",DataGrowthRates!AF128-DataGrowthRates!AE128)</f>
        <v/>
      </c>
      <c r="AG128" s="1" t="str">
        <f>IF(OR(DataGrowthRates!AF128="",DataGrowthRates!AG128=""),"",DataGrowthRates!AG128-DataGrowthRates!AF128)</f>
        <v/>
      </c>
      <c r="AH128" s="1" t="str">
        <f>IF(OR(DataGrowthRates!AG128="",DataGrowthRates!AH128=""),"",DataGrowthRates!AH128-DataGrowthRates!AG128)</f>
        <v/>
      </c>
      <c r="AI128" s="1" t="str">
        <f>IF(OR(DataGrowthRates!AH128="",DataGrowthRates!AI128=""),"",DataGrowthRates!AI128-DataGrowthRates!AH128)</f>
        <v/>
      </c>
      <c r="AJ128" s="144">
        <f>IF(OR(DataGrowthRates!AI128="",DataGrowthRates!AJ128=""),"",DataGrowthRates!AJ128-DataGrowthRates!AI128)</f>
        <v>0.39131595339151382</v>
      </c>
      <c r="AK128" s="144">
        <f>IF(OR(DataGrowthRates!AJ128="",DataGrowthRates!AK128=""),"",DataGrowthRates!AK128-DataGrowthRates!AJ128)</f>
        <v>-0.11227391071842741</v>
      </c>
      <c r="AL128" s="144">
        <f>IF(OR(DataGrowthRates!AK128="",DataGrowthRates!AL128=""),"",DataGrowthRates!AL128-DataGrowthRates!AK128)</f>
        <v>3.7831962425372012E-4</v>
      </c>
      <c r="AM128" s="144">
        <f>IF(OR(DataGrowthRates!AL128="",DataGrowthRates!AM128=""),"",DataGrowthRates!AM128-DataGrowthRates!AL128)</f>
        <v>0.62858027827619267</v>
      </c>
      <c r="AN128" s="144">
        <f>IF(OR(DataGrowthRates!AM128="",DataGrowthRates!AN128=""),"",DataGrowthRates!AN128-DataGrowthRates!AM128)</f>
        <v>-0.19065073539109489</v>
      </c>
      <c r="AO128" s="144">
        <f>IF(OR(DataGrowthRates!AN128="",DataGrowthRates!AO128=""),"",DataGrowthRates!AO128-DataGrowthRates!AN128)</f>
        <v>0</v>
      </c>
      <c r="AP128" s="144">
        <f>IF(OR(DataGrowthRates!AO128="",DataGrowthRates!AP128=""),"",DataGrowthRates!AP128-DataGrowthRates!AO128)</f>
        <v>-0.31313005809874817</v>
      </c>
      <c r="AQ128" s="144">
        <f>IF(OR(DataGrowthRates!AP128="",DataGrowthRates!AQ128=""),"",DataGrowthRates!AQ128-DataGrowthRates!AP128)</f>
        <v>-8.5366583840489341E-2</v>
      </c>
      <c r="AR128" s="144">
        <f>IF(OR(DataGrowthRates!AQ128="",DataGrowthRates!AR128=""),"",DataGrowthRates!AR128-DataGrowthRates!AQ128)</f>
        <v>-0.45086626476997083</v>
      </c>
      <c r="AS128" s="144">
        <f>IF(OR(DataGrowthRates!AR128="",DataGrowthRates!AS128=""),"",DataGrowthRates!AS128-DataGrowthRates!AR128)</f>
        <v>0</v>
      </c>
      <c r="AT128" s="144">
        <f>IF(OR(DataGrowthRates!AS128="",DataGrowthRates!AT128=""),"",DataGrowthRates!AT128-DataGrowthRates!AS128)</f>
        <v>0</v>
      </c>
      <c r="AU128" s="144">
        <f>IF(OR(DataGrowthRates!AT128="",DataGrowthRates!AU128=""),"",DataGrowthRates!AU128-DataGrowthRates!AT128)</f>
        <v>0.26241805380769323</v>
      </c>
      <c r="AV128" s="144">
        <f>IF(OR(DataGrowthRates!AU128="",DataGrowthRates!AV128=""),"",DataGrowthRates!AV128-DataGrowthRates!AU128)</f>
        <v>0</v>
      </c>
      <c r="AW128" s="144">
        <f>IF(OR(DataGrowthRates!AV128="",DataGrowthRates!AW128=""),"",DataGrowthRates!AW128-DataGrowthRates!AV128)</f>
        <v>0</v>
      </c>
      <c r="AX128" s="144">
        <f>IF(OR(DataGrowthRates!AW128="",DataGrowthRates!AX128=""),"",DataGrowthRates!AX128-DataGrowthRates!AW128)</f>
        <v>0</v>
      </c>
      <c r="AY128" s="144">
        <f>IF(OR(DataGrowthRates!AX128="",DataGrowthRates!AY128=""),"",DataGrowthRates!AY128-DataGrowthRates!AX128)</f>
        <v>-0.32060054108200342</v>
      </c>
      <c r="AZ128" s="144">
        <f>IF(OR(DataGrowthRates!AY128="",DataGrowthRates!AZ128=""),"",DataGrowthRates!AZ128-DataGrowthRates!AY128)</f>
        <v>-2.9722441875722261E-2</v>
      </c>
      <c r="BA128" s="144">
        <f>IF(OR(DataGrowthRates!AZ128="",DataGrowthRates!BA128=""),"",DataGrowthRates!BA128-DataGrowthRates!AZ128)</f>
        <v>0</v>
      </c>
      <c r="BB128" s="144">
        <f>IF(OR(DataGrowthRates!BA128="",DataGrowthRates!BB128=""),"",DataGrowthRates!BB128-DataGrowthRates!BA128)</f>
        <v>0</v>
      </c>
      <c r="BC128" s="144">
        <f>IF(OR(DataGrowthRates!BB128="",DataGrowthRates!BC128=""),"",DataGrowthRates!BC128-DataGrowthRates!BB128)</f>
        <v>0</v>
      </c>
      <c r="BD128" s="144">
        <f>IF(OR(DataGrowthRates!BC128="",DataGrowthRates!BD128=""),"",DataGrowthRates!BD128-DataGrowthRates!BC128)</f>
        <v>0</v>
      </c>
      <c r="BE128" s="144">
        <f>IF(OR(DataGrowthRates!BD128="",DataGrowthRates!BE128=""),"",DataGrowthRates!BE128-DataGrowthRates!BD128)</f>
        <v>0</v>
      </c>
      <c r="BF128" s="144">
        <f>IF(OR(DataGrowthRates!BE128="",DataGrowthRates!BF128=""),"",DataGrowthRates!BF128-DataGrowthRates!BE128)</f>
        <v>0</v>
      </c>
      <c r="BG128" s="144">
        <f>IF(OR(DataGrowthRates!BF128="",DataGrowthRates!BG128=""),"",DataGrowthRates!BG128-DataGrowthRates!BF128)</f>
        <v>0</v>
      </c>
      <c r="BH128" s="144">
        <f>IF(OR(DataGrowthRates!BG128="",DataGrowthRates!BH128=""),"",DataGrowthRates!BH128-DataGrowthRates!BG128)</f>
        <v>0</v>
      </c>
      <c r="BI128" s="144">
        <f>IF(OR(DataGrowthRates!BH128="",DataGrowthRates!BI128=""),"",DataGrowthRates!BI128-DataGrowthRates!BH128)</f>
        <v>0</v>
      </c>
      <c r="BJ128" s="144">
        <f>IF(OR(DataGrowthRates!BI128="",DataGrowthRates!BJ128=""),"",DataGrowthRates!BJ128-DataGrowthRates!BI128)</f>
        <v>0</v>
      </c>
      <c r="BK128" s="144">
        <f>IF(OR(DataGrowthRates!BJ128="",DataGrowthRates!BK128=""),"",DataGrowthRates!BK128-DataGrowthRates!BJ128)</f>
        <v>0</v>
      </c>
      <c r="BL128" s="144">
        <f>IF(OR(DataGrowthRates!BK128="",DataGrowthRates!BL128=""),"",DataGrowthRates!BL128-DataGrowthRates!BK128)</f>
        <v>0</v>
      </c>
      <c r="BM128" s="144">
        <f>IF(OR(DataGrowthRates!BL128="",DataGrowthRates!BM128=""),"",DataGrowthRates!BM128-DataGrowthRates!BL128)</f>
        <v>0</v>
      </c>
      <c r="BN128" s="144">
        <f>IF(OR(DataGrowthRates!BM128="",DataGrowthRates!BN128=""),"",DataGrowthRates!BN128-DataGrowthRates!BM128)</f>
        <v>1.1064253416611436E-2</v>
      </c>
      <c r="BO128" s="144">
        <f>IF(OR(DataGrowthRates!BN128="",DataGrowthRates!BO128=""),"",DataGrowthRates!BO128-DataGrowthRates!BN128)</f>
        <v>-0.14469604480428178</v>
      </c>
      <c r="BP128" s="144">
        <f>IF(OR(DataGrowthRates!BO128="",DataGrowthRates!BP128=""),"",DataGrowthRates!BP128-DataGrowthRates!BO128)</f>
        <v>-7.0029746142879823E-2</v>
      </c>
      <c r="BQ128" s="144">
        <f>IF(OR(DataGrowthRates!BP128="",DataGrowthRates!BQ128=""),"",DataGrowthRates!BQ128-DataGrowthRates!BP128)</f>
        <v>0</v>
      </c>
      <c r="BR128" s="144">
        <f>IF(OR(DataGrowthRates!BQ128="",DataGrowthRates!BR128=""),"",DataGrowthRates!BR128-DataGrowthRates!BQ128)</f>
        <v>0</v>
      </c>
      <c r="BS128" s="144">
        <f>IF(OR(DataGrowthRates!BR128="",DataGrowthRates!BS128=""),"",DataGrowthRates!BS128-DataGrowthRates!BR128)</f>
        <v>4.0856800543886962E-2</v>
      </c>
      <c r="BT128" s="144">
        <f>IF(OR(DataGrowthRates!BS128="",DataGrowthRates!BT128=""),"",DataGrowthRates!BT128-DataGrowthRates!BS128)</f>
        <v>-0.26356078481751233</v>
      </c>
      <c r="BU128" s="144">
        <f>IF(OR(DataGrowthRates!BT128="",DataGrowthRates!BU128=""),"",DataGrowthRates!BU128-DataGrowthRates!BT128)</f>
        <v>0</v>
      </c>
      <c r="BV128" s="144">
        <f>IF(OR(DataGrowthRates!BU128="",DataGrowthRates!BV128=""),"",DataGrowthRates!BV128-DataGrowthRates!BU128)</f>
        <v>0</v>
      </c>
      <c r="BW128" s="144">
        <f>IF(OR(DataGrowthRates!BV128="",DataGrowthRates!BW128=""),"",DataGrowthRates!BW128-DataGrowthRates!BV128)</f>
        <v>-0.56546575016281952</v>
      </c>
      <c r="BX128" s="144">
        <f>IF(OR(DataGrowthRates!BW128="",DataGrowthRates!BX128=""),"",DataGrowthRates!BX128-DataGrowthRates!BW128)</f>
        <v>1.2006939515536885E-2</v>
      </c>
      <c r="BY128" s="144">
        <f>IF(OR(DataGrowthRates!BX128="",DataGrowthRates!BY128=""),"",DataGrowthRates!BY128-DataGrowthRates!BX128)</f>
        <v>0</v>
      </c>
      <c r="BZ128" s="144">
        <f>IF(OR(DataGrowthRates!BY128="",DataGrowthRates!BZ128=""),"",DataGrowthRates!BZ128-DataGrowthRates!BY128)</f>
        <v>3.7378887573059849E-2</v>
      </c>
      <c r="CA128" s="144">
        <f>IF(OR(DataGrowthRates!BZ128="",DataGrowthRates!CA128=""),"",DataGrowthRates!CA128-DataGrowthRates!BZ128)</f>
        <v>0</v>
      </c>
      <c r="CB128" s="144">
        <f>IF(OR(DataGrowthRates!CA128="",DataGrowthRates!CB128=""),"",DataGrowthRates!CB128-DataGrowthRates!CA128)</f>
        <v>-8.8295368688561027E-2</v>
      </c>
      <c r="CC128" s="144" t="str">
        <f>IF(OR(DataGrowthRates!CB128="",DataGrowthRates!CC128=""),"",DataGrowthRates!CC128-DataGrowthRates!CB128)</f>
        <v/>
      </c>
      <c r="CD128" s="144" t="str">
        <f>IF(OR(DataGrowthRates!CC128="",DataGrowthRates!CD128=""),"",DataGrowthRates!CD128-DataGrowthRates!CC128)</f>
        <v/>
      </c>
    </row>
    <row r="129" spans="1:82" x14ac:dyDescent="0.3">
      <c r="A129" s="5" t="s">
        <v>127</v>
      </c>
      <c r="D129" s="1" t="str">
        <f>IF(OR(DataGrowthRates!C129="",DataGrowthRates!D129=""),"",DataGrowthRates!D129-DataGrowthRates!C129)</f>
        <v/>
      </c>
      <c r="E129" s="1" t="str">
        <f>IF(OR(DataGrowthRates!D129="",DataGrowthRates!E129=""),"",DataGrowthRates!E129-DataGrowthRates!D129)</f>
        <v/>
      </c>
      <c r="F129" s="1" t="str">
        <f>IF(OR(DataGrowthRates!E129="",DataGrowthRates!F129=""),"",DataGrowthRates!F129-DataGrowthRates!E129)</f>
        <v/>
      </c>
      <c r="G129" s="1" t="str">
        <f>IF(OR(DataGrowthRates!F129="",DataGrowthRates!G129=""),"",DataGrowthRates!G129-DataGrowthRates!F129)</f>
        <v/>
      </c>
      <c r="H129" s="1" t="str">
        <f>IF(OR(DataGrowthRates!G129="",DataGrowthRates!H129=""),"",DataGrowthRates!H129-DataGrowthRates!G129)</f>
        <v/>
      </c>
      <c r="I129" s="1" t="str">
        <f>IF(OR(DataGrowthRates!H129="",DataGrowthRates!I129=""),"",DataGrowthRates!I129-DataGrowthRates!H129)</f>
        <v/>
      </c>
      <c r="J129" s="1" t="str">
        <f>IF(OR(DataGrowthRates!I129="",DataGrowthRates!J129=""),"",DataGrowthRates!J129-DataGrowthRates!I129)</f>
        <v/>
      </c>
      <c r="K129" s="1" t="str">
        <f>IF(OR(DataGrowthRates!J129="",DataGrowthRates!K129=""),"",DataGrowthRates!K129-DataGrowthRates!J129)</f>
        <v/>
      </c>
      <c r="L129" s="1" t="str">
        <f>IF(OR(DataGrowthRates!K129="",DataGrowthRates!L129=""),"",DataGrowthRates!L129-DataGrowthRates!K129)</f>
        <v/>
      </c>
      <c r="M129" s="1" t="str">
        <f>IF(OR(DataGrowthRates!L129="",DataGrowthRates!M129=""),"",DataGrowthRates!M129-DataGrowthRates!L129)</f>
        <v/>
      </c>
      <c r="N129" s="1" t="str">
        <f>IF(OR(DataGrowthRates!M129="",DataGrowthRates!N129=""),"",DataGrowthRates!N129-DataGrowthRates!M129)</f>
        <v/>
      </c>
      <c r="O129" s="1" t="str">
        <f>IF(OR(DataGrowthRates!N129="",DataGrowthRates!O129=""),"",DataGrowthRates!O129-DataGrowthRates!N129)</f>
        <v/>
      </c>
      <c r="P129" s="1" t="str">
        <f>IF(OR(DataGrowthRates!O129="",DataGrowthRates!P129=""),"",DataGrowthRates!P129-DataGrowthRates!O129)</f>
        <v/>
      </c>
      <c r="Q129" s="1" t="str">
        <f>IF(OR(DataGrowthRates!P129="",DataGrowthRates!Q129=""),"",DataGrowthRates!Q129-DataGrowthRates!P129)</f>
        <v/>
      </c>
      <c r="R129" s="1" t="str">
        <f>IF(OR(DataGrowthRates!Q129="",DataGrowthRates!R129=""),"",DataGrowthRates!R129-DataGrowthRates!Q129)</f>
        <v/>
      </c>
      <c r="S129" s="1" t="str">
        <f>IF(OR(DataGrowthRates!R129="",DataGrowthRates!S129=""),"",DataGrowthRates!S129-DataGrowthRates!R129)</f>
        <v/>
      </c>
      <c r="T129" s="1" t="str">
        <f>IF(OR(DataGrowthRates!S129="",DataGrowthRates!T129=""),"",DataGrowthRates!T129-DataGrowthRates!S129)</f>
        <v/>
      </c>
      <c r="U129" s="1" t="str">
        <f>IF(OR(DataGrowthRates!T129="",DataGrowthRates!U129=""),"",DataGrowthRates!U129-DataGrowthRates!T129)</f>
        <v/>
      </c>
      <c r="V129" s="1" t="str">
        <f>IF(OR(DataGrowthRates!U129="",DataGrowthRates!V129=""),"",DataGrowthRates!V129-DataGrowthRates!U129)</f>
        <v/>
      </c>
      <c r="W129" s="1" t="str">
        <f>IF(OR(DataGrowthRates!V129="",DataGrowthRates!W129=""),"",DataGrowthRates!W129-DataGrowthRates!V129)</f>
        <v/>
      </c>
      <c r="X129" s="1" t="str">
        <f>IF(OR(DataGrowthRates!W129="",DataGrowthRates!X129=""),"",DataGrowthRates!X129-DataGrowthRates!W129)</f>
        <v/>
      </c>
      <c r="Y129" s="1" t="str">
        <f>IF(OR(DataGrowthRates!X129="",DataGrowthRates!Y129=""),"",DataGrowthRates!Y129-DataGrowthRates!X129)</f>
        <v/>
      </c>
      <c r="Z129" s="1" t="str">
        <f>IF(OR(DataGrowthRates!Y129="",DataGrowthRates!Z129=""),"",DataGrowthRates!Z129-DataGrowthRates!Y129)</f>
        <v/>
      </c>
      <c r="AA129" s="1" t="str">
        <f>IF(OR(DataGrowthRates!Z129="",DataGrowthRates!AA129=""),"",DataGrowthRates!AA129-DataGrowthRates!Z129)</f>
        <v/>
      </c>
      <c r="AB129" s="1" t="str">
        <f>IF(OR(DataGrowthRates!AA129="",DataGrowthRates!AB129=""),"",DataGrowthRates!AB129-DataGrowthRates!AA129)</f>
        <v/>
      </c>
      <c r="AC129" s="1" t="str">
        <f>IF(OR(DataGrowthRates!AB129="",DataGrowthRates!AC129=""),"",DataGrowthRates!AC129-DataGrowthRates!AB129)</f>
        <v/>
      </c>
      <c r="AD129" s="1" t="str">
        <f>IF(OR(DataGrowthRates!AC129="",DataGrowthRates!AD129=""),"",DataGrowthRates!AD129-DataGrowthRates!AC129)</f>
        <v/>
      </c>
      <c r="AE129" s="1" t="str">
        <f>IF(OR(DataGrowthRates!AD129="",DataGrowthRates!AE129=""),"",DataGrowthRates!AE129-DataGrowthRates!AD129)</f>
        <v/>
      </c>
      <c r="AF129" s="1" t="str">
        <f>IF(OR(DataGrowthRates!AE129="",DataGrowthRates!AF129=""),"",DataGrowthRates!AF129-DataGrowthRates!AE129)</f>
        <v/>
      </c>
      <c r="AG129" s="1" t="str">
        <f>IF(OR(DataGrowthRates!AF129="",DataGrowthRates!AG129=""),"",DataGrowthRates!AG129-DataGrowthRates!AF129)</f>
        <v/>
      </c>
      <c r="AH129" s="1" t="str">
        <f>IF(OR(DataGrowthRates!AG129="",DataGrowthRates!AH129=""),"",DataGrowthRates!AH129-DataGrowthRates!AG129)</f>
        <v/>
      </c>
      <c r="AI129" s="1" t="str">
        <f>IF(OR(DataGrowthRates!AH129="",DataGrowthRates!AI129=""),"",DataGrowthRates!AI129-DataGrowthRates!AH129)</f>
        <v/>
      </c>
      <c r="AJ129" s="145" t="str">
        <f>IF(OR(DataGrowthRates!AI129="",DataGrowthRates!AJ129=""),"",DataGrowthRates!AJ129-DataGrowthRates!AI129)</f>
        <v/>
      </c>
      <c r="AK129" s="145">
        <f>IF(OR(DataGrowthRates!AJ129="",DataGrowthRates!AK129=""),"",DataGrowthRates!AK129-DataGrowthRates!AJ129)</f>
        <v>-0.17471244661200602</v>
      </c>
      <c r="AL129" s="145">
        <f>IF(OR(DataGrowthRates!AK129="",DataGrowthRates!AL129=""),"",DataGrowthRates!AL129-DataGrowthRates!AK129)</f>
        <v>0.87044036449139961</v>
      </c>
      <c r="AM129" s="145">
        <f>IF(OR(DataGrowthRates!AL129="",DataGrowthRates!AM129=""),"",DataGrowthRates!AM129-DataGrowthRates!AL129)</f>
        <v>-0.14261150933717204</v>
      </c>
      <c r="AN129" s="145">
        <f>IF(OR(DataGrowthRates!AM129="",DataGrowthRates!AN129=""),"",DataGrowthRates!AN129-DataGrowthRates!AM129)</f>
        <v>0.12638114489154617</v>
      </c>
      <c r="AO129" s="145">
        <f>IF(OR(DataGrowthRates!AN129="",DataGrowthRates!AO129=""),"",DataGrowthRates!AO129-DataGrowthRates!AN129)</f>
        <v>0</v>
      </c>
      <c r="AP129" s="145">
        <f>IF(OR(DataGrowthRates!AO129="",DataGrowthRates!AP129=""),"",DataGrowthRates!AP129-DataGrowthRates!AO129)</f>
        <v>-0.30772711207613579</v>
      </c>
      <c r="AQ129" s="145">
        <f>IF(OR(DataGrowthRates!AP129="",DataGrowthRates!AQ129=""),"",DataGrowthRates!AQ129-DataGrowthRates!AP129)</f>
        <v>0.81045900702116636</v>
      </c>
      <c r="AR129" s="145">
        <f>IF(OR(DataGrowthRates!AQ129="",DataGrowthRates!AR129=""),"",DataGrowthRates!AR129-DataGrowthRates!AQ129)</f>
        <v>0.18579150552677404</v>
      </c>
      <c r="AS129" s="145">
        <f>IF(OR(DataGrowthRates!AR129="",DataGrowthRates!AS129=""),"",DataGrowthRates!AS129-DataGrowthRates!AR129)</f>
        <v>0</v>
      </c>
      <c r="AT129" s="145">
        <f>IF(OR(DataGrowthRates!AS129="",DataGrowthRates!AT129=""),"",DataGrowthRates!AT129-DataGrowthRates!AS129)</f>
        <v>0</v>
      </c>
      <c r="AU129" s="145">
        <f>IF(OR(DataGrowthRates!AT129="",DataGrowthRates!AU129=""),"",DataGrowthRates!AU129-DataGrowthRates!AT129)</f>
        <v>0.71417256567142506</v>
      </c>
      <c r="AV129" s="145">
        <f>IF(OR(DataGrowthRates!AU129="",DataGrowthRates!AV129=""),"",DataGrowthRates!AV129-DataGrowthRates!AU129)</f>
        <v>0</v>
      </c>
      <c r="AW129" s="145">
        <f>IF(OR(DataGrowthRates!AV129="",DataGrowthRates!AW129=""),"",DataGrowthRates!AW129-DataGrowthRates!AV129)</f>
        <v>0</v>
      </c>
      <c r="AX129" s="145">
        <f>IF(OR(DataGrowthRates!AW129="",DataGrowthRates!AX129=""),"",DataGrowthRates!AX129-DataGrowthRates!AW129)</f>
        <v>0</v>
      </c>
      <c r="AY129" s="145">
        <f>IF(OR(DataGrowthRates!AX129="",DataGrowthRates!AY129=""),"",DataGrowthRates!AY129-DataGrowthRates!AX129)</f>
        <v>-0.76249077409569743</v>
      </c>
      <c r="AZ129" s="145">
        <f>IF(OR(DataGrowthRates!AY129="",DataGrowthRates!AZ129=""),"",DataGrowthRates!AZ129-DataGrowthRates!AY129)</f>
        <v>9.3920725576942532E-2</v>
      </c>
      <c r="BA129" s="145">
        <f>IF(OR(DataGrowthRates!AZ129="",DataGrowthRates!BA129=""),"",DataGrowthRates!BA129-DataGrowthRates!AZ129)</f>
        <v>0</v>
      </c>
      <c r="BB129" s="145">
        <f>IF(OR(DataGrowthRates!BA129="",DataGrowthRates!BB129=""),"",DataGrowthRates!BB129-DataGrowthRates!BA129)</f>
        <v>0</v>
      </c>
      <c r="BC129" s="145">
        <f>IF(OR(DataGrowthRates!BB129="",DataGrowthRates!BC129=""),"",DataGrowthRates!BC129-DataGrowthRates!BB129)</f>
        <v>0</v>
      </c>
      <c r="BD129" s="145">
        <f>IF(OR(DataGrowthRates!BC129="",DataGrowthRates!BD129=""),"",DataGrowthRates!BD129-DataGrowthRates!BC129)</f>
        <v>0</v>
      </c>
      <c r="BE129" s="145">
        <f>IF(OR(DataGrowthRates!BD129="",DataGrowthRates!BE129=""),"",DataGrowthRates!BE129-DataGrowthRates!BD129)</f>
        <v>0</v>
      </c>
      <c r="BF129" s="145">
        <f>IF(OR(DataGrowthRates!BE129="",DataGrowthRates!BF129=""),"",DataGrowthRates!BF129-DataGrowthRates!BE129)</f>
        <v>0</v>
      </c>
      <c r="BG129" s="145">
        <f>IF(OR(DataGrowthRates!BF129="",DataGrowthRates!BG129=""),"",DataGrowthRates!BG129-DataGrowthRates!BF129)</f>
        <v>0</v>
      </c>
      <c r="BH129" s="145">
        <f>IF(OR(DataGrowthRates!BG129="",DataGrowthRates!BH129=""),"",DataGrowthRates!BH129-DataGrowthRates!BG129)</f>
        <v>0</v>
      </c>
      <c r="BI129" s="145">
        <f>IF(OR(DataGrowthRates!BH129="",DataGrowthRates!BI129=""),"",DataGrowthRates!BI129-DataGrowthRates!BH129)</f>
        <v>0</v>
      </c>
      <c r="BJ129" s="145">
        <f>IF(OR(DataGrowthRates!BI129="",DataGrowthRates!BJ129=""),"",DataGrowthRates!BJ129-DataGrowthRates!BI129)</f>
        <v>0</v>
      </c>
      <c r="BK129" s="145">
        <f>IF(OR(DataGrowthRates!BJ129="",DataGrowthRates!BK129=""),"",DataGrowthRates!BK129-DataGrowthRates!BJ129)</f>
        <v>0</v>
      </c>
      <c r="BL129" s="145">
        <f>IF(OR(DataGrowthRates!BK129="",DataGrowthRates!BL129=""),"",DataGrowthRates!BL129-DataGrowthRates!BK129)</f>
        <v>0</v>
      </c>
      <c r="BM129" s="145">
        <f>IF(OR(DataGrowthRates!BL129="",DataGrowthRates!BM129=""),"",DataGrowthRates!BM129-DataGrowthRates!BL129)</f>
        <v>0</v>
      </c>
      <c r="BN129" s="145">
        <f>IF(OR(DataGrowthRates!BM129="",DataGrowthRates!BN129=""),"",DataGrowthRates!BN129-DataGrowthRates!BM129)</f>
        <v>-3.7237387210498074E-3</v>
      </c>
      <c r="BO129" s="145">
        <f>IF(OR(DataGrowthRates!BN129="",DataGrowthRates!BO129=""),"",DataGrowthRates!BO129-DataGrowthRates!BN129)</f>
        <v>-3.3615385970553247E-2</v>
      </c>
      <c r="BP129" s="145">
        <f>IF(OR(DataGrowthRates!BO129="",DataGrowthRates!BP129=""),"",DataGrowthRates!BP129-DataGrowthRates!BO129)</f>
        <v>-1.081861111475213E-2</v>
      </c>
      <c r="BQ129" s="145">
        <f>IF(OR(DataGrowthRates!BP129="",DataGrowthRates!BQ129=""),"",DataGrowthRates!BQ129-DataGrowthRates!BP129)</f>
        <v>0</v>
      </c>
      <c r="BR129" s="145">
        <f>IF(OR(DataGrowthRates!BQ129="",DataGrowthRates!BR129=""),"",DataGrowthRates!BR129-DataGrowthRates!BQ129)</f>
        <v>0</v>
      </c>
      <c r="BS129" s="145">
        <f>IF(OR(DataGrowthRates!BR129="",DataGrowthRates!BS129=""),"",DataGrowthRates!BS129-DataGrowthRates!BR129)</f>
        <v>4.657130278449606E-2</v>
      </c>
      <c r="BT129" s="145">
        <f>IF(OR(DataGrowthRates!BS129="",DataGrowthRates!BT129=""),"",DataGrowthRates!BT129-DataGrowthRates!BS129)</f>
        <v>1.4815943376552676E-2</v>
      </c>
      <c r="BU129" s="145">
        <f>IF(OR(DataGrowthRates!BT129="",DataGrowthRates!BU129=""),"",DataGrowthRates!BU129-DataGrowthRates!BT129)</f>
        <v>0</v>
      </c>
      <c r="BV129" s="145">
        <f>IF(OR(DataGrowthRates!BU129="",DataGrowthRates!BV129=""),"",DataGrowthRates!BV129-DataGrowthRates!BU129)</f>
        <v>0</v>
      </c>
      <c r="BW129" s="145">
        <f>IF(OR(DataGrowthRates!BV129="",DataGrowthRates!BW129=""),"",DataGrowthRates!BW129-DataGrowthRates!BV129)</f>
        <v>-3.2050936301392774E-2</v>
      </c>
      <c r="BX129" s="145">
        <f>IF(OR(DataGrowthRates!BW129="",DataGrowthRates!BX129=""),"",DataGrowthRates!BX129-DataGrowthRates!BW129)</f>
        <v>-0.16184511888437325</v>
      </c>
      <c r="BY129" s="145">
        <f>IF(OR(DataGrowthRates!BX129="",DataGrowthRates!BY129=""),"",DataGrowthRates!BY129-DataGrowthRates!BX129)</f>
        <v>0</v>
      </c>
      <c r="BZ129" s="145">
        <f>IF(OR(DataGrowthRates!BY129="",DataGrowthRates!BZ129=""),"",DataGrowthRates!BZ129-DataGrowthRates!BY129)</f>
        <v>7.2393290024496126E-2</v>
      </c>
      <c r="CA129" s="145">
        <f>IF(OR(DataGrowthRates!BZ129="",DataGrowthRates!CA129=""),"",DataGrowthRates!CA129-DataGrowthRates!BZ129)</f>
        <v>0</v>
      </c>
      <c r="CB129" s="145">
        <f>IF(OR(DataGrowthRates!CA129="",DataGrowthRates!CB129=""),"",DataGrowthRates!CB129-DataGrowthRates!CA129)</f>
        <v>0.5947447310353442</v>
      </c>
      <c r="CC129" s="145" t="str">
        <f>IF(OR(DataGrowthRates!CB129="",DataGrowthRates!CC129=""),"",DataGrowthRates!CC129-DataGrowthRates!CB129)</f>
        <v/>
      </c>
      <c r="CD129" s="145" t="str">
        <f>IF(OR(DataGrowthRates!CC129="",DataGrowthRates!CD129=""),"",DataGrowthRates!CD129-DataGrowthRates!CC129)</f>
        <v/>
      </c>
    </row>
    <row r="130" spans="1:82" x14ac:dyDescent="0.3">
      <c r="A130" s="5" t="s">
        <v>128</v>
      </c>
      <c r="D130" s="1" t="str">
        <f>IF(OR(DataGrowthRates!C130="",DataGrowthRates!D130=""),"",DataGrowthRates!D130-DataGrowthRates!C130)</f>
        <v/>
      </c>
      <c r="E130" s="1" t="str">
        <f>IF(OR(DataGrowthRates!D130="",DataGrowthRates!E130=""),"",DataGrowthRates!E130-DataGrowthRates!D130)</f>
        <v/>
      </c>
      <c r="F130" s="1" t="str">
        <f>IF(OR(DataGrowthRates!E130="",DataGrowthRates!F130=""),"",DataGrowthRates!F130-DataGrowthRates!E130)</f>
        <v/>
      </c>
      <c r="G130" s="1" t="str">
        <f>IF(OR(DataGrowthRates!F130="",DataGrowthRates!G130=""),"",DataGrowthRates!G130-DataGrowthRates!F130)</f>
        <v/>
      </c>
      <c r="H130" s="1" t="str">
        <f>IF(OR(DataGrowthRates!G130="",DataGrowthRates!H130=""),"",DataGrowthRates!H130-DataGrowthRates!G130)</f>
        <v/>
      </c>
      <c r="I130" s="1" t="str">
        <f>IF(OR(DataGrowthRates!H130="",DataGrowthRates!I130=""),"",DataGrowthRates!I130-DataGrowthRates!H130)</f>
        <v/>
      </c>
      <c r="J130" s="1" t="str">
        <f>IF(OR(DataGrowthRates!I130="",DataGrowthRates!J130=""),"",DataGrowthRates!J130-DataGrowthRates!I130)</f>
        <v/>
      </c>
      <c r="K130" s="1" t="str">
        <f>IF(OR(DataGrowthRates!J130="",DataGrowthRates!K130=""),"",DataGrowthRates!K130-DataGrowthRates!J130)</f>
        <v/>
      </c>
      <c r="L130" s="1" t="str">
        <f>IF(OR(DataGrowthRates!K130="",DataGrowthRates!L130=""),"",DataGrowthRates!L130-DataGrowthRates!K130)</f>
        <v/>
      </c>
      <c r="M130" s="1" t="str">
        <f>IF(OR(DataGrowthRates!L130="",DataGrowthRates!M130=""),"",DataGrowthRates!M130-DataGrowthRates!L130)</f>
        <v/>
      </c>
      <c r="N130" s="1" t="str">
        <f>IF(OR(DataGrowthRates!M130="",DataGrowthRates!N130=""),"",DataGrowthRates!N130-DataGrowthRates!M130)</f>
        <v/>
      </c>
      <c r="O130" s="1" t="str">
        <f>IF(OR(DataGrowthRates!N130="",DataGrowthRates!O130=""),"",DataGrowthRates!O130-DataGrowthRates!N130)</f>
        <v/>
      </c>
      <c r="P130" s="1" t="str">
        <f>IF(OR(DataGrowthRates!O130="",DataGrowthRates!P130=""),"",DataGrowthRates!P130-DataGrowthRates!O130)</f>
        <v/>
      </c>
      <c r="Q130" s="1" t="str">
        <f>IF(OR(DataGrowthRates!P130="",DataGrowthRates!Q130=""),"",DataGrowthRates!Q130-DataGrowthRates!P130)</f>
        <v/>
      </c>
      <c r="R130" s="1" t="str">
        <f>IF(OR(DataGrowthRates!Q130="",DataGrowthRates!R130=""),"",DataGrowthRates!R130-DataGrowthRates!Q130)</f>
        <v/>
      </c>
      <c r="S130" s="1" t="str">
        <f>IF(OR(DataGrowthRates!R130="",DataGrowthRates!S130=""),"",DataGrowthRates!S130-DataGrowthRates!R130)</f>
        <v/>
      </c>
      <c r="T130" s="1" t="str">
        <f>IF(OR(DataGrowthRates!S130="",DataGrowthRates!T130=""),"",DataGrowthRates!T130-DataGrowthRates!S130)</f>
        <v/>
      </c>
      <c r="U130" s="1" t="str">
        <f>IF(OR(DataGrowthRates!T130="",DataGrowthRates!U130=""),"",DataGrowthRates!U130-DataGrowthRates!T130)</f>
        <v/>
      </c>
      <c r="V130" s="1" t="str">
        <f>IF(OR(DataGrowthRates!U130="",DataGrowthRates!V130=""),"",DataGrowthRates!V130-DataGrowthRates!U130)</f>
        <v/>
      </c>
      <c r="W130" s="1" t="str">
        <f>IF(OR(DataGrowthRates!V130="",DataGrowthRates!W130=""),"",DataGrowthRates!W130-DataGrowthRates!V130)</f>
        <v/>
      </c>
      <c r="X130" s="1" t="str">
        <f>IF(OR(DataGrowthRates!W130="",DataGrowthRates!X130=""),"",DataGrowthRates!X130-DataGrowthRates!W130)</f>
        <v/>
      </c>
      <c r="Y130" s="1" t="str">
        <f>IF(OR(DataGrowthRates!X130="",DataGrowthRates!Y130=""),"",DataGrowthRates!Y130-DataGrowthRates!X130)</f>
        <v/>
      </c>
      <c r="Z130" s="1" t="str">
        <f>IF(OR(DataGrowthRates!Y130="",DataGrowthRates!Z130=""),"",DataGrowthRates!Z130-DataGrowthRates!Y130)</f>
        <v/>
      </c>
      <c r="AA130" s="1" t="str">
        <f>IF(OR(DataGrowthRates!Z130="",DataGrowthRates!AA130=""),"",DataGrowthRates!AA130-DataGrowthRates!Z130)</f>
        <v/>
      </c>
      <c r="AB130" s="1" t="str">
        <f>IF(OR(DataGrowthRates!AA130="",DataGrowthRates!AB130=""),"",DataGrowthRates!AB130-DataGrowthRates!AA130)</f>
        <v/>
      </c>
      <c r="AC130" s="1" t="str">
        <f>IF(OR(DataGrowthRates!AB130="",DataGrowthRates!AC130=""),"",DataGrowthRates!AC130-DataGrowthRates!AB130)</f>
        <v/>
      </c>
      <c r="AD130" s="1" t="str">
        <f>IF(OR(DataGrowthRates!AC130="",DataGrowthRates!AD130=""),"",DataGrowthRates!AD130-DataGrowthRates!AC130)</f>
        <v/>
      </c>
      <c r="AE130" s="1" t="str">
        <f>IF(OR(DataGrowthRates!AD130="",DataGrowthRates!AE130=""),"",DataGrowthRates!AE130-DataGrowthRates!AD130)</f>
        <v/>
      </c>
      <c r="AF130" s="1" t="str">
        <f>IF(OR(DataGrowthRates!AE130="",DataGrowthRates!AF130=""),"",DataGrowthRates!AF130-DataGrowthRates!AE130)</f>
        <v/>
      </c>
      <c r="AG130" s="1" t="str">
        <f>IF(OR(DataGrowthRates!AF130="",DataGrowthRates!AG130=""),"",DataGrowthRates!AG130-DataGrowthRates!AF130)</f>
        <v/>
      </c>
      <c r="AH130" s="1" t="str">
        <f>IF(OR(DataGrowthRates!AG130="",DataGrowthRates!AH130=""),"",DataGrowthRates!AH130-DataGrowthRates!AG130)</f>
        <v/>
      </c>
      <c r="AI130" s="1" t="str">
        <f>IF(OR(DataGrowthRates!AH130="",DataGrowthRates!AI130=""),"",DataGrowthRates!AI130-DataGrowthRates!AH130)</f>
        <v/>
      </c>
      <c r="AJ130" s="145" t="str">
        <f>IF(OR(DataGrowthRates!AI130="",DataGrowthRates!AJ130=""),"",DataGrowthRates!AJ130-DataGrowthRates!AI130)</f>
        <v/>
      </c>
      <c r="AK130" s="145" t="str">
        <f>IF(OR(DataGrowthRates!AJ130="",DataGrowthRates!AK130=""),"",DataGrowthRates!AK130-DataGrowthRates!AJ130)</f>
        <v/>
      </c>
      <c r="AL130" s="145">
        <f>IF(OR(DataGrowthRates!AK130="",DataGrowthRates!AL130=""),"",DataGrowthRates!AL130-DataGrowthRates!AK130)</f>
        <v>0.85119831148159752</v>
      </c>
      <c r="AM130" s="145">
        <f>IF(OR(DataGrowthRates!AL130="",DataGrowthRates!AM130=""),"",DataGrowthRates!AM130-DataGrowthRates!AL130)</f>
        <v>-0.19189074429549868</v>
      </c>
      <c r="AN130" s="145">
        <f>IF(OR(DataGrowthRates!AM130="",DataGrowthRates!AN130=""),"",DataGrowthRates!AN130-DataGrowthRates!AM130)</f>
        <v>-0.35162018186921257</v>
      </c>
      <c r="AO130" s="145">
        <f>IF(OR(DataGrowthRates!AN130="",DataGrowthRates!AO130=""),"",DataGrowthRates!AO130-DataGrowthRates!AN130)</f>
        <v>0</v>
      </c>
      <c r="AP130" s="145">
        <f>IF(OR(DataGrowthRates!AO130="",DataGrowthRates!AP130=""),"",DataGrowthRates!AP130-DataGrowthRates!AO130)</f>
        <v>-3.4265542427370788E-2</v>
      </c>
      <c r="AQ130" s="145">
        <f>IF(OR(DataGrowthRates!AP130="",DataGrowthRates!AQ130=""),"",DataGrowthRates!AQ130-DataGrowthRates!AP130)</f>
        <v>-8.921725391301627E-2</v>
      </c>
      <c r="AR130" s="145">
        <f>IF(OR(DataGrowthRates!AQ130="",DataGrowthRates!AR130=""),"",DataGrowthRates!AR130-DataGrowthRates!AQ130)</f>
        <v>-3.1540853519715695E-2</v>
      </c>
      <c r="AS130" s="145">
        <f>IF(OR(DataGrowthRates!AR130="",DataGrowthRates!AS130=""),"",DataGrowthRates!AS130-DataGrowthRates!AR130)</f>
        <v>0</v>
      </c>
      <c r="AT130" s="145">
        <f>IF(OR(DataGrowthRates!AS130="",DataGrowthRates!AT130=""),"",DataGrowthRates!AT130-DataGrowthRates!AS130)</f>
        <v>0</v>
      </c>
      <c r="AU130" s="145">
        <f>IF(OR(DataGrowthRates!AT130="",DataGrowthRates!AU130=""),"",DataGrowthRates!AU130-DataGrowthRates!AT130)</f>
        <v>-0.21979593082979232</v>
      </c>
      <c r="AV130" s="145">
        <f>IF(OR(DataGrowthRates!AU130="",DataGrowthRates!AV130=""),"",DataGrowthRates!AV130-DataGrowthRates!AU130)</f>
        <v>0</v>
      </c>
      <c r="AW130" s="145">
        <f>IF(OR(DataGrowthRates!AV130="",DataGrowthRates!AW130=""),"",DataGrowthRates!AW130-DataGrowthRates!AV130)</f>
        <v>0</v>
      </c>
      <c r="AX130" s="145">
        <f>IF(OR(DataGrowthRates!AW130="",DataGrowthRates!AX130=""),"",DataGrowthRates!AX130-DataGrowthRates!AW130)</f>
        <v>0</v>
      </c>
      <c r="AY130" s="145">
        <f>IF(OR(DataGrowthRates!AX130="",DataGrowthRates!AY130=""),"",DataGrowthRates!AY130-DataGrowthRates!AX130)</f>
        <v>0.21250503900414708</v>
      </c>
      <c r="AZ130" s="145">
        <f>IF(OR(DataGrowthRates!AY130="",DataGrowthRates!AZ130=""),"",DataGrowthRates!AZ130-DataGrowthRates!AY130)</f>
        <v>5.7312198437426187E-2</v>
      </c>
      <c r="BA130" s="145">
        <f>IF(OR(DataGrowthRates!AZ130="",DataGrowthRates!BA130=""),"",DataGrowthRates!BA130-DataGrowthRates!AZ130)</f>
        <v>0</v>
      </c>
      <c r="BB130" s="145">
        <f>IF(OR(DataGrowthRates!BA130="",DataGrowthRates!BB130=""),"",DataGrowthRates!BB130-DataGrowthRates!BA130)</f>
        <v>0</v>
      </c>
      <c r="BC130" s="145">
        <f>IF(OR(DataGrowthRates!BB130="",DataGrowthRates!BC130=""),"",DataGrowthRates!BC130-DataGrowthRates!BB130)</f>
        <v>0</v>
      </c>
      <c r="BD130" s="145">
        <f>IF(OR(DataGrowthRates!BC130="",DataGrowthRates!BD130=""),"",DataGrowthRates!BD130-DataGrowthRates!BC130)</f>
        <v>0</v>
      </c>
      <c r="BE130" s="145">
        <f>IF(OR(DataGrowthRates!BD130="",DataGrowthRates!BE130=""),"",DataGrowthRates!BE130-DataGrowthRates!BD130)</f>
        <v>0</v>
      </c>
      <c r="BF130" s="145">
        <f>IF(OR(DataGrowthRates!BE130="",DataGrowthRates!BF130=""),"",DataGrowthRates!BF130-DataGrowthRates!BE130)</f>
        <v>0</v>
      </c>
      <c r="BG130" s="145">
        <f>IF(OR(DataGrowthRates!BF130="",DataGrowthRates!BG130=""),"",DataGrowthRates!BG130-DataGrowthRates!BF130)</f>
        <v>0</v>
      </c>
      <c r="BH130" s="145">
        <f>IF(OR(DataGrowthRates!BG130="",DataGrowthRates!BH130=""),"",DataGrowthRates!BH130-DataGrowthRates!BG130)</f>
        <v>0</v>
      </c>
      <c r="BI130" s="145">
        <f>IF(OR(DataGrowthRates!BH130="",DataGrowthRates!BI130=""),"",DataGrowthRates!BI130-DataGrowthRates!BH130)</f>
        <v>0</v>
      </c>
      <c r="BJ130" s="145">
        <f>IF(OR(DataGrowthRates!BI130="",DataGrowthRates!BJ130=""),"",DataGrowthRates!BJ130-DataGrowthRates!BI130)</f>
        <v>0</v>
      </c>
      <c r="BK130" s="145">
        <f>IF(OR(DataGrowthRates!BJ130="",DataGrowthRates!BK130=""),"",DataGrowthRates!BK130-DataGrowthRates!BJ130)</f>
        <v>0</v>
      </c>
      <c r="BL130" s="145">
        <f>IF(OR(DataGrowthRates!BK130="",DataGrowthRates!BL130=""),"",DataGrowthRates!BL130-DataGrowthRates!BK130)</f>
        <v>0</v>
      </c>
      <c r="BM130" s="145">
        <f>IF(OR(DataGrowthRates!BL130="",DataGrowthRates!BM130=""),"",DataGrowthRates!BM130-DataGrowthRates!BL130)</f>
        <v>0</v>
      </c>
      <c r="BN130" s="145">
        <f>IF(OR(DataGrowthRates!BM130="",DataGrowthRates!BN130=""),"",DataGrowthRates!BN130-DataGrowthRates!BM130)</f>
        <v>-6.6745591498209578E-3</v>
      </c>
      <c r="BO130" s="145">
        <f>IF(OR(DataGrowthRates!BN130="",DataGrowthRates!BO130=""),"",DataGrowthRates!BO130-DataGrowthRates!BN130)</f>
        <v>-2.821811159528087E-2</v>
      </c>
      <c r="BP130" s="145">
        <f>IF(OR(DataGrowthRates!BO130="",DataGrowthRates!BP130=""),"",DataGrowthRates!BP130-DataGrowthRates!BO130)</f>
        <v>4.3903355058724225E-3</v>
      </c>
      <c r="BQ130" s="145">
        <f>IF(OR(DataGrowthRates!BP130="",DataGrowthRates!BQ130=""),"",DataGrowthRates!BQ130-DataGrowthRates!BP130)</f>
        <v>0</v>
      </c>
      <c r="BR130" s="145">
        <f>IF(OR(DataGrowthRates!BQ130="",DataGrowthRates!BR130=""),"",DataGrowthRates!BR130-DataGrowthRates!BQ130)</f>
        <v>0</v>
      </c>
      <c r="BS130" s="145">
        <f>IF(OR(DataGrowthRates!BR130="",DataGrowthRates!BS130=""),"",DataGrowthRates!BS130-DataGrowthRates!BR130)</f>
        <v>5.9836237450884067E-2</v>
      </c>
      <c r="BT130" s="145">
        <f>IF(OR(DataGrowthRates!BS130="",DataGrowthRates!BT130=""),"",DataGrowthRates!BT130-DataGrowthRates!BS130)</f>
        <v>0.40870936668668262</v>
      </c>
      <c r="BU130" s="145">
        <f>IF(OR(DataGrowthRates!BT130="",DataGrowthRates!BU130=""),"",DataGrowthRates!BU130-DataGrowthRates!BT130)</f>
        <v>0</v>
      </c>
      <c r="BV130" s="145">
        <f>IF(OR(DataGrowthRates!BU130="",DataGrowthRates!BV130=""),"",DataGrowthRates!BV130-DataGrowthRates!BU130)</f>
        <v>0</v>
      </c>
      <c r="BW130" s="145">
        <f>IF(OR(DataGrowthRates!BV130="",DataGrowthRates!BW130=""),"",DataGrowthRates!BW130-DataGrowthRates!BV130)</f>
        <v>-9.6049085866765638E-3</v>
      </c>
      <c r="BX130" s="145">
        <f>IF(OR(DataGrowthRates!BW130="",DataGrowthRates!BX130=""),"",DataGrowthRates!BX130-DataGrowthRates!BW130)</f>
        <v>8.6646779410171737E-2</v>
      </c>
      <c r="BY130" s="145">
        <f>IF(OR(DataGrowthRates!BX130="",DataGrowthRates!BY130=""),"",DataGrowthRates!BY130-DataGrowthRates!BX130)</f>
        <v>0</v>
      </c>
      <c r="BZ130" s="145">
        <f>IF(OR(DataGrowthRates!BY130="",DataGrowthRates!BZ130=""),"",DataGrowthRates!BZ130-DataGrowthRates!BY130)</f>
        <v>-4.7892310754556966E-2</v>
      </c>
      <c r="CA130" s="145">
        <f>IF(OR(DataGrowthRates!BZ130="",DataGrowthRates!CA130=""),"",DataGrowthRates!CA130-DataGrowthRates!BZ130)</f>
        <v>0</v>
      </c>
      <c r="CB130" s="145">
        <f>IF(OR(DataGrowthRates!CA130="",DataGrowthRates!CB130=""),"",DataGrowthRates!CB130-DataGrowthRates!CA130)</f>
        <v>-0.32164776588948724</v>
      </c>
      <c r="CC130" s="145" t="str">
        <f>IF(OR(DataGrowthRates!CB130="",DataGrowthRates!CC130=""),"",DataGrowthRates!CC130-DataGrowthRates!CB130)</f>
        <v/>
      </c>
      <c r="CD130" s="145" t="str">
        <f>IF(OR(DataGrowthRates!CC130="",DataGrowthRates!CD130=""),"",DataGrowthRates!CD130-DataGrowthRates!CC130)</f>
        <v/>
      </c>
    </row>
    <row r="131" spans="1:82" x14ac:dyDescent="0.3">
      <c r="A131" s="62" t="s">
        <v>129</v>
      </c>
      <c r="B131" s="7"/>
      <c r="C131" s="7"/>
      <c r="D131" s="103" t="str">
        <f>IF(OR(DataGrowthRates!C131="",DataGrowthRates!D131=""),"",DataGrowthRates!D131-DataGrowthRates!C131)</f>
        <v/>
      </c>
      <c r="E131" s="103" t="str">
        <f>IF(OR(DataGrowthRates!D131="",DataGrowthRates!E131=""),"",DataGrowthRates!E131-DataGrowthRates!D131)</f>
        <v/>
      </c>
      <c r="F131" s="103" t="str">
        <f>IF(OR(DataGrowthRates!E131="",DataGrowthRates!F131=""),"",DataGrowthRates!F131-DataGrowthRates!E131)</f>
        <v/>
      </c>
      <c r="G131" s="103" t="str">
        <f>IF(OR(DataGrowthRates!F131="",DataGrowthRates!G131=""),"",DataGrowthRates!G131-DataGrowthRates!F131)</f>
        <v/>
      </c>
      <c r="H131" s="103" t="str">
        <f>IF(OR(DataGrowthRates!G131="",DataGrowthRates!H131=""),"",DataGrowthRates!H131-DataGrowthRates!G131)</f>
        <v/>
      </c>
      <c r="I131" s="103" t="str">
        <f>IF(OR(DataGrowthRates!H131="",DataGrowthRates!I131=""),"",DataGrowthRates!I131-DataGrowthRates!H131)</f>
        <v/>
      </c>
      <c r="J131" s="103" t="str">
        <f>IF(OR(DataGrowthRates!I131="",DataGrowthRates!J131=""),"",DataGrowthRates!J131-DataGrowthRates!I131)</f>
        <v/>
      </c>
      <c r="K131" s="103" t="str">
        <f>IF(OR(DataGrowthRates!J131="",DataGrowthRates!K131=""),"",DataGrowthRates!K131-DataGrowthRates!J131)</f>
        <v/>
      </c>
      <c r="L131" s="103" t="str">
        <f>IF(OR(DataGrowthRates!K131="",DataGrowthRates!L131=""),"",DataGrowthRates!L131-DataGrowthRates!K131)</f>
        <v/>
      </c>
      <c r="M131" s="103" t="str">
        <f>IF(OR(DataGrowthRates!L131="",DataGrowthRates!M131=""),"",DataGrowthRates!M131-DataGrowthRates!L131)</f>
        <v/>
      </c>
      <c r="N131" s="103" t="str">
        <f>IF(OR(DataGrowthRates!M131="",DataGrowthRates!N131=""),"",DataGrowthRates!N131-DataGrowthRates!M131)</f>
        <v/>
      </c>
      <c r="O131" s="103" t="str">
        <f>IF(OR(DataGrowthRates!N131="",DataGrowthRates!O131=""),"",DataGrowthRates!O131-DataGrowthRates!N131)</f>
        <v/>
      </c>
      <c r="P131" s="103" t="str">
        <f>IF(OR(DataGrowthRates!O131="",DataGrowthRates!P131=""),"",DataGrowthRates!P131-DataGrowthRates!O131)</f>
        <v/>
      </c>
      <c r="Q131" s="103" t="str">
        <f>IF(OR(DataGrowthRates!P131="",DataGrowthRates!Q131=""),"",DataGrowthRates!Q131-DataGrowthRates!P131)</f>
        <v/>
      </c>
      <c r="R131" s="103" t="str">
        <f>IF(OR(DataGrowthRates!Q131="",DataGrowthRates!R131=""),"",DataGrowthRates!R131-DataGrowthRates!Q131)</f>
        <v/>
      </c>
      <c r="S131" s="103" t="str">
        <f>IF(OR(DataGrowthRates!R131="",DataGrowthRates!S131=""),"",DataGrowthRates!S131-DataGrowthRates!R131)</f>
        <v/>
      </c>
      <c r="T131" s="103" t="str">
        <f>IF(OR(DataGrowthRates!S131="",DataGrowthRates!T131=""),"",DataGrowthRates!T131-DataGrowthRates!S131)</f>
        <v/>
      </c>
      <c r="U131" s="103" t="str">
        <f>IF(OR(DataGrowthRates!T131="",DataGrowthRates!U131=""),"",DataGrowthRates!U131-DataGrowthRates!T131)</f>
        <v/>
      </c>
      <c r="V131" s="103" t="str">
        <f>IF(OR(DataGrowthRates!U131="",DataGrowthRates!V131=""),"",DataGrowthRates!V131-DataGrowthRates!U131)</f>
        <v/>
      </c>
      <c r="W131" s="103" t="str">
        <f>IF(OR(DataGrowthRates!V131="",DataGrowthRates!W131=""),"",DataGrowthRates!W131-DataGrowthRates!V131)</f>
        <v/>
      </c>
      <c r="X131" s="103" t="str">
        <f>IF(OR(DataGrowthRates!W131="",DataGrowthRates!X131=""),"",DataGrowthRates!X131-DataGrowthRates!W131)</f>
        <v/>
      </c>
      <c r="Y131" s="103" t="str">
        <f>IF(OR(DataGrowthRates!X131="",DataGrowthRates!Y131=""),"",DataGrowthRates!Y131-DataGrowthRates!X131)</f>
        <v/>
      </c>
      <c r="Z131" s="103" t="str">
        <f>IF(OR(DataGrowthRates!Y131="",DataGrowthRates!Z131=""),"",DataGrowthRates!Z131-DataGrowthRates!Y131)</f>
        <v/>
      </c>
      <c r="AA131" s="103" t="str">
        <f>IF(OR(DataGrowthRates!Z131="",DataGrowthRates!AA131=""),"",DataGrowthRates!AA131-DataGrowthRates!Z131)</f>
        <v/>
      </c>
      <c r="AB131" s="103" t="str">
        <f>IF(OR(DataGrowthRates!AA131="",DataGrowthRates!AB131=""),"",DataGrowthRates!AB131-DataGrowthRates!AA131)</f>
        <v/>
      </c>
      <c r="AC131" s="103" t="str">
        <f>IF(OR(DataGrowthRates!AB131="",DataGrowthRates!AC131=""),"",DataGrowthRates!AC131-DataGrowthRates!AB131)</f>
        <v/>
      </c>
      <c r="AD131" s="103" t="str">
        <f>IF(OR(DataGrowthRates!AC131="",DataGrowthRates!AD131=""),"",DataGrowthRates!AD131-DataGrowthRates!AC131)</f>
        <v/>
      </c>
      <c r="AE131" s="103" t="str">
        <f>IF(OR(DataGrowthRates!AD131="",DataGrowthRates!AE131=""),"",DataGrowthRates!AE131-DataGrowthRates!AD131)</f>
        <v/>
      </c>
      <c r="AF131" s="103" t="str">
        <f>IF(OR(DataGrowthRates!AE131="",DataGrowthRates!AF131=""),"",DataGrowthRates!AF131-DataGrowthRates!AE131)</f>
        <v/>
      </c>
      <c r="AG131" s="103" t="str">
        <f>IF(OR(DataGrowthRates!AF131="",DataGrowthRates!AG131=""),"",DataGrowthRates!AG131-DataGrowthRates!AF131)</f>
        <v/>
      </c>
      <c r="AH131" s="103" t="str">
        <f>IF(OR(DataGrowthRates!AG131="",DataGrowthRates!AH131=""),"",DataGrowthRates!AH131-DataGrowthRates!AG131)</f>
        <v/>
      </c>
      <c r="AI131" s="103" t="str">
        <f>IF(OR(DataGrowthRates!AH131="",DataGrowthRates!AI131=""),"",DataGrowthRates!AI131-DataGrowthRates!AH131)</f>
        <v/>
      </c>
      <c r="AJ131" s="146" t="str">
        <f>IF(OR(DataGrowthRates!AI131="",DataGrowthRates!AJ131=""),"",DataGrowthRates!AJ131-DataGrowthRates!AI131)</f>
        <v/>
      </c>
      <c r="AK131" s="146" t="str">
        <f>IF(OR(DataGrowthRates!AJ131="",DataGrowthRates!AK131=""),"",DataGrowthRates!AK131-DataGrowthRates!AJ131)</f>
        <v/>
      </c>
      <c r="AL131" s="146" t="str">
        <f>IF(OR(DataGrowthRates!AK131="",DataGrowthRates!AL131=""),"",DataGrowthRates!AL131-DataGrowthRates!AK131)</f>
        <v/>
      </c>
      <c r="AM131" s="146">
        <f>IF(OR(DataGrowthRates!AL131="",DataGrowthRates!AM131=""),"",DataGrowthRates!AM131-DataGrowthRates!AL131)</f>
        <v>-0.41954050838841417</v>
      </c>
      <c r="AN131" s="146">
        <f>IF(OR(DataGrowthRates!AM131="",DataGrowthRates!AN131=""),"",DataGrowthRates!AN131-DataGrowthRates!AM131)</f>
        <v>-0.11601217473422776</v>
      </c>
      <c r="AO131" s="146">
        <f>IF(OR(DataGrowthRates!AN131="",DataGrowthRates!AO131=""),"",DataGrowthRates!AO131-DataGrowthRates!AN131)</f>
        <v>0</v>
      </c>
      <c r="AP131" s="146">
        <f>IF(OR(DataGrowthRates!AO131="",DataGrowthRates!AP131=""),"",DataGrowthRates!AP131-DataGrowthRates!AO131)</f>
        <v>0.12265132015322777</v>
      </c>
      <c r="AQ131" s="146">
        <f>IF(OR(DataGrowthRates!AP131="",DataGrowthRates!AQ131=""),"",DataGrowthRates!AQ131-DataGrowthRates!AP131)</f>
        <v>7.5529511788164472E-2</v>
      </c>
      <c r="AR131" s="146">
        <f>IF(OR(DataGrowthRates!AQ131="",DataGrowthRates!AR131=""),"",DataGrowthRates!AR131-DataGrowthRates!AQ131)</f>
        <v>0.32269897592387986</v>
      </c>
      <c r="AS131" s="146">
        <f>IF(OR(DataGrowthRates!AR131="",DataGrowthRates!AS131=""),"",DataGrowthRates!AS131-DataGrowthRates!AR131)</f>
        <v>0</v>
      </c>
      <c r="AT131" s="146">
        <f>IF(OR(DataGrowthRates!AS131="",DataGrowthRates!AT131=""),"",DataGrowthRates!AT131-DataGrowthRates!AS131)</f>
        <v>0</v>
      </c>
      <c r="AU131" s="146">
        <f>IF(OR(DataGrowthRates!AT131="",DataGrowthRates!AU131=""),"",DataGrowthRates!AU131-DataGrowthRates!AT131)</f>
        <v>-0.66489522549483837</v>
      </c>
      <c r="AV131" s="146">
        <f>IF(OR(DataGrowthRates!AU131="",DataGrowthRates!AV131=""),"",DataGrowthRates!AV131-DataGrowthRates!AU131)</f>
        <v>0</v>
      </c>
      <c r="AW131" s="146">
        <f>IF(OR(DataGrowthRates!AV131="",DataGrowthRates!AW131=""),"",DataGrowthRates!AW131-DataGrowthRates!AV131)</f>
        <v>0</v>
      </c>
      <c r="AX131" s="146">
        <f>IF(OR(DataGrowthRates!AW131="",DataGrowthRates!AX131=""),"",DataGrowthRates!AX131-DataGrowthRates!AW131)</f>
        <v>0</v>
      </c>
      <c r="AY131" s="146">
        <f>IF(OR(DataGrowthRates!AX131="",DataGrowthRates!AY131=""),"",DataGrowthRates!AY131-DataGrowthRates!AX131)</f>
        <v>0.15005430907162776</v>
      </c>
      <c r="AZ131" s="146">
        <f>IF(OR(DataGrowthRates!AY131="",DataGrowthRates!AZ131=""),"",DataGrowthRates!AZ131-DataGrowthRates!AY131)</f>
        <v>-0.11684435662493242</v>
      </c>
      <c r="BA131" s="146">
        <f>IF(OR(DataGrowthRates!AZ131="",DataGrowthRates!BA131=""),"",DataGrowthRates!BA131-DataGrowthRates!AZ131)</f>
        <v>0</v>
      </c>
      <c r="BB131" s="146">
        <f>IF(OR(DataGrowthRates!BA131="",DataGrowthRates!BB131=""),"",DataGrowthRates!BB131-DataGrowthRates!BA131)</f>
        <v>0</v>
      </c>
      <c r="BC131" s="146">
        <f>IF(OR(DataGrowthRates!BB131="",DataGrowthRates!BC131=""),"",DataGrowthRates!BC131-DataGrowthRates!BB131)</f>
        <v>0</v>
      </c>
      <c r="BD131" s="146">
        <f>IF(OR(DataGrowthRates!BC131="",DataGrowthRates!BD131=""),"",DataGrowthRates!BD131-DataGrowthRates!BC131)</f>
        <v>0</v>
      </c>
      <c r="BE131" s="146">
        <f>IF(OR(DataGrowthRates!BD131="",DataGrowthRates!BE131=""),"",DataGrowthRates!BE131-DataGrowthRates!BD131)</f>
        <v>0</v>
      </c>
      <c r="BF131" s="146">
        <f>IF(OR(DataGrowthRates!BE131="",DataGrowthRates!BF131=""),"",DataGrowthRates!BF131-DataGrowthRates!BE131)</f>
        <v>0</v>
      </c>
      <c r="BG131" s="146">
        <f>IF(OR(DataGrowthRates!BF131="",DataGrowthRates!BG131=""),"",DataGrowthRates!BG131-DataGrowthRates!BF131)</f>
        <v>0</v>
      </c>
      <c r="BH131" s="146">
        <f>IF(OR(DataGrowthRates!BG131="",DataGrowthRates!BH131=""),"",DataGrowthRates!BH131-DataGrowthRates!BG131)</f>
        <v>0</v>
      </c>
      <c r="BI131" s="146">
        <f>IF(OR(DataGrowthRates!BH131="",DataGrowthRates!BI131=""),"",DataGrowthRates!BI131-DataGrowthRates!BH131)</f>
        <v>0</v>
      </c>
      <c r="BJ131" s="146">
        <f>IF(OR(DataGrowthRates!BI131="",DataGrowthRates!BJ131=""),"",DataGrowthRates!BJ131-DataGrowthRates!BI131)</f>
        <v>0</v>
      </c>
      <c r="BK131" s="146">
        <f>IF(OR(DataGrowthRates!BJ131="",DataGrowthRates!BK131=""),"",DataGrowthRates!BK131-DataGrowthRates!BJ131)</f>
        <v>0</v>
      </c>
      <c r="BL131" s="146">
        <f>IF(OR(DataGrowthRates!BK131="",DataGrowthRates!BL131=""),"",DataGrowthRates!BL131-DataGrowthRates!BK131)</f>
        <v>0</v>
      </c>
      <c r="BM131" s="146">
        <f>IF(OR(DataGrowthRates!BL131="",DataGrowthRates!BM131=""),"",DataGrowthRates!BM131-DataGrowthRates!BL131)</f>
        <v>0</v>
      </c>
      <c r="BN131" s="146">
        <f>IF(OR(DataGrowthRates!BM131="",DataGrowthRates!BN131=""),"",DataGrowthRates!BN131-DataGrowthRates!BM131)</f>
        <v>-3.2825392478108562E-4</v>
      </c>
      <c r="BO131" s="146">
        <f>IF(OR(DataGrowthRates!BN131="",DataGrowthRates!BO131=""),"",DataGrowthRates!BO131-DataGrowthRates!BN131)</f>
        <v>-0.12008151845449588</v>
      </c>
      <c r="BP131" s="146">
        <f>IF(OR(DataGrowthRates!BO131="",DataGrowthRates!BP131=""),"",DataGrowthRates!BP131-DataGrowthRates!BO131)</f>
        <v>-7.1637109912709995E-3</v>
      </c>
      <c r="BQ131" s="146">
        <f>IF(OR(DataGrowthRates!BP131="",DataGrowthRates!BQ131=""),"",DataGrowthRates!BQ131-DataGrowthRates!BP131)</f>
        <v>0</v>
      </c>
      <c r="BR131" s="146">
        <f>IF(OR(DataGrowthRates!BQ131="",DataGrowthRates!BR131=""),"",DataGrowthRates!BR131-DataGrowthRates!BQ131)</f>
        <v>0</v>
      </c>
      <c r="BS131" s="146">
        <f>IF(OR(DataGrowthRates!BR131="",DataGrowthRates!BS131=""),"",DataGrowthRates!BS131-DataGrowthRates!BR131)</f>
        <v>4.4707859013346063E-2</v>
      </c>
      <c r="BT131" s="146">
        <f>IF(OR(DataGrowthRates!BS131="",DataGrowthRates!BT131=""),"",DataGrowthRates!BT131-DataGrowthRates!BS131)</f>
        <v>-0.25076504590274529</v>
      </c>
      <c r="BU131" s="146">
        <f>IF(OR(DataGrowthRates!BT131="",DataGrowthRates!BU131=""),"",DataGrowthRates!BU131-DataGrowthRates!BT131)</f>
        <v>0</v>
      </c>
      <c r="BV131" s="146">
        <f>IF(OR(DataGrowthRates!BU131="",DataGrowthRates!BV131=""),"",DataGrowthRates!BV131-DataGrowthRates!BU131)</f>
        <v>0</v>
      </c>
      <c r="BW131" s="146">
        <f>IF(OR(DataGrowthRates!BV131="",DataGrowthRates!BW131=""),"",DataGrowthRates!BW131-DataGrowthRates!BV131)</f>
        <v>0.38391336091504247</v>
      </c>
      <c r="BX131" s="146">
        <f>IF(OR(DataGrowthRates!BW131="",DataGrowthRates!BX131=""),"",DataGrowthRates!BX131-DataGrowthRates!BW131)</f>
        <v>0.24643603424202265</v>
      </c>
      <c r="BY131" s="146">
        <f>IF(OR(DataGrowthRates!BX131="",DataGrowthRates!BY131=""),"",DataGrowthRates!BY131-DataGrowthRates!BX131)</f>
        <v>0</v>
      </c>
      <c r="BZ131" s="146">
        <f>IF(OR(DataGrowthRates!BY131="",DataGrowthRates!BZ131=""),"",DataGrowthRates!BZ131-DataGrowthRates!BY131)</f>
        <v>-1.4168757900470341E-2</v>
      </c>
      <c r="CA131" s="146">
        <f>IF(OR(DataGrowthRates!BZ131="",DataGrowthRates!CA131=""),"",DataGrowthRates!CA131-DataGrowthRates!BZ131)</f>
        <v>0</v>
      </c>
      <c r="CB131" s="146">
        <f>IF(OR(DataGrowthRates!CA131="",DataGrowthRates!CB131=""),"",DataGrowthRates!CB131-DataGrowthRates!CA131)</f>
        <v>0.56885972161291876</v>
      </c>
      <c r="CC131" s="146" t="str">
        <f>IF(OR(DataGrowthRates!CB131="",DataGrowthRates!CC131=""),"",DataGrowthRates!CC131-DataGrowthRates!CB131)</f>
        <v/>
      </c>
      <c r="CD131" s="146" t="str">
        <f>IF(OR(DataGrowthRates!CC131="",DataGrowthRates!CD131=""),"",DataGrowthRates!CD131-DataGrowthRates!CC131)</f>
        <v/>
      </c>
    </row>
    <row r="132" spans="1:82" x14ac:dyDescent="0.3">
      <c r="A132" s="63" t="s">
        <v>130</v>
      </c>
      <c r="AK132" s="144"/>
      <c r="AL132" s="144" t="str">
        <f>IF(OR(DataGrowthRates!AK132="",DataGrowthRates!AL132=""),"",DataGrowthRates!AL132-DataGrowthRates!AK132)</f>
        <v/>
      </c>
      <c r="AM132" s="144" t="str">
        <f>IF(OR(DataGrowthRates!AL132="",DataGrowthRates!AM132=""),"",DataGrowthRates!AM132-DataGrowthRates!AL132)</f>
        <v/>
      </c>
      <c r="AN132" s="144">
        <f>IF(OR(DataGrowthRates!AM132="",DataGrowthRates!AN132=""),"",DataGrowthRates!AN132-DataGrowthRates!AM132)</f>
        <v>0.48269825657058174</v>
      </c>
      <c r="AO132" s="144">
        <f>IF(OR(DataGrowthRates!AN132="",DataGrowthRates!AO132=""),"",DataGrowthRates!AO132-DataGrowthRates!AN132)</f>
        <v>-1.4116836719157977E-3</v>
      </c>
      <c r="AP132" s="144">
        <f>IF(OR(DataGrowthRates!AO132="",DataGrowthRates!AP132=""),"",DataGrowthRates!AP132-DataGrowthRates!AO132)</f>
        <v>0.46616826406951262</v>
      </c>
      <c r="AQ132" s="144">
        <f>IF(OR(DataGrowthRates!AP132="",DataGrowthRates!AQ132=""),"",DataGrowthRates!AQ132-DataGrowthRates!AP132)</f>
        <v>0.19953194893256065</v>
      </c>
      <c r="AR132" s="144">
        <f>IF(OR(DataGrowthRates!AQ132="",DataGrowthRates!AR132=""),"",DataGrowthRates!AR132-DataGrowthRates!AQ132)</f>
        <v>7.7396981269567733E-2</v>
      </c>
      <c r="AS132" s="144">
        <f>IF(OR(DataGrowthRates!AR132="",DataGrowthRates!AS132=""),"",DataGrowthRates!AS132-DataGrowthRates!AR132)</f>
        <v>0</v>
      </c>
      <c r="AT132" s="144">
        <f>IF(OR(DataGrowthRates!AS132="",DataGrowthRates!AT132=""),"",DataGrowthRates!AT132-DataGrowthRates!AS132)</f>
        <v>0.56714710536310819</v>
      </c>
      <c r="AU132" s="144">
        <f>IF(OR(DataGrowthRates!AT132="",DataGrowthRates!AU132=""),"",DataGrowthRates!AU132-DataGrowthRates!AT132)</f>
        <v>-0.36042142018933787</v>
      </c>
      <c r="AV132" s="144">
        <f>IF(OR(DataGrowthRates!AU132="",DataGrowthRates!AV132=""),"",DataGrowthRates!AV132-DataGrowthRates!AU132)</f>
        <v>0</v>
      </c>
      <c r="AW132" s="144">
        <f>IF(OR(DataGrowthRates!AV132="",DataGrowthRates!AW132=""),"",DataGrowthRates!AW132-DataGrowthRates!AV132)</f>
        <v>0</v>
      </c>
      <c r="AX132" s="144">
        <f>IF(OR(DataGrowthRates!AW132="",DataGrowthRates!AX132=""),"",DataGrowthRates!AX132-DataGrowthRates!AW132)</f>
        <v>0</v>
      </c>
      <c r="AY132" s="144">
        <f>IF(OR(DataGrowthRates!AX132="",DataGrowthRates!AY132=""),"",DataGrowthRates!AY132-DataGrowthRates!AX132)</f>
        <v>-0.2792593483469048</v>
      </c>
      <c r="AZ132" s="144">
        <f>IF(OR(DataGrowthRates!AY132="",DataGrowthRates!AZ132=""),"",DataGrowthRates!AZ132-DataGrowthRates!AY132)</f>
        <v>7.5879583824287611E-3</v>
      </c>
      <c r="BA132" s="144">
        <f>IF(OR(DataGrowthRates!AZ132="",DataGrowthRates!BA132=""),"",DataGrowthRates!BA132-DataGrowthRates!AZ132)</f>
        <v>0</v>
      </c>
      <c r="BB132" s="144">
        <f>IF(OR(DataGrowthRates!BA132="",DataGrowthRates!BB132=""),"",DataGrowthRates!BB132-DataGrowthRates!BA132)</f>
        <v>0</v>
      </c>
      <c r="BC132" s="144">
        <f>IF(OR(DataGrowthRates!BB132="",DataGrowthRates!BC132=""),"",DataGrowthRates!BC132-DataGrowthRates!BB132)</f>
        <v>-0.97146958152592844</v>
      </c>
      <c r="BD132" s="144">
        <f>IF(OR(DataGrowthRates!BC132="",DataGrowthRates!BD132=""),"",DataGrowthRates!BD132-DataGrowthRates!BC132)</f>
        <v>0</v>
      </c>
      <c r="BE132" s="144">
        <f>IF(OR(DataGrowthRates!BD132="",DataGrowthRates!BE132=""),"",DataGrowthRates!BE132-DataGrowthRates!BD132)</f>
        <v>0</v>
      </c>
      <c r="BF132" s="144">
        <f>IF(OR(DataGrowthRates!BE132="",DataGrowthRates!BF132=""),"",DataGrowthRates!BF132-DataGrowthRates!BE132)</f>
        <v>0</v>
      </c>
      <c r="BG132" s="144">
        <f>IF(OR(DataGrowthRates!BF132="",DataGrowthRates!BG132=""),"",DataGrowthRates!BG132-DataGrowthRates!BF132)</f>
        <v>-4.6977331257342048E-2</v>
      </c>
      <c r="BH132" s="144">
        <f>IF(OR(DataGrowthRates!BG132="",DataGrowthRates!BH132=""),"",DataGrowthRates!BH132-DataGrowthRates!BG132)</f>
        <v>0</v>
      </c>
      <c r="BI132" s="144">
        <f>IF(OR(DataGrowthRates!BH132="",DataGrowthRates!BI132=""),"",DataGrowthRates!BI132-DataGrowthRates!BH132)</f>
        <v>0</v>
      </c>
      <c r="BJ132" s="144">
        <f>IF(OR(DataGrowthRates!BI132="",DataGrowthRates!BJ132=""),"",DataGrowthRates!BJ132-DataGrowthRates!BI132)</f>
        <v>0</v>
      </c>
      <c r="BK132" s="144">
        <f>IF(OR(DataGrowthRates!BJ132="",DataGrowthRates!BK132=""),"",DataGrowthRates!BK132-DataGrowthRates!BJ132)</f>
        <v>0</v>
      </c>
      <c r="BL132" s="144">
        <f>IF(OR(DataGrowthRates!BK132="",DataGrowthRates!BL132=""),"",DataGrowthRates!BL132-DataGrowthRates!BK132)</f>
        <v>0</v>
      </c>
      <c r="BM132" s="144">
        <f>IF(OR(DataGrowthRates!BL132="",DataGrowthRates!BM132=""),"",DataGrowthRates!BM132-DataGrowthRates!BL132)</f>
        <v>0</v>
      </c>
      <c r="BN132" s="144">
        <f>IF(OR(DataGrowthRates!BM132="",DataGrowthRates!BN132=""),"",DataGrowthRates!BN132-DataGrowthRates!BM132)</f>
        <v>-5.5387421302124373E-3</v>
      </c>
      <c r="BO132" s="144">
        <f>IF(OR(DataGrowthRates!BN132="",DataGrowthRates!BO132=""),"",DataGrowthRates!BO132-DataGrowthRates!BN132)</f>
        <v>1.1657057402223479</v>
      </c>
      <c r="BP132" s="144">
        <f>IF(OR(DataGrowthRates!BO132="",DataGrowthRates!BP132=""),"",DataGrowthRates!BP132-DataGrowthRates!BO132)</f>
        <v>2.8875922003842924E-2</v>
      </c>
      <c r="BQ132" s="144">
        <f>IF(OR(DataGrowthRates!BP132="",DataGrowthRates!BQ132=""),"",DataGrowthRates!BQ132-DataGrowthRates!BP132)</f>
        <v>0</v>
      </c>
      <c r="BR132" s="144">
        <f>IF(OR(DataGrowthRates!BQ132="",DataGrowthRates!BR132=""),"",DataGrowthRates!BR132-DataGrowthRates!BQ132)</f>
        <v>0</v>
      </c>
      <c r="BS132" s="144">
        <f>IF(OR(DataGrowthRates!BR132="",DataGrowthRates!BS132=""),"",DataGrowthRates!BS132-DataGrowthRates!BR132)</f>
        <v>1.8201814741325428E-4</v>
      </c>
      <c r="BT132" s="144">
        <f>IF(OR(DataGrowthRates!BS132="",DataGrowthRates!BT132=""),"",DataGrowthRates!BT132-DataGrowthRates!BS132)</f>
        <v>0.38106910547451422</v>
      </c>
      <c r="BU132" s="144">
        <f>IF(OR(DataGrowthRates!BT132="",DataGrowthRates!BU132=""),"",DataGrowthRates!BU132-DataGrowthRates!BT132)</f>
        <v>0</v>
      </c>
      <c r="BV132" s="144">
        <f>IF(OR(DataGrowthRates!BU132="",DataGrowthRates!BV132=""),"",DataGrowthRates!BV132-DataGrowthRates!BU132)</f>
        <v>0</v>
      </c>
      <c r="BW132" s="144">
        <f>IF(OR(DataGrowthRates!BV132="",DataGrowthRates!BW132=""),"",DataGrowthRates!BW132-DataGrowthRates!BV132)</f>
        <v>0.63044564819173721</v>
      </c>
      <c r="BX132" s="144">
        <f>IF(OR(DataGrowthRates!BW132="",DataGrowthRates!BX132=""),"",DataGrowthRates!BX132-DataGrowthRates!BW132)</f>
        <v>3.0505834323373615E-2</v>
      </c>
      <c r="BY132" s="144">
        <f>IF(OR(DataGrowthRates!BX132="",DataGrowthRates!BY132=""),"",DataGrowthRates!BY132-DataGrowthRates!BX132)</f>
        <v>0</v>
      </c>
      <c r="BZ132" s="144">
        <f>IF(OR(DataGrowthRates!BY132="",DataGrowthRates!BZ132=""),"",DataGrowthRates!BZ132-DataGrowthRates!BY132)</f>
        <v>5.0766653781683102E-3</v>
      </c>
      <c r="CA132" s="144">
        <f>IF(OR(DataGrowthRates!BZ132="",DataGrowthRates!CA132=""),"",DataGrowthRates!CA132-DataGrowthRates!BZ132)</f>
        <v>0</v>
      </c>
      <c r="CB132" s="144">
        <f>IF(OR(DataGrowthRates!CA132="",DataGrowthRates!CB132=""),"",DataGrowthRates!CB132-DataGrowthRates!CA132)</f>
        <v>0.12143261183941101</v>
      </c>
      <c r="CC132" s="144" t="str">
        <f>IF(OR(DataGrowthRates!CB132="",DataGrowthRates!CC132=""),"",DataGrowthRates!CC132-DataGrowthRates!CB132)</f>
        <v/>
      </c>
      <c r="CD132" s="144" t="str">
        <f>IF(OR(DataGrowthRates!CC132="",DataGrowthRates!CD132=""),"",DataGrowthRates!CD132-DataGrowthRates!CC132)</f>
        <v/>
      </c>
    </row>
    <row r="133" spans="1:82" x14ac:dyDescent="0.3">
      <c r="A133" s="5" t="s">
        <v>131</v>
      </c>
      <c r="AK133" s="145"/>
      <c r="AL133" s="145" t="str">
        <f>IF(OR(DataGrowthRates!AK133="",DataGrowthRates!AL133=""),"",DataGrowthRates!AL133-DataGrowthRates!AK133)</f>
        <v/>
      </c>
      <c r="AM133" s="145" t="str">
        <f>IF(OR(DataGrowthRates!AL133="",DataGrowthRates!AM133=""),"",DataGrowthRates!AM133-DataGrowthRates!AL133)</f>
        <v/>
      </c>
      <c r="AN133" s="145" t="str">
        <f>IF(OR(DataGrowthRates!AM133="",DataGrowthRates!AN133=""),"",DataGrowthRates!AN133-DataGrowthRates!AM133)</f>
        <v/>
      </c>
      <c r="AO133" s="145">
        <f>IF(OR(DataGrowthRates!AN133="",DataGrowthRates!AO133=""),"",DataGrowthRates!AO133-DataGrowthRates!AN133)</f>
        <v>0.37441564780513792</v>
      </c>
      <c r="AP133" s="145">
        <f>IF(OR(DataGrowthRates!AO133="",DataGrowthRates!AP133=""),"",DataGrowthRates!AP133-DataGrowthRates!AO133)</f>
        <v>0.66302885785341026</v>
      </c>
      <c r="AQ133" s="145">
        <f>IF(OR(DataGrowthRates!AP133="",DataGrowthRates!AQ133=""),"",DataGrowthRates!AQ133-DataGrowthRates!AP133)</f>
        <v>-0.8099622192093916</v>
      </c>
      <c r="AR133" s="145">
        <f>IF(OR(DataGrowthRates!AQ133="",DataGrowthRates!AR133=""),"",DataGrowthRates!AR133-DataGrowthRates!AQ133)</f>
        <v>0.18941605353141133</v>
      </c>
      <c r="AS133" s="145">
        <f>IF(OR(DataGrowthRates!AR133="",DataGrowthRates!AS133=""),"",DataGrowthRates!AS133-DataGrowthRates!AR133)</f>
        <v>0</v>
      </c>
      <c r="AT133" s="145">
        <f>IF(OR(DataGrowthRates!AS133="",DataGrowthRates!AT133=""),"",DataGrowthRates!AT133-DataGrowthRates!AS133)</f>
        <v>0.72314207684902643</v>
      </c>
      <c r="AU133" s="145">
        <f>IF(OR(DataGrowthRates!AT133="",DataGrowthRates!AU133=""),"",DataGrowthRates!AU133-DataGrowthRates!AT133)</f>
        <v>-0.2033184070262366</v>
      </c>
      <c r="AV133" s="145">
        <f>IF(OR(DataGrowthRates!AU133="",DataGrowthRates!AV133=""),"",DataGrowthRates!AV133-DataGrowthRates!AU133)</f>
        <v>0</v>
      </c>
      <c r="AW133" s="145">
        <f>IF(OR(DataGrowthRates!AV133="",DataGrowthRates!AW133=""),"",DataGrowthRates!AW133-DataGrowthRates!AV133)</f>
        <v>0</v>
      </c>
      <c r="AX133" s="145">
        <f>IF(OR(DataGrowthRates!AW133="",DataGrowthRates!AX133=""),"",DataGrowthRates!AX133-DataGrowthRates!AW133)</f>
        <v>0</v>
      </c>
      <c r="AY133" s="145">
        <f>IF(OR(DataGrowthRates!AX133="",DataGrowthRates!AY133=""),"",DataGrowthRates!AY133-DataGrowthRates!AX133)</f>
        <v>0.44501621693231286</v>
      </c>
      <c r="AZ133" s="145">
        <f>IF(OR(DataGrowthRates!AY133="",DataGrowthRates!AZ133=""),"",DataGrowthRates!AZ133-DataGrowthRates!AY133)</f>
        <v>-8.295064037848876E-2</v>
      </c>
      <c r="BA133" s="145">
        <f>IF(OR(DataGrowthRates!AZ133="",DataGrowthRates!BA133=""),"",DataGrowthRates!BA133-DataGrowthRates!AZ133)</f>
        <v>0</v>
      </c>
      <c r="BB133" s="145">
        <f>IF(OR(DataGrowthRates!BA133="",DataGrowthRates!BB133=""),"",DataGrowthRates!BB133-DataGrowthRates!BA133)</f>
        <v>0</v>
      </c>
      <c r="BC133" s="145">
        <f>IF(OR(DataGrowthRates!BB133="",DataGrowthRates!BC133=""),"",DataGrowthRates!BC133-DataGrowthRates!BB133)</f>
        <v>0.51929773261694123</v>
      </c>
      <c r="BD133" s="145">
        <f>IF(OR(DataGrowthRates!BC133="",DataGrowthRates!BD133=""),"",DataGrowthRates!BD133-DataGrowthRates!BC133)</f>
        <v>0</v>
      </c>
      <c r="BE133" s="145">
        <f>IF(OR(DataGrowthRates!BD133="",DataGrowthRates!BE133=""),"",DataGrowthRates!BE133-DataGrowthRates!BD133)</f>
        <v>0</v>
      </c>
      <c r="BF133" s="145">
        <f>IF(OR(DataGrowthRates!BE133="",DataGrowthRates!BF133=""),"",DataGrowthRates!BF133-DataGrowthRates!BE133)</f>
        <v>0</v>
      </c>
      <c r="BG133" s="145">
        <f>IF(OR(DataGrowthRates!BF133="",DataGrowthRates!BG133=""),"",DataGrowthRates!BG133-DataGrowthRates!BF133)</f>
        <v>0.19807292823188494</v>
      </c>
      <c r="BH133" s="145">
        <f>IF(OR(DataGrowthRates!BG133="",DataGrowthRates!BH133=""),"",DataGrowthRates!BH133-DataGrowthRates!BG133)</f>
        <v>0</v>
      </c>
      <c r="BI133" s="145">
        <f>IF(OR(DataGrowthRates!BH133="",DataGrowthRates!BI133=""),"",DataGrowthRates!BI133-DataGrowthRates!BH133)</f>
        <v>0</v>
      </c>
      <c r="BJ133" s="145">
        <f>IF(OR(DataGrowthRates!BI133="",DataGrowthRates!BJ133=""),"",DataGrowthRates!BJ133-DataGrowthRates!BI133)</f>
        <v>0</v>
      </c>
      <c r="BK133" s="145">
        <f>IF(OR(DataGrowthRates!BJ133="",DataGrowthRates!BK133=""),"",DataGrowthRates!BK133-DataGrowthRates!BJ133)</f>
        <v>0</v>
      </c>
      <c r="BL133" s="145">
        <f>IF(OR(DataGrowthRates!BK133="",DataGrowthRates!BL133=""),"",DataGrowthRates!BL133-DataGrowthRates!BK133)</f>
        <v>0</v>
      </c>
      <c r="BM133" s="145">
        <f>IF(OR(DataGrowthRates!BL133="",DataGrowthRates!BM133=""),"",DataGrowthRates!BM133-DataGrowthRates!BL133)</f>
        <v>0</v>
      </c>
      <c r="BN133" s="145">
        <f>IF(OR(DataGrowthRates!BM133="",DataGrowthRates!BN133=""),"",DataGrowthRates!BN133-DataGrowthRates!BM133)</f>
        <v>-1.3178633904227244E-3</v>
      </c>
      <c r="BO133" s="145">
        <f>IF(OR(DataGrowthRates!BN133="",DataGrowthRates!BO133=""),"",DataGrowthRates!BO133-DataGrowthRates!BN133)</f>
        <v>-0.55496358233566956</v>
      </c>
      <c r="BP133" s="145">
        <f>IF(OR(DataGrowthRates!BO133="",DataGrowthRates!BP133=""),"",DataGrowthRates!BP133-DataGrowthRates!BO133)</f>
        <v>1.7095037018750148E-2</v>
      </c>
      <c r="BQ133" s="145">
        <f>IF(OR(DataGrowthRates!BP133="",DataGrowthRates!BQ133=""),"",DataGrowthRates!BQ133-DataGrowthRates!BP133)</f>
        <v>0</v>
      </c>
      <c r="BR133" s="145">
        <f>IF(OR(DataGrowthRates!BQ133="",DataGrowthRates!BR133=""),"",DataGrowthRates!BR133-DataGrowthRates!BQ133)</f>
        <v>0</v>
      </c>
      <c r="BS133" s="145">
        <f>IF(OR(DataGrowthRates!BR133="",DataGrowthRates!BS133=""),"",DataGrowthRates!BS133-DataGrowthRates!BR133)</f>
        <v>2.7461589714636858E-3</v>
      </c>
      <c r="BT133" s="145">
        <f>IF(OR(DataGrowthRates!BS133="",DataGrowthRates!BT133=""),"",DataGrowthRates!BT133-DataGrowthRates!BS133)</f>
        <v>0.58279925395817322</v>
      </c>
      <c r="BU133" s="145">
        <f>IF(OR(DataGrowthRates!BT133="",DataGrowthRates!BU133=""),"",DataGrowthRates!BU133-DataGrowthRates!BT133)</f>
        <v>0</v>
      </c>
      <c r="BV133" s="145">
        <f>IF(OR(DataGrowthRates!BU133="",DataGrowthRates!BV133=""),"",DataGrowthRates!BV133-DataGrowthRates!BU133)</f>
        <v>0</v>
      </c>
      <c r="BW133" s="145">
        <f>IF(OR(DataGrowthRates!BV133="",DataGrowthRates!BW133=""),"",DataGrowthRates!BW133-DataGrowthRates!BV133)</f>
        <v>0.61451030601310475</v>
      </c>
      <c r="BX133" s="145">
        <f>IF(OR(DataGrowthRates!BW133="",DataGrowthRates!BX133=""),"",DataGrowthRates!BX133-DataGrowthRates!BW133)</f>
        <v>-0.26012604569482289</v>
      </c>
      <c r="BY133" s="145">
        <f>IF(OR(DataGrowthRates!BX133="",DataGrowthRates!BY133=""),"",DataGrowthRates!BY133-DataGrowthRates!BX133)</f>
        <v>0</v>
      </c>
      <c r="BZ133" s="145">
        <f>IF(OR(DataGrowthRates!BY133="",DataGrowthRates!BZ133=""),"",DataGrowthRates!BZ133-DataGrowthRates!BY133)</f>
        <v>-7.2697587826475063E-2</v>
      </c>
      <c r="CA133" s="145">
        <f>IF(OR(DataGrowthRates!BZ133="",DataGrowthRates!CA133=""),"",DataGrowthRates!CA133-DataGrowthRates!BZ133)</f>
        <v>0</v>
      </c>
      <c r="CB133" s="145">
        <f>IF(OR(DataGrowthRates!CA133="",DataGrowthRates!CB133=""),"",DataGrowthRates!CB133-DataGrowthRates!CA133)</f>
        <v>-0.3758073733786409</v>
      </c>
      <c r="CC133" s="145" t="str">
        <f>IF(OR(DataGrowthRates!CB133="",DataGrowthRates!CC133=""),"",DataGrowthRates!CC133-DataGrowthRates!CB133)</f>
        <v/>
      </c>
      <c r="CD133" s="145" t="str">
        <f>IF(OR(DataGrowthRates!CC133="",DataGrowthRates!CD133=""),"",DataGrowthRates!CD133-DataGrowthRates!CC133)</f>
        <v/>
      </c>
    </row>
    <row r="134" spans="1:82" x14ac:dyDescent="0.3">
      <c r="A134" s="5" t="s">
        <v>132</v>
      </c>
      <c r="AK134" s="145"/>
      <c r="AL134" s="145" t="str">
        <f>IF(OR(DataGrowthRates!AK134="",DataGrowthRates!AL134=""),"",DataGrowthRates!AL134-DataGrowthRates!AK134)</f>
        <v/>
      </c>
      <c r="AM134" s="145" t="str">
        <f>IF(OR(DataGrowthRates!AL134="",DataGrowthRates!AM134=""),"",DataGrowthRates!AM134-DataGrowthRates!AL134)</f>
        <v/>
      </c>
      <c r="AN134" s="145" t="str">
        <f>IF(OR(DataGrowthRates!AM134="",DataGrowthRates!AN134=""),"",DataGrowthRates!AN134-DataGrowthRates!AM134)</f>
        <v/>
      </c>
      <c r="AO134" s="145" t="str">
        <f>IF(OR(DataGrowthRates!AN134="",DataGrowthRates!AO134=""),"",DataGrowthRates!AO134-DataGrowthRates!AN134)</f>
        <v/>
      </c>
      <c r="AP134" s="145">
        <f>IF(OR(DataGrowthRates!AO134="",DataGrowthRates!AP134=""),"",DataGrowthRates!AP134-DataGrowthRates!AO134)</f>
        <v>0.77639845825043396</v>
      </c>
      <c r="AQ134" s="145">
        <f>IF(OR(DataGrowthRates!AP134="",DataGrowthRates!AQ134=""),"",DataGrowthRates!AQ134-DataGrowthRates!AP134)</f>
        <v>-0.10638835461648455</v>
      </c>
      <c r="AR134" s="145">
        <f>IF(OR(DataGrowthRates!AQ134="",DataGrowthRates!AR134=""),"",DataGrowthRates!AR134-DataGrowthRates!AQ134)</f>
        <v>0.30723111618470877</v>
      </c>
      <c r="AS134" s="145">
        <f>IF(OR(DataGrowthRates!AR134="",DataGrowthRates!AS134=""),"",DataGrowthRates!AS134-DataGrowthRates!AR134)</f>
        <v>0</v>
      </c>
      <c r="AT134" s="145">
        <f>IF(OR(DataGrowthRates!AS134="",DataGrowthRates!AT134=""),"",DataGrowthRates!AT134-DataGrowthRates!AS134)</f>
        <v>-3.6605309884708337E-2</v>
      </c>
      <c r="AU134" s="145">
        <f>IF(OR(DataGrowthRates!AT134="",DataGrowthRates!AU134=""),"",DataGrowthRates!AU134-DataGrowthRates!AT134)</f>
        <v>0.22982738875755837</v>
      </c>
      <c r="AV134" s="145">
        <f>IF(OR(DataGrowthRates!AU134="",DataGrowthRates!AV134=""),"",DataGrowthRates!AV134-DataGrowthRates!AU134)</f>
        <v>0</v>
      </c>
      <c r="AW134" s="145">
        <f>IF(OR(DataGrowthRates!AV134="",DataGrowthRates!AW134=""),"",DataGrowthRates!AW134-DataGrowthRates!AV134)</f>
        <v>0</v>
      </c>
      <c r="AX134" s="145">
        <f>IF(OR(DataGrowthRates!AW134="",DataGrowthRates!AX134=""),"",DataGrowthRates!AX134-DataGrowthRates!AW134)</f>
        <v>0</v>
      </c>
      <c r="AY134" s="145">
        <f>IF(OR(DataGrowthRates!AX134="",DataGrowthRates!AY134=""),"",DataGrowthRates!AY134-DataGrowthRates!AX134)</f>
        <v>0.32772767777831024</v>
      </c>
      <c r="AZ134" s="145">
        <f>IF(OR(DataGrowthRates!AY134="",DataGrowthRates!AZ134=""),"",DataGrowthRates!AZ134-DataGrowthRates!AY134)</f>
        <v>-0.10804342023522295</v>
      </c>
      <c r="BA134" s="145">
        <f>IF(OR(DataGrowthRates!AZ134="",DataGrowthRates!BA134=""),"",DataGrowthRates!BA134-DataGrowthRates!AZ134)</f>
        <v>0</v>
      </c>
      <c r="BB134" s="145">
        <f>IF(OR(DataGrowthRates!BA134="",DataGrowthRates!BB134=""),"",DataGrowthRates!BB134-DataGrowthRates!BA134)</f>
        <v>0</v>
      </c>
      <c r="BC134" s="145">
        <f>IF(OR(DataGrowthRates!BB134="",DataGrowthRates!BC134=""),"",DataGrowthRates!BC134-DataGrowthRates!BB134)</f>
        <v>0.99238816319143419</v>
      </c>
      <c r="BD134" s="145">
        <f>IF(OR(DataGrowthRates!BC134="",DataGrowthRates!BD134=""),"",DataGrowthRates!BD134-DataGrowthRates!BC134)</f>
        <v>0</v>
      </c>
      <c r="BE134" s="145">
        <f>IF(OR(DataGrowthRates!BD134="",DataGrowthRates!BE134=""),"",DataGrowthRates!BE134-DataGrowthRates!BD134)</f>
        <v>0</v>
      </c>
      <c r="BF134" s="145">
        <f>IF(OR(DataGrowthRates!BE134="",DataGrowthRates!BF134=""),"",DataGrowthRates!BF134-DataGrowthRates!BE134)</f>
        <v>0</v>
      </c>
      <c r="BG134" s="145">
        <f>IF(OR(DataGrowthRates!BF134="",DataGrowthRates!BG134=""),"",DataGrowthRates!BG134-DataGrowthRates!BF134)</f>
        <v>0.13961445580256671</v>
      </c>
      <c r="BH134" s="145">
        <f>IF(OR(DataGrowthRates!BG134="",DataGrowthRates!BH134=""),"",DataGrowthRates!BH134-DataGrowthRates!BG134)</f>
        <v>0</v>
      </c>
      <c r="BI134" s="145">
        <f>IF(OR(DataGrowthRates!BH134="",DataGrowthRates!BI134=""),"",DataGrowthRates!BI134-DataGrowthRates!BH134)</f>
        <v>0</v>
      </c>
      <c r="BJ134" s="145">
        <f>IF(OR(DataGrowthRates!BI134="",DataGrowthRates!BJ134=""),"",DataGrowthRates!BJ134-DataGrowthRates!BI134)</f>
        <v>0</v>
      </c>
      <c r="BK134" s="145">
        <f>IF(OR(DataGrowthRates!BJ134="",DataGrowthRates!BK134=""),"",DataGrowthRates!BK134-DataGrowthRates!BJ134)</f>
        <v>0</v>
      </c>
      <c r="BL134" s="145">
        <f>IF(OR(DataGrowthRates!BK134="",DataGrowthRates!BL134=""),"",DataGrowthRates!BL134-DataGrowthRates!BK134)</f>
        <v>0</v>
      </c>
      <c r="BM134" s="145">
        <f>IF(OR(DataGrowthRates!BL134="",DataGrowthRates!BM134=""),"",DataGrowthRates!BM134-DataGrowthRates!BL134)</f>
        <v>0</v>
      </c>
      <c r="BN134" s="145">
        <f>IF(OR(DataGrowthRates!BM134="",DataGrowthRates!BN134=""),"",DataGrowthRates!BN134-DataGrowthRates!BM134)</f>
        <v>5.9740369234919655E-3</v>
      </c>
      <c r="BO134" s="145">
        <f>IF(OR(DataGrowthRates!BN134="",DataGrowthRates!BO134=""),"",DataGrowthRates!BO134-DataGrowthRates!BN134)</f>
        <v>-1.3977446298026326</v>
      </c>
      <c r="BP134" s="145">
        <f>IF(OR(DataGrowthRates!BO134="",DataGrowthRates!BP134=""),"",DataGrowthRates!BP134-DataGrowthRates!BO134)</f>
        <v>-1.3323680113210834E-3</v>
      </c>
      <c r="BQ134" s="145">
        <f>IF(OR(DataGrowthRates!BP134="",DataGrowthRates!BQ134=""),"",DataGrowthRates!BQ134-DataGrowthRates!BP134)</f>
        <v>0</v>
      </c>
      <c r="BR134" s="145">
        <f>IF(OR(DataGrowthRates!BQ134="",DataGrowthRates!BR134=""),"",DataGrowthRates!BR134-DataGrowthRates!BQ134)</f>
        <v>0</v>
      </c>
      <c r="BS134" s="145">
        <f>IF(OR(DataGrowthRates!BR134="",DataGrowthRates!BS134=""),"",DataGrowthRates!BS134-DataGrowthRates!BR134)</f>
        <v>1.1294584702487676E-2</v>
      </c>
      <c r="BT134" s="145">
        <f>IF(OR(DataGrowthRates!BS134="",DataGrowthRates!BT134=""),"",DataGrowthRates!BT134-DataGrowthRates!BS134)</f>
        <v>-0.13688732646461554</v>
      </c>
      <c r="BU134" s="145">
        <f>IF(OR(DataGrowthRates!BT134="",DataGrowthRates!BU134=""),"",DataGrowthRates!BU134-DataGrowthRates!BT134)</f>
        <v>0</v>
      </c>
      <c r="BV134" s="145">
        <f>IF(OR(DataGrowthRates!BU134="",DataGrowthRates!BV134=""),"",DataGrowthRates!BV134-DataGrowthRates!BU134)</f>
        <v>0</v>
      </c>
      <c r="BW134" s="145">
        <f>IF(OR(DataGrowthRates!BV134="",DataGrowthRates!BW134=""),"",DataGrowthRates!BW134-DataGrowthRates!BV134)</f>
        <v>-6.3050516751839591E-2</v>
      </c>
      <c r="BX134" s="145">
        <f>IF(OR(DataGrowthRates!BW134="",DataGrowthRates!BX134=""),"",DataGrowthRates!BX134-DataGrowthRates!BW134)</f>
        <v>5.2803127723392684E-2</v>
      </c>
      <c r="BY134" s="145">
        <f>IF(OR(DataGrowthRates!BX134="",DataGrowthRates!BY134=""),"",DataGrowthRates!BY134-DataGrowthRates!BX134)</f>
        <v>0</v>
      </c>
      <c r="BZ134" s="145">
        <f>IF(OR(DataGrowthRates!BY134="",DataGrowthRates!BZ134=""),"",DataGrowthRates!BZ134-DataGrowthRates!BY134)</f>
        <v>-3.1600364226551214E-2</v>
      </c>
      <c r="CA134" s="145">
        <f>IF(OR(DataGrowthRates!BZ134="",DataGrowthRates!CA134=""),"",DataGrowthRates!CA134-DataGrowthRates!BZ134)</f>
        <v>0</v>
      </c>
      <c r="CB134" s="145">
        <f>IF(OR(DataGrowthRates!CA134="",DataGrowthRates!CB134=""),"",DataGrowthRates!CB134-DataGrowthRates!CA134)</f>
        <v>-0.33600487217493535</v>
      </c>
      <c r="CC134" s="145" t="str">
        <f>IF(OR(DataGrowthRates!CB134="",DataGrowthRates!CC134=""),"",DataGrowthRates!CC134-DataGrowthRates!CB134)</f>
        <v/>
      </c>
      <c r="CD134" s="145" t="str">
        <f>IF(OR(DataGrowthRates!CC134="",DataGrowthRates!CD134=""),"",DataGrowthRates!CD134-DataGrowthRates!CC134)</f>
        <v/>
      </c>
    </row>
    <row r="135" spans="1:82" x14ac:dyDescent="0.3">
      <c r="A135" s="62" t="s">
        <v>133</v>
      </c>
      <c r="B135" s="62"/>
      <c r="C135" s="62"/>
      <c r="D135" s="62"/>
      <c r="E135" s="62"/>
      <c r="F135" s="62"/>
      <c r="G135" s="62"/>
      <c r="H135" s="62"/>
      <c r="I135" s="62"/>
      <c r="J135" s="62"/>
      <c r="K135" s="62"/>
      <c r="L135" s="62"/>
      <c r="M135" s="62"/>
      <c r="N135" s="62"/>
      <c r="O135" s="62"/>
      <c r="P135" s="62"/>
      <c r="Q135" s="62"/>
      <c r="R135" s="62"/>
      <c r="S135" s="62"/>
      <c r="T135" s="62"/>
      <c r="U135" s="62"/>
      <c r="V135" s="62"/>
      <c r="W135" s="62"/>
      <c r="X135" s="62"/>
      <c r="Y135" s="62"/>
      <c r="Z135" s="62"/>
      <c r="AA135" s="62"/>
      <c r="AB135" s="62"/>
      <c r="AC135" s="62"/>
      <c r="AD135" s="62"/>
      <c r="AE135" s="62"/>
      <c r="AF135" s="62"/>
      <c r="AG135" s="62"/>
      <c r="AH135" s="62"/>
      <c r="AI135" s="62"/>
      <c r="AJ135" s="62"/>
      <c r="AK135" s="146"/>
      <c r="AL135" s="146" t="str">
        <f>IF(OR(DataGrowthRates!AK135="",DataGrowthRates!AL135=""),"",DataGrowthRates!AL135-DataGrowthRates!AK135)</f>
        <v/>
      </c>
      <c r="AM135" s="146" t="str">
        <f>IF(OR(DataGrowthRates!AL135="",DataGrowthRates!AM135=""),"",DataGrowthRates!AM135-DataGrowthRates!AL135)</f>
        <v/>
      </c>
      <c r="AN135" s="146" t="str">
        <f>IF(OR(DataGrowthRates!AM135="",DataGrowthRates!AN135=""),"",DataGrowthRates!AN135-DataGrowthRates!AM135)</f>
        <v/>
      </c>
      <c r="AO135" s="146" t="str">
        <f>IF(OR(DataGrowthRates!AN135="",DataGrowthRates!AO135=""),"",DataGrowthRates!AO135-DataGrowthRates!AN135)</f>
        <v/>
      </c>
      <c r="AP135" s="146" t="str">
        <f>IF(OR(DataGrowthRates!AO135="",DataGrowthRates!AP135=""),"",DataGrowthRates!AP135-DataGrowthRates!AO135)</f>
        <v/>
      </c>
      <c r="AQ135" s="146">
        <f>IF(OR(DataGrowthRates!AP135="",DataGrowthRates!AQ135=""),"",DataGrowthRates!AQ135-DataGrowthRates!AP135)</f>
        <v>-0.86857392836794611</v>
      </c>
      <c r="AR135" s="146">
        <f>IF(OR(DataGrowthRates!AQ135="",DataGrowthRates!AR135=""),"",DataGrowthRates!AR135-DataGrowthRates!AQ135)</f>
        <v>0.3880781923321095</v>
      </c>
      <c r="AS135" s="146">
        <f>IF(OR(DataGrowthRates!AR135="",DataGrowthRates!AS135=""),"",DataGrowthRates!AS135-DataGrowthRates!AR135)</f>
        <v>0</v>
      </c>
      <c r="AT135" s="146">
        <f>IF(OR(DataGrowthRates!AS135="",DataGrowthRates!AT135=""),"",DataGrowthRates!AT135-DataGrowthRates!AS135)</f>
        <v>-0.73729571564294405</v>
      </c>
      <c r="AU135" s="146">
        <f>IF(OR(DataGrowthRates!AT135="",DataGrowthRates!AU135=""),"",DataGrowthRates!AU135-DataGrowthRates!AT135)</f>
        <v>0.6632400743499467</v>
      </c>
      <c r="AV135" s="146">
        <f>IF(OR(DataGrowthRates!AU135="",DataGrowthRates!AV135=""),"",DataGrowthRates!AV135-DataGrowthRates!AU135)</f>
        <v>0</v>
      </c>
      <c r="AW135" s="146">
        <f>IF(OR(DataGrowthRates!AV135="",DataGrowthRates!AW135=""),"",DataGrowthRates!AW135-DataGrowthRates!AV135)</f>
        <v>0</v>
      </c>
      <c r="AX135" s="146">
        <f>IF(OR(DataGrowthRates!AW135="",DataGrowthRates!AX135=""),"",DataGrowthRates!AX135-DataGrowthRates!AW135)</f>
        <v>0</v>
      </c>
      <c r="AY135" s="146">
        <f>IF(OR(DataGrowthRates!AX135="",DataGrowthRates!AY135=""),"",DataGrowthRates!AY135-DataGrowthRates!AX135)</f>
        <v>-6.7178427551657371E-2</v>
      </c>
      <c r="AZ135" s="146">
        <f>IF(OR(DataGrowthRates!AY135="",DataGrowthRates!AZ135=""),"",DataGrowthRates!AZ135-DataGrowthRates!AY135)</f>
        <v>0.17305737801053311</v>
      </c>
      <c r="BA135" s="146">
        <f>IF(OR(DataGrowthRates!AZ135="",DataGrowthRates!BA135=""),"",DataGrowthRates!BA135-DataGrowthRates!AZ135)</f>
        <v>0</v>
      </c>
      <c r="BB135" s="146">
        <f>IF(OR(DataGrowthRates!BA135="",DataGrowthRates!BB135=""),"",DataGrowthRates!BB135-DataGrowthRates!BA135)</f>
        <v>0</v>
      </c>
      <c r="BC135" s="146">
        <f>IF(OR(DataGrowthRates!BB135="",DataGrowthRates!BC135=""),"",DataGrowthRates!BC135-DataGrowthRates!BB135)</f>
        <v>-0.8242596381748144</v>
      </c>
      <c r="BD135" s="146">
        <f>IF(OR(DataGrowthRates!BC135="",DataGrowthRates!BD135=""),"",DataGrowthRates!BD135-DataGrowthRates!BC135)</f>
        <v>0</v>
      </c>
      <c r="BE135" s="146">
        <f>IF(OR(DataGrowthRates!BD135="",DataGrowthRates!BE135=""),"",DataGrowthRates!BE135-DataGrowthRates!BD135)</f>
        <v>0</v>
      </c>
      <c r="BF135" s="146">
        <f>IF(OR(DataGrowthRates!BE135="",DataGrowthRates!BF135=""),"",DataGrowthRates!BF135-DataGrowthRates!BE135)</f>
        <v>0</v>
      </c>
      <c r="BG135" s="146">
        <f>IF(OR(DataGrowthRates!BF135="",DataGrowthRates!BG135=""),"",DataGrowthRates!BG135-DataGrowthRates!BF135)</f>
        <v>-3.2316914162743515E-2</v>
      </c>
      <c r="BH135" s="146">
        <f>IF(OR(DataGrowthRates!BG135="",DataGrowthRates!BH135=""),"",DataGrowthRates!BH135-DataGrowthRates!BG135)</f>
        <v>0</v>
      </c>
      <c r="BI135" s="146">
        <f>IF(OR(DataGrowthRates!BH135="",DataGrowthRates!BI135=""),"",DataGrowthRates!BI135-DataGrowthRates!BH135)</f>
        <v>0</v>
      </c>
      <c r="BJ135" s="146">
        <f>IF(OR(DataGrowthRates!BI135="",DataGrowthRates!BJ135=""),"",DataGrowthRates!BJ135-DataGrowthRates!BI135)</f>
        <v>0</v>
      </c>
      <c r="BK135" s="146">
        <f>IF(OR(DataGrowthRates!BJ135="",DataGrowthRates!BK135=""),"",DataGrowthRates!BK135-DataGrowthRates!BJ135)</f>
        <v>0</v>
      </c>
      <c r="BL135" s="146">
        <f>IF(OR(DataGrowthRates!BK135="",DataGrowthRates!BL135=""),"",DataGrowthRates!BL135-DataGrowthRates!BK135)</f>
        <v>0</v>
      </c>
      <c r="BM135" s="146">
        <f>IF(OR(DataGrowthRates!BL135="",DataGrowthRates!BM135=""),"",DataGrowthRates!BM135-DataGrowthRates!BL135)</f>
        <v>0</v>
      </c>
      <c r="BN135" s="146">
        <f>IF(OR(DataGrowthRates!BM135="",DataGrowthRates!BN135=""),"",DataGrowthRates!BN135-DataGrowthRates!BM135)</f>
        <v>-6.9229744805388016E-3</v>
      </c>
      <c r="BO135" s="146">
        <f>IF(OR(DataGrowthRates!BN135="",DataGrowthRates!BO135=""),"",DataGrowthRates!BO135-DataGrowthRates!BN135)</f>
        <v>0.6312058220252994</v>
      </c>
      <c r="BP135" s="146">
        <f>IF(OR(DataGrowthRates!BO135="",DataGrowthRates!BP135=""),"",DataGrowthRates!BP135-DataGrowthRates!BO135)</f>
        <v>-1.427737927983852E-2</v>
      </c>
      <c r="BQ135" s="146">
        <f>IF(OR(DataGrowthRates!BP135="",DataGrowthRates!BQ135=""),"",DataGrowthRates!BQ135-DataGrowthRates!BP135)</f>
        <v>0</v>
      </c>
      <c r="BR135" s="146">
        <f>IF(OR(DataGrowthRates!BQ135="",DataGrowthRates!BR135=""),"",DataGrowthRates!BR135-DataGrowthRates!BQ135)</f>
        <v>0</v>
      </c>
      <c r="BS135" s="146">
        <f>IF(OR(DataGrowthRates!BR135="",DataGrowthRates!BS135=""),"",DataGrowthRates!BS135-DataGrowthRates!BR135)</f>
        <v>4.5604171520544856E-2</v>
      </c>
      <c r="BT135" s="146">
        <f>IF(OR(DataGrowthRates!BS135="",DataGrowthRates!BT135=""),"",DataGrowthRates!BT135-DataGrowthRates!BS135)</f>
        <v>-9.3277346890364043E-2</v>
      </c>
      <c r="BU135" s="146">
        <f>IF(OR(DataGrowthRates!BT135="",DataGrowthRates!BU135=""),"",DataGrowthRates!BU135-DataGrowthRates!BT135)</f>
        <v>0</v>
      </c>
      <c r="BV135" s="146">
        <f>IF(OR(DataGrowthRates!BU135="",DataGrowthRates!BV135=""),"",DataGrowthRates!BV135-DataGrowthRates!BU135)</f>
        <v>0</v>
      </c>
      <c r="BW135" s="146">
        <f>IF(OR(DataGrowthRates!BV135="",DataGrowthRates!BW135=""),"",DataGrowthRates!BW135-DataGrowthRates!BV135)</f>
        <v>9.1316942896445763E-2</v>
      </c>
      <c r="BX135" s="146">
        <f>IF(OR(DataGrowthRates!BW135="",DataGrowthRates!BX135=""),"",DataGrowthRates!BX135-DataGrowthRates!BW135)</f>
        <v>2.2387649148382316E-2</v>
      </c>
      <c r="BY135" s="146">
        <f>IF(OR(DataGrowthRates!BX135="",DataGrowthRates!BY135=""),"",DataGrowthRates!BY135-DataGrowthRates!BX135)</f>
        <v>0</v>
      </c>
      <c r="BZ135" s="146">
        <f>IF(OR(DataGrowthRates!BY135="",DataGrowthRates!BZ135=""),"",DataGrowthRates!BZ135-DataGrowthRates!BY135)</f>
        <v>-0.1916039304508752</v>
      </c>
      <c r="CA135" s="146">
        <f>IF(OR(DataGrowthRates!BZ135="",DataGrowthRates!CA135=""),"",DataGrowthRates!CA135-DataGrowthRates!BZ135)</f>
        <v>0</v>
      </c>
      <c r="CB135" s="146">
        <f>IF(OR(DataGrowthRates!CA135="",DataGrowthRates!CB135=""),"",DataGrowthRates!CB135-DataGrowthRates!CA135)</f>
        <v>-0.15625601305876424</v>
      </c>
      <c r="CC135" s="146" t="str">
        <f>IF(OR(DataGrowthRates!CB135="",DataGrowthRates!CC135=""),"",DataGrowthRates!CC135-DataGrowthRates!CB135)</f>
        <v/>
      </c>
      <c r="CD135" s="146" t="str">
        <f>IF(OR(DataGrowthRates!CC135="",DataGrowthRates!CD135=""),"",DataGrowthRates!CD135-DataGrowthRates!CC135)</f>
        <v/>
      </c>
    </row>
    <row r="136" spans="1:82" x14ac:dyDescent="0.3">
      <c r="A136" s="63" t="s">
        <v>134</v>
      </c>
      <c r="B136" s="132"/>
      <c r="C136" s="132"/>
      <c r="D136" s="132"/>
      <c r="E136" s="132"/>
      <c r="F136" s="132"/>
      <c r="G136" s="132"/>
      <c r="H136" s="132"/>
      <c r="I136" s="132"/>
      <c r="J136" s="132"/>
      <c r="K136" s="132"/>
      <c r="L136" s="132"/>
      <c r="M136" s="132"/>
      <c r="N136" s="132"/>
      <c r="O136" s="132"/>
      <c r="P136" s="132"/>
      <c r="Q136" s="132"/>
      <c r="R136" s="64"/>
      <c r="S136" s="64"/>
      <c r="T136" s="64"/>
      <c r="U136" s="64"/>
      <c r="V136" s="64"/>
      <c r="W136" s="64"/>
      <c r="X136" s="64"/>
      <c r="Y136" s="64"/>
      <c r="Z136" s="64"/>
      <c r="AA136" s="64"/>
      <c r="AB136" s="64"/>
      <c r="AC136" s="64"/>
      <c r="AD136" s="64"/>
      <c r="AE136" s="64"/>
      <c r="AF136" s="64"/>
      <c r="AG136" s="64"/>
      <c r="AH136" s="64"/>
      <c r="AI136" s="64"/>
      <c r="AJ136" s="64"/>
      <c r="AK136" s="64"/>
      <c r="AL136" s="64"/>
      <c r="AM136" s="64"/>
      <c r="AN136" s="64"/>
      <c r="AO136" s="64"/>
      <c r="AP136" s="1" t="str">
        <f>IF(OR(DataGrowthRates!AO136="",DataGrowthRates!AP136=""),"",DataGrowthRates!AP136-DataGrowthRates!AO136)</f>
        <v/>
      </c>
      <c r="AQ136" s="1" t="str">
        <f>IF(OR(DataGrowthRates!AP136="",DataGrowthRates!AQ136=""),"",DataGrowthRates!AQ136-DataGrowthRates!AP136)</f>
        <v/>
      </c>
      <c r="AR136" s="144">
        <f>IF(OR(DataGrowthRates!AQ136="",DataGrowthRates!AR136=""),"",DataGrowthRates!AR136-DataGrowthRates!AQ136)</f>
        <v>-0.25734496467786455</v>
      </c>
      <c r="AS136" s="144">
        <f>IF(OR(DataGrowthRates!AR136="",DataGrowthRates!AS136=""),"",DataGrowthRates!AS136-DataGrowthRates!AR136)</f>
        <v>0.56549181085548006</v>
      </c>
      <c r="AT136" s="144">
        <f>IF(OR(DataGrowthRates!AS136="",DataGrowthRates!AT136=""),"",DataGrowthRates!AT136-DataGrowthRates!AS136)</f>
        <v>-3.4874776542630936E-2</v>
      </c>
      <c r="AU136" s="144">
        <f>IF(OR(DataGrowthRates!AT136="",DataGrowthRates!AU136=""),"",DataGrowthRates!AU136-DataGrowthRates!AT136)</f>
        <v>0.65690659187080358</v>
      </c>
      <c r="AV136" s="144">
        <f>IF(OR(DataGrowthRates!AU136="",DataGrowthRates!AV136=""),"",DataGrowthRates!AV136-DataGrowthRates!AU136)</f>
        <v>0</v>
      </c>
      <c r="AW136" s="144">
        <f>IF(OR(DataGrowthRates!AV136="",DataGrowthRates!AW136=""),"",DataGrowthRates!AW136-DataGrowthRates!AV136)</f>
        <v>0</v>
      </c>
      <c r="AX136" s="144">
        <f>IF(OR(DataGrowthRates!AW136="",DataGrowthRates!AX136=""),"",DataGrowthRates!AX136-DataGrowthRates!AW136)</f>
        <v>-7.5344342660176755E-2</v>
      </c>
      <c r="AY136" s="144">
        <f>IF(OR(DataGrowthRates!AX136="",DataGrowthRates!AY136=""),"",DataGrowthRates!AY136-DataGrowthRates!AX136)</f>
        <v>5.4576818425448259E-2</v>
      </c>
      <c r="AZ136" s="144">
        <f>IF(OR(DataGrowthRates!AY136="",DataGrowthRates!AZ136=""),"",DataGrowthRates!AZ136-DataGrowthRates!AY136)</f>
        <v>2.0180285544783905E-2</v>
      </c>
      <c r="BA136" s="144">
        <f>IF(OR(DataGrowthRates!AZ136="",DataGrowthRates!BA136=""),"",DataGrowthRates!BA136-DataGrowthRates!AZ136)</f>
        <v>0</v>
      </c>
      <c r="BB136" s="144">
        <f>IF(OR(DataGrowthRates!BA136="",DataGrowthRates!BB136=""),"",DataGrowthRates!BB136-DataGrowthRates!BA136)</f>
        <v>0</v>
      </c>
      <c r="BC136" s="144">
        <f>IF(OR(DataGrowthRates!BB136="",DataGrowthRates!BC136=""),"",DataGrowthRates!BC136-DataGrowthRates!BB136)</f>
        <v>6.1485633635614656E-2</v>
      </c>
      <c r="BD136" s="144">
        <f>IF(OR(DataGrowthRates!BC136="",DataGrowthRates!BD136=""),"",DataGrowthRates!BD136-DataGrowthRates!BC136)</f>
        <v>0</v>
      </c>
      <c r="BE136" s="144">
        <f>IF(OR(DataGrowthRates!BD136="",DataGrowthRates!BE136=""),"",DataGrowthRates!BE136-DataGrowthRates!BD136)</f>
        <v>0</v>
      </c>
      <c r="BF136" s="144">
        <f>IF(OR(DataGrowthRates!BE136="",DataGrowthRates!BF136=""),"",DataGrowthRates!BF136-DataGrowthRates!BE136)</f>
        <v>0</v>
      </c>
      <c r="BG136" s="144">
        <f>IF(OR(DataGrowthRates!BF136="",DataGrowthRates!BG136=""),"",DataGrowthRates!BG136-DataGrowthRates!BF136)</f>
        <v>-4.9272088438032657E-2</v>
      </c>
      <c r="BH136" s="144">
        <f>IF(OR(DataGrowthRates!BG136="",DataGrowthRates!BH136=""),"",DataGrowthRates!BH136-DataGrowthRates!BG136)</f>
        <v>0</v>
      </c>
      <c r="BI136" s="144">
        <f>IF(OR(DataGrowthRates!BH136="",DataGrowthRates!BI136=""),"",DataGrowthRates!BI136-DataGrowthRates!BH136)</f>
        <v>0</v>
      </c>
      <c r="BJ136" s="144">
        <f>IF(OR(DataGrowthRates!BI136="",DataGrowthRates!BJ136=""),"",DataGrowthRates!BJ136-DataGrowthRates!BI136)</f>
        <v>-1.4432899320127035E-14</v>
      </c>
      <c r="BK136" s="144">
        <f>IF(OR(DataGrowthRates!BJ136="",DataGrowthRates!BK136=""),"",DataGrowthRates!BK136-DataGrowthRates!BJ136)</f>
        <v>0</v>
      </c>
      <c r="BL136" s="144">
        <f>IF(OR(DataGrowthRates!BK136="",DataGrowthRates!BL136=""),"",DataGrowthRates!BL136-DataGrowthRates!BK136)</f>
        <v>1.4242796509938207</v>
      </c>
      <c r="BM136" s="144">
        <f>IF(OR(DataGrowthRates!BL136="",DataGrowthRates!BM136=""),"",DataGrowthRates!BM136-DataGrowthRates!BL136)</f>
        <v>0</v>
      </c>
      <c r="BN136" s="144">
        <f>IF(OR(DataGrowthRates!BM136="",DataGrowthRates!BN136=""),"",DataGrowthRates!BN136-DataGrowthRates!BM136)</f>
        <v>-1.0949778178192804</v>
      </c>
      <c r="BO136" s="144">
        <f>IF(OR(DataGrowthRates!BN136="",DataGrowthRates!BO136=""),"",DataGrowthRates!BO136-DataGrowthRates!BN136)</f>
        <v>-1.4415356837888007</v>
      </c>
      <c r="BP136" s="144">
        <f>IF(OR(DataGrowthRates!BO136="",DataGrowthRates!BP136=""),"",DataGrowthRates!BP136-DataGrowthRates!BO136)</f>
        <v>4.6443654763322129E-2</v>
      </c>
      <c r="BQ136" s="144">
        <f>IF(OR(DataGrowthRates!BP136="",DataGrowthRates!BQ136=""),"",DataGrowthRates!BQ136-DataGrowthRates!BP136)</f>
        <v>0</v>
      </c>
      <c r="BR136" s="144">
        <f>IF(OR(DataGrowthRates!BQ136="",DataGrowthRates!BR136=""),"",DataGrowthRates!BR136-DataGrowthRates!BQ136)</f>
        <v>8.6220013186598332E-2</v>
      </c>
      <c r="BS136" s="144">
        <f>IF(OR(DataGrowthRates!BR136="",DataGrowthRates!BS136=""),"",DataGrowthRates!BS136-DataGrowthRates!BR136)</f>
        <v>1.0075872817397065</v>
      </c>
      <c r="BT136" s="144">
        <f>IF(OR(DataGrowthRates!BS136="",DataGrowthRates!BT136=""),"",DataGrowthRates!BT136-DataGrowthRates!BS136)</f>
        <v>-0.90569432431724894</v>
      </c>
      <c r="BU136" s="144">
        <f>IF(OR(DataGrowthRates!BT136="",DataGrowthRates!BU136=""),"",DataGrowthRates!BU136-DataGrowthRates!BT136)</f>
        <v>0</v>
      </c>
      <c r="BV136" s="144">
        <f>IF(OR(DataGrowthRates!BU136="",DataGrowthRates!BV136=""),"",DataGrowthRates!BV136-DataGrowthRates!BU136)</f>
        <v>0</v>
      </c>
      <c r="BW136" s="144">
        <f>IF(OR(DataGrowthRates!BV136="",DataGrowthRates!BW136=""),"",DataGrowthRates!BW136-DataGrowthRates!BV136)</f>
        <v>-0.22091833091086138</v>
      </c>
      <c r="BX136" s="144">
        <f>IF(OR(DataGrowthRates!BW136="",DataGrowthRates!BX136=""),"",DataGrowthRates!BX136-DataGrowthRates!BW136)</f>
        <v>7.6205614636459695E-2</v>
      </c>
      <c r="BY136" s="144">
        <f>IF(OR(DataGrowthRates!BX136="",DataGrowthRates!BY136=""),"",DataGrowthRates!BY136-DataGrowthRates!BX136)</f>
        <v>0</v>
      </c>
      <c r="BZ136" s="144">
        <f>IF(OR(DataGrowthRates!BY136="",DataGrowthRates!BZ136=""),"",DataGrowthRates!BZ136-DataGrowthRates!BY136)</f>
        <v>-9.1907809712623023E-2</v>
      </c>
      <c r="CA136" s="144">
        <f>IF(OR(DataGrowthRates!BZ136="",DataGrowthRates!CA136=""),"",DataGrowthRates!CA136-DataGrowthRates!BZ136)</f>
        <v>0</v>
      </c>
      <c r="CB136" s="144">
        <f>IF(OR(DataGrowthRates!CA136="",DataGrowthRates!CB136=""),"",DataGrowthRates!CB136-DataGrowthRates!CA136)</f>
        <v>-0.66215673054481416</v>
      </c>
      <c r="CC136" s="144" t="str">
        <f>IF(OR(DataGrowthRates!CB136="",DataGrowthRates!CC136=""),"",DataGrowthRates!CC136-DataGrowthRates!CB136)</f>
        <v/>
      </c>
      <c r="CD136" s="144" t="str">
        <f>IF(OR(DataGrowthRates!CC136="",DataGrowthRates!CD136=""),"",DataGrowthRates!CD136-DataGrowthRates!CC136)</f>
        <v/>
      </c>
    </row>
    <row r="137" spans="1:82" x14ac:dyDescent="0.3">
      <c r="A137" s="5" t="s">
        <v>135</v>
      </c>
      <c r="AP137" s="1" t="str">
        <f>IF(OR(DataGrowthRates!AO137="",DataGrowthRates!AP137=""),"",DataGrowthRates!AP137-DataGrowthRates!AO137)</f>
        <v/>
      </c>
      <c r="AQ137" s="1" t="str">
        <f>IF(OR(DataGrowthRates!AP137="",DataGrowthRates!AQ137=""),"",DataGrowthRates!AQ137-DataGrowthRates!AP137)</f>
        <v/>
      </c>
      <c r="AR137" s="145" t="str">
        <f>IF(OR(DataGrowthRates!AQ137="",DataGrowthRates!AR137=""),"",DataGrowthRates!AR137-DataGrowthRates!AQ137)</f>
        <v/>
      </c>
      <c r="AS137" s="145">
        <f>IF(OR(DataGrowthRates!AR137="",DataGrowthRates!AS137=""),"",DataGrowthRates!AS137-DataGrowthRates!AR137)</f>
        <v>0.17592124033748346</v>
      </c>
      <c r="AT137" s="145">
        <f>IF(OR(DataGrowthRates!AS137="",DataGrowthRates!AT137=""),"",DataGrowthRates!AT137-DataGrowthRates!AS137)</f>
        <v>-0.51714494032085856</v>
      </c>
      <c r="AU137" s="145">
        <f>IF(OR(DataGrowthRates!AT137="",DataGrowthRates!AU137=""),"",DataGrowthRates!AU137-DataGrowthRates!AT137)</f>
        <v>-0.31260956975785792</v>
      </c>
      <c r="AV137" s="145">
        <f>IF(OR(DataGrowthRates!AU137="",DataGrowthRates!AV137=""),"",DataGrowthRates!AV137-DataGrowthRates!AU137)</f>
        <v>0</v>
      </c>
      <c r="AW137" s="145">
        <f>IF(OR(DataGrowthRates!AV137="",DataGrowthRates!AW137=""),"",DataGrowthRates!AW137-DataGrowthRates!AV137)</f>
        <v>0</v>
      </c>
      <c r="AX137" s="145">
        <f>IF(OR(DataGrowthRates!AW137="",DataGrowthRates!AX137=""),"",DataGrowthRates!AX137-DataGrowthRates!AW137)</f>
        <v>5.3916320425314801E-2</v>
      </c>
      <c r="AY137" s="145">
        <f>IF(OR(DataGrowthRates!AX137="",DataGrowthRates!AY137=""),"",DataGrowthRates!AY137-DataGrowthRates!AX137)</f>
        <v>0.58156916084332</v>
      </c>
      <c r="AZ137" s="145">
        <f>IF(OR(DataGrowthRates!AY137="",DataGrowthRates!AZ137=""),"",DataGrowthRates!AZ137-DataGrowthRates!AY137)</f>
        <v>7.7299990519557493E-2</v>
      </c>
      <c r="BA137" s="145">
        <f>IF(OR(DataGrowthRates!AZ137="",DataGrowthRates!BA137=""),"",DataGrowthRates!BA137-DataGrowthRates!AZ137)</f>
        <v>0</v>
      </c>
      <c r="BB137" s="145">
        <f>IF(OR(DataGrowthRates!BA137="",DataGrowthRates!BB137=""),"",DataGrowthRates!BB137-DataGrowthRates!BA137)</f>
        <v>0</v>
      </c>
      <c r="BC137" s="145">
        <f>IF(OR(DataGrowthRates!BB137="",DataGrowthRates!BC137=""),"",DataGrowthRates!BC137-DataGrowthRates!BB137)</f>
        <v>0.5143663952668982</v>
      </c>
      <c r="BD137" s="145">
        <f>IF(OR(DataGrowthRates!BC137="",DataGrowthRates!BD137=""),"",DataGrowthRates!BD137-DataGrowthRates!BC137)</f>
        <v>0</v>
      </c>
      <c r="BE137" s="145">
        <f>IF(OR(DataGrowthRates!BD137="",DataGrowthRates!BE137=""),"",DataGrowthRates!BE137-DataGrowthRates!BD137)</f>
        <v>0</v>
      </c>
      <c r="BF137" s="145">
        <f>IF(OR(DataGrowthRates!BE137="",DataGrowthRates!BF137=""),"",DataGrowthRates!BF137-DataGrowthRates!BE137)</f>
        <v>0</v>
      </c>
      <c r="BG137" s="145">
        <f>IF(OR(DataGrowthRates!BF137="",DataGrowthRates!BG137=""),"",DataGrowthRates!BG137-DataGrowthRates!BF137)</f>
        <v>-0.11451172874100957</v>
      </c>
      <c r="BH137" s="145">
        <f>IF(OR(DataGrowthRates!BG137="",DataGrowthRates!BH137=""),"",DataGrowthRates!BH137-DataGrowthRates!BG137)</f>
        <v>0</v>
      </c>
      <c r="BI137" s="145">
        <f>IF(OR(DataGrowthRates!BH137="",DataGrowthRates!BI137=""),"",DataGrowthRates!BI137-DataGrowthRates!BH137)</f>
        <v>0</v>
      </c>
      <c r="BJ137" s="145">
        <f>IF(OR(DataGrowthRates!BI137="",DataGrowthRates!BJ137=""),"",DataGrowthRates!BJ137-DataGrowthRates!BI137)</f>
        <v>-1.4210854715202004E-14</v>
      </c>
      <c r="BK137" s="145">
        <f>IF(OR(DataGrowthRates!BJ137="",DataGrowthRates!BK137=""),"",DataGrowthRates!BK137-DataGrowthRates!BJ137)</f>
        <v>0</v>
      </c>
      <c r="BL137" s="145">
        <f>IF(OR(DataGrowthRates!BK137="",DataGrowthRates!BL137=""),"",DataGrowthRates!BL137-DataGrowthRates!BK137)</f>
        <v>-0.14362619859615466</v>
      </c>
      <c r="BM137" s="145">
        <f>IF(OR(DataGrowthRates!BL137="",DataGrowthRates!BM137=""),"",DataGrowthRates!BM137-DataGrowthRates!BL137)</f>
        <v>0</v>
      </c>
      <c r="BN137" s="145">
        <f>IF(OR(DataGrowthRates!BM137="",DataGrowthRates!BN137=""),"",DataGrowthRates!BN137-DataGrowthRates!BM137)</f>
        <v>0.23951549486338575</v>
      </c>
      <c r="BO137" s="145">
        <f>IF(OR(DataGrowthRates!BN137="",DataGrowthRates!BO137=""),"",DataGrowthRates!BO137-DataGrowthRates!BN137)</f>
        <v>4.1279165448679489E-2</v>
      </c>
      <c r="BP137" s="145">
        <f>IF(OR(DataGrowthRates!BO137="",DataGrowthRates!BP137=""),"",DataGrowthRates!BP137-DataGrowthRates!BO137)</f>
        <v>-8.5869026757253719E-2</v>
      </c>
      <c r="BQ137" s="145">
        <f>IF(OR(DataGrowthRates!BP137="",DataGrowthRates!BQ137=""),"",DataGrowthRates!BQ137-DataGrowthRates!BP137)</f>
        <v>0</v>
      </c>
      <c r="BR137" s="145">
        <f>IF(OR(DataGrowthRates!BQ137="",DataGrowthRates!BR137=""),"",DataGrowthRates!BR137-DataGrowthRates!BQ137)</f>
        <v>-0.1446239776581133</v>
      </c>
      <c r="BS137" s="145">
        <f>IF(OR(DataGrowthRates!BR137="",DataGrowthRates!BS137=""),"",DataGrowthRates!BS137-DataGrowthRates!BR137)</f>
        <v>1.1471037501859873</v>
      </c>
      <c r="BT137" s="145">
        <f>IF(OR(DataGrowthRates!BS137="",DataGrowthRates!BT137=""),"",DataGrowthRates!BT137-DataGrowthRates!BS137)</f>
        <v>-1.8828721144639415</v>
      </c>
      <c r="BU137" s="145">
        <f>IF(OR(DataGrowthRates!BT137="",DataGrowthRates!BU137=""),"",DataGrowthRates!BU137-DataGrowthRates!BT137)</f>
        <v>0</v>
      </c>
      <c r="BV137" s="145">
        <f>IF(OR(DataGrowthRates!BU137="",DataGrowthRates!BV137=""),"",DataGrowthRates!BV137-DataGrowthRates!BU137)</f>
        <v>0</v>
      </c>
      <c r="BW137" s="145">
        <f>IF(OR(DataGrowthRates!BV137="",DataGrowthRates!BW137=""),"",DataGrowthRates!BW137-DataGrowthRates!BV137)</f>
        <v>-0.35938761259365748</v>
      </c>
      <c r="BX137" s="145">
        <f>IF(OR(DataGrowthRates!BW137="",DataGrowthRates!BX137=""),"",DataGrowthRates!BX137-DataGrowthRates!BW137)</f>
        <v>0.2676709383457383</v>
      </c>
      <c r="BY137" s="145">
        <f>IF(OR(DataGrowthRates!BX137="",DataGrowthRates!BY137=""),"",DataGrowthRates!BY137-DataGrowthRates!BX137)</f>
        <v>0</v>
      </c>
      <c r="BZ137" s="145">
        <f>IF(OR(DataGrowthRates!BY137="",DataGrowthRates!BZ137=""),"",DataGrowthRates!BZ137-DataGrowthRates!BY137)</f>
        <v>2.4692232002551329E-2</v>
      </c>
      <c r="CA137" s="145">
        <f>IF(OR(DataGrowthRates!BZ137="",DataGrowthRates!CA137=""),"",DataGrowthRates!CA137-DataGrowthRates!BZ137)</f>
        <v>0</v>
      </c>
      <c r="CB137" s="145">
        <f>IF(OR(DataGrowthRates!CA137="",DataGrowthRates!CB137=""),"",DataGrowthRates!CB137-DataGrowthRates!CA137)</f>
        <v>0.30984490121126695</v>
      </c>
      <c r="CC137" s="145" t="str">
        <f>IF(OR(DataGrowthRates!CB137="",DataGrowthRates!CC137=""),"",DataGrowthRates!CC137-DataGrowthRates!CB137)</f>
        <v/>
      </c>
      <c r="CD137" s="145" t="str">
        <f>IF(OR(DataGrowthRates!CC137="",DataGrowthRates!CD137=""),"",DataGrowthRates!CD137-DataGrowthRates!CC137)</f>
        <v/>
      </c>
    </row>
    <row r="138" spans="1:82" x14ac:dyDescent="0.3">
      <c r="A138" s="5" t="s">
        <v>136</v>
      </c>
      <c r="AP138" s="1" t="str">
        <f>IF(OR(DataGrowthRates!AO138="",DataGrowthRates!AP138=""),"",DataGrowthRates!AP138-DataGrowthRates!AO138)</f>
        <v/>
      </c>
      <c r="AQ138" s="1" t="str">
        <f>IF(OR(DataGrowthRates!AP138="",DataGrowthRates!AQ138=""),"",DataGrowthRates!AQ138-DataGrowthRates!AP138)</f>
        <v/>
      </c>
      <c r="AR138" s="145" t="str">
        <f>IF(OR(DataGrowthRates!AQ138="",DataGrowthRates!AR138=""),"",DataGrowthRates!AR138-DataGrowthRates!AQ138)</f>
        <v/>
      </c>
      <c r="AS138" s="145" t="str">
        <f>IF(OR(DataGrowthRates!AR138="",DataGrowthRates!AS138=""),"",DataGrowthRates!AS138-DataGrowthRates!AR138)</f>
        <v/>
      </c>
      <c r="AT138" s="145">
        <f>IF(OR(DataGrowthRates!AS138="",DataGrowthRates!AT138=""),"",DataGrowthRates!AT138-DataGrowthRates!AS138)</f>
        <v>2.0842177234589032E-2</v>
      </c>
      <c r="AU138" s="145">
        <f>IF(OR(DataGrowthRates!AT138="",DataGrowthRates!AU138=""),"",DataGrowthRates!AU138-DataGrowthRates!AT138)</f>
        <v>-0.37015948670236287</v>
      </c>
      <c r="AV138" s="145">
        <f>IF(OR(DataGrowthRates!AU138="",DataGrowthRates!AV138=""),"",DataGrowthRates!AV138-DataGrowthRates!AU138)</f>
        <v>0</v>
      </c>
      <c r="AW138" s="145">
        <f>IF(OR(DataGrowthRates!AV138="",DataGrowthRates!AW138=""),"",DataGrowthRates!AW138-DataGrowthRates!AV138)</f>
        <v>0</v>
      </c>
      <c r="AX138" s="145">
        <f>IF(OR(DataGrowthRates!AW138="",DataGrowthRates!AX138=""),"",DataGrowthRates!AX138-DataGrowthRates!AW138)</f>
        <v>1.8091264147616637E-2</v>
      </c>
      <c r="AY138" s="145">
        <f>IF(OR(DataGrowthRates!AX138="",DataGrowthRates!AY138=""),"",DataGrowthRates!AY138-DataGrowthRates!AX138)</f>
        <v>-0.2317299893699577</v>
      </c>
      <c r="AZ138" s="145">
        <f>IF(OR(DataGrowthRates!AY138="",DataGrowthRates!AZ138=""),"",DataGrowthRates!AZ138-DataGrowthRates!AY138)</f>
        <v>0.10703490581556507</v>
      </c>
      <c r="BA138" s="145">
        <f>IF(OR(DataGrowthRates!AZ138="",DataGrowthRates!BA138=""),"",DataGrowthRates!BA138-DataGrowthRates!AZ138)</f>
        <v>0</v>
      </c>
      <c r="BB138" s="145">
        <f>IF(OR(DataGrowthRates!BA138="",DataGrowthRates!BB138=""),"",DataGrowthRates!BB138-DataGrowthRates!BA138)</f>
        <v>0</v>
      </c>
      <c r="BC138" s="145">
        <f>IF(OR(DataGrowthRates!BB138="",DataGrowthRates!BC138=""),"",DataGrowthRates!BC138-DataGrowthRates!BB138)</f>
        <v>0.70007546410971755</v>
      </c>
      <c r="BD138" s="145">
        <f>IF(OR(DataGrowthRates!BC138="",DataGrowthRates!BD138=""),"",DataGrowthRates!BD138-DataGrowthRates!BC138)</f>
        <v>0</v>
      </c>
      <c r="BE138" s="145">
        <f>IF(OR(DataGrowthRates!BD138="",DataGrowthRates!BE138=""),"",DataGrowthRates!BE138-DataGrowthRates!BD138)</f>
        <v>0</v>
      </c>
      <c r="BF138" s="145">
        <f>IF(OR(DataGrowthRates!BE138="",DataGrowthRates!BF138=""),"",DataGrowthRates!BF138-DataGrowthRates!BE138)</f>
        <v>0</v>
      </c>
      <c r="BG138" s="145">
        <f>IF(OR(DataGrowthRates!BF138="",DataGrowthRates!BG138=""),"",DataGrowthRates!BG138-DataGrowthRates!BF138)</f>
        <v>-0.17995262351244978</v>
      </c>
      <c r="BH138" s="145">
        <f>IF(OR(DataGrowthRates!BG138="",DataGrowthRates!BH138=""),"",DataGrowthRates!BH138-DataGrowthRates!BG138)</f>
        <v>0</v>
      </c>
      <c r="BI138" s="145">
        <f>IF(OR(DataGrowthRates!BH138="",DataGrowthRates!BI138=""),"",DataGrowthRates!BI138-DataGrowthRates!BH138)</f>
        <v>0</v>
      </c>
      <c r="BJ138" s="145">
        <f>IF(OR(DataGrowthRates!BI138="",DataGrowthRates!BJ138=""),"",DataGrowthRates!BJ138-DataGrowthRates!BI138)</f>
        <v>-1.4099832412739488E-14</v>
      </c>
      <c r="BK138" s="145">
        <f>IF(OR(DataGrowthRates!BJ138="",DataGrowthRates!BK138=""),"",DataGrowthRates!BK138-DataGrowthRates!BJ138)</f>
        <v>0</v>
      </c>
      <c r="BL138" s="145">
        <f>IF(OR(DataGrowthRates!BK138="",DataGrowthRates!BL138=""),"",DataGrowthRates!BL138-DataGrowthRates!BK138)</f>
        <v>-0.54451363124747465</v>
      </c>
      <c r="BM138" s="145">
        <f>IF(OR(DataGrowthRates!BL138="",DataGrowthRates!BM138=""),"",DataGrowthRates!BM138-DataGrowthRates!BL138)</f>
        <v>0</v>
      </c>
      <c r="BN138" s="145">
        <f>IF(OR(DataGrowthRates!BM138="",DataGrowthRates!BN138=""),"",DataGrowthRates!BN138-DataGrowthRates!BM138)</f>
        <v>0.97052780222940049</v>
      </c>
      <c r="BO138" s="145">
        <f>IF(OR(DataGrowthRates!BN138="",DataGrowthRates!BO138=""),"",DataGrowthRates!BO138-DataGrowthRates!BN138)</f>
        <v>0.96859823081983842</v>
      </c>
      <c r="BP138" s="145">
        <f>IF(OR(DataGrowthRates!BO138="",DataGrowthRates!BP138=""),"",DataGrowthRates!BP138-DataGrowthRates!BO138)</f>
        <v>-0.12542493439458247</v>
      </c>
      <c r="BQ138" s="145">
        <f>IF(OR(DataGrowthRates!BP138="",DataGrowthRates!BQ138=""),"",DataGrowthRates!BQ138-DataGrowthRates!BP138)</f>
        <v>0</v>
      </c>
      <c r="BR138" s="145">
        <f>IF(OR(DataGrowthRates!BQ138="",DataGrowthRates!BR138=""),"",DataGrowthRates!BR138-DataGrowthRates!BQ138)</f>
        <v>0.13582172141454885</v>
      </c>
      <c r="BS138" s="145">
        <f>IF(OR(DataGrowthRates!BR138="",DataGrowthRates!BS138=""),"",DataGrowthRates!BS138-DataGrowthRates!BR138)</f>
        <v>0.2288005486536232</v>
      </c>
      <c r="BT138" s="145">
        <f>IF(OR(DataGrowthRates!BS138="",DataGrowthRates!BT138=""),"",DataGrowthRates!BT138-DataGrowthRates!BS138)</f>
        <v>-0.90749895845045458</v>
      </c>
      <c r="BU138" s="145">
        <f>IF(OR(DataGrowthRates!BT138="",DataGrowthRates!BU138=""),"",DataGrowthRates!BU138-DataGrowthRates!BT138)</f>
        <v>0</v>
      </c>
      <c r="BV138" s="145">
        <f>IF(OR(DataGrowthRates!BU138="",DataGrowthRates!BV138=""),"",DataGrowthRates!BV138-DataGrowthRates!BU138)</f>
        <v>0</v>
      </c>
      <c r="BW138" s="145">
        <f>IF(OR(DataGrowthRates!BV138="",DataGrowthRates!BW138=""),"",DataGrowthRates!BW138-DataGrowthRates!BV138)</f>
        <v>6.0651779911278708E-2</v>
      </c>
      <c r="BX138" s="145">
        <f>IF(OR(DataGrowthRates!BW138="",DataGrowthRates!BX138=""),"",DataGrowthRates!BX138-DataGrowthRates!BW138)</f>
        <v>-0.24724284812729458</v>
      </c>
      <c r="BY138" s="145">
        <f>IF(OR(DataGrowthRates!BX138="",DataGrowthRates!BY138=""),"",DataGrowthRates!BY138-DataGrowthRates!BX138)</f>
        <v>0</v>
      </c>
      <c r="BZ138" s="145">
        <f>IF(OR(DataGrowthRates!BY138="",DataGrowthRates!BZ138=""),"",DataGrowthRates!BZ138-DataGrowthRates!BY138)</f>
        <v>7.1216121965908541E-6</v>
      </c>
      <c r="CA138" s="145">
        <f>IF(OR(DataGrowthRates!BZ138="",DataGrowthRates!CA138=""),"",DataGrowthRates!CA138-DataGrowthRates!BZ138)</f>
        <v>0</v>
      </c>
      <c r="CB138" s="145">
        <f>IF(OR(DataGrowthRates!CA138="",DataGrowthRates!CB138=""),"",DataGrowthRates!CB138-DataGrowthRates!CA138)</f>
        <v>-0.46770905989550055</v>
      </c>
      <c r="CC138" s="145" t="str">
        <f>IF(OR(DataGrowthRates!CB138="",DataGrowthRates!CC138=""),"",DataGrowthRates!CC138-DataGrowthRates!CB138)</f>
        <v/>
      </c>
      <c r="CD138" s="145" t="str">
        <f>IF(OR(DataGrowthRates!CC138="",DataGrowthRates!CD138=""),"",DataGrowthRates!CD138-DataGrowthRates!CC138)</f>
        <v/>
      </c>
    </row>
    <row r="139" spans="1:82" x14ac:dyDescent="0.3">
      <c r="A139" s="62" t="s">
        <v>137</v>
      </c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103" t="str">
        <f>IF(OR(DataGrowthRates!AO139="",DataGrowthRates!AP139=""),"",DataGrowthRates!AP139-DataGrowthRates!AO139)</f>
        <v/>
      </c>
      <c r="AQ139" s="103" t="str">
        <f>IF(OR(DataGrowthRates!AP139="",DataGrowthRates!AQ139=""),"",DataGrowthRates!AQ139-DataGrowthRates!AP139)</f>
        <v/>
      </c>
      <c r="AR139" s="146" t="str">
        <f>IF(OR(DataGrowthRates!AQ139="",DataGrowthRates!AR139=""),"",DataGrowthRates!AR139-DataGrowthRates!AQ139)</f>
        <v/>
      </c>
      <c r="AS139" s="146" t="str">
        <f>IF(OR(DataGrowthRates!AR139="",DataGrowthRates!AS139=""),"",DataGrowthRates!AS139-DataGrowthRates!AR139)</f>
        <v/>
      </c>
      <c r="AT139" s="146" t="str">
        <f>IF(OR(DataGrowthRates!AS139="",DataGrowthRates!AT139=""),"",DataGrowthRates!AT139-DataGrowthRates!AS139)</f>
        <v/>
      </c>
      <c r="AU139" s="146">
        <f>IF(OR(DataGrowthRates!AT139="",DataGrowthRates!AU139=""),"",DataGrowthRates!AU139-DataGrowthRates!AT139)</f>
        <v>-0.14792475698700858</v>
      </c>
      <c r="AV139" s="146">
        <f>IF(OR(DataGrowthRates!AU139="",DataGrowthRates!AV139=""),"",DataGrowthRates!AV139-DataGrowthRates!AU139)</f>
        <v>0</v>
      </c>
      <c r="AW139" s="146">
        <f>IF(OR(DataGrowthRates!AV139="",DataGrowthRates!AW139=""),"",DataGrowthRates!AW139-DataGrowthRates!AV139)</f>
        <v>0</v>
      </c>
      <c r="AX139" s="146">
        <f>IF(OR(DataGrowthRates!AW139="",DataGrowthRates!AX139=""),"",DataGrowthRates!AX139-DataGrowthRates!AW139)</f>
        <v>0.42599110837957044</v>
      </c>
      <c r="AY139" s="146">
        <f>IF(OR(DataGrowthRates!AX139="",DataGrowthRates!AY139=""),"",DataGrowthRates!AY139-DataGrowthRates!AX139)</f>
        <v>0.53027311526384313</v>
      </c>
      <c r="AZ139" s="146">
        <f>IF(OR(DataGrowthRates!AY139="",DataGrowthRates!AZ139=""),"",DataGrowthRates!AZ139-DataGrowthRates!AY139)</f>
        <v>-0.21088613032508563</v>
      </c>
      <c r="BA139" s="146">
        <f>IF(OR(DataGrowthRates!AZ139="",DataGrowthRates!BA139=""),"",DataGrowthRates!BA139-DataGrowthRates!AZ139)</f>
        <v>0</v>
      </c>
      <c r="BB139" s="146">
        <f>IF(OR(DataGrowthRates!BA139="",DataGrowthRates!BB139=""),"",DataGrowthRates!BB139-DataGrowthRates!BA139)</f>
        <v>0</v>
      </c>
      <c r="BC139" s="146">
        <f>IF(OR(DataGrowthRates!BB139="",DataGrowthRates!BC139=""),"",DataGrowthRates!BC139-DataGrowthRates!BB139)</f>
        <v>0.70908663706755815</v>
      </c>
      <c r="BD139" s="146">
        <f>IF(OR(DataGrowthRates!BC139="",DataGrowthRates!BD139=""),"",DataGrowthRates!BD139-DataGrowthRates!BC139)</f>
        <v>0</v>
      </c>
      <c r="BE139" s="146">
        <f>IF(OR(DataGrowthRates!BD139="",DataGrowthRates!BE139=""),"",DataGrowthRates!BE139-DataGrowthRates!BD139)</f>
        <v>0</v>
      </c>
      <c r="BF139" s="146">
        <f>IF(OR(DataGrowthRates!BE139="",DataGrowthRates!BF139=""),"",DataGrowthRates!BF139-DataGrowthRates!BE139)</f>
        <v>0</v>
      </c>
      <c r="BG139" s="146">
        <f>IF(OR(DataGrowthRates!BF139="",DataGrowthRates!BG139=""),"",DataGrowthRates!BG139-DataGrowthRates!BF139)</f>
        <v>-0.29414597813892673</v>
      </c>
      <c r="BH139" s="146">
        <f>IF(OR(DataGrowthRates!BG139="",DataGrowthRates!BH139=""),"",DataGrowthRates!BH139-DataGrowthRates!BG139)</f>
        <v>0</v>
      </c>
      <c r="BI139" s="146">
        <f>IF(OR(DataGrowthRates!BH139="",DataGrowthRates!BI139=""),"",DataGrowthRates!BI139-DataGrowthRates!BH139)</f>
        <v>0</v>
      </c>
      <c r="BJ139" s="146">
        <f>IF(OR(DataGrowthRates!BI139="",DataGrowthRates!BJ139=""),"",DataGrowthRates!BJ139-DataGrowthRates!BI139)</f>
        <v>0</v>
      </c>
      <c r="BK139" s="146">
        <f>IF(OR(DataGrowthRates!BJ139="",DataGrowthRates!BK139=""),"",DataGrowthRates!BK139-DataGrowthRates!BJ139)</f>
        <v>0</v>
      </c>
      <c r="BL139" s="146">
        <f>IF(OR(DataGrowthRates!BK139="",DataGrowthRates!BL139=""),"",DataGrowthRates!BL139-DataGrowthRates!BK139)</f>
        <v>-0.1286659096382359</v>
      </c>
      <c r="BM139" s="146">
        <f>IF(OR(DataGrowthRates!BL139="",DataGrowthRates!BM139=""),"",DataGrowthRates!BM139-DataGrowthRates!BL139)</f>
        <v>0</v>
      </c>
      <c r="BN139" s="146">
        <f>IF(OR(DataGrowthRates!BM139="",DataGrowthRates!BN139=""),"",DataGrowthRates!BN139-DataGrowthRates!BM139)</f>
        <v>-0.16364531516966171</v>
      </c>
      <c r="BO139" s="146">
        <f>IF(OR(DataGrowthRates!BN139="",DataGrowthRates!BO139=""),"",DataGrowthRates!BO139-DataGrowthRates!BN139)</f>
        <v>-1.1249891746149285</v>
      </c>
      <c r="BP139" s="146">
        <f>IF(OR(DataGrowthRates!BO139="",DataGrowthRates!BP139=""),"",DataGrowthRates!BP139-DataGrowthRates!BO139)</f>
        <v>2.5655243549680407E-3</v>
      </c>
      <c r="BQ139" s="146">
        <f>IF(OR(DataGrowthRates!BP139="",DataGrowthRates!BQ139=""),"",DataGrowthRates!BQ139-DataGrowthRates!BP139)</f>
        <v>0</v>
      </c>
      <c r="BR139" s="146">
        <f>IF(OR(DataGrowthRates!BQ139="",DataGrowthRates!BR139=""),"",DataGrowthRates!BR139-DataGrowthRates!BQ139)</f>
        <v>-2.0154179472964051E-2</v>
      </c>
      <c r="BS139" s="146">
        <f>IF(OR(DataGrowthRates!BR139="",DataGrowthRates!BS139=""),"",DataGrowthRates!BS139-DataGrowthRates!BR139)</f>
        <v>0.85699442121341773</v>
      </c>
      <c r="BT139" s="146">
        <f>IF(OR(DataGrowthRates!BS139="",DataGrowthRates!BT139=""),"",DataGrowthRates!BT139-DataGrowthRates!BS139)</f>
        <v>-0.57156843263285695</v>
      </c>
      <c r="BU139" s="146">
        <f>IF(OR(DataGrowthRates!BT139="",DataGrowthRates!BU139=""),"",DataGrowthRates!BU139-DataGrowthRates!BT139)</f>
        <v>0</v>
      </c>
      <c r="BV139" s="146">
        <f>IF(OR(DataGrowthRates!BU139="",DataGrowthRates!BV139=""),"",DataGrowthRates!BV139-DataGrowthRates!BU139)</f>
        <v>0</v>
      </c>
      <c r="BW139" s="146">
        <f>IF(OR(DataGrowthRates!BV139="",DataGrowthRates!BW139=""),"",DataGrowthRates!BW139-DataGrowthRates!BV139)</f>
        <v>3.7656301230173161E-2</v>
      </c>
      <c r="BX139" s="146">
        <f>IF(OR(DataGrowthRates!BW139="",DataGrowthRates!BX139=""),"",DataGrowthRates!BX139-DataGrowthRates!BW139)</f>
        <v>-0.12554294840875269</v>
      </c>
      <c r="BY139" s="146">
        <f>IF(OR(DataGrowthRates!BX139="",DataGrowthRates!BY139=""),"",DataGrowthRates!BY139-DataGrowthRates!BX139)</f>
        <v>0</v>
      </c>
      <c r="BZ139" s="146">
        <f>IF(OR(DataGrowthRates!BY139="",DataGrowthRates!BZ139=""),"",DataGrowthRates!BZ139-DataGrowthRates!BY139)</f>
        <v>-2.7602242630944573E-2</v>
      </c>
      <c r="CA139" s="146">
        <f>IF(OR(DataGrowthRates!BZ139="",DataGrowthRates!CA139=""),"",DataGrowthRates!CA139-DataGrowthRates!BZ139)</f>
        <v>0</v>
      </c>
      <c r="CB139" s="146">
        <f>IF(OR(DataGrowthRates!CA139="",DataGrowthRates!CB139=""),"",DataGrowthRates!CB139-DataGrowthRates!CA139)</f>
        <v>-1.4281908475084963</v>
      </c>
      <c r="CC139" s="146" t="str">
        <f>IF(OR(DataGrowthRates!CB139="",DataGrowthRates!CC139=""),"",DataGrowthRates!CC139-DataGrowthRates!CB139)</f>
        <v/>
      </c>
      <c r="CD139" s="146" t="str">
        <f>IF(OR(DataGrowthRates!CC139="",DataGrowthRates!CD139=""),"",DataGrowthRates!CD139-DataGrowthRates!CC139)</f>
        <v/>
      </c>
    </row>
    <row r="140" spans="1:82" x14ac:dyDescent="0.3">
      <c r="A140" s="63" t="s">
        <v>138</v>
      </c>
      <c r="AP140" s="1" t="str">
        <f>IF(OR(DataGrowthRates!AO140="",DataGrowthRates!AP140=""),"",DataGrowthRates!AP140-DataGrowthRates!AO140)</f>
        <v/>
      </c>
      <c r="AQ140" s="1" t="str">
        <f>IF(OR(DataGrowthRates!AP140="",DataGrowthRates!AQ140=""),"",DataGrowthRates!AQ140-DataGrowthRates!AP140)</f>
        <v/>
      </c>
      <c r="AR140" s="144" t="str">
        <f>IF(OR(DataGrowthRates!AQ140="",DataGrowthRates!AR140=""),"",DataGrowthRates!AR140-DataGrowthRates!AQ140)</f>
        <v/>
      </c>
      <c r="AS140" s="144" t="str">
        <f>IF(OR(DataGrowthRates!AR140="",DataGrowthRates!AS140=""),"",DataGrowthRates!AS140-DataGrowthRates!AR140)</f>
        <v/>
      </c>
      <c r="AT140" s="144" t="str">
        <f>IF(OR(DataGrowthRates!AS140="",DataGrowthRates!AT140=""),"",DataGrowthRates!AT140-DataGrowthRates!AS140)</f>
        <v/>
      </c>
      <c r="AU140" s="144" t="str">
        <f>IF(OR(DataGrowthRates!AT140="",DataGrowthRates!AU140=""),"",DataGrowthRates!AU140-DataGrowthRates!AT140)</f>
        <v/>
      </c>
      <c r="AV140" s="144">
        <f>IF(OR(DataGrowthRates!AU140="",DataGrowthRates!AV140=""),"",DataGrowthRates!AV140-DataGrowthRates!AU140)</f>
        <v>0.41337657355514112</v>
      </c>
      <c r="AW140" s="144">
        <f>IF(OR(DataGrowthRates!AV140="",DataGrowthRates!AW140=""),"",DataGrowthRates!AW140-DataGrowthRates!AV140)</f>
        <v>-0.1141780116128972</v>
      </c>
      <c r="AX140" s="144">
        <f>IF(OR(DataGrowthRates!AW140="",DataGrowthRates!AX140=""),"",DataGrowthRates!AX140-DataGrowthRates!AW140)</f>
        <v>-2.3357877120807391E-2</v>
      </c>
      <c r="AY140" s="144">
        <f>IF(OR(DataGrowthRates!AX140="",DataGrowthRates!AY140=""),"",DataGrowthRates!AY140-DataGrowthRates!AX140)</f>
        <v>0.18477873132522848</v>
      </c>
      <c r="AZ140" s="144">
        <f>IF(OR(DataGrowthRates!AY140="",DataGrowthRates!AZ140=""),"",DataGrowthRates!AZ140-DataGrowthRates!AY140)</f>
        <v>2.2082744017965172E-2</v>
      </c>
      <c r="BA140" s="144">
        <f>IF(OR(DataGrowthRates!AZ140="",DataGrowthRates!BA140=""),"",DataGrowthRates!BA140-DataGrowthRates!AZ140)</f>
        <v>0</v>
      </c>
      <c r="BB140" s="144">
        <f>IF(OR(DataGrowthRates!BA140="",DataGrowthRates!BB140=""),"",DataGrowthRates!BB140-DataGrowthRates!BA140)</f>
        <v>4.7717143653756011E-3</v>
      </c>
      <c r="BC140" s="144">
        <f>IF(OR(DataGrowthRates!BB140="",DataGrowthRates!BC140=""),"",DataGrowthRates!BC140-DataGrowthRates!BB140)</f>
        <v>0.34366232983468814</v>
      </c>
      <c r="BD140" s="144">
        <f>IF(OR(DataGrowthRates!BC140="",DataGrowthRates!BD140=""),"",DataGrowthRates!BD140-DataGrowthRates!BC140)</f>
        <v>0</v>
      </c>
      <c r="BE140" s="144">
        <f>IF(OR(DataGrowthRates!BD140="",DataGrowthRates!BE140=""),"",DataGrowthRates!BE140-DataGrowthRates!BD140)</f>
        <v>0</v>
      </c>
      <c r="BF140" s="144">
        <f>IF(OR(DataGrowthRates!BE140="",DataGrowthRates!BF140=""),"",DataGrowthRates!BF140-DataGrowthRates!BE140)</f>
        <v>0</v>
      </c>
      <c r="BG140" s="144">
        <f>IF(OR(DataGrowthRates!BF140="",DataGrowthRates!BG140=""),"",DataGrowthRates!BG140-DataGrowthRates!BF140)</f>
        <v>-0.64147817533452178</v>
      </c>
      <c r="BH140" s="144">
        <f>IF(OR(DataGrowthRates!BG140="",DataGrowthRates!BH140=""),"",DataGrowthRates!BH140-DataGrowthRates!BG140)</f>
        <v>0</v>
      </c>
      <c r="BI140" s="144">
        <f>IF(OR(DataGrowthRates!BH140="",DataGrowthRates!BI140=""),"",DataGrowthRates!BI140-DataGrowthRates!BH140)</f>
        <v>0</v>
      </c>
      <c r="BJ140" s="144">
        <f>IF(OR(DataGrowthRates!BI140="",DataGrowthRates!BJ140=""),"",DataGrowthRates!BJ140-DataGrowthRates!BI140)</f>
        <v>2.8421709430404007E-14</v>
      </c>
      <c r="BK140" s="144">
        <f>IF(OR(DataGrowthRates!BJ140="",DataGrowthRates!BK140=""),"",DataGrowthRates!BK140-DataGrowthRates!BJ140)</f>
        <v>9.7447809932026175E-2</v>
      </c>
      <c r="BL140" s="144">
        <f>IF(OR(DataGrowthRates!BK140="",DataGrowthRates!BL140=""),"",DataGrowthRates!BL140-DataGrowthRates!BK140)</f>
        <v>-0.34990969653253989</v>
      </c>
      <c r="BM140" s="144">
        <f>IF(OR(DataGrowthRates!BL140="",DataGrowthRates!BM140=""),"",DataGrowthRates!BM140-DataGrowthRates!BL140)</f>
        <v>0</v>
      </c>
      <c r="BN140" s="144">
        <f>IF(OR(DataGrowthRates!BM140="",DataGrowthRates!BN140=""),"",DataGrowthRates!BN140-DataGrowthRates!BM140)</f>
        <v>3.4362283493398316E-2</v>
      </c>
      <c r="BO140" s="144">
        <f>IF(OR(DataGrowthRates!BN140="",DataGrowthRates!BO140=""),"",DataGrowthRates!BO140-DataGrowthRates!BN140)</f>
        <v>2.9240854354969592E-2</v>
      </c>
      <c r="BP140" s="144">
        <f>IF(OR(DataGrowthRates!BO140="",DataGrowthRates!BP140=""),"",DataGrowthRates!BP140-DataGrowthRates!BO140)</f>
        <v>-1.9336459436293918E-2</v>
      </c>
      <c r="BQ140" s="144">
        <f>IF(OR(DataGrowthRates!BP140="",DataGrowthRates!BQ140=""),"",DataGrowthRates!BQ140-DataGrowthRates!BP140)</f>
        <v>0</v>
      </c>
      <c r="BR140" s="144">
        <f>IF(OR(DataGrowthRates!BQ140="",DataGrowthRates!BR140=""),"",DataGrowthRates!BR140-DataGrowthRates!BQ140)</f>
        <v>6.777086095347995E-2</v>
      </c>
      <c r="BS140" s="144">
        <f>IF(OR(DataGrowthRates!BR140="",DataGrowthRates!BS140=""),"",DataGrowthRates!BS140-DataGrowthRates!BR140)</f>
        <v>3.7770360608289533E-2</v>
      </c>
      <c r="BT140" s="144">
        <f>IF(OR(DataGrowthRates!BS140="",DataGrowthRates!BT140=""),"",DataGrowthRates!BT140-DataGrowthRates!BS140)</f>
        <v>1.8494321332195973E-2</v>
      </c>
      <c r="BU140" s="144">
        <f>IF(OR(DataGrowthRates!BT140="",DataGrowthRates!BU140=""),"",DataGrowthRates!BU140-DataGrowthRates!BT140)</f>
        <v>0</v>
      </c>
      <c r="BV140" s="144">
        <f>IF(OR(DataGrowthRates!BU140="",DataGrowthRates!BV140=""),"",DataGrowthRates!BV140-DataGrowthRates!BU140)</f>
        <v>0</v>
      </c>
      <c r="BW140" s="144">
        <f>IF(OR(DataGrowthRates!BV140="",DataGrowthRates!BW140=""),"",DataGrowthRates!BW140-DataGrowthRates!BV140)</f>
        <v>5.0752631894207312E-2</v>
      </c>
      <c r="BX140" s="144">
        <f>IF(OR(DataGrowthRates!BW140="",DataGrowthRates!BX140=""),"",DataGrowthRates!BX140-DataGrowthRates!BW140)</f>
        <v>-1.0475733200235404</v>
      </c>
      <c r="BY140" s="144">
        <f>IF(OR(DataGrowthRates!BX140="",DataGrowthRates!BY140=""),"",DataGrowthRates!BY140-DataGrowthRates!BX140)</f>
        <v>0</v>
      </c>
      <c r="BZ140" s="144">
        <f>IF(OR(DataGrowthRates!BY140="",DataGrowthRates!BZ140=""),"",DataGrowthRates!BZ140-DataGrowthRates!BY140)</f>
        <v>0.10923365411308072</v>
      </c>
      <c r="CA140" s="144">
        <f>IF(OR(DataGrowthRates!BZ140="",DataGrowthRates!CA140=""),"",DataGrowthRates!CA140-DataGrowthRates!BZ140)</f>
        <v>0</v>
      </c>
      <c r="CB140" s="144">
        <f>IF(OR(DataGrowthRates!CA140="",DataGrowthRates!CB140=""),"",DataGrowthRates!CB140-DataGrowthRates!CA140)</f>
        <v>-0.20293414204698657</v>
      </c>
      <c r="CC140" s="144" t="str">
        <f>IF(OR(DataGrowthRates!CB140="",DataGrowthRates!CC140=""),"",DataGrowthRates!CC140-DataGrowthRates!CB140)</f>
        <v/>
      </c>
      <c r="CD140" s="144" t="str">
        <f>IF(OR(DataGrowthRates!CC140="",DataGrowthRates!CD140=""),"",DataGrowthRates!CD140-DataGrowthRates!CC140)</f>
        <v/>
      </c>
    </row>
    <row r="141" spans="1:82" x14ac:dyDescent="0.3">
      <c r="A141" s="5" t="s">
        <v>139</v>
      </c>
      <c r="AP141" s="1" t="str">
        <f>IF(OR(DataGrowthRates!AO141="",DataGrowthRates!AP141=""),"",DataGrowthRates!AP141-DataGrowthRates!AO141)</f>
        <v/>
      </c>
      <c r="AQ141" s="1" t="str">
        <f>IF(OR(DataGrowthRates!AP141="",DataGrowthRates!AQ141=""),"",DataGrowthRates!AQ141-DataGrowthRates!AP141)</f>
        <v/>
      </c>
      <c r="AR141" s="145" t="str">
        <f>IF(OR(DataGrowthRates!AQ141="",DataGrowthRates!AR141=""),"",DataGrowthRates!AR141-DataGrowthRates!AQ141)</f>
        <v/>
      </c>
      <c r="AS141" s="145" t="str">
        <f>IF(OR(DataGrowthRates!AR141="",DataGrowthRates!AS141=""),"",DataGrowthRates!AS141-DataGrowthRates!AR141)</f>
        <v/>
      </c>
      <c r="AT141" s="145" t="str">
        <f>IF(OR(DataGrowthRates!AS141="",DataGrowthRates!AT141=""),"",DataGrowthRates!AT141-DataGrowthRates!AS141)</f>
        <v/>
      </c>
      <c r="AU141" s="145" t="str">
        <f>IF(OR(DataGrowthRates!AT141="",DataGrowthRates!AU141=""),"",DataGrowthRates!AU141-DataGrowthRates!AT141)</f>
        <v/>
      </c>
      <c r="AV141" s="145" t="str">
        <f>IF(OR(DataGrowthRates!AU141="",DataGrowthRates!AV141=""),"",DataGrowthRates!AV141-DataGrowthRates!AU141)</f>
        <v/>
      </c>
      <c r="AW141" s="145">
        <f>IF(OR(DataGrowthRates!AV141="",DataGrowthRates!AW141=""),"",DataGrowthRates!AW141-DataGrowthRates!AV141)</f>
        <v>-0.17633686968177598</v>
      </c>
      <c r="AX141" s="145">
        <f>IF(OR(DataGrowthRates!AW141="",DataGrowthRates!AX141=""),"",DataGrowthRates!AX141-DataGrowthRates!AW141)</f>
        <v>0.1366348899111669</v>
      </c>
      <c r="AY141" s="145">
        <f>IF(OR(DataGrowthRates!AX141="",DataGrowthRates!AY141=""),"",DataGrowthRates!AY141-DataGrowthRates!AX141)</f>
        <v>-0.76700973828671559</v>
      </c>
      <c r="AZ141" s="145">
        <f>IF(OR(DataGrowthRates!AY141="",DataGrowthRates!AZ141=""),"",DataGrowthRates!AZ141-DataGrowthRates!AY141)</f>
        <v>6.7823625982965652E-4</v>
      </c>
      <c r="BA141" s="145">
        <f>IF(OR(DataGrowthRates!AZ141="",DataGrowthRates!BA141=""),"",DataGrowthRates!BA141-DataGrowthRates!AZ141)</f>
        <v>0</v>
      </c>
      <c r="BB141" s="145">
        <f>IF(OR(DataGrowthRates!BA141="",DataGrowthRates!BB141=""),"",DataGrowthRates!BB141-DataGrowthRates!BA141)</f>
        <v>0.25640457232641145</v>
      </c>
      <c r="BC141" s="145">
        <f>IF(OR(DataGrowthRates!BB141="",DataGrowthRates!BC141=""),"",DataGrowthRates!BC141-DataGrowthRates!BB141)</f>
        <v>1.0631092919289202</v>
      </c>
      <c r="BD141" s="145">
        <f>IF(OR(DataGrowthRates!BC141="",DataGrowthRates!BD141=""),"",DataGrowthRates!BD141-DataGrowthRates!BC141)</f>
        <v>0</v>
      </c>
      <c r="BE141" s="145">
        <f>IF(OR(DataGrowthRates!BD141="",DataGrowthRates!BE141=""),"",DataGrowthRates!BE141-DataGrowthRates!BD141)</f>
        <v>0</v>
      </c>
      <c r="BF141" s="145">
        <f>IF(OR(DataGrowthRates!BE141="",DataGrowthRates!BF141=""),"",DataGrowthRates!BF141-DataGrowthRates!BE141)</f>
        <v>0</v>
      </c>
      <c r="BG141" s="145">
        <f>IF(OR(DataGrowthRates!BF141="",DataGrowthRates!BG141=""),"",DataGrowthRates!BG141-DataGrowthRates!BF141)</f>
        <v>0.11863442202994379</v>
      </c>
      <c r="BH141" s="145">
        <f>IF(OR(DataGrowthRates!BG141="",DataGrowthRates!BH141=""),"",DataGrowthRates!BH141-DataGrowthRates!BG141)</f>
        <v>0</v>
      </c>
      <c r="BI141" s="145">
        <f>IF(OR(DataGrowthRates!BH141="",DataGrowthRates!BI141=""),"",DataGrowthRates!BI141-DataGrowthRates!BH141)</f>
        <v>0</v>
      </c>
      <c r="BJ141" s="145">
        <f>IF(OR(DataGrowthRates!BI141="",DataGrowthRates!BJ141=""),"",DataGrowthRates!BJ141-DataGrowthRates!BI141)</f>
        <v>2.8421709430404007E-14</v>
      </c>
      <c r="BK141" s="145">
        <f>IF(OR(DataGrowthRates!BJ141="",DataGrowthRates!BK141=""),"",DataGrowthRates!BK141-DataGrowthRates!BJ141)</f>
        <v>0.19500045926903109</v>
      </c>
      <c r="BL141" s="145">
        <f>IF(OR(DataGrowthRates!BK141="",DataGrowthRates!BL141=""),"",DataGrowthRates!BL141-DataGrowthRates!BK141)</f>
        <v>0.18896894857674829</v>
      </c>
      <c r="BM141" s="145">
        <f>IF(OR(DataGrowthRates!BL141="",DataGrowthRates!BM141=""),"",DataGrowthRates!BM141-DataGrowthRates!BL141)</f>
        <v>0</v>
      </c>
      <c r="BN141" s="145">
        <f>IF(OR(DataGrowthRates!BM141="",DataGrowthRates!BN141=""),"",DataGrowthRates!BN141-DataGrowthRates!BM141)</f>
        <v>0.12694353494174715</v>
      </c>
      <c r="BO141" s="145">
        <f>IF(OR(DataGrowthRates!BN141="",DataGrowthRates!BO141=""),"",DataGrowthRates!BO141-DataGrowthRates!BN141)</f>
        <v>-3.091675463949195E-2</v>
      </c>
      <c r="BP141" s="145">
        <f>IF(OR(DataGrowthRates!BO141="",DataGrowthRates!BP141=""),"",DataGrowthRates!BP141-DataGrowthRates!BO141)</f>
        <v>-1.6902500184893254E-2</v>
      </c>
      <c r="BQ141" s="145">
        <f>IF(OR(DataGrowthRates!BP141="",DataGrowthRates!BQ141=""),"",DataGrowthRates!BQ141-DataGrowthRates!BP141)</f>
        <v>0</v>
      </c>
      <c r="BR141" s="145">
        <f>IF(OR(DataGrowthRates!BQ141="",DataGrowthRates!BR141=""),"",DataGrowthRates!BR141-DataGrowthRates!BQ141)</f>
        <v>0.2163805991634814</v>
      </c>
      <c r="BS141" s="145">
        <f>IF(OR(DataGrowthRates!BR141="",DataGrowthRates!BS141=""),"",DataGrowthRates!BS141-DataGrowthRates!BR141)</f>
        <v>3.0894127171179675E-2</v>
      </c>
      <c r="BT141" s="145">
        <f>IF(OR(DataGrowthRates!BS141="",DataGrowthRates!BT141=""),"",DataGrowthRates!BT141-DataGrowthRates!BS141)</f>
        <v>4.3674253841473498E-2</v>
      </c>
      <c r="BU141" s="145">
        <f>IF(OR(DataGrowthRates!BT141="",DataGrowthRates!BU141=""),"",DataGrowthRates!BU141-DataGrowthRates!BT141)</f>
        <v>0</v>
      </c>
      <c r="BV141" s="145">
        <f>IF(OR(DataGrowthRates!BU141="",DataGrowthRates!BV141=""),"",DataGrowthRates!BV141-DataGrowthRates!BU141)</f>
        <v>0</v>
      </c>
      <c r="BW141" s="145">
        <f>IF(OR(DataGrowthRates!BV141="",DataGrowthRates!BW141=""),"",DataGrowthRates!BW141-DataGrowthRates!BV141)</f>
        <v>0.15850107697478544</v>
      </c>
      <c r="BX141" s="145">
        <f>IF(OR(DataGrowthRates!BW141="",DataGrowthRates!BX141=""),"",DataGrowthRates!BX141-DataGrowthRates!BW141)</f>
        <v>-0.65391239170696702</v>
      </c>
      <c r="BY141" s="145">
        <f>IF(OR(DataGrowthRates!BX141="",DataGrowthRates!BY141=""),"",DataGrowthRates!BY141-DataGrowthRates!BX141)</f>
        <v>0</v>
      </c>
      <c r="BZ141" s="145">
        <f>IF(OR(DataGrowthRates!BY141="",DataGrowthRates!BZ141=""),"",DataGrowthRates!BZ141-DataGrowthRates!BY141)</f>
        <v>2.5738603132944959E-2</v>
      </c>
      <c r="CA141" s="145">
        <f>IF(OR(DataGrowthRates!BZ141="",DataGrowthRates!CA141=""),"",DataGrowthRates!CA141-DataGrowthRates!BZ141)</f>
        <v>0</v>
      </c>
      <c r="CB141" s="145">
        <f>IF(OR(DataGrowthRates!CA141="",DataGrowthRates!CB141=""),"",DataGrowthRates!CB141-DataGrowthRates!CA141)</f>
        <v>-0.56840986360426227</v>
      </c>
      <c r="CC141" s="145" t="str">
        <f>IF(OR(DataGrowthRates!CB141="",DataGrowthRates!CC141=""),"",DataGrowthRates!CC141-DataGrowthRates!CB141)</f>
        <v/>
      </c>
      <c r="CD141" s="145" t="str">
        <f>IF(OR(DataGrowthRates!CC141="",DataGrowthRates!CD141=""),"",DataGrowthRates!CD141-DataGrowthRates!CC141)</f>
        <v/>
      </c>
    </row>
    <row r="142" spans="1:82" x14ac:dyDescent="0.3">
      <c r="A142" s="5" t="s">
        <v>140</v>
      </c>
      <c r="AP142" s="1" t="str">
        <f>IF(OR(DataGrowthRates!AO142="",DataGrowthRates!AP142=""),"",DataGrowthRates!AP142-DataGrowthRates!AO142)</f>
        <v/>
      </c>
      <c r="AQ142" s="1" t="str">
        <f>IF(OR(DataGrowthRates!AP142="",DataGrowthRates!AQ142=""),"",DataGrowthRates!AQ142-DataGrowthRates!AP142)</f>
        <v/>
      </c>
      <c r="AR142" s="145" t="str">
        <f>IF(OR(DataGrowthRates!AQ142="",DataGrowthRates!AR142=""),"",DataGrowthRates!AR142-DataGrowthRates!AQ142)</f>
        <v/>
      </c>
      <c r="AS142" s="145" t="str">
        <f>IF(OR(DataGrowthRates!AR142="",DataGrowthRates!AS142=""),"",DataGrowthRates!AS142-DataGrowthRates!AR142)</f>
        <v/>
      </c>
      <c r="AT142" s="145" t="str">
        <f>IF(OR(DataGrowthRates!AS142="",DataGrowthRates!AT142=""),"",DataGrowthRates!AT142-DataGrowthRates!AS142)</f>
        <v/>
      </c>
      <c r="AU142" s="145" t="str">
        <f>IF(OR(DataGrowthRates!AT142="",DataGrowthRates!AU142=""),"",DataGrowthRates!AU142-DataGrowthRates!AT142)</f>
        <v/>
      </c>
      <c r="AV142" s="145" t="str">
        <f>IF(OR(DataGrowthRates!AU142="",DataGrowthRates!AV142=""),"",DataGrowthRates!AV142-DataGrowthRates!AU142)</f>
        <v/>
      </c>
      <c r="AW142" s="1" t="str">
        <f>IF(OR(DataGrowthRates!AV142="",DataGrowthRates!AW142=""),"",DataGrowthRates!AW142-DataGrowthRates!AV142)</f>
        <v/>
      </c>
      <c r="AX142" s="145">
        <f>IF(OR(DataGrowthRates!AW142="",DataGrowthRates!AX142=""),"",DataGrowthRates!AX142-DataGrowthRates!AW142)</f>
        <v>1.1663590006709801</v>
      </c>
      <c r="AY142" s="145">
        <f>IF(OR(DataGrowthRates!AX142="",DataGrowthRates!AY142=""),"",DataGrowthRates!AY142-DataGrowthRates!AX142)</f>
        <v>-0.55358529040960081</v>
      </c>
      <c r="AZ142" s="145">
        <f>IF(OR(DataGrowthRates!AY142="",DataGrowthRates!AZ142=""),"",DataGrowthRates!AZ142-DataGrowthRates!AY142)</f>
        <v>-4.3721821646682812E-3</v>
      </c>
      <c r="BA142" s="145">
        <f>IF(OR(DataGrowthRates!AZ142="",DataGrowthRates!BA142=""),"",DataGrowthRates!BA142-DataGrowthRates!AZ142)</f>
        <v>0</v>
      </c>
      <c r="BB142" s="145">
        <f>IF(OR(DataGrowthRates!BA142="",DataGrowthRates!BB142=""),"",DataGrowthRates!BB142-DataGrowthRates!BA142)</f>
        <v>0.12666242910642733</v>
      </c>
      <c r="BC142" s="145">
        <f>IF(OR(DataGrowthRates!BB142="",DataGrowthRates!BC142=""),"",DataGrowthRates!BC142-DataGrowthRates!BB142)</f>
        <v>0.62748378419782735</v>
      </c>
      <c r="BD142" s="145">
        <f>IF(OR(DataGrowthRates!BC142="",DataGrowthRates!BD142=""),"",DataGrowthRates!BD142-DataGrowthRates!BC142)</f>
        <v>0</v>
      </c>
      <c r="BE142" s="145">
        <f>IF(OR(DataGrowthRates!BD142="",DataGrowthRates!BE142=""),"",DataGrowthRates!BE142-DataGrowthRates!BD142)</f>
        <v>0</v>
      </c>
      <c r="BF142" s="145">
        <f>IF(OR(DataGrowthRates!BE142="",DataGrowthRates!BF142=""),"",DataGrowthRates!BF142-DataGrowthRates!BE142)</f>
        <v>0</v>
      </c>
      <c r="BG142" s="145">
        <f>IF(OR(DataGrowthRates!BF142="",DataGrowthRates!BG142=""),"",DataGrowthRates!BG142-DataGrowthRates!BF142)</f>
        <v>-0.59449770707028815</v>
      </c>
      <c r="BH142" s="145">
        <f>IF(OR(DataGrowthRates!BG142="",DataGrowthRates!BH142=""),"",DataGrowthRates!BH142-DataGrowthRates!BG142)</f>
        <v>0</v>
      </c>
      <c r="BI142" s="145">
        <f>IF(OR(DataGrowthRates!BH142="",DataGrowthRates!BI142=""),"",DataGrowthRates!BI142-DataGrowthRates!BH142)</f>
        <v>0</v>
      </c>
      <c r="BJ142" s="145">
        <f>IF(OR(DataGrowthRates!BI142="",DataGrowthRates!BJ142=""),"",DataGrowthRates!BJ142-DataGrowthRates!BI142)</f>
        <v>1.3322676295501878E-14</v>
      </c>
      <c r="BK142" s="145">
        <f>IF(OR(DataGrowthRates!BJ142="",DataGrowthRates!BK142=""),"",DataGrowthRates!BK142-DataGrowthRates!BJ142)</f>
        <v>0.2654480244627524</v>
      </c>
      <c r="BL142" s="145">
        <f>IF(OR(DataGrowthRates!BK142="",DataGrowthRates!BL142=""),"",DataGrowthRates!BL142-DataGrowthRates!BK142)</f>
        <v>0.69313777933197995</v>
      </c>
      <c r="BM142" s="145">
        <f>IF(OR(DataGrowthRates!BL142="",DataGrowthRates!BM142=""),"",DataGrowthRates!BM142-DataGrowthRates!BL142)</f>
        <v>0</v>
      </c>
      <c r="BN142" s="145">
        <f>IF(OR(DataGrowthRates!BM142="",DataGrowthRates!BN142=""),"",DataGrowthRates!BN142-DataGrowthRates!BM142)</f>
        <v>-0.12634520908026703</v>
      </c>
      <c r="BO142" s="145">
        <f>IF(OR(DataGrowthRates!BN142="",DataGrowthRates!BO142=""),"",DataGrowthRates!BO142-DataGrowthRates!BN142)</f>
        <v>5.0093666877099263E-2</v>
      </c>
      <c r="BP142" s="145">
        <f>IF(OR(DataGrowthRates!BO142="",DataGrowthRates!BP142=""),"",DataGrowthRates!BP142-DataGrowthRates!BO142)</f>
        <v>-2.0500618416156691E-2</v>
      </c>
      <c r="BQ142" s="145">
        <f>IF(OR(DataGrowthRates!BP142="",DataGrowthRates!BQ142=""),"",DataGrowthRates!BQ142-DataGrowthRates!BP142)</f>
        <v>0</v>
      </c>
      <c r="BR142" s="145">
        <f>IF(OR(DataGrowthRates!BQ142="",DataGrowthRates!BR142=""),"",DataGrowthRates!BR142-DataGrowthRates!BQ142)</f>
        <v>-0.23989130039909767</v>
      </c>
      <c r="BS142" s="145">
        <f>IF(OR(DataGrowthRates!BR142="",DataGrowthRates!BS142=""),"",DataGrowthRates!BS142-DataGrowthRates!BR142)</f>
        <v>0</v>
      </c>
      <c r="BT142" s="145">
        <f>IF(OR(DataGrowthRates!BS142="",DataGrowthRates!BT142=""),"",DataGrowthRates!BT142-DataGrowthRates!BS142)</f>
        <v>6.2246360633654962E-2</v>
      </c>
      <c r="BU142" s="145">
        <f>IF(OR(DataGrowthRates!BT142="",DataGrowthRates!BU142=""),"",DataGrowthRates!BU142-DataGrowthRates!BT142)</f>
        <v>0</v>
      </c>
      <c r="BV142" s="145">
        <f>IF(OR(DataGrowthRates!BU142="",DataGrowthRates!BV142=""),"",DataGrowthRates!BV142-DataGrowthRates!BU142)</f>
        <v>0</v>
      </c>
      <c r="BW142" s="145">
        <f>IF(OR(DataGrowthRates!BV142="",DataGrowthRates!BW142=""),"",DataGrowthRates!BW142-DataGrowthRates!BV142)</f>
        <v>-4.0275889845461599E-2</v>
      </c>
      <c r="BX142" s="145">
        <f>IF(OR(DataGrowthRates!BW142="",DataGrowthRates!BX142=""),"",DataGrowthRates!BX142-DataGrowthRates!BW142)</f>
        <v>-0.52220126513506271</v>
      </c>
      <c r="BY142" s="145">
        <f>IF(OR(DataGrowthRates!BX142="",DataGrowthRates!BY142=""),"",DataGrowthRates!BY142-DataGrowthRates!BX142)</f>
        <v>0</v>
      </c>
      <c r="BZ142" s="145">
        <f>IF(OR(DataGrowthRates!BY142="",DataGrowthRates!BZ142=""),"",DataGrowthRates!BZ142-DataGrowthRates!BY142)</f>
        <v>-0.19524171433176374</v>
      </c>
      <c r="CA142" s="145">
        <f>IF(OR(DataGrowthRates!BZ142="",DataGrowthRates!CA142=""),"",DataGrowthRates!CA142-DataGrowthRates!BZ142)</f>
        <v>0</v>
      </c>
      <c r="CB142" s="145">
        <f>IF(OR(DataGrowthRates!CA142="",DataGrowthRates!CB142=""),"",DataGrowthRates!CB142-DataGrowthRates!CA142)</f>
        <v>0.66287662984302553</v>
      </c>
      <c r="CC142" s="145" t="str">
        <f>IF(OR(DataGrowthRates!CB142="",DataGrowthRates!CC142=""),"",DataGrowthRates!CC142-DataGrowthRates!CB142)</f>
        <v/>
      </c>
      <c r="CD142" s="145" t="str">
        <f>IF(OR(DataGrowthRates!CC142="",DataGrowthRates!CD142=""),"",DataGrowthRates!CD142-DataGrowthRates!CC142)</f>
        <v/>
      </c>
    </row>
    <row r="143" spans="1:82" x14ac:dyDescent="0.3">
      <c r="A143" s="62" t="s">
        <v>141</v>
      </c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103" t="str">
        <f>IF(OR(DataGrowthRates!AO143="",DataGrowthRates!AP143=""),"",DataGrowthRates!AP143-DataGrowthRates!AO143)</f>
        <v/>
      </c>
      <c r="AQ143" s="103" t="str">
        <f>IF(OR(DataGrowthRates!AP143="",DataGrowthRates!AQ143=""),"",DataGrowthRates!AQ143-DataGrowthRates!AP143)</f>
        <v/>
      </c>
      <c r="AR143" s="146" t="str">
        <f>IF(OR(DataGrowthRates!AQ143="",DataGrowthRates!AR143=""),"",DataGrowthRates!AR143-DataGrowthRates!AQ143)</f>
        <v/>
      </c>
      <c r="AS143" s="146" t="str">
        <f>IF(OR(DataGrowthRates!AR143="",DataGrowthRates!AS143=""),"",DataGrowthRates!AS143-DataGrowthRates!AR143)</f>
        <v/>
      </c>
      <c r="AT143" s="146" t="str">
        <f>IF(OR(DataGrowthRates!AS143="",DataGrowthRates!AT143=""),"",DataGrowthRates!AT143-DataGrowthRates!AS143)</f>
        <v/>
      </c>
      <c r="AU143" s="146" t="str">
        <f>IF(OR(DataGrowthRates!AT143="",DataGrowthRates!AU143=""),"",DataGrowthRates!AU143-DataGrowthRates!AT143)</f>
        <v/>
      </c>
      <c r="AV143" s="146" t="str">
        <f>IF(OR(DataGrowthRates!AU143="",DataGrowthRates!AV143=""),"",DataGrowthRates!AV143-DataGrowthRates!AU143)</f>
        <v/>
      </c>
      <c r="AW143" s="103" t="str">
        <f>IF(OR(DataGrowthRates!AV143="",DataGrowthRates!AW143=""),"",DataGrowthRates!AW143-DataGrowthRates!AV143)</f>
        <v/>
      </c>
      <c r="AX143" s="146" t="str">
        <f>IF(OR(DataGrowthRates!AW143="",DataGrowthRates!AX143=""),"",DataGrowthRates!AX143-DataGrowthRates!AW143)</f>
        <v/>
      </c>
      <c r="AY143" s="146">
        <f>IF(OR(DataGrowthRates!AX143="",DataGrowthRates!AY143=""),"",DataGrowthRates!AY143-DataGrowthRates!AX143)</f>
        <v>0.62487822605606402</v>
      </c>
      <c r="AZ143" s="146">
        <f>IF(OR(DataGrowthRates!AY143="",DataGrowthRates!AZ143=""),"",DataGrowthRates!AZ143-DataGrowthRates!AY143)</f>
        <v>-1.8522281088564352E-2</v>
      </c>
      <c r="BA143" s="146">
        <f>IF(OR(DataGrowthRates!AZ143="",DataGrowthRates!BA143=""),"",DataGrowthRates!BA143-DataGrowthRates!AZ143)</f>
        <v>0</v>
      </c>
      <c r="BB143" s="146">
        <f>IF(OR(DataGrowthRates!BA143="",DataGrowthRates!BB143=""),"",DataGrowthRates!BB143-DataGrowthRates!BA143)</f>
        <v>-4.3503399458521691E-3</v>
      </c>
      <c r="BC143" s="146">
        <f>IF(OR(DataGrowthRates!BB143="",DataGrowthRates!BC143=""),"",DataGrowthRates!BC143-DataGrowthRates!BB143)</f>
        <v>-1.5116271627094866E-2</v>
      </c>
      <c r="BD143" s="146">
        <f>IF(OR(DataGrowthRates!BC143="",DataGrowthRates!BD143=""),"",DataGrowthRates!BD143-DataGrowthRates!BC143)</f>
        <v>0</v>
      </c>
      <c r="BE143" s="146">
        <f>IF(OR(DataGrowthRates!BD143="",DataGrowthRates!BE143=""),"",DataGrowthRates!BE143-DataGrowthRates!BD143)</f>
        <v>0</v>
      </c>
      <c r="BF143" s="146">
        <f>IF(OR(DataGrowthRates!BE143="",DataGrowthRates!BF143=""),"",DataGrowthRates!BF143-DataGrowthRates!BE143)</f>
        <v>0</v>
      </c>
      <c r="BG143" s="146">
        <f>IF(OR(DataGrowthRates!BF143="",DataGrowthRates!BG143=""),"",DataGrowthRates!BG143-DataGrowthRates!BF143)</f>
        <v>-0.45594580095114123</v>
      </c>
      <c r="BH143" s="146">
        <f>IF(OR(DataGrowthRates!BG143="",DataGrowthRates!BH143=""),"",DataGrowthRates!BH143-DataGrowthRates!BG143)</f>
        <v>0</v>
      </c>
      <c r="BI143" s="146">
        <f>IF(OR(DataGrowthRates!BH143="",DataGrowthRates!BI143=""),"",DataGrowthRates!BI143-DataGrowthRates!BH143)</f>
        <v>0</v>
      </c>
      <c r="BJ143" s="146">
        <f>IF(OR(DataGrowthRates!BI143="",DataGrowthRates!BJ143=""),"",DataGrowthRates!BJ143-DataGrowthRates!BI143)</f>
        <v>1.4377388168895777E-14</v>
      </c>
      <c r="BK143" s="146">
        <f>IF(OR(DataGrowthRates!BJ143="",DataGrowthRates!BK143=""),"",DataGrowthRates!BK143-DataGrowthRates!BJ143)</f>
        <v>0.17693132258613292</v>
      </c>
      <c r="BL143" s="146">
        <f>IF(OR(DataGrowthRates!BK143="",DataGrowthRates!BL143=""),"",DataGrowthRates!BL143-DataGrowthRates!BK143)</f>
        <v>-0.19939525737978986</v>
      </c>
      <c r="BM143" s="146">
        <f>IF(OR(DataGrowthRates!BL143="",DataGrowthRates!BM143=""),"",DataGrowthRates!BM143-DataGrowthRates!BL143)</f>
        <v>0</v>
      </c>
      <c r="BN143" s="146">
        <f>IF(OR(DataGrowthRates!BM143="",DataGrowthRates!BN143=""),"",DataGrowthRates!BN143-DataGrowthRates!BM143)</f>
        <v>-6.0971367075795369E-2</v>
      </c>
      <c r="BO143" s="146">
        <f>IF(OR(DataGrowthRates!BN143="",DataGrowthRates!BO143=""),"",DataGrowthRates!BO143-DataGrowthRates!BN143)</f>
        <v>-8.4838501836922764E-2</v>
      </c>
      <c r="BP143" s="146">
        <f>IF(OR(DataGrowthRates!BO143="",DataGrowthRates!BP143=""),"",DataGrowthRates!BP143-DataGrowthRates!BO143)</f>
        <v>-1.6378441150912582E-2</v>
      </c>
      <c r="BQ143" s="146">
        <f>IF(OR(DataGrowthRates!BP143="",DataGrowthRates!BQ143=""),"",DataGrowthRates!BQ143-DataGrowthRates!BP143)</f>
        <v>0</v>
      </c>
      <c r="BR143" s="146">
        <f>IF(OR(DataGrowthRates!BQ143="",DataGrowthRates!BR143=""),"",DataGrowthRates!BR143-DataGrowthRates!BQ143)</f>
        <v>4.983603943037429E-3</v>
      </c>
      <c r="BS143" s="146">
        <f>IF(OR(DataGrowthRates!BR143="",DataGrowthRates!BS143=""),"",DataGrowthRates!BS143-DataGrowthRates!BR143)</f>
        <v>5.1722869507709435E-2</v>
      </c>
      <c r="BT143" s="146">
        <f>IF(OR(DataGrowthRates!BS143="",DataGrowthRates!BT143=""),"",DataGrowthRates!BT143-DataGrowthRates!BS143)</f>
        <v>5.7018413697708992E-2</v>
      </c>
      <c r="BU143" s="146">
        <f>IF(OR(DataGrowthRates!BT143="",DataGrowthRates!BU143=""),"",DataGrowthRates!BU143-DataGrowthRates!BT143)</f>
        <v>0</v>
      </c>
      <c r="BV143" s="146">
        <f>IF(OR(DataGrowthRates!BU143="",DataGrowthRates!BV143=""),"",DataGrowthRates!BV143-DataGrowthRates!BU143)</f>
        <v>0</v>
      </c>
      <c r="BW143" s="146">
        <f>IF(OR(DataGrowthRates!BV143="",DataGrowthRates!BW143=""),"",DataGrowthRates!BW143-DataGrowthRates!BV143)</f>
        <v>-0.3072336334440674</v>
      </c>
      <c r="BX143" s="146">
        <f>IF(OR(DataGrowthRates!BW143="",DataGrowthRates!BX143=""),"",DataGrowthRates!BX143-DataGrowthRates!BW143)</f>
        <v>-0.17997814794078559</v>
      </c>
      <c r="BY143" s="146">
        <f>IF(OR(DataGrowthRates!BX143="",DataGrowthRates!BY143=""),"",DataGrowthRates!BY143-DataGrowthRates!BX143)</f>
        <v>0</v>
      </c>
      <c r="BZ143" s="146">
        <f>IF(OR(DataGrowthRates!BY143="",DataGrowthRates!BZ143=""),"",DataGrowthRates!BZ143-DataGrowthRates!BY143)</f>
        <v>0.38938617441851997</v>
      </c>
      <c r="CA143" s="146">
        <f>IF(OR(DataGrowthRates!BZ143="",DataGrowthRates!CA143=""),"",DataGrowthRates!CA143-DataGrowthRates!BZ143)</f>
        <v>0</v>
      </c>
      <c r="CB143" s="146">
        <f>IF(OR(DataGrowthRates!CA143="",DataGrowthRates!CB143=""),"",DataGrowthRates!CB143-DataGrowthRates!CA143)</f>
        <v>1.2073548722565444</v>
      </c>
      <c r="CC143" s="146" t="str">
        <f>IF(OR(DataGrowthRates!CB143="",DataGrowthRates!CC143=""),"",DataGrowthRates!CC143-DataGrowthRates!CB143)</f>
        <v/>
      </c>
      <c r="CD143" s="146" t="str">
        <f>IF(OR(DataGrowthRates!CC143="",DataGrowthRates!CD143=""),"",DataGrowthRates!CD143-DataGrowthRates!CC143)</f>
        <v/>
      </c>
    </row>
    <row r="144" spans="1:82" x14ac:dyDescent="0.3">
      <c r="A144" s="63" t="s">
        <v>143</v>
      </c>
      <c r="AP144" s="1"/>
      <c r="AQ144" s="1"/>
      <c r="AR144" s="144"/>
      <c r="AS144" s="144"/>
      <c r="AT144" s="144"/>
      <c r="AU144" s="144"/>
      <c r="AV144" s="144"/>
      <c r="AW144" s="144"/>
      <c r="AX144" s="144"/>
      <c r="AY144" s="144" t="str">
        <f>IF(OR(DataGrowthRates!AX144="",DataGrowthRates!AY144=""),"",DataGrowthRates!AY144-DataGrowthRates!AX144)</f>
        <v/>
      </c>
      <c r="AZ144" s="144">
        <f>IF(OR(DataGrowthRates!AY144="",DataGrowthRates!AZ144=""),"",DataGrowthRates!AZ144-DataGrowthRates!AY144)</f>
        <v>0.33295420770795076</v>
      </c>
      <c r="BA144" s="144">
        <f>IF(OR(DataGrowthRates!AZ144="",DataGrowthRates!BA144=""),"",DataGrowthRates!BA144-DataGrowthRates!AZ144)</f>
        <v>3.0381116497604888E-2</v>
      </c>
      <c r="BB144" s="144">
        <f>IF(OR(DataGrowthRates!BA144="",DataGrowthRates!BB144=""),"",DataGrowthRates!BB144-DataGrowthRates!BA144)</f>
        <v>-3.3040696741363895E-2</v>
      </c>
      <c r="BC144" s="144">
        <f>IF(OR(DataGrowthRates!BB144="",DataGrowthRates!BC144=""),"",DataGrowthRates!BC144-DataGrowthRates!BB144)</f>
        <v>0.15383718617930675</v>
      </c>
      <c r="BD144" s="144">
        <f>IF(OR(DataGrowthRates!BC144="",DataGrowthRates!BD144=""),"",DataGrowthRates!BD144-DataGrowthRates!BC144)</f>
        <v>-1.2879749202931834E-2</v>
      </c>
      <c r="BE144" s="144">
        <f>IF(OR(DataGrowthRates!BD144="",DataGrowthRates!BE144=""),"",DataGrowthRates!BE144-DataGrowthRates!BD144)</f>
        <v>0</v>
      </c>
      <c r="BF144" s="144">
        <f>IF(OR(DataGrowthRates!BE144="",DataGrowthRates!BF144=""),"",DataGrowthRates!BF144-DataGrowthRates!BE144)</f>
        <v>0.68684679189105147</v>
      </c>
      <c r="BG144" s="144">
        <f>IF(OR(DataGrowthRates!BF144="",DataGrowthRates!BG144=""),"",DataGrowthRates!BG144-DataGrowthRates!BF144)</f>
        <v>-0.25171652071171202</v>
      </c>
      <c r="BH144" s="144">
        <f>IF(OR(DataGrowthRates!BG144="",DataGrowthRates!BH144=""),"",DataGrowthRates!BH144-DataGrowthRates!BG144)</f>
        <v>-6.9566817497008382E-2</v>
      </c>
      <c r="BI144" s="144">
        <f>IF(OR(DataGrowthRates!BH144="",DataGrowthRates!BI144=""),"",DataGrowthRates!BI144-DataGrowthRates!BH144)</f>
        <v>0</v>
      </c>
      <c r="BJ144" s="144">
        <f>IF(OR(DataGrowthRates!BI144="",DataGrowthRates!BJ144=""),"",DataGrowthRates!BJ144-DataGrowthRates!BI144)</f>
        <v>-1.4627188349436437E-14</v>
      </c>
      <c r="BK144" s="144">
        <f>IF(OR(DataGrowthRates!BJ144="",DataGrowthRates!BK144=""),"",DataGrowthRates!BK144-DataGrowthRates!BJ144)</f>
        <v>0.15325812926349186</v>
      </c>
      <c r="BL144" s="144">
        <f>IF(OR(DataGrowthRates!BK144="",DataGrowthRates!BL144=""),"",DataGrowthRates!BL144-DataGrowthRates!BK144)</f>
        <v>-0.52145679131987221</v>
      </c>
      <c r="BM144" s="144">
        <f>IF(OR(DataGrowthRates!BL144="",DataGrowthRates!BM144=""),"",DataGrowthRates!BM144-DataGrowthRates!BL144)</f>
        <v>0</v>
      </c>
      <c r="BN144" s="144">
        <f>IF(OR(DataGrowthRates!BM144="",DataGrowthRates!BN144=""),"",DataGrowthRates!BN144-DataGrowthRates!BM144)</f>
        <v>-9.0552603150567762E-2</v>
      </c>
      <c r="BO144" s="144">
        <f>IF(OR(DataGrowthRates!BN144="",DataGrowthRates!BO144=""),"",DataGrowthRates!BO144-DataGrowthRates!BN144)</f>
        <v>0.22040368470010491</v>
      </c>
      <c r="BP144" s="144">
        <f>IF(OR(DataGrowthRates!BO144="",DataGrowthRates!BP144=""),"",DataGrowthRates!BP144-DataGrowthRates!BO144)</f>
        <v>-2.0260157303239601E-4</v>
      </c>
      <c r="BQ144" s="144">
        <f>IF(OR(DataGrowthRates!BP144="",DataGrowthRates!BQ144=""),"",DataGrowthRates!BQ144-DataGrowthRates!BP144)</f>
        <v>0</v>
      </c>
      <c r="BR144" s="144">
        <f>IF(OR(DataGrowthRates!BQ144="",DataGrowthRates!BR144=""),"",DataGrowthRates!BR144-DataGrowthRates!BQ144)</f>
        <v>-5.1566846818497741E-2</v>
      </c>
      <c r="BS144" s="144">
        <f>IF(OR(DataGrowthRates!BR144="",DataGrowthRates!BS144=""),"",DataGrowthRates!BS144-DataGrowthRates!BR144)</f>
        <v>1.5722787813873262E-2</v>
      </c>
      <c r="BT144" s="144">
        <f>IF(OR(DataGrowthRates!BS144="",DataGrowthRates!BT144=""),"",DataGrowthRates!BT144-DataGrowthRates!BS144)</f>
        <v>-2.2147684205402612E-2</v>
      </c>
      <c r="BU144" s="144">
        <f>IF(OR(DataGrowthRates!BT144="",DataGrowthRates!BU144=""),"",DataGrowthRates!BU144-DataGrowthRates!BT144)</f>
        <v>0</v>
      </c>
      <c r="BV144" s="144">
        <f>IF(OR(DataGrowthRates!BU144="",DataGrowthRates!BV144=""),"",DataGrowthRates!BV144-DataGrowthRates!BU144)</f>
        <v>0</v>
      </c>
      <c r="BW144" s="144">
        <f>IF(OR(DataGrowthRates!BV144="",DataGrowthRates!BW144=""),"",DataGrowthRates!BW144-DataGrowthRates!BV144)</f>
        <v>1.0498684470517272E-2</v>
      </c>
      <c r="BX144" s="144">
        <f>IF(OR(DataGrowthRates!BW144="",DataGrowthRates!BX144=""),"",DataGrowthRates!BX144-DataGrowthRates!BW144)</f>
        <v>1.3025894561619924</v>
      </c>
      <c r="BY144" s="144">
        <f>IF(OR(DataGrowthRates!BX144="",DataGrowthRates!BY144=""),"",DataGrowthRates!BY144-DataGrowthRates!BX144)</f>
        <v>0</v>
      </c>
      <c r="BZ144" s="144">
        <f>IF(OR(DataGrowthRates!BY144="",DataGrowthRates!BZ144=""),"",DataGrowthRates!BZ144-DataGrowthRates!BY144)</f>
        <v>0.29918402221893592</v>
      </c>
      <c r="CA144" s="144">
        <f>IF(OR(DataGrowthRates!BZ144="",DataGrowthRates!CA144=""),"",DataGrowthRates!CA144-DataGrowthRates!BZ144)</f>
        <v>0</v>
      </c>
      <c r="CB144" s="144">
        <f>IF(OR(DataGrowthRates!CA144="",DataGrowthRates!CB144=""),"",DataGrowthRates!CB144-DataGrowthRates!CA144)</f>
        <v>-0.30454107417571685</v>
      </c>
      <c r="CC144" s="144" t="str">
        <f>IF(OR(DataGrowthRates!CB144="",DataGrowthRates!CC144=""),"",DataGrowthRates!CC144-DataGrowthRates!CB144)</f>
        <v/>
      </c>
      <c r="CD144" s="144" t="str">
        <f>IF(OR(DataGrowthRates!CC144="",DataGrowthRates!CD144=""),"",DataGrowthRates!CD144-DataGrowthRates!CC144)</f>
        <v/>
      </c>
    </row>
    <row r="145" spans="1:82" x14ac:dyDescent="0.3">
      <c r="A145" s="5" t="s">
        <v>144</v>
      </c>
      <c r="AP145" s="1"/>
      <c r="AQ145" s="1"/>
      <c r="AR145" s="145"/>
      <c r="AS145" s="145"/>
      <c r="AT145" s="145"/>
      <c r="AU145" s="145"/>
      <c r="AV145" s="145"/>
      <c r="AW145" s="145"/>
      <c r="AX145" s="145"/>
      <c r="AY145" s="145" t="str">
        <f>IF(OR(DataGrowthRates!AX145="",DataGrowthRates!AY145=""),"",DataGrowthRates!AY145-DataGrowthRates!AX145)</f>
        <v/>
      </c>
      <c r="AZ145" s="145" t="str">
        <f>IF(OR(DataGrowthRates!AY145="",DataGrowthRates!AZ145=""),"",DataGrowthRates!AZ145-DataGrowthRates!AY145)</f>
        <v/>
      </c>
      <c r="BA145" s="145">
        <f>IF(OR(DataGrowthRates!AZ145="",DataGrowthRates!BA145=""),"",DataGrowthRates!BA145-DataGrowthRates!AZ145)</f>
        <v>0.84708652121007599</v>
      </c>
      <c r="BB145" s="145">
        <f>IF(OR(DataGrowthRates!BA145="",DataGrowthRates!BB145=""),"",DataGrowthRates!BB145-DataGrowthRates!BA145)</f>
        <v>0.3293404468739165</v>
      </c>
      <c r="BC145" s="145">
        <f>IF(OR(DataGrowthRates!BB145="",DataGrowthRates!BC145=""),"",DataGrowthRates!BC145-DataGrowthRates!BB145)</f>
        <v>-0.33775003972920703</v>
      </c>
      <c r="BD145" s="145">
        <f>IF(OR(DataGrowthRates!BC145="",DataGrowthRates!BD145=""),"",DataGrowthRates!BD145-DataGrowthRates!BC145)</f>
        <v>-3.3763332896603604E-3</v>
      </c>
      <c r="BE145" s="145">
        <f>IF(OR(DataGrowthRates!BD145="",DataGrowthRates!BE145=""),"",DataGrowthRates!BE145-DataGrowthRates!BD145)</f>
        <v>0</v>
      </c>
      <c r="BF145" s="145">
        <f>IF(OR(DataGrowthRates!BE145="",DataGrowthRates!BF145=""),"",DataGrowthRates!BF145-DataGrowthRates!BE145)</f>
        <v>0.81003327833112193</v>
      </c>
      <c r="BG145" s="145">
        <f>IF(OR(DataGrowthRates!BF145="",DataGrowthRates!BG145=""),"",DataGrowthRates!BG145-DataGrowthRates!BF145)</f>
        <v>-0.92145600452373921</v>
      </c>
      <c r="BH145" s="145">
        <f>IF(OR(DataGrowthRates!BG145="",DataGrowthRates!BH145=""),"",DataGrowthRates!BH145-DataGrowthRates!BG145)</f>
        <v>0.13395284950132047</v>
      </c>
      <c r="BI145" s="145">
        <f>IF(OR(DataGrowthRates!BH145="",DataGrowthRates!BI145=""),"",DataGrowthRates!BI145-DataGrowthRates!BH145)</f>
        <v>0</v>
      </c>
      <c r="BJ145" s="145">
        <f>IF(OR(DataGrowthRates!BI145="",DataGrowthRates!BJ145=""),"",DataGrowthRates!BJ145-DataGrowthRates!BI145)</f>
        <v>-1.4432899320127035E-14</v>
      </c>
      <c r="BK145" s="145">
        <f>IF(OR(DataGrowthRates!BJ145="",DataGrowthRates!BK145=""),"",DataGrowthRates!BK145-DataGrowthRates!BJ145)</f>
        <v>9.5778884240600992E-2</v>
      </c>
      <c r="BL145" s="145">
        <f>IF(OR(DataGrowthRates!BK145="",DataGrowthRates!BL145=""),"",DataGrowthRates!BL145-DataGrowthRates!BK145)</f>
        <v>3.0424141606894439E-2</v>
      </c>
      <c r="BM145" s="145">
        <f>IF(OR(DataGrowthRates!BL145="",DataGrowthRates!BM145=""),"",DataGrowthRates!BM145-DataGrowthRates!BL145)</f>
        <v>0</v>
      </c>
      <c r="BN145" s="145">
        <f>IF(OR(DataGrowthRates!BM145="",DataGrowthRates!BN145=""),"",DataGrowthRates!BN145-DataGrowthRates!BM145)</f>
        <v>0.1003381522750344</v>
      </c>
      <c r="BO145" s="145">
        <f>IF(OR(DataGrowthRates!BN145="",DataGrowthRates!BO145=""),"",DataGrowthRates!BO145-DataGrowthRates!BN145)</f>
        <v>0.17879701796713043</v>
      </c>
      <c r="BP145" s="145">
        <f>IF(OR(DataGrowthRates!BO145="",DataGrowthRates!BP145=""),"",DataGrowthRates!BP145-DataGrowthRates!BO145)</f>
        <v>3.9111074354839515E-3</v>
      </c>
      <c r="BQ145" s="145">
        <f>IF(OR(DataGrowthRates!BP145="",DataGrowthRates!BQ145=""),"",DataGrowthRates!BQ145-DataGrowthRates!BP145)</f>
        <v>0</v>
      </c>
      <c r="BR145" s="145">
        <f>IF(OR(DataGrowthRates!BQ145="",DataGrowthRates!BR145=""),"",DataGrowthRates!BR145-DataGrowthRates!BQ145)</f>
        <v>-0.18861954370692335</v>
      </c>
      <c r="BS145" s="145">
        <f>IF(OR(DataGrowthRates!BR145="",DataGrowthRates!BS145=""),"",DataGrowthRates!BS145-DataGrowthRates!BR145)</f>
        <v>-4.3354511152688957E-3</v>
      </c>
      <c r="BT145" s="145">
        <f>IF(OR(DataGrowthRates!BS145="",DataGrowthRates!BT145=""),"",DataGrowthRates!BT145-DataGrowthRates!BS145)</f>
        <v>4.919648614649097E-2</v>
      </c>
      <c r="BU145" s="145">
        <f>IF(OR(DataGrowthRates!BT145="",DataGrowthRates!BU145=""),"",DataGrowthRates!BU145-DataGrowthRates!BT145)</f>
        <v>0</v>
      </c>
      <c r="BV145" s="145">
        <f>IF(OR(DataGrowthRates!BU145="",DataGrowthRates!BV145=""),"",DataGrowthRates!BV145-DataGrowthRates!BU145)</f>
        <v>0</v>
      </c>
      <c r="BW145" s="145">
        <f>IF(OR(DataGrowthRates!BV145="",DataGrowthRates!BW145=""),"",DataGrowthRates!BW145-DataGrowthRates!BV145)</f>
        <v>9.3869368697428013E-2</v>
      </c>
      <c r="BX145" s="145">
        <f>IF(OR(DataGrowthRates!BW145="",DataGrowthRates!BX145=""),"",DataGrowthRates!BX145-DataGrowthRates!BW145)</f>
        <v>0.3267789557111701</v>
      </c>
      <c r="BY145" s="145">
        <f>IF(OR(DataGrowthRates!BX145="",DataGrowthRates!BY145=""),"",DataGrowthRates!BY145-DataGrowthRates!BX145)</f>
        <v>0</v>
      </c>
      <c r="BZ145" s="145">
        <f>IF(OR(DataGrowthRates!BY145="",DataGrowthRates!BZ145=""),"",DataGrowthRates!BZ145-DataGrowthRates!BY145)</f>
        <v>-0.29469373322327685</v>
      </c>
      <c r="CA145" s="145">
        <f>IF(OR(DataGrowthRates!BZ145="",DataGrowthRates!CA145=""),"",DataGrowthRates!CA145-DataGrowthRates!BZ145)</f>
        <v>0</v>
      </c>
      <c r="CB145" s="145">
        <f>IF(OR(DataGrowthRates!CA145="",DataGrowthRates!CB145=""),"",DataGrowthRates!CB145-DataGrowthRates!CA145)</f>
        <v>0.25546818776476898</v>
      </c>
      <c r="CC145" s="145" t="str">
        <f>IF(OR(DataGrowthRates!CB145="",DataGrowthRates!CC145=""),"",DataGrowthRates!CC145-DataGrowthRates!CB145)</f>
        <v/>
      </c>
      <c r="CD145" s="145" t="str">
        <f>IF(OR(DataGrowthRates!CC145="",DataGrowthRates!CD145=""),"",DataGrowthRates!CD145-DataGrowthRates!CC145)</f>
        <v/>
      </c>
    </row>
    <row r="146" spans="1:82" x14ac:dyDescent="0.3">
      <c r="A146" s="5" t="s">
        <v>145</v>
      </c>
      <c r="AP146" s="1"/>
      <c r="AQ146" s="1"/>
      <c r="AR146" s="145"/>
      <c r="AS146" s="145"/>
      <c r="AT146" s="145"/>
      <c r="AU146" s="145"/>
      <c r="AV146" s="145"/>
      <c r="AW146" s="1"/>
      <c r="AX146" s="145"/>
      <c r="AY146" s="145" t="str">
        <f>IF(OR(DataGrowthRates!AX146="",DataGrowthRates!AY146=""),"",DataGrowthRates!AY146-DataGrowthRates!AX146)</f>
        <v/>
      </c>
      <c r="AZ146" s="145" t="str">
        <f>IF(OR(DataGrowthRates!AY146="",DataGrowthRates!AZ146=""),"",DataGrowthRates!AZ146-DataGrowthRates!AY146)</f>
        <v/>
      </c>
      <c r="BA146" s="145" t="str">
        <f>IF(OR(DataGrowthRates!AZ146="",DataGrowthRates!BA146=""),"",DataGrowthRates!BA146-DataGrowthRates!AZ146)</f>
        <v/>
      </c>
      <c r="BB146" s="145">
        <f>IF(OR(DataGrowthRates!BA146="",DataGrowthRates!BB146=""),"",DataGrowthRates!BB146-DataGrowthRates!BA146)</f>
        <v>0.43013959461885121</v>
      </c>
      <c r="BC146" s="145">
        <f>IF(OR(DataGrowthRates!BB146="",DataGrowthRates!BC146=""),"",DataGrowthRates!BC146-DataGrowthRates!BB146)</f>
        <v>-0.27250237801228727</v>
      </c>
      <c r="BD146" s="145">
        <f>IF(OR(DataGrowthRates!BC146="",DataGrowthRates!BD146=""),"",DataGrowthRates!BD146-DataGrowthRates!BC146)</f>
        <v>-4.9852050535821313E-3</v>
      </c>
      <c r="BE146" s="145">
        <f>IF(OR(DataGrowthRates!BD146="",DataGrowthRates!BE146=""),"",DataGrowthRates!BE146-DataGrowthRates!BD146)</f>
        <v>0</v>
      </c>
      <c r="BF146" s="145">
        <f>IF(OR(DataGrowthRates!BE146="",DataGrowthRates!BF146=""),"",DataGrowthRates!BF146-DataGrowthRates!BE146)</f>
        <v>0.54074213580526242</v>
      </c>
      <c r="BG146" s="145">
        <f>IF(OR(DataGrowthRates!BF146="",DataGrowthRates!BG146=""),"",DataGrowthRates!BG146-DataGrowthRates!BF146)</f>
        <v>0.2223112047376341</v>
      </c>
      <c r="BH146" s="145">
        <f>IF(OR(DataGrowthRates!BG146="",DataGrowthRates!BH146=""),"",DataGrowthRates!BH146-DataGrowthRates!BG146)</f>
        <v>8.1543847711684103E-2</v>
      </c>
      <c r="BI146" s="145">
        <f>IF(OR(DataGrowthRates!BH146="",DataGrowthRates!BI146=""),"",DataGrowthRates!BI146-DataGrowthRates!BH146)</f>
        <v>0</v>
      </c>
      <c r="BJ146" s="145">
        <f>IF(OR(DataGrowthRates!BI146="",DataGrowthRates!BJ146=""),"",DataGrowthRates!BJ146-DataGrowthRates!BI146)</f>
        <v>1.4876988529977098E-14</v>
      </c>
      <c r="BK146" s="145">
        <f>IF(OR(DataGrowthRates!BJ146="",DataGrowthRates!BK146=""),"",DataGrowthRates!BK146-DataGrowthRates!BJ146)</f>
        <v>-7.5567467265466037E-2</v>
      </c>
      <c r="BL146" s="145">
        <f>IF(OR(DataGrowthRates!BK146="",DataGrowthRates!BL146=""),"",DataGrowthRates!BL146-DataGrowthRates!BK146)</f>
        <v>-0.28342275825626984</v>
      </c>
      <c r="BM146" s="145">
        <f>IF(OR(DataGrowthRates!BL146="",DataGrowthRates!BM146=""),"",DataGrowthRates!BM146-DataGrowthRates!BL146)</f>
        <v>0</v>
      </c>
      <c r="BN146" s="145">
        <f>IF(OR(DataGrowthRates!BM146="",DataGrowthRates!BN146=""),"",DataGrowthRates!BN146-DataGrowthRates!BM146)</f>
        <v>-4.4023821360608117E-3</v>
      </c>
      <c r="BO146" s="145">
        <f>IF(OR(DataGrowthRates!BN146="",DataGrowthRates!BO146=""),"",DataGrowthRates!BO146-DataGrowthRates!BN146)</f>
        <v>-0.49006541015399729</v>
      </c>
      <c r="BP146" s="145">
        <f>IF(OR(DataGrowthRates!BO146="",DataGrowthRates!BP146=""),"",DataGrowthRates!BP146-DataGrowthRates!BO146)</f>
        <v>6.8107840447321211E-3</v>
      </c>
      <c r="BQ146" s="145">
        <f>IF(OR(DataGrowthRates!BP146="",DataGrowthRates!BQ146=""),"",DataGrowthRates!BQ146-DataGrowthRates!BP146)</f>
        <v>0</v>
      </c>
      <c r="BR146" s="145">
        <f>IF(OR(DataGrowthRates!BQ146="",DataGrowthRates!BR146=""),"",DataGrowthRates!BR146-DataGrowthRates!BQ146)</f>
        <v>0.32703164970414389</v>
      </c>
      <c r="BS146" s="145">
        <f>IF(OR(DataGrowthRates!BR146="",DataGrowthRates!BS146=""),"",DataGrowthRates!BS146-DataGrowthRates!BR146)</f>
        <v>0</v>
      </c>
      <c r="BT146" s="145">
        <f>IF(OR(DataGrowthRates!BS146="",DataGrowthRates!BT146=""),"",DataGrowthRates!BT146-DataGrowthRates!BS146)</f>
        <v>-2.0843613245610904E-2</v>
      </c>
      <c r="BU146" s="145">
        <f>IF(OR(DataGrowthRates!BT146="",DataGrowthRates!BU146=""),"",DataGrowthRates!BU146-DataGrowthRates!BT146)</f>
        <v>0</v>
      </c>
      <c r="BV146" s="145">
        <f>IF(OR(DataGrowthRates!BU146="",DataGrowthRates!BV146=""),"",DataGrowthRates!BV146-DataGrowthRates!BU146)</f>
        <v>0</v>
      </c>
      <c r="BW146" s="145">
        <f>IF(OR(DataGrowthRates!BV146="",DataGrowthRates!BW146=""),"",DataGrowthRates!BW146-DataGrowthRates!BV146)</f>
        <v>-9.8712229872911506E-2</v>
      </c>
      <c r="BX146" s="145">
        <f>IF(OR(DataGrowthRates!BW146="",DataGrowthRates!BX146=""),"",DataGrowthRates!BX146-DataGrowthRates!BW146)</f>
        <v>0.5396907971572289</v>
      </c>
      <c r="BY146" s="145">
        <f>IF(OR(DataGrowthRates!BX146="",DataGrowthRates!BY146=""),"",DataGrowthRates!BY146-DataGrowthRates!BX146)</f>
        <v>0</v>
      </c>
      <c r="BZ146" s="145">
        <f>IF(OR(DataGrowthRates!BY146="",DataGrowthRates!BZ146=""),"",DataGrowthRates!BZ146-DataGrowthRates!BY146)</f>
        <v>0.14505189233036031</v>
      </c>
      <c r="CA146" s="145">
        <f>IF(OR(DataGrowthRates!BZ146="",DataGrowthRates!CA146=""),"",DataGrowthRates!CA146-DataGrowthRates!BZ146)</f>
        <v>0</v>
      </c>
      <c r="CB146" s="145">
        <f>IF(OR(DataGrowthRates!CA146="",DataGrowthRates!CB146=""),"",DataGrowthRates!CB146-DataGrowthRates!CA146)</f>
        <v>0.30105868316110374</v>
      </c>
      <c r="CC146" s="145" t="str">
        <f>IF(OR(DataGrowthRates!CB146="",DataGrowthRates!CC146=""),"",DataGrowthRates!CC146-DataGrowthRates!CB146)</f>
        <v/>
      </c>
      <c r="CD146" s="145" t="str">
        <f>IF(OR(DataGrowthRates!CC146="",DataGrowthRates!CD146=""),"",DataGrowthRates!CD146-DataGrowthRates!CC146)</f>
        <v/>
      </c>
    </row>
    <row r="147" spans="1:82" x14ac:dyDescent="0.3">
      <c r="A147" s="62" t="s">
        <v>146</v>
      </c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51"/>
      <c r="S147" s="51"/>
      <c r="T147" s="51"/>
      <c r="U147" s="51"/>
      <c r="V147" s="51"/>
      <c r="W147" s="51"/>
      <c r="X147" s="51"/>
      <c r="Y147" s="51"/>
      <c r="Z147" s="51"/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103"/>
      <c r="AQ147" s="103"/>
      <c r="AR147" s="146"/>
      <c r="AS147" s="146"/>
      <c r="AT147" s="146"/>
      <c r="AU147" s="146"/>
      <c r="AV147" s="146"/>
      <c r="AW147" s="103"/>
      <c r="AX147" s="146"/>
      <c r="AY147" s="146" t="str">
        <f>IF(OR(DataGrowthRates!AX147="",DataGrowthRates!AY147=""),"",DataGrowthRates!AY147-DataGrowthRates!AX147)</f>
        <v/>
      </c>
      <c r="AZ147" s="146" t="str">
        <f>IF(OR(DataGrowthRates!AY147="",DataGrowthRates!AZ147=""),"",DataGrowthRates!AZ147-DataGrowthRates!AY147)</f>
        <v/>
      </c>
      <c r="BA147" s="146" t="str">
        <f>IF(OR(DataGrowthRates!AZ147="",DataGrowthRates!BA147=""),"",DataGrowthRates!BA147-DataGrowthRates!AZ147)</f>
        <v/>
      </c>
      <c r="BB147" s="146" t="str">
        <f>IF(OR(DataGrowthRates!BA147="",DataGrowthRates!BB147=""),"",DataGrowthRates!BB147-DataGrowthRates!BA147)</f>
        <v/>
      </c>
      <c r="BC147" s="146">
        <f>IF(OR(DataGrowthRates!BB147="",DataGrowthRates!BC147=""),"",DataGrowthRates!BC147-DataGrowthRates!BB147)</f>
        <v>0.19079353544601474</v>
      </c>
      <c r="BD147" s="146">
        <f>IF(OR(DataGrowthRates!BC147="",DataGrowthRates!BD147=""),"",DataGrowthRates!BD147-DataGrowthRates!BC147)</f>
        <v>1.9082069109800037E-2</v>
      </c>
      <c r="BE147" s="146">
        <f>IF(OR(DataGrowthRates!BD147="",DataGrowthRates!BE147=""),"",DataGrowthRates!BE147-DataGrowthRates!BD147)</f>
        <v>0</v>
      </c>
      <c r="BF147" s="146">
        <f>IF(OR(DataGrowthRates!BE147="",DataGrowthRates!BF147=""),"",DataGrowthRates!BF147-DataGrowthRates!BE147)</f>
        <v>0.21605638357291473</v>
      </c>
      <c r="BG147" s="146">
        <f>IF(OR(DataGrowthRates!BF147="",DataGrowthRates!BG147=""),"",DataGrowthRates!BG147-DataGrowthRates!BF147)</f>
        <v>-0.51554440123980716</v>
      </c>
      <c r="BH147" s="146">
        <f>IF(OR(DataGrowthRates!BG147="",DataGrowthRates!BH147=""),"",DataGrowthRates!BH147-DataGrowthRates!BG147)</f>
        <v>8.5273807006630564E-3</v>
      </c>
      <c r="BI147" s="146">
        <f>IF(OR(DataGrowthRates!BH147="",DataGrowthRates!BI147=""),"",DataGrowthRates!BI147-DataGrowthRates!BH147)</f>
        <v>0</v>
      </c>
      <c r="BJ147" s="146">
        <f>IF(OR(DataGrowthRates!BI147="",DataGrowthRates!BJ147=""),"",DataGrowthRates!BJ147-DataGrowthRates!BI147)</f>
        <v>-1.4321877017664519E-14</v>
      </c>
      <c r="BK147" s="146">
        <f>IF(OR(DataGrowthRates!BJ147="",DataGrowthRates!BK147=""),"",DataGrowthRates!BK147-DataGrowthRates!BJ147)</f>
        <v>5.8203689625104804E-2</v>
      </c>
      <c r="BL147" s="146">
        <f>IF(OR(DataGrowthRates!BK147="",DataGrowthRates!BL147=""),"",DataGrowthRates!BL147-DataGrowthRates!BK147)</f>
        <v>0.29128544638055065</v>
      </c>
      <c r="BM147" s="146">
        <f>IF(OR(DataGrowthRates!BL147="",DataGrowthRates!BM147=""),"",DataGrowthRates!BM147-DataGrowthRates!BL147)</f>
        <v>0</v>
      </c>
      <c r="BN147" s="146">
        <f>IF(OR(DataGrowthRates!BM147="",DataGrowthRates!BN147=""),"",DataGrowthRates!BN147-DataGrowthRates!BM147)</f>
        <v>4.622048309763982E-3</v>
      </c>
      <c r="BO147" s="146">
        <f>IF(OR(DataGrowthRates!BN147="",DataGrowthRates!BO147=""),"",DataGrowthRates!BO147-DataGrowthRates!BN147)</f>
        <v>0.25796461225388917</v>
      </c>
      <c r="BP147" s="146">
        <f>IF(OR(DataGrowthRates!BO147="",DataGrowthRates!BP147=""),"",DataGrowthRates!BP147-DataGrowthRates!BO147)</f>
        <v>4.5551255676551383E-3</v>
      </c>
      <c r="BQ147" s="146">
        <f>IF(OR(DataGrowthRates!BP147="",DataGrowthRates!BQ147=""),"",DataGrowthRates!BQ147-DataGrowthRates!BP147)</f>
        <v>0</v>
      </c>
      <c r="BR147" s="146">
        <f>IF(OR(DataGrowthRates!BQ147="",DataGrowthRates!BR147=""),"",DataGrowthRates!BR147-DataGrowthRates!BQ147)</f>
        <v>0.12344645964195114</v>
      </c>
      <c r="BS147" s="146">
        <f>IF(OR(DataGrowthRates!BR147="",DataGrowthRates!BS147=""),"",DataGrowthRates!BS147-DataGrowthRates!BR147)</f>
        <v>-1.5119623952189687E-2</v>
      </c>
      <c r="BT147" s="146">
        <f>IF(OR(DataGrowthRates!BS147="",DataGrowthRates!BT147=""),"",DataGrowthRates!BT147-DataGrowthRates!BS147)</f>
        <v>3.4655934094564245E-2</v>
      </c>
      <c r="BU147" s="146">
        <f>IF(OR(DataGrowthRates!BT147="",DataGrowthRates!BU147=""),"",DataGrowthRates!BU147-DataGrowthRates!BT147)</f>
        <v>0</v>
      </c>
      <c r="BV147" s="146">
        <f>IF(OR(DataGrowthRates!BU147="",DataGrowthRates!BV147=""),"",DataGrowthRates!BV147-DataGrowthRates!BU147)</f>
        <v>0</v>
      </c>
      <c r="BW147" s="146">
        <f>IF(OR(DataGrowthRates!BV147="",DataGrowthRates!BW147=""),"",DataGrowthRates!BW147-DataGrowthRates!BV147)</f>
        <v>0.10348368502596739</v>
      </c>
      <c r="BX147" s="146">
        <f>IF(OR(DataGrowthRates!BW147="",DataGrowthRates!BX147=""),"",DataGrowthRates!BX147-DataGrowthRates!BW147)</f>
        <v>0.11409695662345909</v>
      </c>
      <c r="BY147" s="146">
        <f>IF(OR(DataGrowthRates!BX147="",DataGrowthRates!BY147=""),"",DataGrowthRates!BY147-DataGrowthRates!BX147)</f>
        <v>0</v>
      </c>
      <c r="BZ147" s="146">
        <f>IF(OR(DataGrowthRates!BY147="",DataGrowthRates!BZ147=""),"",DataGrowthRates!BZ147-DataGrowthRates!BY147)</f>
        <v>-0.29029014727487212</v>
      </c>
      <c r="CA147" s="146">
        <f>IF(OR(DataGrowthRates!BZ147="",DataGrowthRates!CA147=""),"",DataGrowthRates!CA147-DataGrowthRates!BZ147)</f>
        <v>0</v>
      </c>
      <c r="CB147" s="146">
        <f>IF(OR(DataGrowthRates!CA147="",DataGrowthRates!CB147=""),"",DataGrowthRates!CB147-DataGrowthRates!CA147)</f>
        <v>-0.11419275220371805</v>
      </c>
      <c r="CC147" s="146" t="str">
        <f>IF(OR(DataGrowthRates!CB147="",DataGrowthRates!CC147=""),"",DataGrowthRates!CC147-DataGrowthRates!CB147)</f>
        <v/>
      </c>
      <c r="CD147" s="146" t="str">
        <f>IF(OR(DataGrowthRates!CC147="",DataGrowthRates!CD147=""),"",DataGrowthRates!CD147-DataGrowthRates!CC147)</f>
        <v/>
      </c>
    </row>
    <row r="148" spans="1:82" x14ac:dyDescent="0.3">
      <c r="A148" s="63" t="s">
        <v>147</v>
      </c>
      <c r="AP148" s="1"/>
      <c r="AQ148" s="1"/>
      <c r="AR148" s="144"/>
      <c r="AS148" s="144"/>
      <c r="AT148" s="144"/>
      <c r="AU148" s="144"/>
      <c r="AV148" s="144"/>
      <c r="AW148" s="144"/>
      <c r="AX148" s="144"/>
      <c r="AY148" s="144" t="str">
        <f>IF(OR(DataGrowthRates!AX148="",DataGrowthRates!AY148=""),"",DataGrowthRates!AY148-DataGrowthRates!AX148)</f>
        <v/>
      </c>
      <c r="AZ148" s="144" t="str">
        <f>IF(OR(DataGrowthRates!AY148="",DataGrowthRates!AZ148=""),"",DataGrowthRates!AZ148-DataGrowthRates!AY148)</f>
        <v/>
      </c>
      <c r="BA148" s="144" t="str">
        <f>IF(OR(DataGrowthRates!AZ148="",DataGrowthRates!BA148=""),"",DataGrowthRates!BA148-DataGrowthRates!AZ148)</f>
        <v/>
      </c>
      <c r="BB148" s="144" t="str">
        <f>IF(OR(DataGrowthRates!BA148="",DataGrowthRates!BB148=""),"",DataGrowthRates!BB148-DataGrowthRates!BA148)</f>
        <v/>
      </c>
      <c r="BC148" s="144" t="str">
        <f>IF(OR(DataGrowthRates!BB148="",DataGrowthRates!BC148=""),"",DataGrowthRates!BC148-DataGrowthRates!BB148)</f>
        <v/>
      </c>
      <c r="BD148" s="144">
        <f>IF(OR(DataGrowthRates!BC148="",DataGrowthRates!BD148=""),"",DataGrowthRates!BD148-DataGrowthRates!BC148)</f>
        <v>-0.34904177842278261</v>
      </c>
      <c r="BE148" s="144">
        <f>IF(OR(DataGrowthRates!BD148="",DataGrowthRates!BE148=""),"",DataGrowthRates!BE148-DataGrowthRates!BD148)</f>
        <v>-4.291426251844932E-2</v>
      </c>
      <c r="BF148" s="144">
        <f>IF(OR(DataGrowthRates!BE148="",DataGrowthRates!BF148=""),"",DataGrowthRates!BF148-DataGrowthRates!BE148)</f>
        <v>0.2463125111484159</v>
      </c>
      <c r="BG148" s="144">
        <f>IF(OR(DataGrowthRates!BF148="",DataGrowthRates!BG148=""),"",DataGrowthRates!BG148-DataGrowthRates!BF148)</f>
        <v>0.65141312995941059</v>
      </c>
      <c r="BH148" s="144">
        <f>IF(OR(DataGrowthRates!BG148="",DataGrowthRates!BH148=""),"",DataGrowthRates!BH148-DataGrowthRates!BG148)</f>
        <v>6.8706249081930792E-2</v>
      </c>
      <c r="BI148" s="144">
        <f>IF(OR(DataGrowthRates!BH148="",DataGrowthRates!BI148=""),"",DataGrowthRates!BI148-DataGrowthRates!BH148)</f>
        <v>0</v>
      </c>
      <c r="BJ148" s="144">
        <f>IF(OR(DataGrowthRates!BI148="",DataGrowthRates!BJ148=""),"",DataGrowthRates!BJ148-DataGrowthRates!BI148)</f>
        <v>0.29408575283746807</v>
      </c>
      <c r="BK148" s="144">
        <f>IF(OR(DataGrowthRates!BJ148="",DataGrowthRates!BK148=""),"",DataGrowthRates!BK148-DataGrowthRates!BJ148)</f>
        <v>-6.6266203217774766E-2</v>
      </c>
      <c r="BL148" s="144">
        <f>IF(OR(DataGrowthRates!BK148="",DataGrowthRates!BL148=""),"",DataGrowthRates!BL148-DataGrowthRates!BK148)</f>
        <v>1.2483403058191922</v>
      </c>
      <c r="BM148" s="144">
        <f>IF(OR(DataGrowthRates!BL148="",DataGrowthRates!BM148=""),"",DataGrowthRates!BM148-DataGrowthRates!BL148)</f>
        <v>0</v>
      </c>
      <c r="BN148" s="144">
        <f>IF(OR(DataGrowthRates!BM148="",DataGrowthRates!BN148=""),"",DataGrowthRates!BN148-DataGrowthRates!BM148)</f>
        <v>-6.4595097775368759E-2</v>
      </c>
      <c r="BO148" s="144">
        <f>IF(OR(DataGrowthRates!BN148="",DataGrowthRates!BO148=""),"",DataGrowthRates!BO148-DataGrowthRates!BN148)</f>
        <v>-0.26781190245258801</v>
      </c>
      <c r="BP148" s="144">
        <f>IF(OR(DataGrowthRates!BO148="",DataGrowthRates!BP148=""),"",DataGrowthRates!BP148-DataGrowthRates!BO148)</f>
        <v>-1.5368406172989721E-2</v>
      </c>
      <c r="BQ148" s="144">
        <f>IF(OR(DataGrowthRates!BP148="",DataGrowthRates!BQ148=""),"",DataGrowthRates!BQ148-DataGrowthRates!BP148)</f>
        <v>0</v>
      </c>
      <c r="BR148" s="144">
        <f>IF(OR(DataGrowthRates!BQ148="",DataGrowthRates!BR148=""),"",DataGrowthRates!BR148-DataGrowthRates!BQ148)</f>
        <v>-9.8547189782909966E-2</v>
      </c>
      <c r="BS148" s="144">
        <f>IF(OR(DataGrowthRates!BR148="",DataGrowthRates!BS148=""),"",DataGrowthRates!BS148-DataGrowthRates!BR148)</f>
        <v>-5.1577549126910743E-3</v>
      </c>
      <c r="BT148" s="144">
        <f>IF(OR(DataGrowthRates!BS148="",DataGrowthRates!BT148=""),"",DataGrowthRates!BT148-DataGrowthRates!BS148)</f>
        <v>-4.7135118425189297E-2</v>
      </c>
      <c r="BU148" s="144">
        <f>IF(OR(DataGrowthRates!BT148="",DataGrowthRates!BU148=""),"",DataGrowthRates!BU148-DataGrowthRates!BT148)</f>
        <v>0</v>
      </c>
      <c r="BV148" s="144">
        <f>IF(OR(DataGrowthRates!BU148="",DataGrowthRates!BV148=""),"",DataGrowthRates!BV148-DataGrowthRates!BU148)</f>
        <v>0</v>
      </c>
      <c r="BW148" s="144">
        <f>IF(OR(DataGrowthRates!BV148="",DataGrowthRates!BW148=""),"",DataGrowthRates!BW148-DataGrowthRates!BV148)</f>
        <v>-2.0837592075457489E-2</v>
      </c>
      <c r="BX148" s="144">
        <f>IF(OR(DataGrowthRates!BW148="",DataGrowthRates!BX148=""),"",DataGrowthRates!BX148-DataGrowthRates!BW148)</f>
        <v>-3.6073243966590202E-2</v>
      </c>
      <c r="BY148" s="144">
        <f>IF(OR(DataGrowthRates!BX148="",DataGrowthRates!BY148=""),"",DataGrowthRates!BY148-DataGrowthRates!BX148)</f>
        <v>0</v>
      </c>
      <c r="BZ148" s="144">
        <f>IF(OR(DataGrowthRates!BY148="",DataGrowthRates!BZ148=""),"",DataGrowthRates!BZ148-DataGrowthRates!BY148)</f>
        <v>-0.10841179696530813</v>
      </c>
      <c r="CA148" s="144">
        <f>IF(OR(DataGrowthRates!BZ148="",DataGrowthRates!CA148=""),"",DataGrowthRates!CA148-DataGrowthRates!BZ148)</f>
        <v>0</v>
      </c>
      <c r="CB148" s="144">
        <f>IF(OR(DataGrowthRates!CA148="",DataGrowthRates!CB148=""),"",DataGrowthRates!CB148-DataGrowthRates!CA148)</f>
        <v>-2.7922125012603272E-2</v>
      </c>
      <c r="CC148" s="144" t="str">
        <f>IF(OR(DataGrowthRates!CB148="",DataGrowthRates!CC148=""),"",DataGrowthRates!CC148-DataGrowthRates!CB148)</f>
        <v/>
      </c>
      <c r="CD148" s="144" t="str">
        <f>IF(OR(DataGrowthRates!CC148="",DataGrowthRates!CD148=""),"",DataGrowthRates!CD148-DataGrowthRates!CC148)</f>
        <v/>
      </c>
    </row>
    <row r="149" spans="1:82" x14ac:dyDescent="0.3">
      <c r="A149" s="5" t="s">
        <v>148</v>
      </c>
      <c r="AP149" s="1"/>
      <c r="AQ149" s="1"/>
      <c r="AR149" s="145"/>
      <c r="AS149" s="145"/>
      <c r="AT149" s="145"/>
      <c r="AU149" s="145"/>
      <c r="AV149" s="145"/>
      <c r="AW149" s="145"/>
      <c r="AX149" s="145"/>
      <c r="AY149" s="145" t="str">
        <f>IF(OR(DataGrowthRates!AX149="",DataGrowthRates!AY149=""),"",DataGrowthRates!AY149-DataGrowthRates!AX149)</f>
        <v/>
      </c>
      <c r="AZ149" s="145" t="str">
        <f>IF(OR(DataGrowthRates!AY149="",DataGrowthRates!AZ149=""),"",DataGrowthRates!AZ149-DataGrowthRates!AY149)</f>
        <v/>
      </c>
      <c r="BA149" s="145" t="str">
        <f>IF(OR(DataGrowthRates!AZ149="",DataGrowthRates!BA149=""),"",DataGrowthRates!BA149-DataGrowthRates!AZ149)</f>
        <v/>
      </c>
      <c r="BB149" s="145" t="str">
        <f>IF(OR(DataGrowthRates!BA149="",DataGrowthRates!BB149=""),"",DataGrowthRates!BB149-DataGrowthRates!BA149)</f>
        <v/>
      </c>
      <c r="BC149" s="145" t="str">
        <f>IF(OR(DataGrowthRates!BB149="",DataGrowthRates!BC149=""),"",DataGrowthRates!BC149-DataGrowthRates!BB149)</f>
        <v/>
      </c>
      <c r="BD149" s="145" t="str">
        <f>IF(OR(DataGrowthRates!BC149="",DataGrowthRates!BD149=""),"",DataGrowthRates!BD149-DataGrowthRates!BC149)</f>
        <v/>
      </c>
      <c r="BE149" s="145">
        <f>IF(OR(DataGrowthRates!BD149="",DataGrowthRates!BE149=""),"",DataGrowthRates!BE149-DataGrowthRates!BD149)</f>
        <v>0.1800954566768771</v>
      </c>
      <c r="BF149" s="145">
        <f>IF(OR(DataGrowthRates!BE149="",DataGrowthRates!BF149=""),"",DataGrowthRates!BF149-DataGrowthRates!BE149)</f>
        <v>0.68779054856091726</v>
      </c>
      <c r="BG149" s="145">
        <f>IF(OR(DataGrowthRates!BF149="",DataGrowthRates!BG149=""),"",DataGrowthRates!BG149-DataGrowthRates!BF149)</f>
        <v>0.55301392881492517</v>
      </c>
      <c r="BH149" s="145">
        <f>IF(OR(DataGrowthRates!BG149="",DataGrowthRates!BH149=""),"",DataGrowthRates!BH149-DataGrowthRates!BG149)</f>
        <v>-0.13579425022405525</v>
      </c>
      <c r="BI149" s="145">
        <f>IF(OR(DataGrowthRates!BH149="",DataGrowthRates!BI149=""),"",DataGrowthRates!BI149-DataGrowthRates!BH149)</f>
        <v>0</v>
      </c>
      <c r="BJ149" s="145">
        <f>IF(OR(DataGrowthRates!BI149="",DataGrowthRates!BJ149=""),"",DataGrowthRates!BJ149-DataGrowthRates!BI149)</f>
        <v>-0.14272383803425234</v>
      </c>
      <c r="BK149" s="145">
        <f>IF(OR(DataGrowthRates!BJ149="",DataGrowthRates!BK149=""),"",DataGrowthRates!BK149-DataGrowthRates!BJ149)</f>
        <v>-6.0218164364761559E-2</v>
      </c>
      <c r="BL149" s="145">
        <f>IF(OR(DataGrowthRates!BK149="",DataGrowthRates!BL149=""),"",DataGrowthRates!BL149-DataGrowthRates!BK149)</f>
        <v>0.25902505439722834</v>
      </c>
      <c r="BM149" s="145">
        <f>IF(OR(DataGrowthRates!BL149="",DataGrowthRates!BM149=""),"",DataGrowthRates!BM149-DataGrowthRates!BL149)</f>
        <v>0</v>
      </c>
      <c r="BN149" s="145">
        <f>IF(OR(DataGrowthRates!BM149="",DataGrowthRates!BN149=""),"",DataGrowthRates!BN149-DataGrowthRates!BM149)</f>
        <v>4.4414575446280996E-2</v>
      </c>
      <c r="BO149" s="145">
        <f>IF(OR(DataGrowthRates!BN149="",DataGrowthRates!BO149=""),"",DataGrowthRates!BO149-DataGrowthRates!BN149)</f>
        <v>-1.2269267046536083</v>
      </c>
      <c r="BP149" s="145">
        <f>IF(OR(DataGrowthRates!BO149="",DataGrowthRates!BP149=""),"",DataGrowthRates!BP149-DataGrowthRates!BO149)</f>
        <v>-2.2320977878314108E-2</v>
      </c>
      <c r="BQ149" s="145">
        <f>IF(OR(DataGrowthRates!BP149="",DataGrowthRates!BQ149=""),"",DataGrowthRates!BQ149-DataGrowthRates!BP149)</f>
        <v>0</v>
      </c>
      <c r="BR149" s="145">
        <f>IF(OR(DataGrowthRates!BQ149="",DataGrowthRates!BR149=""),"",DataGrowthRates!BR149-DataGrowthRates!BQ149)</f>
        <v>-2.6933253885439656E-2</v>
      </c>
      <c r="BS149" s="145">
        <f>IF(OR(DataGrowthRates!BR149="",DataGrowthRates!BS149=""),"",DataGrowthRates!BS149-DataGrowthRates!BR149)</f>
        <v>8.8418295513714718E-4</v>
      </c>
      <c r="BT149" s="145">
        <f>IF(OR(DataGrowthRates!BS149="",DataGrowthRates!BT149=""),"",DataGrowthRates!BT149-DataGrowthRates!BS149)</f>
        <v>5.9061063906009847E-2</v>
      </c>
      <c r="BU149" s="145">
        <f>IF(OR(DataGrowthRates!BT149="",DataGrowthRates!BU149=""),"",DataGrowthRates!BU149-DataGrowthRates!BT149)</f>
        <v>0</v>
      </c>
      <c r="BV149" s="145">
        <f>IF(OR(DataGrowthRates!BU149="",DataGrowthRates!BV149=""),"",DataGrowthRates!BV149-DataGrowthRates!BU149)</f>
        <v>0</v>
      </c>
      <c r="BW149" s="145">
        <f>IF(OR(DataGrowthRates!BV149="",DataGrowthRates!BW149=""),"",DataGrowthRates!BW149-DataGrowthRates!BV149)</f>
        <v>-0.12700632894031294</v>
      </c>
      <c r="BX149" s="145">
        <f>IF(OR(DataGrowthRates!BW149="",DataGrowthRates!BX149=""),"",DataGrowthRates!BX149-DataGrowthRates!BW149)</f>
        <v>0.93172265731628401</v>
      </c>
      <c r="BY149" s="145">
        <f>IF(OR(DataGrowthRates!BX149="",DataGrowthRates!BY149=""),"",DataGrowthRates!BY149-DataGrowthRates!BX149)</f>
        <v>0</v>
      </c>
      <c r="BZ149" s="145">
        <f>IF(OR(DataGrowthRates!BY149="",DataGrowthRates!BZ149=""),"",DataGrowthRates!BZ149-DataGrowthRates!BY149)</f>
        <v>2.5666482720992284E-2</v>
      </c>
      <c r="CA149" s="145">
        <f>IF(OR(DataGrowthRates!BZ149="",DataGrowthRates!CA149=""),"",DataGrowthRates!CA149-DataGrowthRates!BZ149)</f>
        <v>0</v>
      </c>
      <c r="CB149" s="145">
        <f>IF(OR(DataGrowthRates!CA149="",DataGrowthRates!CB149=""),"",DataGrowthRates!CB149-DataGrowthRates!CA149)</f>
        <v>-0.34027046768550673</v>
      </c>
      <c r="CC149" s="145" t="str">
        <f>IF(OR(DataGrowthRates!CB149="",DataGrowthRates!CC149=""),"",DataGrowthRates!CC149-DataGrowthRates!CB149)</f>
        <v/>
      </c>
      <c r="CD149" s="145" t="str">
        <f>IF(OR(DataGrowthRates!CC149="",DataGrowthRates!CD149=""),"",DataGrowthRates!CD149-DataGrowthRates!CC149)</f>
        <v/>
      </c>
    </row>
    <row r="150" spans="1:82" x14ac:dyDescent="0.3">
      <c r="A150" s="5" t="s">
        <v>149</v>
      </c>
      <c r="AP150" s="1"/>
      <c r="AQ150" s="1"/>
      <c r="AR150" s="145"/>
      <c r="AS150" s="145"/>
      <c r="AT150" s="145"/>
      <c r="AU150" s="145"/>
      <c r="AV150" s="145"/>
      <c r="AW150" s="1"/>
      <c r="AX150" s="145"/>
      <c r="AY150" s="145" t="str">
        <f>IF(OR(DataGrowthRates!AX150="",DataGrowthRates!AY150=""),"",DataGrowthRates!AY150-DataGrowthRates!AX150)</f>
        <v/>
      </c>
      <c r="AZ150" s="145" t="str">
        <f>IF(OR(DataGrowthRates!AY150="",DataGrowthRates!AZ150=""),"",DataGrowthRates!AZ150-DataGrowthRates!AY150)</f>
        <v/>
      </c>
      <c r="BA150" s="145" t="str">
        <f>IF(OR(DataGrowthRates!AZ150="",DataGrowthRates!BA150=""),"",DataGrowthRates!BA150-DataGrowthRates!AZ150)</f>
        <v/>
      </c>
      <c r="BB150" s="145" t="str">
        <f>IF(OR(DataGrowthRates!BA150="",DataGrowthRates!BB150=""),"",DataGrowthRates!BB150-DataGrowthRates!BA150)</f>
        <v/>
      </c>
      <c r="BC150" s="145" t="str">
        <f>IF(OR(DataGrowthRates!BB150="",DataGrowthRates!BC150=""),"",DataGrowthRates!BC150-DataGrowthRates!BB150)</f>
        <v/>
      </c>
      <c r="BD150" s="145" t="str">
        <f>IF(OR(DataGrowthRates!BC150="",DataGrowthRates!BD150=""),"",DataGrowthRates!BD150-DataGrowthRates!BC150)</f>
        <v/>
      </c>
      <c r="BE150" s="145" t="str">
        <f>IF(OR(DataGrowthRates!BD150="",DataGrowthRates!BE150=""),"",DataGrowthRates!BE150-DataGrowthRates!BD150)</f>
        <v/>
      </c>
      <c r="BF150" s="145">
        <f>IF(OR(DataGrowthRates!BE150="",DataGrowthRates!BF150=""),"",DataGrowthRates!BF150-DataGrowthRates!BE150)</f>
        <v>0.51815506863008709</v>
      </c>
      <c r="BG150" s="145">
        <f>IF(OR(DataGrowthRates!BF150="",DataGrowthRates!BG150=""),"",DataGrowthRates!BG150-DataGrowthRates!BF150)</f>
        <v>-0.58234256156129738</v>
      </c>
      <c r="BH150" s="145">
        <f>IF(OR(DataGrowthRates!BG150="",DataGrowthRates!BH150=""),"",DataGrowthRates!BH150-DataGrowthRates!BG150)</f>
        <v>-7.9191425111760472E-2</v>
      </c>
      <c r="BI150" s="145">
        <f>IF(OR(DataGrowthRates!BH150="",DataGrowthRates!BI150=""),"",DataGrowthRates!BI150-DataGrowthRates!BH150)</f>
        <v>0</v>
      </c>
      <c r="BJ150" s="145">
        <f>IF(OR(DataGrowthRates!BI150="",DataGrowthRates!BJ150=""),"",DataGrowthRates!BJ150-DataGrowthRates!BI150)</f>
        <v>0.19946775684155504</v>
      </c>
      <c r="BK150" s="145">
        <f>IF(OR(DataGrowthRates!BJ150="",DataGrowthRates!BK150=""),"",DataGrowthRates!BK150-DataGrowthRates!BJ150)</f>
        <v>0.55810679901730009</v>
      </c>
      <c r="BL150" s="145">
        <f>IF(OR(DataGrowthRates!BK150="",DataGrowthRates!BL150=""),"",DataGrowthRates!BL150-DataGrowthRates!BK150)</f>
        <v>-0.52587511885273575</v>
      </c>
      <c r="BM150" s="145">
        <f>IF(OR(DataGrowthRates!BL150="",DataGrowthRates!BM150=""),"",DataGrowthRates!BM150-DataGrowthRates!BL150)</f>
        <v>0</v>
      </c>
      <c r="BN150" s="145">
        <f>IF(OR(DataGrowthRates!BM150="",DataGrowthRates!BN150=""),"",DataGrowthRates!BN150-DataGrowthRates!BM150)</f>
        <v>-2.8186069067539954E-2</v>
      </c>
      <c r="BO150" s="145">
        <f>IF(OR(DataGrowthRates!BN150="",DataGrowthRates!BO150=""),"",DataGrowthRates!BO150-DataGrowthRates!BN150)</f>
        <v>-1.5180653005617455</v>
      </c>
      <c r="BP150" s="145">
        <f>IF(OR(DataGrowthRates!BO150="",DataGrowthRates!BP150=""),"",DataGrowthRates!BP150-DataGrowthRates!BO150)</f>
        <v>-2.0020152530168644E-2</v>
      </c>
      <c r="BQ150" s="145">
        <f>IF(OR(DataGrowthRates!BP150="",DataGrowthRates!BQ150=""),"",DataGrowthRates!BQ150-DataGrowthRates!BP150)</f>
        <v>0</v>
      </c>
      <c r="BR150" s="145">
        <f>IF(OR(DataGrowthRates!BQ150="",DataGrowthRates!BR150=""),"",DataGrowthRates!BR150-DataGrowthRates!BQ150)</f>
        <v>-4.0537252504370347E-2</v>
      </c>
      <c r="BS150" s="145">
        <f>IF(OR(DataGrowthRates!BR150="",DataGrowthRates!BS150=""),"",DataGrowthRates!BS150-DataGrowthRates!BR150)</f>
        <v>0</v>
      </c>
      <c r="BT150" s="145">
        <f>IF(OR(DataGrowthRates!BS150="",DataGrowthRates!BT150=""),"",DataGrowthRates!BT150-DataGrowthRates!BS150)</f>
        <v>2.8174634220758499E-2</v>
      </c>
      <c r="BU150" s="145">
        <f>IF(OR(DataGrowthRates!BT150="",DataGrowthRates!BU150=""),"",DataGrowthRates!BU150-DataGrowthRates!BT150)</f>
        <v>0</v>
      </c>
      <c r="BV150" s="145">
        <f>IF(OR(DataGrowthRates!BU150="",DataGrowthRates!BV150=""),"",DataGrowthRates!BV150-DataGrowthRates!BU150)</f>
        <v>0</v>
      </c>
      <c r="BW150" s="145">
        <f>IF(OR(DataGrowthRates!BV150="",DataGrowthRates!BW150=""),"",DataGrowthRates!BW150-DataGrowthRates!BV150)</f>
        <v>3.7659002531321928E-2</v>
      </c>
      <c r="BX150" s="145">
        <f>IF(OR(DataGrowthRates!BW150="",DataGrowthRates!BX150=""),"",DataGrowthRates!BX150-DataGrowthRates!BW150)</f>
        <v>1.2055456010443872</v>
      </c>
      <c r="BY150" s="145">
        <f>IF(OR(DataGrowthRates!BX150="",DataGrowthRates!BY150=""),"",DataGrowthRates!BY150-DataGrowthRates!BX150)</f>
        <v>0</v>
      </c>
      <c r="BZ150" s="145">
        <f>IF(OR(DataGrowthRates!BY150="",DataGrowthRates!BZ150=""),"",DataGrowthRates!BZ150-DataGrowthRates!BY150)</f>
        <v>0.16015581974438398</v>
      </c>
      <c r="CA150" s="145">
        <f>IF(OR(DataGrowthRates!BZ150="",DataGrowthRates!CA150=""),"",DataGrowthRates!CA150-DataGrowthRates!BZ150)</f>
        <v>0</v>
      </c>
      <c r="CB150" s="145">
        <f>IF(OR(DataGrowthRates!CA150="",DataGrowthRates!CB150=""),"",DataGrowthRates!CB150-DataGrowthRates!CA150)</f>
        <v>-0.32462880225543223</v>
      </c>
      <c r="CC150" s="145" t="str">
        <f>IF(OR(DataGrowthRates!CB150="",DataGrowthRates!CC150=""),"",DataGrowthRates!CC150-DataGrowthRates!CB150)</f>
        <v/>
      </c>
      <c r="CD150" s="145" t="str">
        <f>IF(OR(DataGrowthRates!CC150="",DataGrowthRates!CD150=""),"",DataGrowthRates!CD150-DataGrowthRates!CC150)</f>
        <v/>
      </c>
    </row>
    <row r="151" spans="1:82" x14ac:dyDescent="0.3">
      <c r="A151" s="62" t="s">
        <v>150</v>
      </c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51"/>
      <c r="S151" s="51"/>
      <c r="T151" s="51"/>
      <c r="U151" s="51"/>
      <c r="V151" s="51"/>
      <c r="W151" s="51"/>
      <c r="X151" s="51"/>
      <c r="Y151" s="51"/>
      <c r="Z151" s="51"/>
      <c r="AA151" s="51"/>
      <c r="AB151" s="51"/>
      <c r="AC151" s="51"/>
      <c r="AD151" s="51"/>
      <c r="AE151" s="51"/>
      <c r="AF151" s="51"/>
      <c r="AG151" s="51"/>
      <c r="AH151" s="51"/>
      <c r="AI151" s="51"/>
      <c r="AJ151" s="51"/>
      <c r="AK151" s="51"/>
      <c r="AL151" s="51"/>
      <c r="AM151" s="51"/>
      <c r="AN151" s="51"/>
      <c r="AO151" s="51"/>
      <c r="AP151" s="103"/>
      <c r="AQ151" s="103"/>
      <c r="AR151" s="146"/>
      <c r="AS151" s="146"/>
      <c r="AT151" s="146"/>
      <c r="AU151" s="146"/>
      <c r="AV151" s="146"/>
      <c r="AW151" s="103"/>
      <c r="AX151" s="146"/>
      <c r="AY151" s="146" t="str">
        <f>IF(OR(DataGrowthRates!AX151="",DataGrowthRates!AY151=""),"",DataGrowthRates!AY151-DataGrowthRates!AX151)</f>
        <v/>
      </c>
      <c r="AZ151" s="146" t="str">
        <f>IF(OR(DataGrowthRates!AY151="",DataGrowthRates!AZ151=""),"",DataGrowthRates!AZ151-DataGrowthRates!AY151)</f>
        <v/>
      </c>
      <c r="BA151" s="146" t="str">
        <f>IF(OR(DataGrowthRates!AZ151="",DataGrowthRates!BA151=""),"",DataGrowthRates!BA151-DataGrowthRates!AZ151)</f>
        <v/>
      </c>
      <c r="BB151" s="146" t="str">
        <f>IF(OR(DataGrowthRates!BA151="",DataGrowthRates!BB151=""),"",DataGrowthRates!BB151-DataGrowthRates!BA151)</f>
        <v/>
      </c>
      <c r="BC151" s="146" t="str">
        <f>IF(OR(DataGrowthRates!BB151="",DataGrowthRates!BC151=""),"",DataGrowthRates!BC151-DataGrowthRates!BB151)</f>
        <v/>
      </c>
      <c r="BD151" s="146" t="str">
        <f>IF(OR(DataGrowthRates!BC151="",DataGrowthRates!BD151=""),"",DataGrowthRates!BD151-DataGrowthRates!BC151)</f>
        <v/>
      </c>
      <c r="BE151" s="146" t="str">
        <f>IF(OR(DataGrowthRates!BD151="",DataGrowthRates!BE151=""),"",DataGrowthRates!BE151-DataGrowthRates!BD151)</f>
        <v/>
      </c>
      <c r="BF151" s="146" t="str">
        <f>IF(OR(DataGrowthRates!BE151="",DataGrowthRates!BF151=""),"",DataGrowthRates!BF151-DataGrowthRates!BE151)</f>
        <v/>
      </c>
      <c r="BG151" s="146">
        <f>IF(OR(DataGrowthRates!BF151="",DataGrowthRates!BG151=""),"",DataGrowthRates!BG151-DataGrowthRates!BF151)</f>
        <v>0.52032497098910957</v>
      </c>
      <c r="BH151" s="146">
        <f>IF(OR(DataGrowthRates!BG151="",DataGrowthRates!BH151=""),"",DataGrowthRates!BH151-DataGrowthRates!BG151)</f>
        <v>-8.4184172558949832E-3</v>
      </c>
      <c r="BI151" s="146">
        <f>IF(OR(DataGrowthRates!BH151="",DataGrowthRates!BI151=""),"",DataGrowthRates!BI151-DataGrowthRates!BH151)</f>
        <v>0</v>
      </c>
      <c r="BJ151" s="146">
        <f>IF(OR(DataGrowthRates!BI151="",DataGrowthRates!BJ151=""),"",DataGrowthRates!BJ151-DataGrowthRates!BI151)</f>
        <v>0.28182483473456421</v>
      </c>
      <c r="BK151" s="146">
        <f>IF(OR(DataGrowthRates!BJ151="",DataGrowthRates!BK151=""),"",DataGrowthRates!BK151-DataGrowthRates!BJ151)</f>
        <v>0.21346220893944601</v>
      </c>
      <c r="BL151" s="146">
        <f>IF(OR(DataGrowthRates!BK151="",DataGrowthRates!BL151=""),"",DataGrowthRates!BL151-DataGrowthRates!BK151)</f>
        <v>-0.80654218641519182</v>
      </c>
      <c r="BM151" s="146">
        <f>IF(OR(DataGrowthRates!BL151="",DataGrowthRates!BM151=""),"",DataGrowthRates!BM151-DataGrowthRates!BL151)</f>
        <v>0</v>
      </c>
      <c r="BN151" s="146">
        <f>IF(OR(DataGrowthRates!BM151="",DataGrowthRates!BN151=""),"",DataGrowthRates!BN151-DataGrowthRates!BM151)</f>
        <v>0.13058439808215727</v>
      </c>
      <c r="BO151" s="146">
        <f>IF(OR(DataGrowthRates!BN151="",DataGrowthRates!BO151=""),"",DataGrowthRates!BO151-DataGrowthRates!BN151)</f>
        <v>-0.18008390500433391</v>
      </c>
      <c r="BP151" s="146">
        <f>IF(OR(DataGrowthRates!BO151="",DataGrowthRates!BP151=""),"",DataGrowthRates!BP151-DataGrowthRates!BO151)</f>
        <v>-2.5278408672987585E-2</v>
      </c>
      <c r="BQ151" s="146">
        <f>IF(OR(DataGrowthRates!BP151="",DataGrowthRates!BQ151=""),"",DataGrowthRates!BQ151-DataGrowthRates!BP151)</f>
        <v>0</v>
      </c>
      <c r="BR151" s="146">
        <f>IF(OR(DataGrowthRates!BQ151="",DataGrowthRates!BR151=""),"",DataGrowthRates!BR151-DataGrowthRates!BQ151)</f>
        <v>-1.2661364414570109E-2</v>
      </c>
      <c r="BS151" s="146">
        <f>IF(OR(DataGrowthRates!BR151="",DataGrowthRates!BS151=""),"",DataGrowthRates!BS151-DataGrowthRates!BR151)</f>
        <v>-1.1825866174894006E-2</v>
      </c>
      <c r="BT151" s="146">
        <f>IF(OR(DataGrowthRates!BS151="",DataGrowthRates!BT151=""),"",DataGrowthRates!BT151-DataGrowthRates!BS151)</f>
        <v>5.3346353189918094E-2</v>
      </c>
      <c r="BU151" s="146">
        <f>IF(OR(DataGrowthRates!BT151="",DataGrowthRates!BU151=""),"",DataGrowthRates!BU151-DataGrowthRates!BT151)</f>
        <v>0</v>
      </c>
      <c r="BV151" s="146">
        <f>IF(OR(DataGrowthRates!BU151="",DataGrowthRates!BV151=""),"",DataGrowthRates!BV151-DataGrowthRates!BU151)</f>
        <v>0</v>
      </c>
      <c r="BW151" s="146">
        <f>IF(OR(DataGrowthRates!BV151="",DataGrowthRates!BW151=""),"",DataGrowthRates!BW151-DataGrowthRates!BV151)</f>
        <v>0.10397863253457729</v>
      </c>
      <c r="BX151" s="146">
        <f>IF(OR(DataGrowthRates!BW151="",DataGrowthRates!BX151=""),"",DataGrowthRates!BX151-DataGrowthRates!BW151)</f>
        <v>0.18491515159090355</v>
      </c>
      <c r="BY151" s="146">
        <f>IF(OR(DataGrowthRates!BX151="",DataGrowthRates!BY151=""),"",DataGrowthRates!BY151-DataGrowthRates!BX151)</f>
        <v>0</v>
      </c>
      <c r="BZ151" s="146">
        <f>IF(OR(DataGrowthRates!BY151="",DataGrowthRates!BZ151=""),"",DataGrowthRates!BZ151-DataGrowthRates!BY151)</f>
        <v>-6.9776028113222477E-2</v>
      </c>
      <c r="CA151" s="146">
        <f>IF(OR(DataGrowthRates!BZ151="",DataGrowthRates!CA151=""),"",DataGrowthRates!CA151-DataGrowthRates!BZ151)</f>
        <v>0</v>
      </c>
      <c r="CB151" s="146">
        <f>IF(OR(DataGrowthRates!CA151="",DataGrowthRates!CB151=""),"",DataGrowthRates!CB151-DataGrowthRates!CA151)</f>
        <v>0.11057490745284859</v>
      </c>
      <c r="CC151" s="146" t="str">
        <f>IF(OR(DataGrowthRates!CB151="",DataGrowthRates!CC151=""),"",DataGrowthRates!CC151-DataGrowthRates!CB151)</f>
        <v/>
      </c>
      <c r="CD151" s="146" t="str">
        <f>IF(OR(DataGrowthRates!CC151="",DataGrowthRates!CD151=""),"",DataGrowthRates!CD151-DataGrowthRates!CC151)</f>
        <v/>
      </c>
    </row>
    <row r="152" spans="1:82" x14ac:dyDescent="0.3">
      <c r="A152" s="63" t="s">
        <v>151</v>
      </c>
      <c r="AP152" s="1"/>
      <c r="AQ152" s="1"/>
      <c r="AR152" s="144"/>
      <c r="AS152" s="144"/>
      <c r="AT152" s="144"/>
      <c r="AU152" s="144"/>
      <c r="AV152" s="144"/>
      <c r="AW152" s="144"/>
      <c r="AX152" s="144"/>
      <c r="AY152" s="144" t="str">
        <f>IF(OR(DataGrowthRates!AX152="",DataGrowthRates!AY152=""),"",DataGrowthRates!AY152-DataGrowthRates!AX152)</f>
        <v/>
      </c>
      <c r="AZ152" s="144" t="str">
        <f>IF(OR(DataGrowthRates!AY152="",DataGrowthRates!AZ152=""),"",DataGrowthRates!AZ152-DataGrowthRates!AY152)</f>
        <v/>
      </c>
      <c r="BA152" s="144" t="str">
        <f>IF(OR(DataGrowthRates!AZ152="",DataGrowthRates!BA152=""),"",DataGrowthRates!BA152-DataGrowthRates!AZ152)</f>
        <v/>
      </c>
      <c r="BB152" s="144" t="str">
        <f>IF(OR(DataGrowthRates!BA152="",DataGrowthRates!BB152=""),"",DataGrowthRates!BB152-DataGrowthRates!BA152)</f>
        <v/>
      </c>
      <c r="BC152" s="144" t="str">
        <f>IF(OR(DataGrowthRates!BB152="",DataGrowthRates!BC152=""),"",DataGrowthRates!BC152-DataGrowthRates!BB152)</f>
        <v/>
      </c>
      <c r="BD152" s="144" t="str">
        <f>IF(OR(DataGrowthRates!BC152="",DataGrowthRates!BD152=""),"",DataGrowthRates!BD152-DataGrowthRates!BC152)</f>
        <v/>
      </c>
      <c r="BE152" s="144" t="str">
        <f>IF(OR(DataGrowthRates!BD152="",DataGrowthRates!BE152=""),"",DataGrowthRates!BE152-DataGrowthRates!BD152)</f>
        <v/>
      </c>
      <c r="BF152" s="144" t="str">
        <f>IF(OR(DataGrowthRates!BE152="",DataGrowthRates!BF152=""),"",DataGrowthRates!BF152-DataGrowthRates!BE152)</f>
        <v/>
      </c>
      <c r="BG152" s="144" t="str">
        <f>IF(OR(DataGrowthRates!BF152="",DataGrowthRates!BG152=""),"",DataGrowthRates!BG152-DataGrowthRates!BF152)</f>
        <v/>
      </c>
      <c r="BH152" s="144">
        <f>IF(OR(DataGrowthRates!BG152="",DataGrowthRates!BH152=""),"",DataGrowthRates!BH152-DataGrowthRates!BG152)</f>
        <v>-0.46347884873536538</v>
      </c>
      <c r="BI152" s="144">
        <f>IF(OR(DataGrowthRates!BH152="",DataGrowthRates!BI152=""),"",DataGrowthRates!BI152-DataGrowthRates!BH152)</f>
        <v>8.4148838572936757E-2</v>
      </c>
      <c r="BJ152" s="144">
        <f>IF(OR(DataGrowthRates!BI152="",DataGrowthRates!BJ152=""),"",DataGrowthRates!BJ152-DataGrowthRates!BI152)</f>
        <v>-0.53865641003272691</v>
      </c>
      <c r="BK152" s="144">
        <f>IF(OR(DataGrowthRates!BJ152="",DataGrowthRates!BK152=""),"",DataGrowthRates!BK152-DataGrowthRates!BJ152)</f>
        <v>1.1207565221369995</v>
      </c>
      <c r="BL152" s="144">
        <f>IF(OR(DataGrowthRates!BK152="",DataGrowthRates!BL152=""),"",DataGrowthRates!BL152-DataGrowthRates!BK152)</f>
        <v>-0.58353820151795421</v>
      </c>
      <c r="BM152" s="144">
        <f>IF(OR(DataGrowthRates!BL152="",DataGrowthRates!BM152=""),"",DataGrowthRates!BM152-DataGrowthRates!BL152)</f>
        <v>0</v>
      </c>
      <c r="BN152" s="144">
        <f>IF(OR(DataGrowthRates!BM152="",DataGrowthRates!BN152=""),"",DataGrowthRates!BN152-DataGrowthRates!BM152)</f>
        <v>0.43059678550849378</v>
      </c>
      <c r="BO152" s="144">
        <f>IF(OR(DataGrowthRates!BN152="",DataGrowthRates!BO152=""),"",DataGrowthRates!BO152-DataGrowthRates!BN152)</f>
        <v>-1.225827241382667</v>
      </c>
      <c r="BP152" s="144">
        <f>IF(OR(DataGrowthRates!BO152="",DataGrowthRates!BP152=""),"",DataGrowthRates!BP152-DataGrowthRates!BO152)</f>
        <v>-8.8966738545410706E-3</v>
      </c>
      <c r="BQ152" s="144">
        <f>IF(OR(DataGrowthRates!BP152="",DataGrowthRates!BQ152=""),"",DataGrowthRates!BQ152-DataGrowthRates!BP152)</f>
        <v>0</v>
      </c>
      <c r="BR152" s="144">
        <f>IF(OR(DataGrowthRates!BQ152="",DataGrowthRates!BR152=""),"",DataGrowthRates!BR152-DataGrowthRates!BQ152)</f>
        <v>2.2856908343538151E-4</v>
      </c>
      <c r="BS152" s="144">
        <f>IF(OR(DataGrowthRates!BR152="",DataGrowthRates!BS152=""),"",DataGrowthRates!BS152-DataGrowthRates!BR152)</f>
        <v>0.39989117585855016</v>
      </c>
      <c r="BT152" s="144">
        <f>IF(OR(DataGrowthRates!BS152="",DataGrowthRates!BT152=""),"",DataGrowthRates!BT152-DataGrowthRates!BS152)</f>
        <v>1.3484084724673107E-2</v>
      </c>
      <c r="BU152" s="144">
        <f>IF(OR(DataGrowthRates!BT152="",DataGrowthRates!BU152=""),"",DataGrowthRates!BU152-DataGrowthRates!BT152)</f>
        <v>0</v>
      </c>
      <c r="BV152" s="144">
        <f>IF(OR(DataGrowthRates!BU152="",DataGrowthRates!BV152=""),"",DataGrowthRates!BV152-DataGrowthRates!BU152)</f>
        <v>0</v>
      </c>
      <c r="BW152" s="144">
        <f>IF(OR(DataGrowthRates!BV152="",DataGrowthRates!BW152=""),"",DataGrowthRates!BW152-DataGrowthRates!BV152)</f>
        <v>0.16858923363583989</v>
      </c>
      <c r="BX152" s="144">
        <f>IF(OR(DataGrowthRates!BW152="",DataGrowthRates!BX152=""),"",DataGrowthRates!BX152-DataGrowthRates!BW152)</f>
        <v>-0.20024638452984611</v>
      </c>
      <c r="BY152" s="144">
        <f>IF(OR(DataGrowthRates!BX152="",DataGrowthRates!BY152=""),"",DataGrowthRates!BY152-DataGrowthRates!BX152)</f>
        <v>0</v>
      </c>
      <c r="BZ152" s="144">
        <f>IF(OR(DataGrowthRates!BY152="",DataGrowthRates!BZ152=""),"",DataGrowthRates!BZ152-DataGrowthRates!BY152)</f>
        <v>-0.42203850949055877</v>
      </c>
      <c r="CA152" s="144">
        <f>IF(OR(DataGrowthRates!BZ152="",DataGrowthRates!CA152=""),"",DataGrowthRates!CA152-DataGrowthRates!BZ152)</f>
        <v>0</v>
      </c>
      <c r="CB152" s="144">
        <f>IF(OR(DataGrowthRates!CA152="",DataGrowthRates!CB152=""),"",DataGrowthRates!CB152-DataGrowthRates!CA152)</f>
        <v>0.25138813258963388</v>
      </c>
      <c r="CC152" s="144" t="str">
        <f>IF(OR(DataGrowthRates!CB152="",DataGrowthRates!CC152=""),"",DataGrowthRates!CC152-DataGrowthRates!CB152)</f>
        <v/>
      </c>
      <c r="CD152" s="144" t="str">
        <f>IF(OR(DataGrowthRates!CC152="",DataGrowthRates!CD152=""),"",DataGrowthRates!CD152-DataGrowthRates!CC152)</f>
        <v/>
      </c>
    </row>
    <row r="153" spans="1:82" x14ac:dyDescent="0.3">
      <c r="A153" s="5" t="s">
        <v>152</v>
      </c>
      <c r="AP153" s="1"/>
      <c r="AQ153" s="1"/>
      <c r="AR153" s="145"/>
      <c r="AS153" s="145"/>
      <c r="AT153" s="145"/>
      <c r="AU153" s="145"/>
      <c r="AV153" s="145"/>
      <c r="AW153" s="145"/>
      <c r="AX153" s="145"/>
      <c r="AY153" s="145" t="str">
        <f>IF(OR(DataGrowthRates!AX153="",DataGrowthRates!AY153=""),"",DataGrowthRates!AY153-DataGrowthRates!AX153)</f>
        <v/>
      </c>
      <c r="AZ153" s="145" t="str">
        <f>IF(OR(DataGrowthRates!AY153="",DataGrowthRates!AZ153=""),"",DataGrowthRates!AZ153-DataGrowthRates!AY153)</f>
        <v/>
      </c>
      <c r="BA153" s="145" t="str">
        <f>IF(OR(DataGrowthRates!AZ153="",DataGrowthRates!BA153=""),"",DataGrowthRates!BA153-DataGrowthRates!AZ153)</f>
        <v/>
      </c>
      <c r="BB153" s="145" t="str">
        <f>IF(OR(DataGrowthRates!BA153="",DataGrowthRates!BB153=""),"",DataGrowthRates!BB153-DataGrowthRates!BA153)</f>
        <v/>
      </c>
      <c r="BC153" s="145" t="str">
        <f>IF(OR(DataGrowthRates!BB153="",DataGrowthRates!BC153=""),"",DataGrowthRates!BC153-DataGrowthRates!BB153)</f>
        <v/>
      </c>
      <c r="BD153" s="145" t="str">
        <f>IF(OR(DataGrowthRates!BC153="",DataGrowthRates!BD153=""),"",DataGrowthRates!BD153-DataGrowthRates!BC153)</f>
        <v/>
      </c>
      <c r="BE153" s="145" t="str">
        <f>IF(OR(DataGrowthRates!BD153="",DataGrowthRates!BE153=""),"",DataGrowthRates!BE153-DataGrowthRates!BD153)</f>
        <v/>
      </c>
      <c r="BF153" s="145" t="str">
        <f>IF(OR(DataGrowthRates!BE153="",DataGrowthRates!BF153=""),"",DataGrowthRates!BF153-DataGrowthRates!BE153)</f>
        <v/>
      </c>
      <c r="BG153" s="145" t="str">
        <f>IF(OR(DataGrowthRates!BF153="",DataGrowthRates!BG153=""),"",DataGrowthRates!BG153-DataGrowthRates!BF153)</f>
        <v/>
      </c>
      <c r="BH153" s="145" t="str">
        <f>IF(OR(DataGrowthRates!BG153="",DataGrowthRates!BH153=""),"",DataGrowthRates!BH153-DataGrowthRates!BG153)</f>
        <v/>
      </c>
      <c r="BI153" s="145">
        <f>IF(OR(DataGrowthRates!BH153="",DataGrowthRates!BI153=""),"",DataGrowthRates!BI153-DataGrowthRates!BH153)</f>
        <v>1.0662954434214338</v>
      </c>
      <c r="BJ153" s="145">
        <f>IF(OR(DataGrowthRates!BI153="",DataGrowthRates!BJ153=""),"",DataGrowthRates!BJ153-DataGrowthRates!BI153)</f>
        <v>-3.0805655291410328E-2</v>
      </c>
      <c r="BK153" s="145">
        <f>IF(OR(DataGrowthRates!BJ153="",DataGrowthRates!BK153=""),"",DataGrowthRates!BK153-DataGrowthRates!BJ153)</f>
        <v>0.16243719187763939</v>
      </c>
      <c r="BL153" s="145">
        <f>IF(OR(DataGrowthRates!BK153="",DataGrowthRates!BL153=""),"",DataGrowthRates!BL153-DataGrowthRates!BK153)</f>
        <v>-0.80359100850177989</v>
      </c>
      <c r="BM153" s="145">
        <f>IF(OR(DataGrowthRates!BL153="",DataGrowthRates!BM153=""),"",DataGrowthRates!BM153-DataGrowthRates!BL153)</f>
        <v>0</v>
      </c>
      <c r="BN153" s="145">
        <f>IF(OR(DataGrowthRates!BM153="",DataGrowthRates!BN153=""),"",DataGrowthRates!BN153-DataGrowthRates!BM153)</f>
        <v>-1.7499630516609801</v>
      </c>
      <c r="BO153" s="145">
        <f>IF(OR(DataGrowthRates!BN153="",DataGrowthRates!BO153=""),"",DataGrowthRates!BO153-DataGrowthRates!BN153)</f>
        <v>1.3076762945098566</v>
      </c>
      <c r="BP153" s="145">
        <f>IF(OR(DataGrowthRates!BO153="",DataGrowthRates!BP153=""),"",DataGrowthRates!BP153-DataGrowthRates!BO153)</f>
        <v>-5.0437207149696128E-2</v>
      </c>
      <c r="BQ153" s="145">
        <f>IF(OR(DataGrowthRates!BP153="",DataGrowthRates!BQ153=""),"",DataGrowthRates!BQ153-DataGrowthRates!BP153)</f>
        <v>0</v>
      </c>
      <c r="BR153" s="145">
        <f>IF(OR(DataGrowthRates!BQ153="",DataGrowthRates!BR153=""),"",DataGrowthRates!BR153-DataGrowthRates!BQ153)</f>
        <v>-0.19532588010695418</v>
      </c>
      <c r="BS153" s="145">
        <f>IF(OR(DataGrowthRates!BR153="",DataGrowthRates!BS153=""),"",DataGrowthRates!BS153-DataGrowthRates!BR153)</f>
        <v>0.39192626176025858</v>
      </c>
      <c r="BT153" s="145">
        <f>IF(OR(DataGrowthRates!BS153="",DataGrowthRates!BT153=""),"",DataGrowthRates!BT153-DataGrowthRates!BS153)</f>
        <v>-0.67331374125245258</v>
      </c>
      <c r="BU153" s="145">
        <f>IF(OR(DataGrowthRates!BT153="",DataGrowthRates!BU153=""),"",DataGrowthRates!BU153-DataGrowthRates!BT153)</f>
        <v>0</v>
      </c>
      <c r="BV153" s="145">
        <f>IF(OR(DataGrowthRates!BU153="",DataGrowthRates!BV153=""),"",DataGrowthRates!BV153-DataGrowthRates!BU153)</f>
        <v>0</v>
      </c>
      <c r="BW153" s="145">
        <f>IF(OR(DataGrowthRates!BV153="",DataGrowthRates!BW153=""),"",DataGrowthRates!BW153-DataGrowthRates!BV153)</f>
        <v>-0.14877053453811984</v>
      </c>
      <c r="BX153" s="145">
        <f>IF(OR(DataGrowthRates!BW153="",DataGrowthRates!BX153=""),"",DataGrowthRates!BX153-DataGrowthRates!BW153)</f>
        <v>-2.5900227758604899E-2</v>
      </c>
      <c r="BY153" s="145">
        <f>IF(OR(DataGrowthRates!BX153="",DataGrowthRates!BY153=""),"",DataGrowthRates!BY153-DataGrowthRates!BX153)</f>
        <v>0</v>
      </c>
      <c r="BZ153" s="145">
        <f>IF(OR(DataGrowthRates!BY153="",DataGrowthRates!BZ153=""),"",DataGrowthRates!BZ153-DataGrowthRates!BY153)</f>
        <v>0.24452077412794981</v>
      </c>
      <c r="CA153" s="145">
        <f>IF(OR(DataGrowthRates!BZ153="",DataGrowthRates!CA153=""),"",DataGrowthRates!CA153-DataGrowthRates!BZ153)</f>
        <v>0</v>
      </c>
      <c r="CB153" s="145">
        <f>IF(OR(DataGrowthRates!CA153="",DataGrowthRates!CB153=""),"",DataGrowthRates!CB153-DataGrowthRates!CA153)</f>
        <v>-0.18830388343000681</v>
      </c>
      <c r="CC153" s="145" t="str">
        <f>IF(OR(DataGrowthRates!CB153="",DataGrowthRates!CC153=""),"",DataGrowthRates!CC153-DataGrowthRates!CB153)</f>
        <v/>
      </c>
      <c r="CD153" s="145" t="str">
        <f>IF(OR(DataGrowthRates!CC153="",DataGrowthRates!CD153=""),"",DataGrowthRates!CD153-DataGrowthRates!CC153)</f>
        <v/>
      </c>
    </row>
    <row r="154" spans="1:82" x14ac:dyDescent="0.3">
      <c r="A154" s="5" t="s">
        <v>153</v>
      </c>
      <c r="AP154" s="1"/>
      <c r="AQ154" s="1"/>
      <c r="AR154" s="145"/>
      <c r="AS154" s="145"/>
      <c r="AT154" s="145"/>
      <c r="AU154" s="145"/>
      <c r="AV154" s="145"/>
      <c r="AW154" s="1"/>
      <c r="AX154" s="145"/>
      <c r="AY154" s="145" t="str">
        <f>IF(OR(DataGrowthRates!AX154="",DataGrowthRates!AY154=""),"",DataGrowthRates!AY154-DataGrowthRates!AX154)</f>
        <v/>
      </c>
      <c r="AZ154" s="145" t="str">
        <f>IF(OR(DataGrowthRates!AY154="",DataGrowthRates!AZ154=""),"",DataGrowthRates!AZ154-DataGrowthRates!AY154)</f>
        <v/>
      </c>
      <c r="BA154" s="145" t="str">
        <f>IF(OR(DataGrowthRates!AZ154="",DataGrowthRates!BA154=""),"",DataGrowthRates!BA154-DataGrowthRates!AZ154)</f>
        <v/>
      </c>
      <c r="BB154" s="145" t="str">
        <f>IF(OR(DataGrowthRates!BA154="",DataGrowthRates!BB154=""),"",DataGrowthRates!BB154-DataGrowthRates!BA154)</f>
        <v/>
      </c>
      <c r="BC154" s="145" t="str">
        <f>IF(OR(DataGrowthRates!BB154="",DataGrowthRates!BC154=""),"",DataGrowthRates!BC154-DataGrowthRates!BB154)</f>
        <v/>
      </c>
      <c r="BD154" s="145" t="str">
        <f>IF(OR(DataGrowthRates!BC154="",DataGrowthRates!BD154=""),"",DataGrowthRates!BD154-DataGrowthRates!BC154)</f>
        <v/>
      </c>
      <c r="BE154" s="145" t="str">
        <f>IF(OR(DataGrowthRates!BD154="",DataGrowthRates!BE154=""),"",DataGrowthRates!BE154-DataGrowthRates!BD154)</f>
        <v/>
      </c>
      <c r="BF154" s="145" t="str">
        <f>IF(OR(DataGrowthRates!BE154="",DataGrowthRates!BF154=""),"",DataGrowthRates!BF154-DataGrowthRates!BE154)</f>
        <v/>
      </c>
      <c r="BG154" s="145" t="str">
        <f>IF(OR(DataGrowthRates!BF154="",DataGrowthRates!BG154=""),"",DataGrowthRates!BG154-DataGrowthRates!BF154)</f>
        <v/>
      </c>
      <c r="BH154" s="145" t="str">
        <f>IF(OR(DataGrowthRates!BG154="",DataGrowthRates!BH154=""),"",DataGrowthRates!BH154-DataGrowthRates!BG154)</f>
        <v/>
      </c>
      <c r="BI154" s="145" t="str">
        <f>IF(OR(DataGrowthRates!BH154="",DataGrowthRates!BI154=""),"",DataGrowthRates!BI154-DataGrowthRates!BH154)</f>
        <v/>
      </c>
      <c r="BJ154" s="145">
        <f>IF(OR(DataGrowthRates!BI154="",DataGrowthRates!BJ154=""),"",DataGrowthRates!BJ154-DataGrowthRates!BI154)</f>
        <v>-0.18767449610921871</v>
      </c>
      <c r="BK154" s="145">
        <f>IF(OR(DataGrowthRates!BJ154="",DataGrowthRates!BK154=""),"",DataGrowthRates!BK154-DataGrowthRates!BJ154)</f>
        <v>-0.32534118988329297</v>
      </c>
      <c r="BL154" s="145">
        <f>IF(OR(DataGrowthRates!BK154="",DataGrowthRates!BL154=""),"",DataGrowthRates!BL154-DataGrowthRates!BK154)</f>
        <v>-0.22991848051179864</v>
      </c>
      <c r="BM154" s="145">
        <f>IF(OR(DataGrowthRates!BL154="",DataGrowthRates!BM154=""),"",DataGrowthRates!BM154-DataGrowthRates!BL154)</f>
        <v>0</v>
      </c>
      <c r="BN154" s="145">
        <f>IF(OR(DataGrowthRates!BM154="",DataGrowthRates!BN154=""),"",DataGrowthRates!BN154-DataGrowthRates!BM154)</f>
        <v>-1.371413384867999</v>
      </c>
      <c r="BO154" s="145">
        <f>IF(OR(DataGrowthRates!BN154="",DataGrowthRates!BO154=""),"",DataGrowthRates!BO154-DataGrowthRates!BN154)</f>
        <v>0.65047811622546847</v>
      </c>
      <c r="BP154" s="145">
        <f>IF(OR(DataGrowthRates!BO154="",DataGrowthRates!BP154=""),"",DataGrowthRates!BP154-DataGrowthRates!BO154)</f>
        <v>-1.0456696900039919E-2</v>
      </c>
      <c r="BQ154" s="145">
        <f>IF(OR(DataGrowthRates!BP154="",DataGrowthRates!BQ154=""),"",DataGrowthRates!BQ154-DataGrowthRates!BP154)</f>
        <v>0</v>
      </c>
      <c r="BR154" s="145">
        <f>IF(OR(DataGrowthRates!BQ154="",DataGrowthRates!BR154=""),"",DataGrowthRates!BR154-DataGrowthRates!BQ154)</f>
        <v>-9.0152222505196722E-2</v>
      </c>
      <c r="BS154" s="145">
        <f>IF(OR(DataGrowthRates!BR154="",DataGrowthRates!BS154=""),"",DataGrowthRates!BS154-DataGrowthRates!BR154)</f>
        <v>-6.8277310924367285E-2</v>
      </c>
      <c r="BT154" s="145">
        <f>IF(OR(DataGrowthRates!BS154="",DataGrowthRates!BT154=""),"",DataGrowthRates!BT154-DataGrowthRates!BS154)</f>
        <v>-7.6573176545365218E-2</v>
      </c>
      <c r="BU154" s="145">
        <f>IF(OR(DataGrowthRates!BT154="",DataGrowthRates!BU154=""),"",DataGrowthRates!BU154-DataGrowthRates!BT154)</f>
        <v>0</v>
      </c>
      <c r="BV154" s="145">
        <f>IF(OR(DataGrowthRates!BU154="",DataGrowthRates!BV154=""),"",DataGrowthRates!BV154-DataGrowthRates!BU154)</f>
        <v>0</v>
      </c>
      <c r="BW154" s="145">
        <f>IF(OR(DataGrowthRates!BV154="",DataGrowthRates!BW154=""),"",DataGrowthRates!BW154-DataGrowthRates!BV154)</f>
        <v>2.4366820748582541E-3</v>
      </c>
      <c r="BX154" s="145">
        <f>IF(OR(DataGrowthRates!BW154="",DataGrowthRates!BX154=""),"",DataGrowthRates!BX154-DataGrowthRates!BW154)</f>
        <v>-1.415000746169282</v>
      </c>
      <c r="BY154" s="145">
        <f>IF(OR(DataGrowthRates!BX154="",DataGrowthRates!BY154=""),"",DataGrowthRates!BY154-DataGrowthRates!BX154)</f>
        <v>0</v>
      </c>
      <c r="BZ154" s="145">
        <f>IF(OR(DataGrowthRates!BY154="",DataGrowthRates!BZ154=""),"",DataGrowthRates!BZ154-DataGrowthRates!BY154)</f>
        <v>-0.16193941112487664</v>
      </c>
      <c r="CA154" s="145">
        <f>IF(OR(DataGrowthRates!BZ154="",DataGrowthRates!CA154=""),"",DataGrowthRates!CA154-DataGrowthRates!BZ154)</f>
        <v>0</v>
      </c>
      <c r="CB154" s="145">
        <f>IF(OR(DataGrowthRates!CA154="",DataGrowthRates!CB154=""),"",DataGrowthRates!CB154-DataGrowthRates!CA154)</f>
        <v>-0.78434369611457733</v>
      </c>
      <c r="CC154" s="145" t="str">
        <f>IF(OR(DataGrowthRates!CB154="",DataGrowthRates!CC154=""),"",DataGrowthRates!CC154-DataGrowthRates!CB154)</f>
        <v/>
      </c>
      <c r="CD154" s="145" t="str">
        <f>IF(OR(DataGrowthRates!CC154="",DataGrowthRates!CD154=""),"",DataGrowthRates!CD154-DataGrowthRates!CC154)</f>
        <v/>
      </c>
    </row>
    <row r="155" spans="1:82" x14ac:dyDescent="0.3">
      <c r="A155" s="62" t="s">
        <v>154</v>
      </c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51"/>
      <c r="S155" s="51"/>
      <c r="T155" s="51"/>
      <c r="U155" s="51"/>
      <c r="V155" s="51"/>
      <c r="W155" s="51"/>
      <c r="X155" s="51"/>
      <c r="Y155" s="51"/>
      <c r="Z155" s="51"/>
      <c r="AA155" s="51"/>
      <c r="AB155" s="51"/>
      <c r="AC155" s="51"/>
      <c r="AD155" s="51"/>
      <c r="AE155" s="51"/>
      <c r="AF155" s="51"/>
      <c r="AG155" s="51"/>
      <c r="AH155" s="51"/>
      <c r="AI155" s="51"/>
      <c r="AJ155" s="51"/>
      <c r="AK155" s="51"/>
      <c r="AL155" s="51"/>
      <c r="AM155" s="51"/>
      <c r="AN155" s="51"/>
      <c r="AO155" s="51"/>
      <c r="AP155" s="103"/>
      <c r="AQ155" s="103"/>
      <c r="AR155" s="146"/>
      <c r="AS155" s="146"/>
      <c r="AT155" s="146"/>
      <c r="AU155" s="146"/>
      <c r="AV155" s="146"/>
      <c r="AW155" s="103"/>
      <c r="AX155" s="146"/>
      <c r="AY155" s="146" t="str">
        <f>IF(OR(DataGrowthRates!AX155="",DataGrowthRates!AY155=""),"",DataGrowthRates!AY155-DataGrowthRates!AX155)</f>
        <v/>
      </c>
      <c r="AZ155" s="146" t="str">
        <f>IF(OR(DataGrowthRates!AY155="",DataGrowthRates!AZ155=""),"",DataGrowthRates!AZ155-DataGrowthRates!AY155)</f>
        <v/>
      </c>
      <c r="BA155" s="146" t="str">
        <f>IF(OR(DataGrowthRates!AZ155="",DataGrowthRates!BA155=""),"",DataGrowthRates!BA155-DataGrowthRates!AZ155)</f>
        <v/>
      </c>
      <c r="BB155" s="146" t="str">
        <f>IF(OR(DataGrowthRates!BA155="",DataGrowthRates!BB155=""),"",DataGrowthRates!BB155-DataGrowthRates!BA155)</f>
        <v/>
      </c>
      <c r="BC155" s="146" t="str">
        <f>IF(OR(DataGrowthRates!BB155="",DataGrowthRates!BC155=""),"",DataGrowthRates!BC155-DataGrowthRates!BB155)</f>
        <v/>
      </c>
      <c r="BD155" s="146" t="str">
        <f>IF(OR(DataGrowthRates!BC155="",DataGrowthRates!BD155=""),"",DataGrowthRates!BD155-DataGrowthRates!BC155)</f>
        <v/>
      </c>
      <c r="BE155" s="146" t="str">
        <f>IF(OR(DataGrowthRates!BD155="",DataGrowthRates!BE155=""),"",DataGrowthRates!BE155-DataGrowthRates!BD155)</f>
        <v/>
      </c>
      <c r="BF155" s="146" t="str">
        <f>IF(OR(DataGrowthRates!BE155="",DataGrowthRates!BF155=""),"",DataGrowthRates!BF155-DataGrowthRates!BE155)</f>
        <v/>
      </c>
      <c r="BG155" s="146" t="str">
        <f>IF(OR(DataGrowthRates!BF155="",DataGrowthRates!BG155=""),"",DataGrowthRates!BG155-DataGrowthRates!BF155)</f>
        <v/>
      </c>
      <c r="BH155" s="146" t="str">
        <f>IF(OR(DataGrowthRates!BG155="",DataGrowthRates!BH155=""),"",DataGrowthRates!BH155-DataGrowthRates!BG155)</f>
        <v/>
      </c>
      <c r="BI155" s="146" t="str">
        <f>IF(OR(DataGrowthRates!BH155="",DataGrowthRates!BI155=""),"",DataGrowthRates!BI155-DataGrowthRates!BH155)</f>
        <v/>
      </c>
      <c r="BJ155" s="146" t="str">
        <f>IF(OR(DataGrowthRates!BI155="",DataGrowthRates!BJ155=""),"",DataGrowthRates!BJ155-DataGrowthRates!BI155)</f>
        <v/>
      </c>
      <c r="BK155" s="146">
        <f>IF(OR(DataGrowthRates!BJ155="",DataGrowthRates!BK155=""),"",DataGrowthRates!BK155-DataGrowthRates!BJ155)</f>
        <v>0.31611815275377664</v>
      </c>
      <c r="BL155" s="146">
        <f>IF(OR(DataGrowthRates!BK155="",DataGrowthRates!BL155=""),"",DataGrowthRates!BL155-DataGrowthRates!BK155)</f>
        <v>0.55907403167979619</v>
      </c>
      <c r="BM155" s="146">
        <f>IF(OR(DataGrowthRates!BL155="",DataGrowthRates!BM155=""),"",DataGrowthRates!BM155-DataGrowthRates!BL155)</f>
        <v>0</v>
      </c>
      <c r="BN155" s="146">
        <f>IF(OR(DataGrowthRates!BM155="",DataGrowthRates!BN155=""),"",DataGrowthRates!BN155-DataGrowthRates!BM155)</f>
        <v>-1.4478600734613229</v>
      </c>
      <c r="BO155" s="146">
        <f>IF(OR(DataGrowthRates!BN155="",DataGrowthRates!BO155=""),"",DataGrowthRates!BO155-DataGrowthRates!BN155)</f>
        <v>-1.1171833351170954</v>
      </c>
      <c r="BP155" s="146">
        <f>IF(OR(DataGrowthRates!BO155="",DataGrowthRates!BP155=""),"",DataGrowthRates!BP155-DataGrowthRates!BO155)</f>
        <v>1.485696194732461E-2</v>
      </c>
      <c r="BQ155" s="146">
        <f>IF(OR(DataGrowthRates!BP155="",DataGrowthRates!BQ155=""),"",DataGrowthRates!BQ155-DataGrowthRates!BP155)</f>
        <v>0</v>
      </c>
      <c r="BR155" s="146">
        <f>IF(OR(DataGrowthRates!BQ155="",DataGrowthRates!BR155=""),"",DataGrowthRates!BR155-DataGrowthRates!BQ155)</f>
        <v>9.0449606964852602E-2</v>
      </c>
      <c r="BS155" s="146">
        <f>IF(OR(DataGrowthRates!BR155="",DataGrowthRates!BS155=""),"",DataGrowthRates!BS155-DataGrowthRates!BR155)</f>
        <v>0.51329709465389062</v>
      </c>
      <c r="BT155" s="146">
        <f>IF(OR(DataGrowthRates!BS155="",DataGrowthRates!BT155=""),"",DataGrowthRates!BT155-DataGrowthRates!BS155)</f>
        <v>-0.37710842728018534</v>
      </c>
      <c r="BU155" s="146">
        <f>IF(OR(DataGrowthRates!BT155="",DataGrowthRates!BU155=""),"",DataGrowthRates!BU155-DataGrowthRates!BT155)</f>
        <v>0</v>
      </c>
      <c r="BV155" s="146">
        <f>IF(OR(DataGrowthRates!BU155="",DataGrowthRates!BV155=""),"",DataGrowthRates!BV155-DataGrowthRates!BU155)</f>
        <v>0</v>
      </c>
      <c r="BW155" s="146">
        <f>IF(OR(DataGrowthRates!BV155="",DataGrowthRates!BW155=""),"",DataGrowthRates!BW155-DataGrowthRates!BV155)</f>
        <v>4.8151924769730736E-2</v>
      </c>
      <c r="BX155" s="146">
        <f>IF(OR(DataGrowthRates!BW155="",DataGrowthRates!BX155=""),"",DataGrowthRates!BX155-DataGrowthRates!BW155)</f>
        <v>7.458264084373889E-2</v>
      </c>
      <c r="BY155" s="146">
        <f>IF(OR(DataGrowthRates!BX155="",DataGrowthRates!BY155=""),"",DataGrowthRates!BY155-DataGrowthRates!BX155)</f>
        <v>0</v>
      </c>
      <c r="BZ155" s="146">
        <f>IF(OR(DataGrowthRates!BY155="",DataGrowthRates!BZ155=""),"",DataGrowthRates!BZ155-DataGrowthRates!BY155)</f>
        <v>0.47851384400720021</v>
      </c>
      <c r="CA155" s="146">
        <f>IF(OR(DataGrowthRates!BZ155="",DataGrowthRates!CA155=""),"",DataGrowthRates!CA155-DataGrowthRates!BZ155)</f>
        <v>0</v>
      </c>
      <c r="CB155" s="146">
        <f>IF(OR(DataGrowthRates!CA155="",DataGrowthRates!CB155=""),"",DataGrowthRates!CB155-DataGrowthRates!CA155)</f>
        <v>-1.2399060920535536</v>
      </c>
      <c r="CC155" s="146" t="str">
        <f>IF(OR(DataGrowthRates!CB155="",DataGrowthRates!CC155=""),"",DataGrowthRates!CC155-DataGrowthRates!CB155)</f>
        <v/>
      </c>
      <c r="CD155" s="146" t="str">
        <f>IF(OR(DataGrowthRates!CC155="",DataGrowthRates!CD155=""),"",DataGrowthRates!CD155-DataGrowthRates!CC155)</f>
        <v/>
      </c>
    </row>
    <row r="156" spans="1:82" x14ac:dyDescent="0.3">
      <c r="A156" s="63" t="s">
        <v>155</v>
      </c>
      <c r="AP156" s="1"/>
      <c r="AQ156" s="1"/>
      <c r="AR156" s="144"/>
      <c r="AS156" s="144"/>
      <c r="AT156" s="144"/>
      <c r="AU156" s="144"/>
      <c r="AV156" s="144"/>
      <c r="AW156" s="144"/>
      <c r="AX156" s="144"/>
      <c r="AY156" s="144" t="str">
        <f>IF(OR(DataGrowthRates!AX156="",DataGrowthRates!AY156=""),"",DataGrowthRates!AY156-DataGrowthRates!AX156)</f>
        <v/>
      </c>
      <c r="AZ156" s="144" t="str">
        <f>IF(OR(DataGrowthRates!AY156="",DataGrowthRates!AZ156=""),"",DataGrowthRates!AZ156-DataGrowthRates!AY156)</f>
        <v/>
      </c>
      <c r="BA156" s="144" t="str">
        <f>IF(OR(DataGrowthRates!AZ156="",DataGrowthRates!BA156=""),"",DataGrowthRates!BA156-DataGrowthRates!AZ156)</f>
        <v/>
      </c>
      <c r="BB156" s="144" t="str">
        <f>IF(OR(DataGrowthRates!BA156="",DataGrowthRates!BB156=""),"",DataGrowthRates!BB156-DataGrowthRates!BA156)</f>
        <v/>
      </c>
      <c r="BC156" s="144" t="str">
        <f>IF(OR(DataGrowthRates!BB156="",DataGrowthRates!BC156=""),"",DataGrowthRates!BC156-DataGrowthRates!BB156)</f>
        <v/>
      </c>
      <c r="BD156" s="144" t="str">
        <f>IF(OR(DataGrowthRates!BC156="",DataGrowthRates!BD156=""),"",DataGrowthRates!BD156-DataGrowthRates!BC156)</f>
        <v/>
      </c>
      <c r="BE156" s="144" t="str">
        <f>IF(OR(DataGrowthRates!BD156="",DataGrowthRates!BE156=""),"",DataGrowthRates!BE156-DataGrowthRates!BD156)</f>
        <v/>
      </c>
      <c r="BF156" s="144" t="str">
        <f>IF(OR(DataGrowthRates!BE156="",DataGrowthRates!BF156=""),"",DataGrowthRates!BF156-DataGrowthRates!BE156)</f>
        <v/>
      </c>
      <c r="BG156" s="144" t="str">
        <f>IF(OR(DataGrowthRates!BF156="",DataGrowthRates!BG156=""),"",DataGrowthRates!BG156-DataGrowthRates!BF156)</f>
        <v/>
      </c>
      <c r="BH156" s="144" t="str">
        <f>IF(OR(DataGrowthRates!BG156="",DataGrowthRates!BH156=""),"",DataGrowthRates!BH156-DataGrowthRates!BG156)</f>
        <v/>
      </c>
      <c r="BI156" s="144" t="str">
        <f>IF(OR(DataGrowthRates!BH156="",DataGrowthRates!BI156=""),"",DataGrowthRates!BI156-DataGrowthRates!BH156)</f>
        <v/>
      </c>
      <c r="BJ156" s="144" t="str">
        <f>IF(OR(DataGrowthRates!BI156="",DataGrowthRates!BJ156=""),"",DataGrowthRates!BJ156-DataGrowthRates!BI156)</f>
        <v/>
      </c>
      <c r="BK156" s="144" t="str">
        <f>IF(OR(DataGrowthRates!BJ156="",DataGrowthRates!BK156=""),"",DataGrowthRates!BK156-DataGrowthRates!BJ156)</f>
        <v/>
      </c>
      <c r="BL156" s="144">
        <f>IF(OR(DataGrowthRates!BK156="",DataGrowthRates!BL156=""),"",DataGrowthRates!BL156-DataGrowthRates!BK156)</f>
        <v>-0.57942953248462636</v>
      </c>
      <c r="BM156" s="144">
        <f>IF(OR(DataGrowthRates!BL156="",DataGrowthRates!BM156=""),"",DataGrowthRates!BM156-DataGrowthRates!BL156)</f>
        <v>0.22834183698881017</v>
      </c>
      <c r="BN156" s="144">
        <f>IF(OR(DataGrowthRates!BM156="",DataGrowthRates!BN156=""),"",DataGrowthRates!BN156-DataGrowthRates!BM156)</f>
        <v>-0.49171543092602255</v>
      </c>
      <c r="BO156" s="144">
        <f>IF(OR(DataGrowthRates!BN156="",DataGrowthRates!BO156=""),"",DataGrowthRates!BO156-DataGrowthRates!BN156)</f>
        <v>1.2945638034354969</v>
      </c>
      <c r="BP156" s="144">
        <f>IF(OR(DataGrowthRates!BO156="",DataGrowthRates!BP156=""),"",DataGrowthRates!BP156-DataGrowthRates!BO156)</f>
        <v>0.31866311517825563</v>
      </c>
      <c r="BQ156" s="144">
        <f>IF(OR(DataGrowthRates!BP156="",DataGrowthRates!BQ156=""),"",DataGrowthRates!BQ156-DataGrowthRates!BP156)</f>
        <v>0</v>
      </c>
      <c r="BR156" s="144">
        <f>IF(OR(DataGrowthRates!BQ156="",DataGrowthRates!BR156=""),"",DataGrowthRates!BR156-DataGrowthRates!BQ156)</f>
        <v>-0.30901272717621797</v>
      </c>
      <c r="BS156" s="144">
        <f>IF(OR(DataGrowthRates!BR156="",DataGrowthRates!BS156=""),"",DataGrowthRates!BS156-DataGrowthRates!BR156)</f>
        <v>-0.59516052312585832</v>
      </c>
      <c r="BT156" s="144">
        <f>IF(OR(DataGrowthRates!BS156="",DataGrowthRates!BT156=""),"",DataGrowthRates!BT156-DataGrowthRates!BS156)</f>
        <v>5.2368117057843833E-3</v>
      </c>
      <c r="BU156" s="144">
        <f>IF(OR(DataGrowthRates!BT156="",DataGrowthRates!BU156=""),"",DataGrowthRates!BU156-DataGrowthRates!BT156)</f>
        <v>0</v>
      </c>
      <c r="BV156" s="144">
        <f>IF(OR(DataGrowthRates!BU156="",DataGrowthRates!BV156=""),"",DataGrowthRates!BV156-DataGrowthRates!BU156)</f>
        <v>0</v>
      </c>
      <c r="BW156" s="144">
        <f>IF(OR(DataGrowthRates!BV156="",DataGrowthRates!BW156=""),"",DataGrowthRates!BW156-DataGrowthRates!BV156)</f>
        <v>2.4177699753763049E-2</v>
      </c>
      <c r="BX156" s="144">
        <f>IF(OR(DataGrowthRates!BW156="",DataGrowthRates!BX156=""),"",DataGrowthRates!BX156-DataGrowthRates!BW156)</f>
        <v>-0.39436112862179562</v>
      </c>
      <c r="BY156" s="144">
        <f>IF(OR(DataGrowthRates!BX156="",DataGrowthRates!BY156=""),"",DataGrowthRates!BY156-DataGrowthRates!BX156)</f>
        <v>0</v>
      </c>
      <c r="BZ156" s="144">
        <f>IF(OR(DataGrowthRates!BY156="",DataGrowthRates!BZ156=""),"",DataGrowthRates!BZ156-DataGrowthRates!BY156)</f>
        <v>-0.21529293353405543</v>
      </c>
      <c r="CA156" s="144">
        <f>IF(OR(DataGrowthRates!BZ156="",DataGrowthRates!CA156=""),"",DataGrowthRates!CA156-DataGrowthRates!BZ156)</f>
        <v>0</v>
      </c>
      <c r="CB156" s="144">
        <f>IF(OR(DataGrowthRates!CA156="",DataGrowthRates!CB156=""),"",DataGrowthRates!CB156-DataGrowthRates!CA156)</f>
        <v>1.1871915984227517</v>
      </c>
      <c r="CC156" s="144" t="str">
        <f>IF(OR(DataGrowthRates!CB156="",DataGrowthRates!CC156=""),"",DataGrowthRates!CC156-DataGrowthRates!CB156)</f>
        <v/>
      </c>
      <c r="CD156" s="144" t="str">
        <f>IF(OR(DataGrowthRates!CC156="",DataGrowthRates!CD156=""),"",DataGrowthRates!CD156-DataGrowthRates!CC156)</f>
        <v/>
      </c>
    </row>
    <row r="157" spans="1:82" x14ac:dyDescent="0.3">
      <c r="A157" s="5" t="s">
        <v>156</v>
      </c>
      <c r="AP157" s="1"/>
      <c r="AQ157" s="1"/>
      <c r="AR157" s="145"/>
      <c r="AS157" s="145"/>
      <c r="AT157" s="145"/>
      <c r="AU157" s="145"/>
      <c r="AV157" s="145"/>
      <c r="AW157" s="145"/>
      <c r="AX157" s="145"/>
      <c r="AY157" s="145" t="str">
        <f>IF(OR(DataGrowthRates!AX157="",DataGrowthRates!AY157=""),"",DataGrowthRates!AY157-DataGrowthRates!AX157)</f>
        <v/>
      </c>
      <c r="AZ157" s="145" t="str">
        <f>IF(OR(DataGrowthRates!AY157="",DataGrowthRates!AZ157=""),"",DataGrowthRates!AZ157-DataGrowthRates!AY157)</f>
        <v/>
      </c>
      <c r="BA157" s="145" t="str">
        <f>IF(OR(DataGrowthRates!AZ157="",DataGrowthRates!BA157=""),"",DataGrowthRates!BA157-DataGrowthRates!AZ157)</f>
        <v/>
      </c>
      <c r="BB157" s="145" t="str">
        <f>IF(OR(DataGrowthRates!BA157="",DataGrowthRates!BB157=""),"",DataGrowthRates!BB157-DataGrowthRates!BA157)</f>
        <v/>
      </c>
      <c r="BC157" s="145" t="str">
        <f>IF(OR(DataGrowthRates!BB157="",DataGrowthRates!BC157=""),"",DataGrowthRates!BC157-DataGrowthRates!BB157)</f>
        <v/>
      </c>
      <c r="BD157" s="145" t="str">
        <f>IF(OR(DataGrowthRates!BC157="",DataGrowthRates!BD157=""),"",DataGrowthRates!BD157-DataGrowthRates!BC157)</f>
        <v/>
      </c>
      <c r="BE157" s="145" t="str">
        <f>IF(OR(DataGrowthRates!BD157="",DataGrowthRates!BE157=""),"",DataGrowthRates!BE157-DataGrowthRates!BD157)</f>
        <v/>
      </c>
      <c r="BF157" s="145" t="str">
        <f>IF(OR(DataGrowthRates!BE157="",DataGrowthRates!BF157=""),"",DataGrowthRates!BF157-DataGrowthRates!BE157)</f>
        <v/>
      </c>
      <c r="BG157" s="145" t="str">
        <f>IF(OR(DataGrowthRates!BF157="",DataGrowthRates!BG157=""),"",DataGrowthRates!BG157-DataGrowthRates!BF157)</f>
        <v/>
      </c>
      <c r="BH157" s="145" t="str">
        <f>IF(OR(DataGrowthRates!BG157="",DataGrowthRates!BH157=""),"",DataGrowthRates!BH157-DataGrowthRates!BG157)</f>
        <v/>
      </c>
      <c r="BI157" s="145" t="str">
        <f>IF(OR(DataGrowthRates!BH157="",DataGrowthRates!BI157=""),"",DataGrowthRates!BI157-DataGrowthRates!BH157)</f>
        <v/>
      </c>
      <c r="BJ157" s="145" t="str">
        <f>IF(OR(DataGrowthRates!BI157="",DataGrowthRates!BJ157=""),"",DataGrowthRates!BJ157-DataGrowthRates!BI157)</f>
        <v/>
      </c>
      <c r="BK157" s="145" t="str">
        <f>IF(OR(DataGrowthRates!BJ157="",DataGrowthRates!BK157=""),"",DataGrowthRates!BK157-DataGrowthRates!BJ157)</f>
        <v/>
      </c>
      <c r="BL157" s="145" t="str">
        <f>IF(OR(DataGrowthRates!BK157="",DataGrowthRates!BL157=""),"",DataGrowthRates!BL157-DataGrowthRates!BK157)</f>
        <v/>
      </c>
      <c r="BM157" s="145">
        <f>IF(OR(DataGrowthRates!BL157="",DataGrowthRates!BM157=""),"",DataGrowthRates!BM157-DataGrowthRates!BL157)</f>
        <v>-4.3605986084629365</v>
      </c>
      <c r="BN157" s="145">
        <f>IF(OR(DataGrowthRates!BM157="",DataGrowthRates!BN157=""),"",DataGrowthRates!BN157-DataGrowthRates!BM157)</f>
        <v>2.9451000072184819</v>
      </c>
      <c r="BO157" s="145">
        <f>IF(OR(DataGrowthRates!BN157="",DataGrowthRates!BO157=""),"",DataGrowthRates!BO157-DataGrowthRates!BN157)</f>
        <v>0.27500187218078409</v>
      </c>
      <c r="BP157" s="145">
        <f>IF(OR(DataGrowthRates!BO157="",DataGrowthRates!BP157=""),"",DataGrowthRates!BP157-DataGrowthRates!BO157)</f>
        <v>0.40913291402209495</v>
      </c>
      <c r="BQ157" s="145">
        <f>IF(OR(DataGrowthRates!BP157="",DataGrowthRates!BQ157=""),"",DataGrowthRates!BQ157-DataGrowthRates!BP157)</f>
        <v>0</v>
      </c>
      <c r="BR157" s="145">
        <f>IF(OR(DataGrowthRates!BQ157="",DataGrowthRates!BR157=""),"",DataGrowthRates!BR157-DataGrowthRates!BQ157)</f>
        <v>-0.24950792056464266</v>
      </c>
      <c r="BS157" s="145">
        <f>IF(OR(DataGrowthRates!BR157="",DataGrowthRates!BS157=""),"",DataGrowthRates!BS157-DataGrowthRates!BR157)</f>
        <v>-0.36202686208694246</v>
      </c>
      <c r="BT157" s="145">
        <f>IF(OR(DataGrowthRates!BS157="",DataGrowthRates!BT157=""),"",DataGrowthRates!BT157-DataGrowthRates!BS157)</f>
        <v>-0.16231096395980416</v>
      </c>
      <c r="BU157" s="145">
        <f>IF(OR(DataGrowthRates!BT157="",DataGrowthRates!BU157=""),"",DataGrowthRates!BU157-DataGrowthRates!BT157)</f>
        <v>0</v>
      </c>
      <c r="BV157" s="145">
        <f>IF(OR(DataGrowthRates!BU157="",DataGrowthRates!BV157=""),"",DataGrowthRates!BV157-DataGrowthRates!BU157)</f>
        <v>0</v>
      </c>
      <c r="BW157" s="145">
        <f>IF(OR(DataGrowthRates!BV157="",DataGrowthRates!BW157=""),"",DataGrowthRates!BW157-DataGrowthRates!BV157)</f>
        <v>0.11365310000880768</v>
      </c>
      <c r="BX157" s="145">
        <f>IF(OR(DataGrowthRates!BW157="",DataGrowthRates!BX157=""),"",DataGrowthRates!BX157-DataGrowthRates!BW157)</f>
        <v>-0.64847671425260245</v>
      </c>
      <c r="BY157" s="145">
        <f>IF(OR(DataGrowthRates!BX157="",DataGrowthRates!BY157=""),"",DataGrowthRates!BY157-DataGrowthRates!BX157)</f>
        <v>0</v>
      </c>
      <c r="BZ157" s="145">
        <f>IF(OR(DataGrowthRates!BY157="",DataGrowthRates!BZ157=""),"",DataGrowthRates!BZ157-DataGrowthRates!BY157)</f>
        <v>4.1867802549340638E-2</v>
      </c>
      <c r="CA157" s="145">
        <f>IF(OR(DataGrowthRates!BZ157="",DataGrowthRates!CA157=""),"",DataGrowthRates!CA157-DataGrowthRates!BZ157)</f>
        <v>0</v>
      </c>
      <c r="CB157" s="145">
        <f>IF(OR(DataGrowthRates!CA157="",DataGrowthRates!CB157=""),"",DataGrowthRates!CB157-DataGrowthRates!CA157)</f>
        <v>-6.2488013625667804E-2</v>
      </c>
      <c r="CC157" s="145" t="str">
        <f>IF(OR(DataGrowthRates!CB157="",DataGrowthRates!CC157=""),"",DataGrowthRates!CC157-DataGrowthRates!CB157)</f>
        <v/>
      </c>
      <c r="CD157" s="145" t="str">
        <f>IF(OR(DataGrowthRates!CC157="",DataGrowthRates!CD157=""),"",DataGrowthRates!CD157-DataGrowthRates!CC157)</f>
        <v/>
      </c>
    </row>
    <row r="158" spans="1:82" x14ac:dyDescent="0.3">
      <c r="A158" s="5" t="s">
        <v>157</v>
      </c>
      <c r="AP158" s="1"/>
      <c r="AQ158" s="1"/>
      <c r="AR158" s="145"/>
      <c r="AS158" s="145"/>
      <c r="AT158" s="145"/>
      <c r="AU158" s="145"/>
      <c r="AV158" s="145"/>
      <c r="AW158" s="1"/>
      <c r="AX158" s="145"/>
      <c r="AY158" s="145" t="str">
        <f>IF(OR(DataGrowthRates!AX158="",DataGrowthRates!AY158=""),"",DataGrowthRates!AY158-DataGrowthRates!AX158)</f>
        <v/>
      </c>
      <c r="AZ158" s="145" t="str">
        <f>IF(OR(DataGrowthRates!AY158="",DataGrowthRates!AZ158=""),"",DataGrowthRates!AZ158-DataGrowthRates!AY158)</f>
        <v/>
      </c>
      <c r="BA158" s="145" t="str">
        <f>IF(OR(DataGrowthRates!AZ158="",DataGrowthRates!BA158=""),"",DataGrowthRates!BA158-DataGrowthRates!AZ158)</f>
        <v/>
      </c>
      <c r="BB158" s="145" t="str">
        <f>IF(OR(DataGrowthRates!BA158="",DataGrowthRates!BB158=""),"",DataGrowthRates!BB158-DataGrowthRates!BA158)</f>
        <v/>
      </c>
      <c r="BC158" s="145" t="str">
        <f>IF(OR(DataGrowthRates!BB158="",DataGrowthRates!BC158=""),"",DataGrowthRates!BC158-DataGrowthRates!BB158)</f>
        <v/>
      </c>
      <c r="BD158" s="145" t="str">
        <f>IF(OR(DataGrowthRates!BC158="",DataGrowthRates!BD158=""),"",DataGrowthRates!BD158-DataGrowthRates!BC158)</f>
        <v/>
      </c>
      <c r="BE158" s="145" t="str">
        <f>IF(OR(DataGrowthRates!BD158="",DataGrowthRates!BE158=""),"",DataGrowthRates!BE158-DataGrowthRates!BD158)</f>
        <v/>
      </c>
      <c r="BF158" s="145" t="str">
        <f>IF(OR(DataGrowthRates!BE158="",DataGrowthRates!BF158=""),"",DataGrowthRates!BF158-DataGrowthRates!BE158)</f>
        <v/>
      </c>
      <c r="BG158" s="145" t="str">
        <f>IF(OR(DataGrowthRates!BF158="",DataGrowthRates!BG158=""),"",DataGrowthRates!BG158-DataGrowthRates!BF158)</f>
        <v/>
      </c>
      <c r="BH158" s="145" t="str">
        <f>IF(OR(DataGrowthRates!BG158="",DataGrowthRates!BH158=""),"",DataGrowthRates!BH158-DataGrowthRates!BG158)</f>
        <v/>
      </c>
      <c r="BI158" s="145" t="str">
        <f>IF(OR(DataGrowthRates!BH158="",DataGrowthRates!BI158=""),"",DataGrowthRates!BI158-DataGrowthRates!BH158)</f>
        <v/>
      </c>
      <c r="BJ158" s="145" t="str">
        <f>IF(OR(DataGrowthRates!BI158="",DataGrowthRates!BJ158=""),"",DataGrowthRates!BJ158-DataGrowthRates!BI158)</f>
        <v/>
      </c>
      <c r="BK158" s="145" t="str">
        <f>IF(OR(DataGrowthRates!BJ158="",DataGrowthRates!BK158=""),"",DataGrowthRates!BK158-DataGrowthRates!BJ158)</f>
        <v/>
      </c>
      <c r="BL158" s="145" t="str">
        <f>IF(OR(DataGrowthRates!BK158="",DataGrowthRates!BL158=""),"",DataGrowthRates!BL158-DataGrowthRates!BK158)</f>
        <v/>
      </c>
      <c r="BM158" s="145" t="str">
        <f>IF(OR(DataGrowthRates!BL158="",DataGrowthRates!BM158=""),"",DataGrowthRates!BM158-DataGrowthRates!BL158)</f>
        <v/>
      </c>
      <c r="BN158" s="145">
        <f>IF(OR(DataGrowthRates!BM158="",DataGrowthRates!BN158=""),"",DataGrowthRates!BN158-DataGrowthRates!BM158)</f>
        <v>2.4435776517083152</v>
      </c>
      <c r="BO158" s="145">
        <f>IF(OR(DataGrowthRates!BN158="",DataGrowthRates!BO158=""),"",DataGrowthRates!BO158-DataGrowthRates!BN158)</f>
        <v>-0.8688392281081061</v>
      </c>
      <c r="BP158" s="145">
        <f>IF(OR(DataGrowthRates!BO158="",DataGrowthRates!BP158=""),"",DataGrowthRates!BP158-DataGrowthRates!BO158)</f>
        <v>0.10508155773424122</v>
      </c>
      <c r="BQ158" s="145">
        <f>IF(OR(DataGrowthRates!BP158="",DataGrowthRates!BQ158=""),"",DataGrowthRates!BQ158-DataGrowthRates!BP158)</f>
        <v>0</v>
      </c>
      <c r="BR158" s="145">
        <f>IF(OR(DataGrowthRates!BQ158="",DataGrowthRates!BR158=""),"",DataGrowthRates!BR158-DataGrowthRates!BQ158)</f>
        <v>-0.25576134398141548</v>
      </c>
      <c r="BS158" s="145">
        <f>IF(OR(DataGrowthRates!BR158="",DataGrowthRates!BS158=""),"",DataGrowthRates!BS158-DataGrowthRates!BR158)</f>
        <v>0.17536133681041832</v>
      </c>
      <c r="BT158" s="145">
        <f>IF(OR(DataGrowthRates!BS158="",DataGrowthRates!BT158=""),"",DataGrowthRates!BT158-DataGrowthRates!BS158)</f>
        <v>-0.27203121250447282</v>
      </c>
      <c r="BU158" s="145">
        <f>IF(OR(DataGrowthRates!BT158="",DataGrowthRates!BU158=""),"",DataGrowthRates!BU158-DataGrowthRates!BT158)</f>
        <v>0</v>
      </c>
      <c r="BV158" s="145">
        <f>IF(OR(DataGrowthRates!BU158="",DataGrowthRates!BV158=""),"",DataGrowthRates!BV158-DataGrowthRates!BU158)</f>
        <v>0</v>
      </c>
      <c r="BW158" s="145">
        <f>IF(OR(DataGrowthRates!BV158="",DataGrowthRates!BW158=""),"",DataGrowthRates!BW158-DataGrowthRates!BV158)</f>
        <v>0.33757215824459941</v>
      </c>
      <c r="BX158" s="145">
        <f>IF(OR(DataGrowthRates!BW158="",DataGrowthRates!BX158=""),"",DataGrowthRates!BX158-DataGrowthRates!BW158)</f>
        <v>2.1397017428968788</v>
      </c>
      <c r="BY158" s="145">
        <f>IF(OR(DataGrowthRates!BX158="",DataGrowthRates!BY158=""),"",DataGrowthRates!BY158-DataGrowthRates!BX158)</f>
        <v>0</v>
      </c>
      <c r="BZ158" s="145">
        <f>IF(OR(DataGrowthRates!BY158="",DataGrowthRates!BZ158=""),"",DataGrowthRates!BZ158-DataGrowthRates!BY158)</f>
        <v>0.10109800661573232</v>
      </c>
      <c r="CA158" s="145">
        <f>IF(OR(DataGrowthRates!BZ158="",DataGrowthRates!CA158=""),"",DataGrowthRates!CA158-DataGrowthRates!BZ158)</f>
        <v>0</v>
      </c>
      <c r="CB158" s="145">
        <f>IF(OR(DataGrowthRates!CA158="",DataGrowthRates!CB158=""),"",DataGrowthRates!CB158-DataGrowthRates!CA158)</f>
        <v>1.5330868278553629</v>
      </c>
      <c r="CC158" s="145" t="str">
        <f>IF(OR(DataGrowthRates!CB158="",DataGrowthRates!CC158=""),"",DataGrowthRates!CC158-DataGrowthRates!CB158)</f>
        <v/>
      </c>
      <c r="CD158" s="145" t="str">
        <f>IF(OR(DataGrowthRates!CC158="",DataGrowthRates!CD158=""),"",DataGrowthRates!CD158-DataGrowthRates!CC158)</f>
        <v/>
      </c>
    </row>
    <row r="159" spans="1:82" x14ac:dyDescent="0.3">
      <c r="A159" s="62" t="s">
        <v>158</v>
      </c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51"/>
      <c r="S159" s="51"/>
      <c r="T159" s="51"/>
      <c r="U159" s="51"/>
      <c r="V159" s="51"/>
      <c r="W159" s="51"/>
      <c r="X159" s="51"/>
      <c r="Y159" s="51"/>
      <c r="Z159" s="51"/>
      <c r="AA159" s="51"/>
      <c r="AB159" s="51"/>
      <c r="AC159" s="51"/>
      <c r="AD159" s="51"/>
      <c r="AE159" s="51"/>
      <c r="AF159" s="51"/>
      <c r="AG159" s="51"/>
      <c r="AH159" s="51"/>
      <c r="AI159" s="51"/>
      <c r="AJ159" s="51"/>
      <c r="AK159" s="51"/>
      <c r="AL159" s="51"/>
      <c r="AM159" s="51"/>
      <c r="AN159" s="51"/>
      <c r="AO159" s="51"/>
      <c r="AP159" s="103"/>
      <c r="AQ159" s="103"/>
      <c r="AR159" s="146"/>
      <c r="AS159" s="146"/>
      <c r="AT159" s="146"/>
      <c r="AU159" s="146"/>
      <c r="AV159" s="146"/>
      <c r="AW159" s="103"/>
      <c r="AX159" s="146"/>
      <c r="AY159" s="146" t="str">
        <f>IF(OR(DataGrowthRates!AX159="",DataGrowthRates!AY159=""),"",DataGrowthRates!AY159-DataGrowthRates!AX159)</f>
        <v/>
      </c>
      <c r="AZ159" s="146" t="str">
        <f>IF(OR(DataGrowthRates!AY159="",DataGrowthRates!AZ159=""),"",DataGrowthRates!AZ159-DataGrowthRates!AY159)</f>
        <v/>
      </c>
      <c r="BA159" s="146" t="str">
        <f>IF(OR(DataGrowthRates!AZ159="",DataGrowthRates!BA159=""),"",DataGrowthRates!BA159-DataGrowthRates!AZ159)</f>
        <v/>
      </c>
      <c r="BB159" s="146" t="str">
        <f>IF(OR(DataGrowthRates!BA159="",DataGrowthRates!BB159=""),"",DataGrowthRates!BB159-DataGrowthRates!BA159)</f>
        <v/>
      </c>
      <c r="BC159" s="146" t="str">
        <f>IF(OR(DataGrowthRates!BB159="",DataGrowthRates!BC159=""),"",DataGrowthRates!BC159-DataGrowthRates!BB159)</f>
        <v/>
      </c>
      <c r="BD159" s="146" t="str">
        <f>IF(OR(DataGrowthRates!BC159="",DataGrowthRates!BD159=""),"",DataGrowthRates!BD159-DataGrowthRates!BC159)</f>
        <v/>
      </c>
      <c r="BE159" s="146" t="str">
        <f>IF(OR(DataGrowthRates!BD159="",DataGrowthRates!BE159=""),"",DataGrowthRates!BE159-DataGrowthRates!BD159)</f>
        <v/>
      </c>
      <c r="BF159" s="146" t="str">
        <f>IF(OR(DataGrowthRates!BE159="",DataGrowthRates!BF159=""),"",DataGrowthRates!BF159-DataGrowthRates!BE159)</f>
        <v/>
      </c>
      <c r="BG159" s="146" t="str">
        <f>IF(OR(DataGrowthRates!BF159="",DataGrowthRates!BG159=""),"",DataGrowthRates!BG159-DataGrowthRates!BF159)</f>
        <v/>
      </c>
      <c r="BH159" s="146" t="str">
        <f>IF(OR(DataGrowthRates!BG159="",DataGrowthRates!BH159=""),"",DataGrowthRates!BH159-DataGrowthRates!BG159)</f>
        <v/>
      </c>
      <c r="BI159" s="146" t="str">
        <f>IF(OR(DataGrowthRates!BH159="",DataGrowthRates!BI159=""),"",DataGrowthRates!BI159-DataGrowthRates!BH159)</f>
        <v/>
      </c>
      <c r="BJ159" s="146" t="str">
        <f>IF(OR(DataGrowthRates!BI159="",DataGrowthRates!BJ159=""),"",DataGrowthRates!BJ159-DataGrowthRates!BI159)</f>
        <v/>
      </c>
      <c r="BK159" s="146" t="str">
        <f>IF(OR(DataGrowthRates!BJ159="",DataGrowthRates!BK159=""),"",DataGrowthRates!BK159-DataGrowthRates!BJ159)</f>
        <v/>
      </c>
      <c r="BL159" s="146" t="str">
        <f>IF(OR(DataGrowthRates!BK159="",DataGrowthRates!BL159=""),"",DataGrowthRates!BL159-DataGrowthRates!BK159)</f>
        <v/>
      </c>
      <c r="BM159" s="146" t="str">
        <f>IF(OR(DataGrowthRates!BL159="",DataGrowthRates!BM159=""),"",DataGrowthRates!BM159-DataGrowthRates!BL159)</f>
        <v/>
      </c>
      <c r="BN159" s="146" t="str">
        <f>IF(OR(DataGrowthRates!BM159="",DataGrowthRates!BN159=""),"",DataGrowthRates!BN159-DataGrowthRates!BM159)</f>
        <v/>
      </c>
      <c r="BO159" s="146">
        <f>IF(OR(DataGrowthRates!BN159="",DataGrowthRates!BO159=""),"",DataGrowthRates!BO159-DataGrowthRates!BN159)</f>
        <v>0.12240215764479956</v>
      </c>
      <c r="BP159" s="146">
        <f>IF(OR(DataGrowthRates!BO159="",DataGrowthRates!BP159=""),"",DataGrowthRates!BP159-DataGrowthRates!BO159)</f>
        <v>-1.9437546111813475E-3</v>
      </c>
      <c r="BQ159" s="146">
        <f>IF(OR(DataGrowthRates!BP159="",DataGrowthRates!BQ159=""),"",DataGrowthRates!BQ159-DataGrowthRates!BP159)</f>
        <v>0</v>
      </c>
      <c r="BR159" s="146">
        <f>IF(OR(DataGrowthRates!BQ159="",DataGrowthRates!BR159=""),"",DataGrowthRates!BR159-DataGrowthRates!BQ159)</f>
        <v>0.1874490193553715</v>
      </c>
      <c r="BS159" s="146">
        <f>IF(OR(DataGrowthRates!BR159="",DataGrowthRates!BS159=""),"",DataGrowthRates!BS159-DataGrowthRates!BR159)</f>
        <v>-0.43253810891863864</v>
      </c>
      <c r="BT159" s="146">
        <f>IF(OR(DataGrowthRates!BS159="",DataGrowthRates!BT159=""),"",DataGrowthRates!BT159-DataGrowthRates!BS159)</f>
        <v>-0.1232348985745908</v>
      </c>
      <c r="BU159" s="146">
        <f>IF(OR(DataGrowthRates!BT159="",DataGrowthRates!BU159=""),"",DataGrowthRates!BU159-DataGrowthRates!BT159)</f>
        <v>0</v>
      </c>
      <c r="BV159" s="146">
        <f>IF(OR(DataGrowthRates!BU159="",DataGrowthRates!BV159=""),"",DataGrowthRates!BV159-DataGrowthRates!BU159)</f>
        <v>0</v>
      </c>
      <c r="BW159" s="146">
        <f>IF(OR(DataGrowthRates!BV159="",DataGrowthRates!BW159=""),"",DataGrowthRates!BW159-DataGrowthRates!BV159)</f>
        <v>0.57012513226368888</v>
      </c>
      <c r="BX159" s="146">
        <f>IF(OR(DataGrowthRates!BW159="",DataGrowthRates!BX159=""),"",DataGrowthRates!BX159-DataGrowthRates!BW159)</f>
        <v>0.55411673263310846</v>
      </c>
      <c r="BY159" s="146">
        <f>IF(OR(DataGrowthRates!BX159="",DataGrowthRates!BY159=""),"",DataGrowthRates!BY159-DataGrowthRates!BX159)</f>
        <v>0</v>
      </c>
      <c r="BZ159" s="146">
        <f>IF(OR(DataGrowthRates!BY159="",DataGrowthRates!BZ159=""),"",DataGrowthRates!BZ159-DataGrowthRates!BY159)</f>
        <v>-8.3728314098863166E-5</v>
      </c>
      <c r="CA159" s="146">
        <f>IF(OR(DataGrowthRates!BZ159="",DataGrowthRates!CA159=""),"",DataGrowthRates!CA159-DataGrowthRates!BZ159)</f>
        <v>0</v>
      </c>
      <c r="CB159" s="146">
        <f>IF(OR(DataGrowthRates!CA159="",DataGrowthRates!CB159=""),"",DataGrowthRates!CB159-DataGrowthRates!CA159)</f>
        <v>0.88677599740751134</v>
      </c>
      <c r="CC159" s="146" t="str">
        <f>IF(OR(DataGrowthRates!CB159="",DataGrowthRates!CC159=""),"",DataGrowthRates!CC159-DataGrowthRates!CB159)</f>
        <v/>
      </c>
      <c r="CD159" s="146" t="str">
        <f>IF(OR(DataGrowthRates!CC159="",DataGrowthRates!CD159=""),"",DataGrowthRates!CD159-DataGrowthRates!CC159)</f>
        <v/>
      </c>
    </row>
    <row r="160" spans="1:82" x14ac:dyDescent="0.3">
      <c r="A160" s="63" t="s">
        <v>159</v>
      </c>
      <c r="AP160" s="1"/>
      <c r="AQ160" s="1"/>
      <c r="AR160" s="144"/>
      <c r="AS160" s="144"/>
      <c r="AT160" s="144"/>
      <c r="AU160" s="144"/>
      <c r="AV160" s="144"/>
      <c r="AW160" s="144"/>
      <c r="AX160" s="144"/>
      <c r="AY160" s="144" t="str">
        <f>IF(OR(DataGrowthRates!AX160="",DataGrowthRates!AY160=""),"",DataGrowthRates!AY160-DataGrowthRates!AX160)</f>
        <v/>
      </c>
      <c r="AZ160" s="144" t="str">
        <f>IF(OR(DataGrowthRates!AY160="",DataGrowthRates!AZ160=""),"",DataGrowthRates!AZ160-DataGrowthRates!AY160)</f>
        <v/>
      </c>
      <c r="BA160" s="144" t="str">
        <f>IF(OR(DataGrowthRates!AZ160="",DataGrowthRates!BA160=""),"",DataGrowthRates!BA160-DataGrowthRates!AZ160)</f>
        <v/>
      </c>
      <c r="BB160" s="144" t="str">
        <f>IF(OR(DataGrowthRates!BA160="",DataGrowthRates!BB160=""),"",DataGrowthRates!BB160-DataGrowthRates!BA160)</f>
        <v/>
      </c>
      <c r="BC160" s="144" t="str">
        <f>IF(OR(DataGrowthRates!BB160="",DataGrowthRates!BC160=""),"",DataGrowthRates!BC160-DataGrowthRates!BB160)</f>
        <v/>
      </c>
      <c r="BD160" s="144" t="str">
        <f>IF(OR(DataGrowthRates!BC160="",DataGrowthRates!BD160=""),"",DataGrowthRates!BD160-DataGrowthRates!BC160)</f>
        <v/>
      </c>
      <c r="BE160" s="144" t="str">
        <f>IF(OR(DataGrowthRates!BD160="",DataGrowthRates!BE160=""),"",DataGrowthRates!BE160-DataGrowthRates!BD160)</f>
        <v/>
      </c>
      <c r="BF160" s="144" t="str">
        <f>IF(OR(DataGrowthRates!BE160="",DataGrowthRates!BF160=""),"",DataGrowthRates!BF160-DataGrowthRates!BE160)</f>
        <v/>
      </c>
      <c r="BG160" s="144" t="str">
        <f>IF(OR(DataGrowthRates!BF160="",DataGrowthRates!BG160=""),"",DataGrowthRates!BG160-DataGrowthRates!BF160)</f>
        <v/>
      </c>
      <c r="BH160" s="144" t="str">
        <f>IF(OR(DataGrowthRates!BG160="",DataGrowthRates!BH160=""),"",DataGrowthRates!BH160-DataGrowthRates!BG160)</f>
        <v/>
      </c>
      <c r="BI160" s="144" t="str">
        <f>IF(OR(DataGrowthRates!BH160="",DataGrowthRates!BI160=""),"",DataGrowthRates!BI160-DataGrowthRates!BH160)</f>
        <v/>
      </c>
      <c r="BJ160" s="144" t="str">
        <f>IF(OR(DataGrowthRates!BI160="",DataGrowthRates!BJ160=""),"",DataGrowthRates!BJ160-DataGrowthRates!BI160)</f>
        <v/>
      </c>
      <c r="BK160" s="144" t="str">
        <f>IF(OR(DataGrowthRates!BJ160="",DataGrowthRates!BK160=""),"",DataGrowthRates!BK160-DataGrowthRates!BJ160)</f>
        <v/>
      </c>
      <c r="BL160" s="144" t="str">
        <f>IF(OR(DataGrowthRates!BK160="",DataGrowthRates!BL160=""),"",DataGrowthRates!BL160-DataGrowthRates!BK160)</f>
        <v/>
      </c>
      <c r="BM160" s="144" t="str">
        <f>IF(OR(DataGrowthRates!BL160="",DataGrowthRates!BM160=""),"",DataGrowthRates!BM160-DataGrowthRates!BL160)</f>
        <v/>
      </c>
      <c r="BN160" s="144" t="str">
        <f>IF(OR(DataGrowthRates!BM160="",DataGrowthRates!BN160=""),"",DataGrowthRates!BN160-DataGrowthRates!BM160)</f>
        <v/>
      </c>
      <c r="BO160" s="144" t="str">
        <f>IF(OR(DataGrowthRates!BN160="",DataGrowthRates!BO160=""),"",DataGrowthRates!BO160-DataGrowthRates!BN160)</f>
        <v/>
      </c>
      <c r="BP160" s="144">
        <f>IF(OR(DataGrowthRates!BO160="",DataGrowthRates!BP160=""),"",DataGrowthRates!BP160-DataGrowthRates!BO160)</f>
        <v>-0.8746435858034971</v>
      </c>
      <c r="BQ160" s="144">
        <f>IF(OR(DataGrowthRates!BP160="",DataGrowthRates!BQ160=""),"",DataGrowthRates!BQ160-DataGrowthRates!BP160)</f>
        <v>-0.12502717982167866</v>
      </c>
      <c r="BR160" s="144">
        <f>IF(OR(DataGrowthRates!BQ160="",DataGrowthRates!BR160=""),"",DataGrowthRates!BR160-DataGrowthRates!BQ160)</f>
        <v>0.36291493836196764</v>
      </c>
      <c r="BS160" s="144">
        <f>IF(OR(DataGrowthRates!BR160="",DataGrowthRates!BS160=""),"",DataGrowthRates!BS160-DataGrowthRates!BR160)</f>
        <v>0.19271094613114848</v>
      </c>
      <c r="BT160" s="144">
        <f>IF(OR(DataGrowthRates!BS160="",DataGrowthRates!BT160=""),"",DataGrowthRates!BT160-DataGrowthRates!BS160)</f>
        <v>0.47445972682711357</v>
      </c>
      <c r="BU160" s="144">
        <f>IF(OR(DataGrowthRates!BT160="",DataGrowthRates!BU160=""),"",DataGrowthRates!BU160-DataGrowthRates!BT160)</f>
        <v>0</v>
      </c>
      <c r="BV160" s="144">
        <f>IF(OR(DataGrowthRates!BU160="",DataGrowthRates!BV160=""),"",DataGrowthRates!BV160-DataGrowthRates!BU160)</f>
        <v>0.44048012333444042</v>
      </c>
      <c r="BW160" s="144">
        <f>IF(OR(DataGrowthRates!BV160="",DataGrowthRates!BW160=""),"",DataGrowthRates!BW160-DataGrowthRates!BV160)</f>
        <v>-0.20701053574378747</v>
      </c>
      <c r="BX160" s="144">
        <f>IF(OR(DataGrowthRates!BW160="",DataGrowthRates!BX160=""),"",DataGrowthRates!BX160-DataGrowthRates!BW160)</f>
        <v>0.98631550495430886</v>
      </c>
      <c r="BY160" s="144">
        <f>IF(OR(DataGrowthRates!BX160="",DataGrowthRates!BY160=""),"",DataGrowthRates!BY160-DataGrowthRates!BX160)</f>
        <v>0</v>
      </c>
      <c r="BZ160" s="144">
        <f>IF(OR(DataGrowthRates!BY160="",DataGrowthRates!BZ160=""),"",DataGrowthRates!BZ160-DataGrowthRates!BY160)</f>
        <v>4.2540228048528306E-2</v>
      </c>
      <c r="CA160" s="144">
        <f>IF(OR(DataGrowthRates!BZ160="",DataGrowthRates!CA160=""),"",DataGrowthRates!CA160-DataGrowthRates!BZ160)</f>
        <v>0</v>
      </c>
      <c r="CB160" s="144">
        <f>IF(OR(DataGrowthRates!CA160="",DataGrowthRates!CB160=""),"",DataGrowthRates!CB160-DataGrowthRates!CA160)</f>
        <v>-0.83113050373361652</v>
      </c>
      <c r="CC160" s="144" t="str">
        <f>IF(OR(DataGrowthRates!CB160="",DataGrowthRates!CC160=""),"",DataGrowthRates!CC160-DataGrowthRates!CB160)</f>
        <v/>
      </c>
      <c r="CD160" s="144" t="str">
        <f>IF(OR(DataGrowthRates!CC160="",DataGrowthRates!CD160=""),"",DataGrowthRates!CD160-DataGrowthRates!CC160)</f>
        <v/>
      </c>
    </row>
    <row r="161" spans="1:82" x14ac:dyDescent="0.3">
      <c r="A161" s="5" t="s">
        <v>160</v>
      </c>
      <c r="AP161" s="1"/>
      <c r="AQ161" s="1"/>
      <c r="AR161" s="145"/>
      <c r="AS161" s="145"/>
      <c r="AT161" s="145"/>
      <c r="AU161" s="145"/>
      <c r="AV161" s="145"/>
      <c r="AW161" s="145"/>
      <c r="AX161" s="145"/>
      <c r="AY161" s="145" t="str">
        <f>IF(OR(DataGrowthRates!AX161="",DataGrowthRates!AY161=""),"",DataGrowthRates!AY161-DataGrowthRates!AX161)</f>
        <v/>
      </c>
      <c r="AZ161" s="145" t="str">
        <f>IF(OR(DataGrowthRates!AY161="",DataGrowthRates!AZ161=""),"",DataGrowthRates!AZ161-DataGrowthRates!AY161)</f>
        <v/>
      </c>
      <c r="BA161" s="145" t="str">
        <f>IF(OR(DataGrowthRates!AZ161="",DataGrowthRates!BA161=""),"",DataGrowthRates!BA161-DataGrowthRates!AZ161)</f>
        <v/>
      </c>
      <c r="BB161" s="145" t="str">
        <f>IF(OR(DataGrowthRates!BA161="",DataGrowthRates!BB161=""),"",DataGrowthRates!BB161-DataGrowthRates!BA161)</f>
        <v/>
      </c>
      <c r="BC161" s="145" t="str">
        <f>IF(OR(DataGrowthRates!BB161="",DataGrowthRates!BC161=""),"",DataGrowthRates!BC161-DataGrowthRates!BB161)</f>
        <v/>
      </c>
      <c r="BD161" s="145" t="str">
        <f>IF(OR(DataGrowthRates!BC161="",DataGrowthRates!BD161=""),"",DataGrowthRates!BD161-DataGrowthRates!BC161)</f>
        <v/>
      </c>
      <c r="BE161" s="145" t="str">
        <f>IF(OR(DataGrowthRates!BD161="",DataGrowthRates!BE161=""),"",DataGrowthRates!BE161-DataGrowthRates!BD161)</f>
        <v/>
      </c>
      <c r="BF161" s="145" t="str">
        <f>IF(OR(DataGrowthRates!BE161="",DataGrowthRates!BF161=""),"",DataGrowthRates!BF161-DataGrowthRates!BE161)</f>
        <v/>
      </c>
      <c r="BG161" s="145" t="str">
        <f>IF(OR(DataGrowthRates!BF161="",DataGrowthRates!BG161=""),"",DataGrowthRates!BG161-DataGrowthRates!BF161)</f>
        <v/>
      </c>
      <c r="BH161" s="145" t="str">
        <f>IF(OR(DataGrowthRates!BG161="",DataGrowthRates!BH161=""),"",DataGrowthRates!BH161-DataGrowthRates!BG161)</f>
        <v/>
      </c>
      <c r="BI161" s="145" t="str">
        <f>IF(OR(DataGrowthRates!BH161="",DataGrowthRates!BI161=""),"",DataGrowthRates!BI161-DataGrowthRates!BH161)</f>
        <v/>
      </c>
      <c r="BJ161" s="145" t="str">
        <f>IF(OR(DataGrowthRates!BI161="",DataGrowthRates!BJ161=""),"",DataGrowthRates!BJ161-DataGrowthRates!BI161)</f>
        <v/>
      </c>
      <c r="BK161" s="145" t="str">
        <f>IF(OR(DataGrowthRates!BJ161="",DataGrowthRates!BK161=""),"",DataGrowthRates!BK161-DataGrowthRates!BJ161)</f>
        <v/>
      </c>
      <c r="BL161" s="145" t="str">
        <f>IF(OR(DataGrowthRates!BK161="",DataGrowthRates!BL161=""),"",DataGrowthRates!BL161-DataGrowthRates!BK161)</f>
        <v/>
      </c>
      <c r="BM161" s="145" t="str">
        <f>IF(OR(DataGrowthRates!BL161="",DataGrowthRates!BM161=""),"",DataGrowthRates!BM161-DataGrowthRates!BL161)</f>
        <v/>
      </c>
      <c r="BN161" s="145" t="str">
        <f>IF(OR(DataGrowthRates!BM161="",DataGrowthRates!BN161=""),"",DataGrowthRates!BN161-DataGrowthRates!BM161)</f>
        <v/>
      </c>
      <c r="BO161" s="145" t="str">
        <f>IF(OR(DataGrowthRates!BN161="",DataGrowthRates!BO161=""),"",DataGrowthRates!BO161-DataGrowthRates!BN161)</f>
        <v/>
      </c>
      <c r="BP161" s="145" t="str">
        <f>IF(OR(DataGrowthRates!BO161="",DataGrowthRates!BP161=""),"",DataGrowthRates!BP161-DataGrowthRates!BO161)</f>
        <v/>
      </c>
      <c r="BQ161" s="145">
        <f>IF(OR(DataGrowthRates!BP161="",DataGrowthRates!BQ161=""),"",DataGrowthRates!BQ161-DataGrowthRates!BP161)</f>
        <v>-0.78703703703703454</v>
      </c>
      <c r="BR161" s="145">
        <f>IF(OR(DataGrowthRates!BQ161="",DataGrowthRates!BR161=""),"",DataGrowthRates!BR161-DataGrowthRates!BQ161)</f>
        <v>0.36305125205661959</v>
      </c>
      <c r="BS161" s="145">
        <f>IF(OR(DataGrowthRates!BR161="",DataGrowthRates!BS161=""),"",DataGrowthRates!BS161-DataGrowthRates!BR161)</f>
        <v>-7.7876243235941445E-2</v>
      </c>
      <c r="BT161" s="145">
        <f>IF(OR(DataGrowthRates!BS161="",DataGrowthRates!BT161=""),"",DataGrowthRates!BT161-DataGrowthRates!BS161)</f>
        <v>0.7620138626678159</v>
      </c>
      <c r="BU161" s="145">
        <f>IF(OR(DataGrowthRates!BT161="",DataGrowthRates!BU161=""),"",DataGrowthRates!BU161-DataGrowthRates!BT161)</f>
        <v>0</v>
      </c>
      <c r="BV161" s="145">
        <f>IF(OR(DataGrowthRates!BU161="",DataGrowthRates!BV161=""),"",DataGrowthRates!BV161-DataGrowthRates!BU161)</f>
        <v>-0.31804033022061695</v>
      </c>
      <c r="BW161" s="145">
        <f>IF(OR(DataGrowthRates!BV161="",DataGrowthRates!BW161=""),"",DataGrowthRates!BW161-DataGrowthRates!BV161)</f>
        <v>-0.10537956895876732</v>
      </c>
      <c r="BX161" s="145">
        <f>IF(OR(DataGrowthRates!BW161="",DataGrowthRates!BX161=""),"",DataGrowthRates!BX161-DataGrowthRates!BW161)</f>
        <v>0.59892492520699747</v>
      </c>
      <c r="BY161" s="145">
        <f>IF(OR(DataGrowthRates!BX161="",DataGrowthRates!BY161=""),"",DataGrowthRates!BY161-DataGrowthRates!BX161)</f>
        <v>0</v>
      </c>
      <c r="BZ161" s="145">
        <f>IF(OR(DataGrowthRates!BY161="",DataGrowthRates!BZ161=""),"",DataGrowthRates!BZ161-DataGrowthRates!BY161)</f>
        <v>-0.46452535307251885</v>
      </c>
      <c r="CA161" s="145">
        <f>IF(OR(DataGrowthRates!BZ161="",DataGrowthRates!CA161=""),"",DataGrowthRates!CA161-DataGrowthRates!BZ161)</f>
        <v>0</v>
      </c>
      <c r="CB161" s="145">
        <f>IF(OR(DataGrowthRates!CA161="",DataGrowthRates!CB161=""),"",DataGrowthRates!CB161-DataGrowthRates!CA161)</f>
        <v>5.5819718429427567E-2</v>
      </c>
      <c r="CC161" s="145" t="str">
        <f>IF(OR(DataGrowthRates!CB161="",DataGrowthRates!CC161=""),"",DataGrowthRates!CC161-DataGrowthRates!CB161)</f>
        <v/>
      </c>
      <c r="CD161" s="145" t="str">
        <f>IF(OR(DataGrowthRates!CC161="",DataGrowthRates!CD161=""),"",DataGrowthRates!CD161-DataGrowthRates!CC161)</f>
        <v/>
      </c>
    </row>
    <row r="162" spans="1:82" x14ac:dyDescent="0.3">
      <c r="A162" s="5" t="s">
        <v>161</v>
      </c>
      <c r="AP162" s="1"/>
      <c r="AQ162" s="1"/>
      <c r="AR162" s="145"/>
      <c r="AS162" s="145"/>
      <c r="AT162" s="145"/>
      <c r="AU162" s="145"/>
      <c r="AV162" s="145"/>
      <c r="AW162" s="1"/>
      <c r="AX162" s="145"/>
      <c r="AY162" s="145" t="str">
        <f>IF(OR(DataGrowthRates!AX162="",DataGrowthRates!AY162=""),"",DataGrowthRates!AY162-DataGrowthRates!AX162)</f>
        <v/>
      </c>
      <c r="AZ162" s="145" t="str">
        <f>IF(OR(DataGrowthRates!AY162="",DataGrowthRates!AZ162=""),"",DataGrowthRates!AZ162-DataGrowthRates!AY162)</f>
        <v/>
      </c>
      <c r="BA162" s="145" t="str">
        <f>IF(OR(DataGrowthRates!AZ162="",DataGrowthRates!BA162=""),"",DataGrowthRates!BA162-DataGrowthRates!AZ162)</f>
        <v/>
      </c>
      <c r="BB162" s="145" t="str">
        <f>IF(OR(DataGrowthRates!BA162="",DataGrowthRates!BB162=""),"",DataGrowthRates!BB162-DataGrowthRates!BA162)</f>
        <v/>
      </c>
      <c r="BC162" s="145" t="str">
        <f>IF(OR(DataGrowthRates!BB162="",DataGrowthRates!BC162=""),"",DataGrowthRates!BC162-DataGrowthRates!BB162)</f>
        <v/>
      </c>
      <c r="BD162" s="145" t="str">
        <f>IF(OR(DataGrowthRates!BC162="",DataGrowthRates!BD162=""),"",DataGrowthRates!BD162-DataGrowthRates!BC162)</f>
        <v/>
      </c>
      <c r="BE162" s="145" t="str">
        <f>IF(OR(DataGrowthRates!BD162="",DataGrowthRates!BE162=""),"",DataGrowthRates!BE162-DataGrowthRates!BD162)</f>
        <v/>
      </c>
      <c r="BF162" s="145" t="str">
        <f>IF(OR(DataGrowthRates!BE162="",DataGrowthRates!BF162=""),"",DataGrowthRates!BF162-DataGrowthRates!BE162)</f>
        <v/>
      </c>
      <c r="BG162" s="145" t="str">
        <f>IF(OR(DataGrowthRates!BF162="",DataGrowthRates!BG162=""),"",DataGrowthRates!BG162-DataGrowthRates!BF162)</f>
        <v/>
      </c>
      <c r="BH162" s="145" t="str">
        <f>IF(OR(DataGrowthRates!BG162="",DataGrowthRates!BH162=""),"",DataGrowthRates!BH162-DataGrowthRates!BG162)</f>
        <v/>
      </c>
      <c r="BI162" s="145" t="str">
        <f>IF(OR(DataGrowthRates!BH162="",DataGrowthRates!BI162=""),"",DataGrowthRates!BI162-DataGrowthRates!BH162)</f>
        <v/>
      </c>
      <c r="BJ162" s="145" t="str">
        <f>IF(OR(DataGrowthRates!BI162="",DataGrowthRates!BJ162=""),"",DataGrowthRates!BJ162-DataGrowthRates!BI162)</f>
        <v/>
      </c>
      <c r="BK162" s="145" t="str">
        <f>IF(OR(DataGrowthRates!BJ162="",DataGrowthRates!BK162=""),"",DataGrowthRates!BK162-DataGrowthRates!BJ162)</f>
        <v/>
      </c>
      <c r="BL162" s="145" t="str">
        <f>IF(OR(DataGrowthRates!BK162="",DataGrowthRates!BL162=""),"",DataGrowthRates!BL162-DataGrowthRates!BK162)</f>
        <v/>
      </c>
      <c r="BM162" s="145" t="str">
        <f>IF(OR(DataGrowthRates!BL162="",DataGrowthRates!BM162=""),"",DataGrowthRates!BM162-DataGrowthRates!BL162)</f>
        <v/>
      </c>
      <c r="BN162" s="145" t="str">
        <f>IF(OR(DataGrowthRates!BM162="",DataGrowthRates!BN162=""),"",DataGrowthRates!BN162-DataGrowthRates!BM162)</f>
        <v/>
      </c>
      <c r="BO162" s="145" t="str">
        <f>IF(OR(DataGrowthRates!BN162="",DataGrowthRates!BO162=""),"",DataGrowthRates!BO162-DataGrowthRates!BN162)</f>
        <v/>
      </c>
      <c r="BP162" s="145" t="str">
        <f>IF(OR(DataGrowthRates!BO162="",DataGrowthRates!BP162=""),"",DataGrowthRates!BP162-DataGrowthRates!BO162)</f>
        <v/>
      </c>
      <c r="BQ162" s="145" t="str">
        <f>IF(OR(DataGrowthRates!BP162="",DataGrowthRates!BQ162=""),"",DataGrowthRates!BQ162-DataGrowthRates!BP162)</f>
        <v/>
      </c>
      <c r="BR162" s="145">
        <f>IF(OR(DataGrowthRates!BQ162="",DataGrowthRates!BR162=""),"",DataGrowthRates!BR162-DataGrowthRates!BQ162)</f>
        <v>-0.70812497700483767</v>
      </c>
      <c r="BS162" s="145">
        <f>IF(OR(DataGrowthRates!BR162="",DataGrowthRates!BS162=""),"",DataGrowthRates!BS162-DataGrowthRates!BR162)</f>
        <v>-0.22761304791858805</v>
      </c>
      <c r="BT162" s="145">
        <f>IF(OR(DataGrowthRates!BS162="",DataGrowthRates!BT162=""),"",DataGrowthRates!BT162-DataGrowthRates!BS162)</f>
        <v>1.4071376624746978</v>
      </c>
      <c r="BU162" s="145">
        <f>IF(OR(DataGrowthRates!BT162="",DataGrowthRates!BU162=""),"",DataGrowthRates!BU162-DataGrowthRates!BT162)</f>
        <v>0</v>
      </c>
      <c r="BV162" s="145">
        <f>IF(OR(DataGrowthRates!BU162="",DataGrowthRates!BV162=""),"",DataGrowthRates!BV162-DataGrowthRates!BU162)</f>
        <v>-0.1485332343111665</v>
      </c>
      <c r="BW162" s="145">
        <f>IF(OR(DataGrowthRates!BV162="",DataGrowthRates!BW162=""),"",DataGrowthRates!BW162-DataGrowthRates!BV162)</f>
        <v>-0.25413461348376565</v>
      </c>
      <c r="BX162" s="145">
        <f>IF(OR(DataGrowthRates!BW162="",DataGrowthRates!BX162=""),"",DataGrowthRates!BX162-DataGrowthRates!BW162)</f>
        <v>-2.7121184318821103</v>
      </c>
      <c r="BY162" s="145">
        <f>IF(OR(DataGrowthRates!BX162="",DataGrowthRates!BY162=""),"",DataGrowthRates!BY162-DataGrowthRates!BX162)</f>
        <v>0</v>
      </c>
      <c r="BZ162" s="145">
        <f>IF(OR(DataGrowthRates!BY162="",DataGrowthRates!BZ162=""),"",DataGrowthRates!BZ162-DataGrowthRates!BY162)</f>
        <v>-3.3345884355683975E-2</v>
      </c>
      <c r="CA162" s="145">
        <f>IF(OR(DataGrowthRates!BZ162="",DataGrowthRates!CA162=""),"",DataGrowthRates!CA162-DataGrowthRates!BZ162)</f>
        <v>0</v>
      </c>
      <c r="CB162" s="145">
        <f>IF(OR(DataGrowthRates!CA162="",DataGrowthRates!CB162=""),"",DataGrowthRates!CB162-DataGrowthRates!CA162)</f>
        <v>-1.2444099504633326</v>
      </c>
      <c r="CC162" s="145" t="str">
        <f>IF(OR(DataGrowthRates!CB162="",DataGrowthRates!CC162=""),"",DataGrowthRates!CC162-DataGrowthRates!CB162)</f>
        <v/>
      </c>
      <c r="CD162" s="145" t="str">
        <f>IF(OR(DataGrowthRates!CC162="",DataGrowthRates!CD162=""),"",DataGrowthRates!CD162-DataGrowthRates!CC162)</f>
        <v/>
      </c>
    </row>
    <row r="163" spans="1:82" x14ac:dyDescent="0.3">
      <c r="A163" s="62" t="s">
        <v>162</v>
      </c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51"/>
      <c r="S163" s="51"/>
      <c r="T163" s="51"/>
      <c r="U163" s="51"/>
      <c r="V163" s="51"/>
      <c r="W163" s="51"/>
      <c r="X163" s="51"/>
      <c r="Y163" s="51"/>
      <c r="Z163" s="51"/>
      <c r="AA163" s="51"/>
      <c r="AB163" s="51"/>
      <c r="AC163" s="51"/>
      <c r="AD163" s="51"/>
      <c r="AE163" s="51"/>
      <c r="AF163" s="51"/>
      <c r="AG163" s="51"/>
      <c r="AH163" s="51"/>
      <c r="AI163" s="51"/>
      <c r="AJ163" s="51"/>
      <c r="AK163" s="51"/>
      <c r="AL163" s="51"/>
      <c r="AM163" s="51"/>
      <c r="AN163" s="51"/>
      <c r="AO163" s="51"/>
      <c r="AP163" s="103"/>
      <c r="AQ163" s="103"/>
      <c r="AR163" s="146"/>
      <c r="AS163" s="146"/>
      <c r="AT163" s="146"/>
      <c r="AU163" s="146"/>
      <c r="AV163" s="146"/>
      <c r="AW163" s="103"/>
      <c r="AX163" s="146"/>
      <c r="AY163" s="146" t="str">
        <f>IF(OR(DataGrowthRates!AX163="",DataGrowthRates!AY163=""),"",DataGrowthRates!AY163-DataGrowthRates!AX163)</f>
        <v/>
      </c>
      <c r="AZ163" s="146" t="str">
        <f>IF(OR(DataGrowthRates!AY163="",DataGrowthRates!AZ163=""),"",DataGrowthRates!AZ163-DataGrowthRates!AY163)</f>
        <v/>
      </c>
      <c r="BA163" s="146" t="str">
        <f>IF(OR(DataGrowthRates!AZ163="",DataGrowthRates!BA163=""),"",DataGrowthRates!BA163-DataGrowthRates!AZ163)</f>
        <v/>
      </c>
      <c r="BB163" s="146" t="str">
        <f>IF(OR(DataGrowthRates!BA163="",DataGrowthRates!BB163=""),"",DataGrowthRates!BB163-DataGrowthRates!BA163)</f>
        <v/>
      </c>
      <c r="BC163" s="146" t="str">
        <f>IF(OR(DataGrowthRates!BB163="",DataGrowthRates!BC163=""),"",DataGrowthRates!BC163-DataGrowthRates!BB163)</f>
        <v/>
      </c>
      <c r="BD163" s="146" t="str">
        <f>IF(OR(DataGrowthRates!BC163="",DataGrowthRates!BD163=""),"",DataGrowthRates!BD163-DataGrowthRates!BC163)</f>
        <v/>
      </c>
      <c r="BE163" s="146" t="str">
        <f>IF(OR(DataGrowthRates!BD163="",DataGrowthRates!BE163=""),"",DataGrowthRates!BE163-DataGrowthRates!BD163)</f>
        <v/>
      </c>
      <c r="BF163" s="146" t="str">
        <f>IF(OR(DataGrowthRates!BE163="",DataGrowthRates!BF163=""),"",DataGrowthRates!BF163-DataGrowthRates!BE163)</f>
        <v/>
      </c>
      <c r="BG163" s="146" t="str">
        <f>IF(OR(DataGrowthRates!BF163="",DataGrowthRates!BG163=""),"",DataGrowthRates!BG163-DataGrowthRates!BF163)</f>
        <v/>
      </c>
      <c r="BH163" s="146" t="str">
        <f>IF(OR(DataGrowthRates!BG163="",DataGrowthRates!BH163=""),"",DataGrowthRates!BH163-DataGrowthRates!BG163)</f>
        <v/>
      </c>
      <c r="BI163" s="146" t="str">
        <f>IF(OR(DataGrowthRates!BH163="",DataGrowthRates!BI163=""),"",DataGrowthRates!BI163-DataGrowthRates!BH163)</f>
        <v/>
      </c>
      <c r="BJ163" s="146" t="str">
        <f>IF(OR(DataGrowthRates!BI163="",DataGrowthRates!BJ163=""),"",DataGrowthRates!BJ163-DataGrowthRates!BI163)</f>
        <v/>
      </c>
      <c r="BK163" s="146" t="str">
        <f>IF(OR(DataGrowthRates!BJ163="",DataGrowthRates!BK163=""),"",DataGrowthRates!BK163-DataGrowthRates!BJ163)</f>
        <v/>
      </c>
      <c r="BL163" s="146" t="str">
        <f>IF(OR(DataGrowthRates!BK163="",DataGrowthRates!BL163=""),"",DataGrowthRates!BL163-DataGrowthRates!BK163)</f>
        <v/>
      </c>
      <c r="BM163" s="146" t="str">
        <f>IF(OR(DataGrowthRates!BL163="",DataGrowthRates!BM163=""),"",DataGrowthRates!BM163-DataGrowthRates!BL163)</f>
        <v/>
      </c>
      <c r="BN163" s="146" t="str">
        <f>IF(OR(DataGrowthRates!BM163="",DataGrowthRates!BN163=""),"",DataGrowthRates!BN163-DataGrowthRates!BM163)</f>
        <v/>
      </c>
      <c r="BO163" s="146" t="str">
        <f>IF(OR(DataGrowthRates!BN163="",DataGrowthRates!BO163=""),"",DataGrowthRates!BO163-DataGrowthRates!BN163)</f>
        <v/>
      </c>
      <c r="BP163" s="146" t="str">
        <f>IF(OR(DataGrowthRates!BO163="",DataGrowthRates!BP163=""),"",DataGrowthRates!BP163-DataGrowthRates!BO163)</f>
        <v/>
      </c>
      <c r="BQ163" s="146" t="str">
        <f>IF(OR(DataGrowthRates!BP163="",DataGrowthRates!BQ163=""),"",DataGrowthRates!BQ163-DataGrowthRates!BP163)</f>
        <v/>
      </c>
      <c r="BR163" s="146" t="str">
        <f>IF(OR(DataGrowthRates!BQ163="",DataGrowthRates!BR163=""),"",DataGrowthRates!BR163-DataGrowthRates!BQ163)</f>
        <v/>
      </c>
      <c r="BS163" s="146">
        <f>IF(OR(DataGrowthRates!BR163="",DataGrowthRates!BS163=""),"",DataGrowthRates!BS163-DataGrowthRates!BR163)</f>
        <v>-3.8977034395506927E-2</v>
      </c>
      <c r="BT163" s="146">
        <f>IF(OR(DataGrowthRates!BS163="",DataGrowthRates!BT163=""),"",DataGrowthRates!BT163-DataGrowthRates!BS163)</f>
        <v>1.0982503697060673</v>
      </c>
      <c r="BU163" s="146">
        <f>IF(OR(DataGrowthRates!BT163="",DataGrowthRates!BU163=""),"",DataGrowthRates!BU163-DataGrowthRates!BT163)</f>
        <v>0</v>
      </c>
      <c r="BV163" s="146">
        <f>IF(OR(DataGrowthRates!BU163="",DataGrowthRates!BV163=""),"",DataGrowthRates!BV163-DataGrowthRates!BU163)</f>
        <v>0.30736493675377652</v>
      </c>
      <c r="BW163" s="146">
        <f>IF(OR(DataGrowthRates!BV163="",DataGrowthRates!BW163=""),"",DataGrowthRates!BW163-DataGrowthRates!BV163)</f>
        <v>-0.55762052019112796</v>
      </c>
      <c r="BX163" s="146">
        <f>IF(OR(DataGrowthRates!BW163="",DataGrowthRates!BX163=""),"",DataGrowthRates!BX163-DataGrowthRates!BW163)</f>
        <v>-0.29303842407427627</v>
      </c>
      <c r="BY163" s="146">
        <f>IF(OR(DataGrowthRates!BX163="",DataGrowthRates!BY163=""),"",DataGrowthRates!BY163-DataGrowthRates!BX163)</f>
        <v>0</v>
      </c>
      <c r="BZ163" s="146">
        <f>IF(OR(DataGrowthRates!BY163="",DataGrowthRates!BZ163=""),"",DataGrowthRates!BZ163-DataGrowthRates!BY163)</f>
        <v>-2.0576791378183135E-2</v>
      </c>
      <c r="CA163" s="146">
        <f>IF(OR(DataGrowthRates!BZ163="",DataGrowthRates!CA163=""),"",DataGrowthRates!CA163-DataGrowthRates!BZ163)</f>
        <v>0</v>
      </c>
      <c r="CB163" s="146">
        <f>IF(OR(DataGrowthRates!CA163="",DataGrowthRates!CB163=""),"",DataGrowthRates!CB163-DataGrowthRates!CA163)</f>
        <v>0.39367437005610606</v>
      </c>
      <c r="CC163" s="146" t="str">
        <f>IF(OR(DataGrowthRates!CB163="",DataGrowthRates!CC163=""),"",DataGrowthRates!CC163-DataGrowthRates!CB163)</f>
        <v/>
      </c>
      <c r="CD163" s="146" t="str">
        <f>IF(OR(DataGrowthRates!CC163="",DataGrowthRates!CD163=""),"",DataGrowthRates!CD163-DataGrowthRates!CC163)</f>
        <v/>
      </c>
    </row>
    <row r="164" spans="1:82" x14ac:dyDescent="0.3">
      <c r="A164" s="63" t="s">
        <v>165</v>
      </c>
      <c r="AX164" s="144"/>
      <c r="AY164" s="144"/>
      <c r="AZ164" s="144"/>
      <c r="BA164" s="144"/>
      <c r="BB164" s="144"/>
      <c r="BC164" s="144"/>
      <c r="BD164" s="144"/>
      <c r="BE164" s="144"/>
      <c r="BF164" s="144"/>
      <c r="BG164" s="144"/>
      <c r="BH164" s="144"/>
      <c r="BI164" s="144"/>
      <c r="BJ164" s="144"/>
      <c r="BK164" s="144"/>
      <c r="BL164" s="144"/>
      <c r="BM164" s="144"/>
      <c r="BN164" s="144"/>
      <c r="BO164" s="144"/>
      <c r="BP164" s="144"/>
      <c r="BQ164" s="144"/>
      <c r="BR164" s="144" t="str">
        <f>IF(OR(DataGrowthRates!BQ164="",DataGrowthRates!BR164=""),"",DataGrowthRates!BR164-DataGrowthRates!BQ164)</f>
        <v/>
      </c>
      <c r="BS164" s="144" t="str">
        <f>IF(OR(DataGrowthRates!BR164="",DataGrowthRates!BS164=""),"",DataGrowthRates!BS164-DataGrowthRates!BR164)</f>
        <v/>
      </c>
      <c r="BT164" s="144">
        <f>IF(OR(DataGrowthRates!BS164="",DataGrowthRates!BT164=""),"",DataGrowthRates!BT164-DataGrowthRates!BS164)</f>
        <v>-0.19937770885025818</v>
      </c>
      <c r="BU164" s="144">
        <f>IF(OR(DataGrowthRates!BT164="",DataGrowthRates!BU164=""),"",DataGrowthRates!BU164-DataGrowthRates!BT164)</f>
        <v>-4.9200492004910057E-2</v>
      </c>
      <c r="BV164" s="144">
        <f>IF(OR(DataGrowthRates!BU164="",DataGrowthRates!BV164=""),"",DataGrowthRates!BV164-DataGrowthRates!BU164)</f>
        <v>-0.1033240442563641</v>
      </c>
      <c r="BW164" s="144">
        <f>IF(OR(DataGrowthRates!BV164="",DataGrowthRates!BW164=""),"",DataGrowthRates!BW164-DataGrowthRates!BV164)</f>
        <v>0.81980903176090436</v>
      </c>
      <c r="BX164" s="144">
        <f>IF(OR(DataGrowthRates!BW164="",DataGrowthRates!BX164=""),"",DataGrowthRates!BX164-DataGrowthRates!BW164)</f>
        <v>-0.68505051038745757</v>
      </c>
      <c r="BY164" s="144">
        <f>IF(OR(DataGrowthRates!BX164="",DataGrowthRates!BY164=""),"",DataGrowthRates!BY164-DataGrowthRates!BX164)</f>
        <v>0</v>
      </c>
      <c r="BZ164" s="144">
        <f>IF(OR(DataGrowthRates!BY164="",DataGrowthRates!BZ164=""),"",DataGrowthRates!BZ164-DataGrowthRates!BY164)</f>
        <v>0.61126324943975741</v>
      </c>
      <c r="CA164" s="144">
        <f>IF(OR(DataGrowthRates!BZ164="",DataGrowthRates!CA164=""),"",DataGrowthRates!CA164-DataGrowthRates!BZ164)</f>
        <v>0</v>
      </c>
      <c r="CB164" s="144">
        <f>IF(OR(DataGrowthRates!CA164="",DataGrowthRates!CB164=""),"",DataGrowthRates!CB164-DataGrowthRates!CA164)</f>
        <v>-0.14106191840991222</v>
      </c>
      <c r="CC164" s="144" t="str">
        <f>IF(OR(DataGrowthRates!CB164="",DataGrowthRates!CC164=""),"",DataGrowthRates!CC164-DataGrowthRates!CB164)</f>
        <v/>
      </c>
      <c r="CD164" s="144" t="str">
        <f>IF(OR(DataGrowthRates!CC164="",DataGrowthRates!CD164=""),"",DataGrowthRates!CD164-DataGrowthRates!CC164)</f>
        <v/>
      </c>
    </row>
    <row r="165" spans="1:82" x14ac:dyDescent="0.3">
      <c r="A165" s="5" t="s">
        <v>166</v>
      </c>
      <c r="AX165" s="145"/>
      <c r="AY165" s="145"/>
      <c r="AZ165" s="145"/>
      <c r="BA165" s="145"/>
      <c r="BB165" s="145"/>
      <c r="BC165" s="145"/>
      <c r="BD165" s="145"/>
      <c r="BE165" s="145"/>
      <c r="BF165" s="145"/>
      <c r="BG165" s="145"/>
      <c r="BH165" s="145"/>
      <c r="BI165" s="145"/>
      <c r="BJ165" s="145"/>
      <c r="BK165" s="145"/>
      <c r="BL165" s="145"/>
      <c r="BM165" s="145"/>
      <c r="BN165" s="145"/>
      <c r="BO165" s="145"/>
      <c r="BP165" s="145"/>
      <c r="BQ165" s="145"/>
      <c r="BR165" s="145" t="str">
        <f>IF(OR(DataGrowthRates!BQ165="",DataGrowthRates!BR165=""),"",DataGrowthRates!BR165-DataGrowthRates!BQ165)</f>
        <v/>
      </c>
      <c r="BS165" s="145" t="str">
        <f>IF(OR(DataGrowthRates!BR165="",DataGrowthRates!BS165=""),"",DataGrowthRates!BS165-DataGrowthRates!BR165)</f>
        <v/>
      </c>
      <c r="BT165" s="145" t="str">
        <f>IF(OR(DataGrowthRates!BS165="",DataGrowthRates!BT165=""),"",DataGrowthRates!BT165-DataGrowthRates!BS165)</f>
        <v/>
      </c>
      <c r="BU165" s="145">
        <f>IF(OR(DataGrowthRates!BT165="",DataGrowthRates!BU165=""),"",DataGrowthRates!BU165-DataGrowthRates!BT165)</f>
        <v>-0.10617589807114136</v>
      </c>
      <c r="BV165" s="145">
        <f>IF(OR(DataGrowthRates!BU165="",DataGrowthRates!BV165=""),"",DataGrowthRates!BV165-DataGrowthRates!BU165)</f>
        <v>0.38450505143593006</v>
      </c>
      <c r="BW165" s="145">
        <f>IF(OR(DataGrowthRates!BV165="",DataGrowthRates!BW165=""),"",DataGrowthRates!BW165-DataGrowthRates!BV165)</f>
        <v>0.83240221247790025</v>
      </c>
      <c r="BX165" s="145">
        <f>IF(OR(DataGrowthRates!BW165="",DataGrowthRates!BX165=""),"",DataGrowthRates!BX165-DataGrowthRates!BW165)</f>
        <v>-1.3611487194057093</v>
      </c>
      <c r="BY165" s="145">
        <f>IF(OR(DataGrowthRates!BX165="",DataGrowthRates!BY165=""),"",DataGrowthRates!BY165-DataGrowthRates!BX165)</f>
        <v>0</v>
      </c>
      <c r="BZ165" s="145">
        <f>IF(OR(DataGrowthRates!BY165="",DataGrowthRates!BZ165=""),"",DataGrowthRates!BZ165-DataGrowthRates!BY165)</f>
        <v>0.59325452242847376</v>
      </c>
      <c r="CA165" s="145">
        <f>IF(OR(DataGrowthRates!BZ165="",DataGrowthRates!CA165=""),"",DataGrowthRates!CA165-DataGrowthRates!BZ165)</f>
        <v>0</v>
      </c>
      <c r="CB165" s="145">
        <f>IF(OR(DataGrowthRates!CA165="",DataGrowthRates!CB165=""),"",DataGrowthRates!CB165-DataGrowthRates!CA165)</f>
        <v>-0.78175772518500075</v>
      </c>
      <c r="CC165" s="145" t="str">
        <f>IF(OR(DataGrowthRates!CB165="",DataGrowthRates!CC165=""),"",DataGrowthRates!CC165-DataGrowthRates!CB165)</f>
        <v/>
      </c>
      <c r="CD165" s="145" t="str">
        <f>IF(OR(DataGrowthRates!CC165="",DataGrowthRates!CD165=""),"",DataGrowthRates!CD165-DataGrowthRates!CC165)</f>
        <v/>
      </c>
    </row>
    <row r="166" spans="1:82" x14ac:dyDescent="0.3">
      <c r="A166" s="5" t="s">
        <v>167</v>
      </c>
      <c r="AX166" s="145"/>
      <c r="AY166" s="145"/>
      <c r="AZ166" s="145"/>
      <c r="BA166" s="145"/>
      <c r="BB166" s="145"/>
      <c r="BC166" s="145"/>
      <c r="BD166" s="145"/>
      <c r="BE166" s="145"/>
      <c r="BF166" s="145"/>
      <c r="BG166" s="145"/>
      <c r="BH166" s="145"/>
      <c r="BI166" s="145"/>
      <c r="BJ166" s="145"/>
      <c r="BK166" s="145"/>
      <c r="BL166" s="145"/>
      <c r="BM166" s="145"/>
      <c r="BN166" s="145"/>
      <c r="BO166" s="145"/>
      <c r="BP166" s="145"/>
      <c r="BQ166" s="145"/>
      <c r="BR166" s="145" t="str">
        <f>IF(OR(DataGrowthRates!BQ166="",DataGrowthRates!BR166=""),"",DataGrowthRates!BR166-DataGrowthRates!BQ166)</f>
        <v/>
      </c>
      <c r="BS166" s="145" t="str">
        <f>IF(OR(DataGrowthRates!BR166="",DataGrowthRates!BS166=""),"",DataGrowthRates!BS166-DataGrowthRates!BR166)</f>
        <v/>
      </c>
      <c r="BT166" s="145" t="str">
        <f>IF(OR(DataGrowthRates!BS166="",DataGrowthRates!BT166=""),"",DataGrowthRates!BT166-DataGrowthRates!BS166)</f>
        <v/>
      </c>
      <c r="BU166" s="145" t="str">
        <f>IF(OR(DataGrowthRates!BT166="",DataGrowthRates!BU166=""),"",DataGrowthRates!BU166-DataGrowthRates!BT166)</f>
        <v/>
      </c>
      <c r="BV166" s="145">
        <f>IF(OR(DataGrowthRates!BU166="",DataGrowthRates!BV166=""),"",DataGrowthRates!BV166-DataGrowthRates!BU166)</f>
        <v>-0.86046214160088996</v>
      </c>
      <c r="BW166" s="145">
        <f>IF(OR(DataGrowthRates!BV166="",DataGrowthRates!BW166=""),"",DataGrowthRates!BW166-DataGrowthRates!BV166)</f>
        <v>0.73453942385684834</v>
      </c>
      <c r="BX166" s="145">
        <f>IF(OR(DataGrowthRates!BW166="",DataGrowthRates!BX166=""),"",DataGrowthRates!BX166-DataGrowthRates!BW166)</f>
        <v>-1.2025223381895407</v>
      </c>
      <c r="BY166" s="145">
        <f>IF(OR(DataGrowthRates!BX166="",DataGrowthRates!BY166=""),"",DataGrowthRates!BY166-DataGrowthRates!BX166)</f>
        <v>0</v>
      </c>
      <c r="BZ166" s="145">
        <f>IF(OR(DataGrowthRates!BY166="",DataGrowthRates!BZ166=""),"",DataGrowthRates!BZ166-DataGrowthRates!BY166)</f>
        <v>0.3608142448098085</v>
      </c>
      <c r="CA166" s="145">
        <f>IF(OR(DataGrowthRates!BZ166="",DataGrowthRates!CA166=""),"",DataGrowthRates!CA166-DataGrowthRates!BZ166)</f>
        <v>0</v>
      </c>
      <c r="CB166" s="145">
        <f>IF(OR(DataGrowthRates!CA166="",DataGrowthRates!CB166=""),"",DataGrowthRates!CB166-DataGrowthRates!CA166)</f>
        <v>0.34849180850620542</v>
      </c>
      <c r="CC166" s="145" t="str">
        <f>IF(OR(DataGrowthRates!CB166="",DataGrowthRates!CC166=""),"",DataGrowthRates!CC166-DataGrowthRates!CB166)</f>
        <v/>
      </c>
      <c r="CD166" s="145" t="str">
        <f>IF(OR(DataGrowthRates!CC166="",DataGrowthRates!CD166=""),"",DataGrowthRates!CD166-DataGrowthRates!CC166)</f>
        <v/>
      </c>
    </row>
    <row r="167" spans="1:82" x14ac:dyDescent="0.3">
      <c r="A167" s="62" t="s">
        <v>168</v>
      </c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51"/>
      <c r="S167" s="51"/>
      <c r="T167" s="51"/>
      <c r="U167" s="51"/>
      <c r="V167" s="51"/>
      <c r="W167" s="51"/>
      <c r="X167" s="51"/>
      <c r="Y167" s="51"/>
      <c r="Z167" s="51"/>
      <c r="AA167" s="51"/>
      <c r="AB167" s="51"/>
      <c r="AC167" s="51"/>
      <c r="AD167" s="51"/>
      <c r="AE167" s="51"/>
      <c r="AF167" s="51"/>
      <c r="AG167" s="51"/>
      <c r="AH167" s="51"/>
      <c r="AI167" s="51"/>
      <c r="AJ167" s="51"/>
      <c r="AK167" s="51"/>
      <c r="AL167" s="51"/>
      <c r="AM167" s="51"/>
      <c r="AN167" s="51"/>
      <c r="AO167" s="51"/>
      <c r="AP167" s="51"/>
      <c r="AQ167" s="51"/>
      <c r="AR167" s="51"/>
      <c r="AS167" s="51"/>
      <c r="AT167" s="51"/>
      <c r="AU167" s="51"/>
      <c r="AV167" s="51"/>
      <c r="AW167" s="51"/>
      <c r="AX167" s="146"/>
      <c r="AY167" s="146"/>
      <c r="AZ167" s="146"/>
      <c r="BA167" s="146"/>
      <c r="BB167" s="146"/>
      <c r="BC167" s="146"/>
      <c r="BD167" s="146"/>
      <c r="BE167" s="146"/>
      <c r="BF167" s="146"/>
      <c r="BG167" s="146"/>
      <c r="BH167" s="146"/>
      <c r="BI167" s="146"/>
      <c r="BJ167" s="146"/>
      <c r="BK167" s="146"/>
      <c r="BL167" s="146"/>
      <c r="BM167" s="146"/>
      <c r="BN167" s="146"/>
      <c r="BO167" s="146"/>
      <c r="BP167" s="146"/>
      <c r="BQ167" s="146"/>
      <c r="BR167" s="146" t="str">
        <f>IF(OR(DataGrowthRates!BQ167="",DataGrowthRates!BR167=""),"",DataGrowthRates!BR167-DataGrowthRates!BQ167)</f>
        <v/>
      </c>
      <c r="BS167" s="146" t="str">
        <f>IF(OR(DataGrowthRates!BR167="",DataGrowthRates!BS167=""),"",DataGrowthRates!BS167-DataGrowthRates!BR167)</f>
        <v/>
      </c>
      <c r="BT167" s="146" t="str">
        <f>IF(OR(DataGrowthRates!BS167="",DataGrowthRates!BT167=""),"",DataGrowthRates!BT167-DataGrowthRates!BS167)</f>
        <v/>
      </c>
      <c r="BU167" s="146" t="str">
        <f>IF(OR(DataGrowthRates!BT167="",DataGrowthRates!BU167=""),"",DataGrowthRates!BU167-DataGrowthRates!BT167)</f>
        <v/>
      </c>
      <c r="BV167" s="146" t="str">
        <f>IF(OR(DataGrowthRates!BU167="",DataGrowthRates!BV167=""),"",DataGrowthRates!BV167-DataGrowthRates!BU167)</f>
        <v/>
      </c>
      <c r="BW167" s="146">
        <f>IF(OR(DataGrowthRates!BV167="",DataGrowthRates!BW167=""),"",DataGrowthRates!BW167-DataGrowthRates!BV167)</f>
        <v>1.7214872717999032</v>
      </c>
      <c r="BX167" s="146">
        <f>IF(OR(DataGrowthRates!BW167="",DataGrowthRates!BX167=""),"",DataGrowthRates!BX167-DataGrowthRates!BW167)</f>
        <v>0.89564530481252635</v>
      </c>
      <c r="BY167" s="146">
        <f>IF(OR(DataGrowthRates!BX167="",DataGrowthRates!BY167=""),"",DataGrowthRates!BY167-DataGrowthRates!BX167)</f>
        <v>0</v>
      </c>
      <c r="BZ167" s="146">
        <f>IF(OR(DataGrowthRates!BY167="",DataGrowthRates!BZ167=""),"",DataGrowthRates!BZ167-DataGrowthRates!BY167)</f>
        <v>-1.9103590328597315</v>
      </c>
      <c r="CA167" s="146">
        <f>IF(OR(DataGrowthRates!BZ167="",DataGrowthRates!CA167=""),"",DataGrowthRates!CA167-DataGrowthRates!BZ167)</f>
        <v>0</v>
      </c>
      <c r="CB167" s="146">
        <f>IF(OR(DataGrowthRates!CA167="",DataGrowthRates!CB167=""),"",DataGrowthRates!CB167-DataGrowthRates!CA167)</f>
        <v>-0.31245459228795447</v>
      </c>
      <c r="CC167" s="146" t="str">
        <f>IF(OR(DataGrowthRates!CB167="",DataGrowthRates!CC167=""),"",DataGrowthRates!CC167-DataGrowthRates!CB167)</f>
        <v/>
      </c>
      <c r="CD167" s="146" t="str">
        <f>IF(OR(DataGrowthRates!CC167="",DataGrowthRates!CD167=""),"",DataGrowthRates!CD167-DataGrowthRates!CC167)</f>
        <v/>
      </c>
    </row>
    <row r="168" spans="1:82" x14ac:dyDescent="0.3">
      <c r="A168" s="63" t="s">
        <v>169</v>
      </c>
      <c r="AX168" s="144"/>
      <c r="AY168" s="144"/>
      <c r="AZ168" s="144"/>
      <c r="BA168" s="144"/>
      <c r="BB168" s="144"/>
      <c r="BC168" s="144"/>
      <c r="BD168" s="144"/>
      <c r="BE168" s="144"/>
      <c r="BF168" s="144"/>
      <c r="BG168" s="144"/>
      <c r="BH168" s="144"/>
      <c r="BI168" s="144"/>
      <c r="BJ168" s="144"/>
      <c r="BK168" s="144"/>
      <c r="BL168" s="144"/>
      <c r="BM168" s="144"/>
      <c r="BN168" s="144"/>
      <c r="BO168" s="144"/>
      <c r="BP168" s="144"/>
      <c r="BQ168" s="144"/>
      <c r="BR168" s="144" t="str">
        <f>IF(OR(DataGrowthRates!BQ168="",DataGrowthRates!BR168=""),"",DataGrowthRates!BR168-DataGrowthRates!BQ168)</f>
        <v/>
      </c>
      <c r="BS168" s="144" t="str">
        <f>IF(OR(DataGrowthRates!BR168="",DataGrowthRates!BS168=""),"",DataGrowthRates!BS168-DataGrowthRates!BR168)</f>
        <v/>
      </c>
      <c r="BT168" s="144" t="str">
        <f>IF(OR(DataGrowthRates!BS168="",DataGrowthRates!BT168=""),"",DataGrowthRates!BT168-DataGrowthRates!BS168)</f>
        <v/>
      </c>
      <c r="BU168" s="144" t="str">
        <f>IF(OR(DataGrowthRates!BT168="",DataGrowthRates!BU168=""),"",DataGrowthRates!BU168-DataGrowthRates!BT168)</f>
        <v/>
      </c>
      <c r="BV168" s="144" t="str">
        <f>IF(OR(DataGrowthRates!BU168="",DataGrowthRates!BV168=""),"",DataGrowthRates!BV168-DataGrowthRates!BU168)</f>
        <v/>
      </c>
      <c r="BW168" s="144" t="str">
        <f>IF(OR(DataGrowthRates!BV168="",DataGrowthRates!BW168=""),"",DataGrowthRates!BW168-DataGrowthRates!BV168)</f>
        <v/>
      </c>
      <c r="BX168" s="144">
        <f>IF(OR(DataGrowthRates!BW168="",DataGrowthRates!BX168=""),"",DataGrowthRates!BX168-DataGrowthRates!BW168)</f>
        <v>-0.37655666076791894</v>
      </c>
      <c r="BY168" s="144">
        <f>IF(OR(DataGrowthRates!BX168="",DataGrowthRates!BY168=""),"",DataGrowthRates!BY168-DataGrowthRates!BX168)</f>
        <v>0.49191848208011457</v>
      </c>
      <c r="BZ168" s="144">
        <f>IF(OR(DataGrowthRates!BY168="",DataGrowthRates!BZ168=""),"",DataGrowthRates!BZ168-DataGrowthRates!BY168)</f>
        <v>-0.17661887400217458</v>
      </c>
      <c r="CA168" s="144">
        <f>IF(OR(DataGrowthRates!BZ168="",DataGrowthRates!CA168=""),"",DataGrowthRates!CA168-DataGrowthRates!BZ168)</f>
        <v>0.14026884862653954</v>
      </c>
      <c r="CB168" s="144">
        <f>IF(OR(DataGrowthRates!CA168="",DataGrowthRates!CB168=""),"",DataGrowthRates!CB168-DataGrowthRates!CA168)</f>
        <v>0.19581937367431035</v>
      </c>
      <c r="CC168" s="144" t="str">
        <f>IF(OR(DataGrowthRates!CB168="",DataGrowthRates!CC168=""),"",DataGrowthRates!CC168-DataGrowthRates!CB168)</f>
        <v/>
      </c>
      <c r="CD168" s="144" t="str">
        <f>IF(OR(DataGrowthRates!CC168="",DataGrowthRates!CD168=""),"",DataGrowthRates!CD168-DataGrowthRates!CC168)</f>
        <v/>
      </c>
    </row>
    <row r="169" spans="1:82" x14ac:dyDescent="0.3">
      <c r="A169" s="5" t="s">
        <v>170</v>
      </c>
      <c r="BR169" t="str">
        <f>IF(OR(DataGrowthRates!BQ169="",DataGrowthRates!BR169=""),"",DataGrowthRates!BR169-DataGrowthRates!BQ169)</f>
        <v/>
      </c>
      <c r="BS169" t="str">
        <f>IF(OR(DataGrowthRates!BR169="",DataGrowthRates!BS169=""),"",DataGrowthRates!BS169-DataGrowthRates!BR169)</f>
        <v/>
      </c>
      <c r="BT169" t="str">
        <f>IF(OR(DataGrowthRates!BS169="",DataGrowthRates!BT169=""),"",DataGrowthRates!BT169-DataGrowthRates!BS169)</f>
        <v/>
      </c>
      <c r="BU169" t="str">
        <f>IF(OR(DataGrowthRates!BT169="",DataGrowthRates!BU169=""),"",DataGrowthRates!BU169-DataGrowthRates!BT169)</f>
        <v/>
      </c>
      <c r="BV169" s="1" t="str">
        <f>IF(OR(DataGrowthRates!BU169="",DataGrowthRates!BV169=""),"",DataGrowthRates!BV169-DataGrowthRates!BU169)</f>
        <v/>
      </c>
      <c r="BW169" s="1" t="str">
        <f>IF(OR(DataGrowthRates!BV169="",DataGrowthRates!BW169=""),"",DataGrowthRates!BW169-DataGrowthRates!BV169)</f>
        <v/>
      </c>
      <c r="BX169" s="1" t="str">
        <f>IF(OR(DataGrowthRates!BW169="",DataGrowthRates!BX169=""),"",DataGrowthRates!BX169-DataGrowthRates!BW169)</f>
        <v/>
      </c>
      <c r="BY169" s="145">
        <f>IF(OR(DataGrowthRates!BX169="",DataGrowthRates!BY169=""),"",DataGrowthRates!BY169-DataGrowthRates!BX169)</f>
        <v>0.33969314386007632</v>
      </c>
      <c r="BZ169" s="145">
        <f>IF(OR(DataGrowthRates!BY169="",DataGrowthRates!BZ169=""),"",DataGrowthRates!BZ169-DataGrowthRates!BY169)</f>
        <v>-0.22976117730106882</v>
      </c>
      <c r="CA169" s="145">
        <f>IF(OR(DataGrowthRates!BZ169="",DataGrowthRates!CA169=""),"",DataGrowthRates!CA169-DataGrowthRates!BZ169)</f>
        <v>3.3888731996611909E-2</v>
      </c>
      <c r="CB169" s="145">
        <f>IF(OR(DataGrowthRates!CA169="",DataGrowthRates!CB169=""),"",DataGrowthRates!CB169-DataGrowthRates!CA169)</f>
        <v>0.36481048022447649</v>
      </c>
      <c r="CC169" s="145" t="str">
        <f>IF(OR(DataGrowthRates!CB169="",DataGrowthRates!CC169=""),"",DataGrowthRates!CC169-DataGrowthRates!CB169)</f>
        <v/>
      </c>
      <c r="CD169" s="145" t="str">
        <f>IF(OR(DataGrowthRates!CC169="",DataGrowthRates!CD169=""),"",DataGrowthRates!CD169-DataGrowthRates!CC169)</f>
        <v/>
      </c>
    </row>
    <row r="170" spans="1:82" x14ac:dyDescent="0.3">
      <c r="A170" s="5" t="s">
        <v>171</v>
      </c>
      <c r="BR170" t="str">
        <f>IF(OR(DataGrowthRates!BQ170="",DataGrowthRates!BR170=""),"",DataGrowthRates!BR170-DataGrowthRates!BQ170)</f>
        <v/>
      </c>
      <c r="BS170" t="str">
        <f>IF(OR(DataGrowthRates!BR170="",DataGrowthRates!BS170=""),"",DataGrowthRates!BS170-DataGrowthRates!BR170)</f>
        <v/>
      </c>
      <c r="BT170" t="str">
        <f>IF(OR(DataGrowthRates!BS170="",DataGrowthRates!BT170=""),"",DataGrowthRates!BT170-DataGrowthRates!BS170)</f>
        <v/>
      </c>
      <c r="BU170" t="str">
        <f>IF(OR(DataGrowthRates!BT170="",DataGrowthRates!BU170=""),"",DataGrowthRates!BU170-DataGrowthRates!BT170)</f>
        <v/>
      </c>
      <c r="BV170" s="1" t="str">
        <f>IF(OR(DataGrowthRates!BU170="",DataGrowthRates!BV170=""),"",DataGrowthRates!BV170-DataGrowthRates!BU170)</f>
        <v/>
      </c>
      <c r="BW170" s="1" t="str">
        <f>IF(OR(DataGrowthRates!BV170="",DataGrowthRates!BW170=""),"",DataGrowthRates!BW170-DataGrowthRates!BV170)</f>
        <v/>
      </c>
      <c r="BX170" s="1" t="str">
        <f>IF(OR(DataGrowthRates!BW170="",DataGrowthRates!BX170=""),"",DataGrowthRates!BX170-DataGrowthRates!BW170)</f>
        <v/>
      </c>
      <c r="BY170" t="str">
        <f>IF(OR(DataGrowthRates!BX170="",DataGrowthRates!BY170=""),"",DataGrowthRates!BY170-DataGrowthRates!BX170)</f>
        <v/>
      </c>
      <c r="BZ170" s="145">
        <f>IF(OR(DataGrowthRates!BY170="",DataGrowthRates!BZ170=""),"",DataGrowthRates!BZ170-DataGrowthRates!BY170)</f>
        <v>-3.7181572928233209E-3</v>
      </c>
      <c r="CA170" s="145">
        <f>IF(OR(DataGrowthRates!BZ170="",DataGrowthRates!CA170=""),"",DataGrowthRates!CA170-DataGrowthRates!BZ170)</f>
        <v>2.8955293027571827E-2</v>
      </c>
      <c r="CB170" s="145">
        <f>IF(OR(DataGrowthRates!CA170="",DataGrowthRates!CB170=""),"",DataGrowthRates!CB170-DataGrowthRates!CA170)</f>
        <v>-0.38875122978606136</v>
      </c>
      <c r="CC170" s="145" t="str">
        <f>IF(OR(DataGrowthRates!CB170="",DataGrowthRates!CC170=""),"",DataGrowthRates!CC170-DataGrowthRates!CB170)</f>
        <v/>
      </c>
      <c r="CD170" s="145" t="str">
        <f>IF(OR(DataGrowthRates!CC170="",DataGrowthRates!CD170=""),"",DataGrowthRates!CD170-DataGrowthRates!CC170)</f>
        <v/>
      </c>
    </row>
    <row r="171" spans="1:82" x14ac:dyDescent="0.3">
      <c r="A171" s="62" t="s">
        <v>172</v>
      </c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51"/>
      <c r="S171" s="51"/>
      <c r="T171" s="51"/>
      <c r="U171" s="51"/>
      <c r="V171" s="51"/>
      <c r="W171" s="51"/>
      <c r="X171" s="51"/>
      <c r="Y171" s="51"/>
      <c r="Z171" s="51"/>
      <c r="AA171" s="51"/>
      <c r="AB171" s="51"/>
      <c r="AC171" s="51"/>
      <c r="AD171" s="51"/>
      <c r="AE171" s="51"/>
      <c r="AF171" s="51"/>
      <c r="AG171" s="51"/>
      <c r="AH171" s="51"/>
      <c r="AI171" s="51"/>
      <c r="AJ171" s="51"/>
      <c r="AK171" s="51"/>
      <c r="AL171" s="51"/>
      <c r="AM171" s="51"/>
      <c r="AN171" s="51"/>
      <c r="AO171" s="51"/>
      <c r="AP171" s="51"/>
      <c r="AQ171" s="51"/>
      <c r="AR171" s="51"/>
      <c r="AS171" s="51"/>
      <c r="AT171" s="51"/>
      <c r="AU171" s="51"/>
      <c r="AV171" s="51"/>
      <c r="AW171" s="51"/>
      <c r="AX171" s="51"/>
      <c r="AY171" s="51"/>
      <c r="AZ171" s="51"/>
      <c r="BA171" s="51"/>
      <c r="BB171" s="51"/>
      <c r="BC171" s="51"/>
      <c r="BD171" s="51"/>
      <c r="BE171" s="51"/>
      <c r="BF171" s="51"/>
      <c r="BG171" s="51"/>
      <c r="BH171" s="51"/>
      <c r="BI171" s="51"/>
      <c r="BJ171" s="51"/>
      <c r="BK171" s="51"/>
      <c r="BL171" s="51"/>
      <c r="BM171" s="51"/>
      <c r="BN171" s="51"/>
      <c r="BO171" s="51"/>
      <c r="BP171" s="51"/>
      <c r="BQ171" s="51"/>
      <c r="BR171" s="51" t="str">
        <f>IF(OR(DataGrowthRates!BQ171="",DataGrowthRates!BR171=""),"",DataGrowthRates!BR171-DataGrowthRates!BQ171)</f>
        <v/>
      </c>
      <c r="BS171" s="51" t="str">
        <f>IF(OR(DataGrowthRates!BR171="",DataGrowthRates!BS171=""),"",DataGrowthRates!BS171-DataGrowthRates!BR171)</f>
        <v/>
      </c>
      <c r="BT171" s="51" t="str">
        <f>IF(OR(DataGrowthRates!BS171="",DataGrowthRates!BT171=""),"",DataGrowthRates!BT171-DataGrowthRates!BS171)</f>
        <v/>
      </c>
      <c r="BU171" s="51" t="str">
        <f>IF(OR(DataGrowthRates!BT171="",DataGrowthRates!BU171=""),"",DataGrowthRates!BU171-DataGrowthRates!BT171)</f>
        <v/>
      </c>
      <c r="BV171" s="103" t="str">
        <f>IF(OR(DataGrowthRates!BU171="",DataGrowthRates!BV171=""),"",DataGrowthRates!BV171-DataGrowthRates!BU171)</f>
        <v/>
      </c>
      <c r="BW171" s="103" t="str">
        <f>IF(OR(DataGrowthRates!BV171="",DataGrowthRates!BW171=""),"",DataGrowthRates!BW171-DataGrowthRates!BV171)</f>
        <v/>
      </c>
      <c r="BX171" s="103" t="str">
        <f>IF(OR(DataGrowthRates!BW171="",DataGrowthRates!BX171=""),"",DataGrowthRates!BX171-DataGrowthRates!BW171)</f>
        <v/>
      </c>
      <c r="BY171" s="51" t="str">
        <f>IF(OR(DataGrowthRates!BX171="",DataGrowthRates!BY171=""),"",DataGrowthRates!BY171-DataGrowthRates!BX171)</f>
        <v/>
      </c>
      <c r="BZ171" s="51" t="str">
        <f>IF(OR(DataGrowthRates!BY171="",DataGrowthRates!BZ171=""),"",DataGrowthRates!BZ171-DataGrowthRates!BY171)</f>
        <v/>
      </c>
      <c r="CA171" s="146">
        <f>IF(OR(DataGrowthRates!BZ171="",DataGrowthRates!CA171=""),"",DataGrowthRates!CA171-DataGrowthRates!BZ171)</f>
        <v>5.993407252024141E-2</v>
      </c>
      <c r="CB171" s="146">
        <f>IF(OR(DataGrowthRates!CA171="",DataGrowthRates!CB171=""),"",DataGrowthRates!CB171-DataGrowthRates!CA171)</f>
        <v>0.46008712450198586</v>
      </c>
      <c r="CC171" s="146" t="str">
        <f>IF(OR(DataGrowthRates!CB171="",DataGrowthRates!CC171=""),"",DataGrowthRates!CC171-DataGrowthRates!CB171)</f>
        <v/>
      </c>
      <c r="CD171" s="146" t="str">
        <f>IF(OR(DataGrowthRates!CC171="",DataGrowthRates!CD171=""),"",DataGrowthRates!CD171-DataGrowthRates!CC171)</f>
        <v/>
      </c>
    </row>
    <row r="172" spans="1:82" x14ac:dyDescent="0.3">
      <c r="A172" s="63" t="s">
        <v>176</v>
      </c>
      <c r="AX172" s="144"/>
      <c r="AY172" s="144"/>
      <c r="AZ172" s="144"/>
      <c r="BA172" s="144"/>
      <c r="BB172" s="144"/>
      <c r="BC172" s="144"/>
      <c r="BD172" s="144"/>
      <c r="BE172" s="144"/>
      <c r="BF172" s="144"/>
      <c r="BG172" s="144"/>
      <c r="BH172" s="144"/>
      <c r="BI172" s="144"/>
      <c r="BJ172" s="144"/>
      <c r="BK172" s="144"/>
      <c r="BL172" s="144"/>
      <c r="BM172" s="144"/>
      <c r="BN172" s="144"/>
      <c r="BO172" s="144"/>
      <c r="BP172" s="144"/>
      <c r="BQ172" s="144"/>
      <c r="BR172" s="144" t="str">
        <f>IF(OR(DataGrowthRates!BQ172="",DataGrowthRates!BR172=""),"",DataGrowthRates!BR172-DataGrowthRates!BQ172)</f>
        <v/>
      </c>
      <c r="BS172" s="144" t="str">
        <f>IF(OR(DataGrowthRates!BR172="",DataGrowthRates!BS172=""),"",DataGrowthRates!BS172-DataGrowthRates!BR172)</f>
        <v/>
      </c>
      <c r="BT172" s="144" t="str">
        <f>IF(OR(DataGrowthRates!BS172="",DataGrowthRates!BT172=""),"",DataGrowthRates!BT172-DataGrowthRates!BS172)</f>
        <v/>
      </c>
      <c r="BU172" s="144" t="str">
        <f>IF(OR(DataGrowthRates!BT172="",DataGrowthRates!BU172=""),"",DataGrowthRates!BU172-DataGrowthRates!BT172)</f>
        <v/>
      </c>
      <c r="BV172" s="144" t="str">
        <f>IF(OR(DataGrowthRates!BU172="",DataGrowthRates!BV172=""),"",DataGrowthRates!BV172-DataGrowthRates!BU172)</f>
        <v/>
      </c>
      <c r="BW172" s="144" t="str">
        <f>IF(OR(DataGrowthRates!BV172="",DataGrowthRates!BW172=""),"",DataGrowthRates!BW172-DataGrowthRates!BV172)</f>
        <v/>
      </c>
      <c r="BX172" s="144" t="str">
        <f>IF(OR(DataGrowthRates!BW172="",DataGrowthRates!BX172=""),"",DataGrowthRates!BX172-DataGrowthRates!BW172)</f>
        <v/>
      </c>
      <c r="BY172" s="144" t="str">
        <f>IF(OR(DataGrowthRates!BX172="",DataGrowthRates!BY172=""),"",DataGrowthRates!BY172-DataGrowthRates!BX172)</f>
        <v/>
      </c>
      <c r="BZ172" s="144" t="str">
        <f>IF(OR(DataGrowthRates!BY172="",DataGrowthRates!BZ172=""),"",DataGrowthRates!BZ172-DataGrowthRates!BY172)</f>
        <v/>
      </c>
      <c r="CA172" s="144"/>
      <c r="CB172" s="144">
        <f>IF(OR(DataGrowthRates!CA172="",DataGrowthRates!CB172=""),"",DataGrowthRates!CB172-DataGrowthRates!CA172)</f>
        <v>1.0173191170445872</v>
      </c>
      <c r="CC172" s="144" t="str">
        <f>IF(OR(DataGrowthRates!CB172="",DataGrowthRates!CC172=""),"",DataGrowthRates!CC172-DataGrowthRates!CB172)</f>
        <v/>
      </c>
      <c r="CD172" s="144" t="str">
        <f>IF(OR(DataGrowthRates!CC172="",DataGrowthRates!CD172=""),"",DataGrowthRates!CD172-DataGrowthRates!CC172)</f>
        <v/>
      </c>
    </row>
    <row r="173" spans="1:82" x14ac:dyDescent="0.3">
      <c r="A173" s="5" t="s">
        <v>177</v>
      </c>
      <c r="BR173" t="str">
        <f>IF(OR(DataGrowthRates!BQ173="",DataGrowthRates!BR173=""),"",DataGrowthRates!BR173-DataGrowthRates!BQ173)</f>
        <v/>
      </c>
      <c r="BS173" t="str">
        <f>IF(OR(DataGrowthRates!BR173="",DataGrowthRates!BS173=""),"",DataGrowthRates!BS173-DataGrowthRates!BR173)</f>
        <v/>
      </c>
      <c r="BT173" t="str">
        <f>IF(OR(DataGrowthRates!BS173="",DataGrowthRates!BT173=""),"",DataGrowthRates!BT173-DataGrowthRates!BS173)</f>
        <v/>
      </c>
      <c r="BU173" t="str">
        <f>IF(OR(DataGrowthRates!BT173="",DataGrowthRates!BU173=""),"",DataGrowthRates!BU173-DataGrowthRates!BT173)</f>
        <v/>
      </c>
      <c r="BV173" s="1" t="str">
        <f>IF(OR(DataGrowthRates!BU173="",DataGrowthRates!BV173=""),"",DataGrowthRates!BV173-DataGrowthRates!BU173)</f>
        <v/>
      </c>
      <c r="BW173" s="1" t="str">
        <f>IF(OR(DataGrowthRates!BV173="",DataGrowthRates!BW173=""),"",DataGrowthRates!BW173-DataGrowthRates!BV173)</f>
        <v/>
      </c>
      <c r="BX173" s="1" t="str">
        <f>IF(OR(DataGrowthRates!BW173="",DataGrowthRates!BX173=""),"",DataGrowthRates!BX173-DataGrowthRates!BW173)</f>
        <v/>
      </c>
      <c r="BY173" s="145" t="str">
        <f>IF(OR(DataGrowthRates!BX173="",DataGrowthRates!BY173=""),"",DataGrowthRates!BY173-DataGrowthRates!BX173)</f>
        <v/>
      </c>
      <c r="BZ173" s="145" t="str">
        <f>IF(OR(DataGrowthRates!BY173="",DataGrowthRates!BZ173=""),"",DataGrowthRates!BZ173-DataGrowthRates!BY173)</f>
        <v/>
      </c>
      <c r="CA173" s="145"/>
      <c r="CB173" s="145"/>
      <c r="CC173" s="145" t="str">
        <f>IF(OR(DataGrowthRates!CB173="",DataGrowthRates!CC173=""),"",DataGrowthRates!CC173-DataGrowthRates!CB173)</f>
        <v/>
      </c>
      <c r="CD173" s="145" t="str">
        <f>IF(OR(DataGrowthRates!CC173="",DataGrowthRates!CD173=""),"",DataGrowthRates!CD173-DataGrowthRates!CC173)</f>
        <v/>
      </c>
    </row>
    <row r="174" spans="1:82" x14ac:dyDescent="0.3">
      <c r="A174" s="5" t="s">
        <v>178</v>
      </c>
      <c r="BR174" t="str">
        <f>IF(OR(DataGrowthRates!BQ174="",DataGrowthRates!BR174=""),"",DataGrowthRates!BR174-DataGrowthRates!BQ174)</f>
        <v/>
      </c>
      <c r="BS174" t="str">
        <f>IF(OR(DataGrowthRates!BR174="",DataGrowthRates!BS174=""),"",DataGrowthRates!BS174-DataGrowthRates!BR174)</f>
        <v/>
      </c>
      <c r="BT174" t="str">
        <f>IF(OR(DataGrowthRates!BS174="",DataGrowthRates!BT174=""),"",DataGrowthRates!BT174-DataGrowthRates!BS174)</f>
        <v/>
      </c>
      <c r="BU174" t="str">
        <f>IF(OR(DataGrowthRates!BT174="",DataGrowthRates!BU174=""),"",DataGrowthRates!BU174-DataGrowthRates!BT174)</f>
        <v/>
      </c>
      <c r="BV174" s="1" t="str">
        <f>IF(OR(DataGrowthRates!BU174="",DataGrowthRates!BV174=""),"",DataGrowthRates!BV174-DataGrowthRates!BU174)</f>
        <v/>
      </c>
      <c r="BW174" s="1" t="str">
        <f>IF(OR(DataGrowthRates!BV174="",DataGrowthRates!BW174=""),"",DataGrowthRates!BW174-DataGrowthRates!BV174)</f>
        <v/>
      </c>
      <c r="BX174" s="1" t="str">
        <f>IF(OR(DataGrowthRates!BW174="",DataGrowthRates!BX174=""),"",DataGrowthRates!BX174-DataGrowthRates!BW174)</f>
        <v/>
      </c>
      <c r="BY174" t="str">
        <f>IF(OR(DataGrowthRates!BX174="",DataGrowthRates!BY174=""),"",DataGrowthRates!BY174-DataGrowthRates!BX174)</f>
        <v/>
      </c>
      <c r="BZ174" s="145" t="str">
        <f>IF(OR(DataGrowthRates!BY174="",DataGrowthRates!BZ174=""),"",DataGrowthRates!BZ174-DataGrowthRates!BY174)</f>
        <v/>
      </c>
      <c r="CA174" s="145"/>
      <c r="CB174" s="145"/>
      <c r="CC174" s="145"/>
      <c r="CD174" s="145" t="str">
        <f>IF(OR(DataGrowthRates!CC174="",DataGrowthRates!CD174=""),"",DataGrowthRates!CD174-DataGrowthRates!CC174)</f>
        <v/>
      </c>
    </row>
    <row r="175" spans="1:82" x14ac:dyDescent="0.3">
      <c r="A175" s="62" t="s">
        <v>179</v>
      </c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51"/>
      <c r="S175" s="51"/>
      <c r="T175" s="51"/>
      <c r="U175" s="51"/>
      <c r="V175" s="51"/>
      <c r="W175" s="51"/>
      <c r="X175" s="51"/>
      <c r="Y175" s="51"/>
      <c r="Z175" s="51"/>
      <c r="AA175" s="51"/>
      <c r="AB175" s="51"/>
      <c r="AC175" s="51"/>
      <c r="AD175" s="51"/>
      <c r="AE175" s="51"/>
      <c r="AF175" s="51"/>
      <c r="AG175" s="51"/>
      <c r="AH175" s="51"/>
      <c r="AI175" s="51"/>
      <c r="AJ175" s="51"/>
      <c r="AK175" s="51"/>
      <c r="AL175" s="51"/>
      <c r="AM175" s="51"/>
      <c r="AN175" s="51"/>
      <c r="AO175" s="51"/>
      <c r="AP175" s="51"/>
      <c r="AQ175" s="51"/>
      <c r="AR175" s="51"/>
      <c r="AS175" s="51"/>
      <c r="AT175" s="51"/>
      <c r="AU175" s="51"/>
      <c r="AV175" s="51"/>
      <c r="AW175" s="51"/>
      <c r="AX175" s="51"/>
      <c r="AY175" s="51"/>
      <c r="AZ175" s="51"/>
      <c r="BA175" s="51"/>
      <c r="BB175" s="51"/>
      <c r="BC175" s="51"/>
      <c r="BD175" s="51"/>
      <c r="BE175" s="51"/>
      <c r="BF175" s="51"/>
      <c r="BG175" s="51"/>
      <c r="BH175" s="51"/>
      <c r="BI175" s="51"/>
      <c r="BJ175" s="51"/>
      <c r="BK175" s="51"/>
      <c r="BL175" s="51"/>
      <c r="BM175" s="51"/>
      <c r="BN175" s="51"/>
      <c r="BO175" s="51"/>
      <c r="BP175" s="51"/>
      <c r="BQ175" s="51"/>
      <c r="BR175" s="51" t="str">
        <f>IF(OR(DataGrowthRates!BQ175="",DataGrowthRates!BR175=""),"",DataGrowthRates!BR175-DataGrowthRates!BQ175)</f>
        <v/>
      </c>
      <c r="BS175" s="51" t="str">
        <f>IF(OR(DataGrowthRates!BR175="",DataGrowthRates!BS175=""),"",DataGrowthRates!BS175-DataGrowthRates!BR175)</f>
        <v/>
      </c>
      <c r="BT175" s="51" t="str">
        <f>IF(OR(DataGrowthRates!BS175="",DataGrowthRates!BT175=""),"",DataGrowthRates!BT175-DataGrowthRates!BS175)</f>
        <v/>
      </c>
      <c r="BU175" s="51" t="str">
        <f>IF(OR(DataGrowthRates!BT175="",DataGrowthRates!BU175=""),"",DataGrowthRates!BU175-DataGrowthRates!BT175)</f>
        <v/>
      </c>
      <c r="BV175" s="103" t="str">
        <f>IF(OR(DataGrowthRates!BU175="",DataGrowthRates!BV175=""),"",DataGrowthRates!BV175-DataGrowthRates!BU175)</f>
        <v/>
      </c>
      <c r="BW175" s="103" t="str">
        <f>IF(OR(DataGrowthRates!BV175="",DataGrowthRates!BW175=""),"",DataGrowthRates!BW175-DataGrowthRates!BV175)</f>
        <v/>
      </c>
      <c r="BX175" s="103" t="str">
        <f>IF(OR(DataGrowthRates!BW175="",DataGrowthRates!BX175=""),"",DataGrowthRates!BX175-DataGrowthRates!BW175)</f>
        <v/>
      </c>
      <c r="BY175" s="51" t="str">
        <f>IF(OR(DataGrowthRates!BX175="",DataGrowthRates!BY175=""),"",DataGrowthRates!BY175-DataGrowthRates!BX175)</f>
        <v/>
      </c>
      <c r="BZ175" s="51" t="str">
        <f>IF(OR(DataGrowthRates!BY175="",DataGrowthRates!BZ175=""),"",DataGrowthRates!BZ175-DataGrowthRates!BY175)</f>
        <v/>
      </c>
      <c r="CA175" s="146"/>
      <c r="CB175" s="146"/>
      <c r="CC175" s="146"/>
      <c r="CD175" s="146"/>
    </row>
  </sheetData>
  <phoneticPr fontId="0" type="noConversion"/>
  <conditionalFormatting sqref="C5:C20 C96:C111 D128:AQ131">
    <cfRule type="cellIs" dxfId="19" priority="60" operator="notEqual">
      <formula>""</formula>
    </cfRule>
  </conditionalFormatting>
  <conditionalFormatting sqref="D5:CD88">
    <cfRule type="cellIs" dxfId="18" priority="31" operator="notEqual">
      <formula>""</formula>
    </cfRule>
  </conditionalFormatting>
  <conditionalFormatting sqref="D96:CD127">
    <cfRule type="cellIs" dxfId="17" priority="22" operator="notEqual">
      <formula>""</formula>
    </cfRule>
  </conditionalFormatting>
  <conditionalFormatting sqref="AK132:AQ135">
    <cfRule type="cellIs" dxfId="16" priority="52" operator="notEqual">
      <formula>""</formula>
    </cfRule>
  </conditionalFormatting>
  <conditionalFormatting sqref="AP136:AQ163">
    <cfRule type="cellIs" dxfId="15" priority="47" operator="notEqual">
      <formula>""</formula>
    </cfRule>
  </conditionalFormatting>
  <conditionalFormatting sqref="AR128:AW163">
    <cfRule type="cellIs" dxfId="14" priority="44" operator="notEqual">
      <formula>""</formula>
    </cfRule>
  </conditionalFormatting>
  <conditionalFormatting sqref="AX128:BX168">
    <cfRule type="cellIs" dxfId="13" priority="20" operator="notEqual">
      <formula>""</formula>
    </cfRule>
  </conditionalFormatting>
  <conditionalFormatting sqref="AX172:BX172">
    <cfRule type="cellIs" dxfId="12" priority="4" operator="notEqual">
      <formula>""</formula>
    </cfRule>
  </conditionalFormatting>
  <conditionalFormatting sqref="BV169:BX171">
    <cfRule type="cellIs" dxfId="11" priority="21" operator="notEqual">
      <formula>""</formula>
    </cfRule>
  </conditionalFormatting>
  <conditionalFormatting sqref="BV173:BX175">
    <cfRule type="cellIs" dxfId="10" priority="5" operator="notEqual">
      <formula>""</formula>
    </cfRule>
  </conditionalFormatting>
  <conditionalFormatting sqref="BY128:BY169">
    <cfRule type="cellIs" dxfId="9" priority="16" operator="notEqual">
      <formula>""</formula>
    </cfRule>
  </conditionalFormatting>
  <conditionalFormatting sqref="BY172:BY173">
    <cfRule type="cellIs" dxfId="8" priority="3" operator="notEqual">
      <formula>""</formula>
    </cfRule>
  </conditionalFormatting>
  <conditionalFormatting sqref="BZ172:BZ174">
    <cfRule type="cellIs" dxfId="7" priority="2" operator="notEqual">
      <formula>""</formula>
    </cfRule>
  </conditionalFormatting>
  <conditionalFormatting sqref="BZ128:CD167 BZ168:BZ170 CA168:CD175">
    <cfRule type="cellIs" dxfId="6" priority="12" operator="notEqual">
      <formula>""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173"/>
  <sheetViews>
    <sheetView showGridLines="0" zoomScaleNormal="100" workbookViewId="0"/>
  </sheetViews>
  <sheetFormatPr defaultRowHeight="12.5" x14ac:dyDescent="0.25"/>
  <cols>
    <col min="1" max="1" width="4.453125" customWidth="1"/>
    <col min="2" max="2" width="13.26953125" customWidth="1"/>
    <col min="3" max="3" width="20.54296875" bestFit="1" customWidth="1"/>
    <col min="4" max="4" width="18" bestFit="1" customWidth="1"/>
    <col min="5" max="5" width="14" bestFit="1" customWidth="1"/>
    <col min="6" max="6" width="14" customWidth="1"/>
    <col min="7" max="7" width="9.90625" customWidth="1"/>
    <col min="8" max="8" width="10.54296875" bestFit="1" customWidth="1"/>
    <col min="9" max="9" width="3.453125" customWidth="1"/>
    <col min="10" max="10" width="35.08984375" bestFit="1" customWidth="1"/>
    <col min="11" max="11" width="11" bestFit="1" customWidth="1"/>
    <col min="12" max="12" width="41.90625" bestFit="1" customWidth="1"/>
    <col min="13" max="13" width="11.90625" bestFit="1" customWidth="1"/>
    <col min="14" max="14" width="4" customWidth="1"/>
    <col min="15" max="15" width="6.54296875" bestFit="1" customWidth="1"/>
  </cols>
  <sheetData>
    <row r="1" spans="1:15" ht="18" x14ac:dyDescent="0.4">
      <c r="A1" s="37" t="s">
        <v>118</v>
      </c>
      <c r="B1" s="66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5" ht="13.5" thickBot="1" x14ac:dyDescent="0.35">
      <c r="C2" s="3"/>
      <c r="D2" s="3"/>
    </row>
    <row r="3" spans="1:15" ht="26.5" thickBot="1" x14ac:dyDescent="0.35">
      <c r="A3" s="11" t="s">
        <v>43</v>
      </c>
      <c r="B3" s="73" t="s">
        <v>44</v>
      </c>
      <c r="C3" s="72" t="s">
        <v>92</v>
      </c>
      <c r="D3" s="72" t="s">
        <v>86</v>
      </c>
      <c r="E3" s="72" t="s">
        <v>36</v>
      </c>
      <c r="F3" s="72" t="s">
        <v>117</v>
      </c>
      <c r="G3" s="72" t="s">
        <v>37</v>
      </c>
      <c r="H3" s="72" t="s">
        <v>38</v>
      </c>
      <c r="J3" s="196" t="s">
        <v>28</v>
      </c>
      <c r="K3" s="197"/>
      <c r="L3" s="198" t="s">
        <v>29</v>
      </c>
      <c r="M3" s="197"/>
    </row>
    <row r="4" spans="1:15" ht="13" x14ac:dyDescent="0.3">
      <c r="A4" s="38">
        <v>1</v>
      </c>
      <c r="B4" s="10" t="s">
        <v>12</v>
      </c>
      <c r="C4" s="147">
        <f ca="1">DataGrowthRates!DE9</f>
        <v>255.2597570838623</v>
      </c>
      <c r="D4" s="148">
        <f ca="1">DataGrowthRates!DH9</f>
        <v>253.82446351196543</v>
      </c>
      <c r="E4" s="104">
        <f ca="1">D4-C4</f>
        <v>-1.4352935718968638</v>
      </c>
      <c r="F4" s="113">
        <f ca="1">+E4/C4</f>
        <v>-5.6228744722393378E-3</v>
      </c>
      <c r="G4" s="105"/>
      <c r="H4" s="106">
        <f ca="1">ABS(E4)</f>
        <v>1.4352935718968638</v>
      </c>
      <c r="J4" s="26" t="s">
        <v>40</v>
      </c>
      <c r="K4" s="27">
        <f ca="1">COUNT(E4:E83)</f>
        <v>77</v>
      </c>
      <c r="L4" s="30" t="s">
        <v>32</v>
      </c>
      <c r="M4" s="168">
        <f ca="1">CORREL(E5:E83,G5:G83)</f>
        <v>-0.17894684601674041</v>
      </c>
    </row>
    <row r="5" spans="1:15" ht="13" x14ac:dyDescent="0.3">
      <c r="A5" s="38">
        <f>A4+1</f>
        <v>2</v>
      </c>
      <c r="B5" s="10" t="s">
        <v>13</v>
      </c>
      <c r="C5" s="147">
        <f ca="1">DataGrowthRates!DE10</f>
        <v>228.00210801076682</v>
      </c>
      <c r="D5" s="148">
        <f ca="1">DataGrowthRates!DH10</f>
        <v>228.48133650840987</v>
      </c>
      <c r="E5" s="104">
        <f t="shared" ref="E5:E25" ca="1" si="0">D5-C5</f>
        <v>0.47922849764304942</v>
      </c>
      <c r="F5" s="113">
        <f t="shared" ref="F5:F28" ca="1" si="1">+E5/C5</f>
        <v>2.1018599425423694E-3</v>
      </c>
      <c r="G5" s="105">
        <f ca="1">E4</f>
        <v>-1.4352935718968638</v>
      </c>
      <c r="H5" s="106">
        <f t="shared" ref="H5:H25" ca="1" si="2">ABS(E5)</f>
        <v>0.47922849764304942</v>
      </c>
      <c r="J5" s="26" t="s">
        <v>48</v>
      </c>
      <c r="K5" s="169">
        <f ca="1">AVERAGE(E4:E83)</f>
        <v>0.15451844552997052</v>
      </c>
      <c r="L5" s="32" t="s">
        <v>46</v>
      </c>
      <c r="M5" s="168">
        <f ca="1">VARP(E4:E83)*((1+M4)/(1-M4))</f>
        <v>2.3486287359277052</v>
      </c>
    </row>
    <row r="6" spans="1:15" ht="15" x14ac:dyDescent="0.3">
      <c r="A6" s="38">
        <f t="shared" ref="A6:A69" si="3">A5+1</f>
        <v>3</v>
      </c>
      <c r="B6" s="10" t="s">
        <v>14</v>
      </c>
      <c r="C6" s="147">
        <f ca="1">DataGrowthRates!DE11</f>
        <v>221.06531237331271</v>
      </c>
      <c r="D6" s="148">
        <f ca="1">DataGrowthRates!DH11</f>
        <v>220.69470358348516</v>
      </c>
      <c r="E6" s="104">
        <f t="shared" ca="1" si="0"/>
        <v>-0.37060878982754275</v>
      </c>
      <c r="F6" s="113">
        <f t="shared" ca="1" si="1"/>
        <v>-1.6764674016414487E-3</v>
      </c>
      <c r="G6" s="105">
        <f t="shared" ref="G6:G25" ca="1" si="4">E5</f>
        <v>0.47922849764304942</v>
      </c>
      <c r="H6" s="106">
        <f t="shared" ca="1" si="2"/>
        <v>0.37060878982754275</v>
      </c>
      <c r="J6" s="26" t="s">
        <v>47</v>
      </c>
      <c r="K6" s="169">
        <f ca="1">VARP(E4:E83)</f>
        <v>3.3723863397310656</v>
      </c>
      <c r="L6" s="32" t="s">
        <v>31</v>
      </c>
      <c r="M6" s="33">
        <f ca="1">ROUNDUP((K4*(1-(M4*M4)))/(1+(M4*M4)),0)</f>
        <v>73</v>
      </c>
    </row>
    <row r="7" spans="1:15" ht="13" x14ac:dyDescent="0.3">
      <c r="A7" s="38">
        <f t="shared" si="3"/>
        <v>4</v>
      </c>
      <c r="B7" s="10" t="s">
        <v>15</v>
      </c>
      <c r="C7" s="147">
        <f ca="1">DataGrowthRates!DE12</f>
        <v>243.68474341038581</v>
      </c>
      <c r="D7" s="148">
        <f ca="1">DataGrowthRates!DH12</f>
        <v>243.0151646387169</v>
      </c>
      <c r="E7" s="104">
        <f t="shared" ca="1" si="0"/>
        <v>-0.66957877166890967</v>
      </c>
      <c r="F7" s="113">
        <f t="shared" ca="1" si="1"/>
        <v>-2.7477254517377894E-3</v>
      </c>
      <c r="G7" s="105">
        <f t="shared" ca="1" si="4"/>
        <v>-0.37060878982754275</v>
      </c>
      <c r="H7" s="106">
        <f t="shared" ca="1" si="2"/>
        <v>0.66957877166890967</v>
      </c>
      <c r="J7" s="26" t="s">
        <v>120</v>
      </c>
      <c r="K7" s="170">
        <f ca="1">K5/SQRT(K6/K4)</f>
        <v>0.73834107970553342</v>
      </c>
      <c r="L7" s="32" t="s">
        <v>30</v>
      </c>
      <c r="M7" s="171">
        <f ca="1">K5/SQRT(M5/K4)</f>
        <v>0.88474579642788664</v>
      </c>
    </row>
    <row r="8" spans="1:15" ht="13.5" thickBot="1" x14ac:dyDescent="0.35">
      <c r="A8" s="38">
        <f t="shared" si="3"/>
        <v>5</v>
      </c>
      <c r="B8" s="10" t="s">
        <v>16</v>
      </c>
      <c r="C8" s="147">
        <f ca="1">DataGrowthRates!DE13</f>
        <v>245.55088912433064</v>
      </c>
      <c r="D8" s="148">
        <f ca="1">DataGrowthRates!DH13</f>
        <v>244.08505623791496</v>
      </c>
      <c r="E8" s="104">
        <f t="shared" ca="1" si="0"/>
        <v>-1.4658328864156829</v>
      </c>
      <c r="F8" s="113">
        <f t="shared" ca="1" si="1"/>
        <v>-5.9695686366400512E-3</v>
      </c>
      <c r="G8" s="105">
        <f t="shared" ca="1" si="4"/>
        <v>-0.66957877166890967</v>
      </c>
      <c r="H8" s="106">
        <f t="shared" ca="1" si="2"/>
        <v>1.4658328864156829</v>
      </c>
      <c r="J8" s="13" t="s">
        <v>121</v>
      </c>
      <c r="K8" s="172">
        <f ca="1">TINV(0.05,K4-1)</f>
        <v>1.991672609644662</v>
      </c>
      <c r="L8" s="12" t="s">
        <v>99</v>
      </c>
      <c r="M8" s="172">
        <f ca="1">TINV(0.05,M6)</f>
        <v>1.9929971258898567</v>
      </c>
    </row>
    <row r="9" spans="1:15" ht="13.5" thickBot="1" x14ac:dyDescent="0.35">
      <c r="A9" s="38">
        <f t="shared" si="3"/>
        <v>6</v>
      </c>
      <c r="B9" s="10" t="s">
        <v>17</v>
      </c>
      <c r="C9" s="147">
        <f ca="1">DataGrowthRates!DE14</f>
        <v>230.88039636201941</v>
      </c>
      <c r="D9" s="148">
        <f ca="1">DataGrowthRates!DH14</f>
        <v>230.12177430422204</v>
      </c>
      <c r="E9" s="104">
        <f t="shared" ca="1" si="0"/>
        <v>-0.75862205779736769</v>
      </c>
      <c r="F9" s="113">
        <f t="shared" ca="1" si="1"/>
        <v>-3.2857794327754522E-3</v>
      </c>
      <c r="G9" s="105">
        <f t="shared" ca="1" si="4"/>
        <v>-1.4658328864156829</v>
      </c>
      <c r="H9" s="106">
        <f t="shared" ca="1" si="2"/>
        <v>0.75862205779736769</v>
      </c>
      <c r="J9" s="14" t="s">
        <v>45</v>
      </c>
      <c r="K9" s="36" t="str">
        <f ca="1">IF(ABS(K7)&gt;K8,"Yes","No")</f>
        <v>No</v>
      </c>
      <c r="L9" s="14" t="s">
        <v>45</v>
      </c>
      <c r="M9" s="36" t="str">
        <f ca="1">IF(ABS(M7)&gt;M8,"Yes","No")</f>
        <v>No</v>
      </c>
    </row>
    <row r="10" spans="1:15" ht="13.5" thickBot="1" x14ac:dyDescent="0.35">
      <c r="A10" s="38">
        <f t="shared" si="3"/>
        <v>7</v>
      </c>
      <c r="B10" s="10" t="s">
        <v>18</v>
      </c>
      <c r="C10" s="147">
        <f ca="1">DataGrowthRates!DE15</f>
        <v>219.9927376115966</v>
      </c>
      <c r="D10" s="148">
        <f ca="1">DataGrowthRates!DH15</f>
        <v>222.22950738509618</v>
      </c>
      <c r="E10" s="104">
        <f t="shared" ca="1" si="0"/>
        <v>2.2367697734995886</v>
      </c>
      <c r="F10" s="113">
        <f t="shared" ca="1" si="1"/>
        <v>1.0167470971013002E-2</v>
      </c>
      <c r="G10" s="105">
        <f t="shared" ca="1" si="4"/>
        <v>-0.75862205779736769</v>
      </c>
      <c r="H10" s="106">
        <f t="shared" ca="1" si="2"/>
        <v>2.2367697734995886</v>
      </c>
      <c r="J10" s="15"/>
      <c r="K10" s="16"/>
      <c r="L10" s="15"/>
      <c r="M10" s="17"/>
    </row>
    <row r="11" spans="1:15" ht="13.5" thickBot="1" x14ac:dyDescent="0.35">
      <c r="A11" s="38">
        <f t="shared" si="3"/>
        <v>8</v>
      </c>
      <c r="B11" s="10" t="s">
        <v>19</v>
      </c>
      <c r="C11" s="147">
        <f ca="1">DataGrowthRates!DE16</f>
        <v>241.12565986245966</v>
      </c>
      <c r="D11" s="148">
        <f ca="1">DataGrowthRates!DH16</f>
        <v>237.66953480734909</v>
      </c>
      <c r="E11" s="104">
        <f t="shared" ca="1" si="0"/>
        <v>-3.4561250551105616</v>
      </c>
      <c r="F11" s="113">
        <f t="shared" ca="1" si="1"/>
        <v>-1.4333294337408833E-2</v>
      </c>
      <c r="G11" s="105">
        <f t="shared" ca="1" si="4"/>
        <v>2.2367697734995886</v>
      </c>
      <c r="H11" s="106">
        <f t="shared" ca="1" si="2"/>
        <v>3.4561250551105616</v>
      </c>
      <c r="J11" s="194" t="s">
        <v>35</v>
      </c>
      <c r="K11" s="195"/>
      <c r="L11" s="18" t="s">
        <v>41</v>
      </c>
      <c r="M11" s="173">
        <f ca="1">K5</f>
        <v>0.15451844552997052</v>
      </c>
    </row>
    <row r="12" spans="1:15" ht="13.5" thickBot="1" x14ac:dyDescent="0.35">
      <c r="A12" s="38">
        <f t="shared" si="3"/>
        <v>9</v>
      </c>
      <c r="B12" s="10" t="s">
        <v>22</v>
      </c>
      <c r="C12" s="147">
        <f ca="1">DataGrowthRates!DE17</f>
        <v>240.29084251067951</v>
      </c>
      <c r="D12" s="148">
        <f ca="1">DataGrowthRates!DH17</f>
        <v>238.73823426438281</v>
      </c>
      <c r="E12" s="104">
        <f t="shared" ca="1" si="0"/>
        <v>-1.5526082462966997</v>
      </c>
      <c r="F12" s="113">
        <f t="shared" ca="1" si="1"/>
        <v>-6.4613708540628024E-3</v>
      </c>
      <c r="G12" s="105">
        <f t="shared" ca="1" si="4"/>
        <v>-3.4561250551105616</v>
      </c>
      <c r="H12" s="106">
        <f t="shared" ca="1" si="2"/>
        <v>1.5526082462966997</v>
      </c>
      <c r="J12" s="19" t="s">
        <v>34</v>
      </c>
      <c r="K12" s="20" t="str">
        <f ca="1">IF(M4&lt;0,"Standard","Adjusted")</f>
        <v>Standard</v>
      </c>
      <c r="L12" s="21" t="s">
        <v>42</v>
      </c>
      <c r="M12" s="173">
        <f ca="1">AVERAGE(H4:H83)</f>
        <v>1.3213699623740121</v>
      </c>
    </row>
    <row r="13" spans="1:15" ht="13.5" thickBot="1" x14ac:dyDescent="0.35">
      <c r="A13" s="38">
        <f t="shared" si="3"/>
        <v>10</v>
      </c>
      <c r="B13" s="10" t="s">
        <v>23</v>
      </c>
      <c r="C13" s="147">
        <f ca="1">DataGrowthRates!DE18</f>
        <v>227.6652717366407</v>
      </c>
      <c r="D13" s="148">
        <f ca="1">DataGrowthRates!DH18</f>
        <v>232.19207952312098</v>
      </c>
      <c r="E13" s="104">
        <f t="shared" ca="1" si="0"/>
        <v>4.5268077864802763</v>
      </c>
      <c r="F13" s="113">
        <f t="shared" ca="1" si="1"/>
        <v>1.9883611373617011E-2</v>
      </c>
      <c r="G13" s="105">
        <f t="shared" ca="1" si="4"/>
        <v>-1.5526082462966997</v>
      </c>
      <c r="H13" s="106">
        <f t="shared" ca="1" si="2"/>
        <v>4.5268077864802763</v>
      </c>
      <c r="J13" s="22" t="s">
        <v>33</v>
      </c>
      <c r="K13" s="23" t="str">
        <f ca="1">IF(M4&lt;0,K9,M9)</f>
        <v>No</v>
      </c>
      <c r="L13" s="24" t="s">
        <v>27</v>
      </c>
      <c r="M13" s="25" t="str">
        <f ca="1">K13</f>
        <v>No</v>
      </c>
    </row>
    <row r="14" spans="1:15" ht="13" x14ac:dyDescent="0.3">
      <c r="A14" s="38">
        <f t="shared" si="3"/>
        <v>11</v>
      </c>
      <c r="B14" s="10" t="s">
        <v>24</v>
      </c>
      <c r="C14" s="147">
        <f ca="1">DataGrowthRates!DE19</f>
        <v>230.69265792515213</v>
      </c>
      <c r="D14" s="148">
        <f ca="1">DataGrowthRates!DH19</f>
        <v>230.99240806521945</v>
      </c>
      <c r="E14" s="104">
        <f t="shared" ca="1" si="0"/>
        <v>0.29975014006731726</v>
      </c>
      <c r="F14" s="113">
        <f t="shared" ca="1" si="1"/>
        <v>1.2993484177748333E-3</v>
      </c>
      <c r="G14" s="105">
        <f t="shared" ca="1" si="4"/>
        <v>4.5268077864802763</v>
      </c>
      <c r="H14" s="106">
        <f t="shared" ca="1" si="2"/>
        <v>0.29975014006731726</v>
      </c>
    </row>
    <row r="15" spans="1:15" ht="13" x14ac:dyDescent="0.3">
      <c r="A15" s="38">
        <f t="shared" si="3"/>
        <v>12</v>
      </c>
      <c r="B15" s="10" t="s">
        <v>25</v>
      </c>
      <c r="C15" s="147">
        <f ca="1">DataGrowthRates!DE20</f>
        <v>231.7399872975825</v>
      </c>
      <c r="D15" s="148">
        <f ca="1">DataGrowthRates!DH20</f>
        <v>229.94467359226556</v>
      </c>
      <c r="E15" s="104">
        <f t="shared" ca="1" si="0"/>
        <v>-1.7953137053169428</v>
      </c>
      <c r="F15" s="113">
        <f t="shared" ca="1" si="1"/>
        <v>-7.7471036667122115E-3</v>
      </c>
      <c r="G15" s="105">
        <f t="shared" ca="1" si="4"/>
        <v>0.29975014006731726</v>
      </c>
      <c r="H15" s="106">
        <f t="shared" ca="1" si="2"/>
        <v>1.7953137053169428</v>
      </c>
      <c r="K15" s="6"/>
      <c r="O15" s="6"/>
    </row>
    <row r="16" spans="1:15" ht="13" x14ac:dyDescent="0.3">
      <c r="A16" s="38">
        <f t="shared" si="3"/>
        <v>13</v>
      </c>
      <c r="B16" s="10" t="s">
        <v>1</v>
      </c>
      <c r="C16" s="147">
        <f ca="1">DataGrowthRates!DE21</f>
        <v>228.96552464612677</v>
      </c>
      <c r="D16" s="148">
        <f ca="1">DataGrowthRates!DH21</f>
        <v>231.45875302444185</v>
      </c>
      <c r="E16" s="104">
        <f t="shared" ca="1" si="0"/>
        <v>2.4932283783150808</v>
      </c>
      <c r="F16" s="113">
        <f t="shared" ca="1" si="1"/>
        <v>1.0889099492897202E-2</v>
      </c>
      <c r="G16" s="105">
        <f t="shared" ca="1" si="4"/>
        <v>-1.7953137053169428</v>
      </c>
      <c r="H16" s="106">
        <f t="shared" ca="1" si="2"/>
        <v>2.4932283783150808</v>
      </c>
    </row>
    <row r="17" spans="1:13" ht="13" x14ac:dyDescent="0.3">
      <c r="A17" s="38">
        <f t="shared" si="3"/>
        <v>14</v>
      </c>
      <c r="B17" s="10" t="s">
        <v>2</v>
      </c>
      <c r="C17" s="147">
        <f ca="1">DataGrowthRates!DE22</f>
        <v>227.90099353434715</v>
      </c>
      <c r="D17" s="148">
        <f ca="1">DataGrowthRates!DH22</f>
        <v>229.28538195832698</v>
      </c>
      <c r="E17" s="104">
        <f t="shared" ca="1" si="0"/>
        <v>1.3843884239798285</v>
      </c>
      <c r="F17" s="113">
        <f t="shared" ca="1" si="1"/>
        <v>6.0745168439609552E-3</v>
      </c>
      <c r="G17" s="105">
        <f t="shared" ca="1" si="4"/>
        <v>2.4932283783150808</v>
      </c>
      <c r="H17" s="106">
        <f t="shared" ca="1" si="2"/>
        <v>1.3843884239798285</v>
      </c>
    </row>
    <row r="18" spans="1:13" ht="13" x14ac:dyDescent="0.3">
      <c r="A18" s="38">
        <f t="shared" si="3"/>
        <v>15</v>
      </c>
      <c r="B18" s="10" t="s">
        <v>3</v>
      </c>
      <c r="C18" s="147">
        <f ca="1">DataGrowthRates!DE23</f>
        <v>218.14674687412219</v>
      </c>
      <c r="D18" s="148">
        <f ca="1">DataGrowthRates!DH23</f>
        <v>220.25020975820806</v>
      </c>
      <c r="E18" s="104">
        <f t="shared" ca="1" si="0"/>
        <v>2.1034628840858716</v>
      </c>
      <c r="F18" s="113">
        <f t="shared" ca="1" si="1"/>
        <v>9.6424215085803618E-3</v>
      </c>
      <c r="G18" s="105">
        <f t="shared" ca="1" si="4"/>
        <v>1.3843884239798285</v>
      </c>
      <c r="H18" s="106">
        <f t="shared" ca="1" si="2"/>
        <v>2.1034628840858716</v>
      </c>
    </row>
    <row r="19" spans="1:13" ht="13" x14ac:dyDescent="0.3">
      <c r="A19" s="38">
        <f t="shared" si="3"/>
        <v>16</v>
      </c>
      <c r="B19" s="10" t="s">
        <v>4</v>
      </c>
      <c r="C19" s="147">
        <f ca="1">DataGrowthRates!DE24</f>
        <v>216.25809046395048</v>
      </c>
      <c r="D19" s="148">
        <f ca="1">DataGrowthRates!DH24</f>
        <v>217.48834265002924</v>
      </c>
      <c r="E19" s="104">
        <f t="shared" ca="1" si="0"/>
        <v>1.2302521860787579</v>
      </c>
      <c r="F19" s="113">
        <f t="shared" ca="1" si="1"/>
        <v>5.6888146170135396E-3</v>
      </c>
      <c r="G19" s="105">
        <f t="shared" ca="1" si="4"/>
        <v>2.1034628840858716</v>
      </c>
      <c r="H19" s="106">
        <f t="shared" ca="1" si="2"/>
        <v>1.2302521860787579</v>
      </c>
    </row>
    <row r="20" spans="1:13" ht="13" x14ac:dyDescent="0.3">
      <c r="A20" s="38">
        <f t="shared" si="3"/>
        <v>17</v>
      </c>
      <c r="B20" s="10" t="s">
        <v>5</v>
      </c>
      <c r="C20" s="147">
        <f ca="1">DataGrowthRates!DE25</f>
        <v>215.23322377945257</v>
      </c>
      <c r="D20" s="148">
        <f ca="1">DataGrowthRates!DH25</f>
        <v>214.22864260939991</v>
      </c>
      <c r="E20" s="104">
        <f t="shared" ca="1" si="0"/>
        <v>-1.0045811700526599</v>
      </c>
      <c r="F20" s="113">
        <f t="shared" ca="1" si="1"/>
        <v>-4.6674075331513158E-3</v>
      </c>
      <c r="G20" s="105">
        <f t="shared" ca="1" si="4"/>
        <v>1.2302521860787579</v>
      </c>
      <c r="H20" s="106">
        <f t="shared" ca="1" si="2"/>
        <v>1.0045811700526599</v>
      </c>
    </row>
    <row r="21" spans="1:13" ht="13" x14ac:dyDescent="0.3">
      <c r="A21" s="38">
        <f t="shared" si="3"/>
        <v>18</v>
      </c>
      <c r="B21" s="10" t="s">
        <v>6</v>
      </c>
      <c r="C21" s="147">
        <f ca="1">DataGrowthRates!DE26</f>
        <v>209.03057605859348</v>
      </c>
      <c r="D21" s="148">
        <f ca="1">DataGrowthRates!DH26</f>
        <v>210.33871020283024</v>
      </c>
      <c r="E21" s="104">
        <f t="shared" ca="1" si="0"/>
        <v>1.3081341442367602</v>
      </c>
      <c r="F21" s="113">
        <f t="shared" ca="1" si="1"/>
        <v>6.2580995034433448E-3</v>
      </c>
      <c r="G21" s="105">
        <f t="shared" ca="1" si="4"/>
        <v>-1.0045811700526599</v>
      </c>
      <c r="H21" s="106">
        <f t="shared" ca="1" si="2"/>
        <v>1.3081341442367602</v>
      </c>
      <c r="I21" s="6"/>
    </row>
    <row r="22" spans="1:13" ht="13" x14ac:dyDescent="0.3">
      <c r="A22" s="38">
        <f t="shared" si="3"/>
        <v>19</v>
      </c>
      <c r="B22" s="10" t="s">
        <v>7</v>
      </c>
      <c r="C22" s="147">
        <f ca="1">DataGrowthRates!DE27</f>
        <v>208.24091508903268</v>
      </c>
      <c r="D22" s="148">
        <f ca="1">DataGrowthRates!DH27</f>
        <v>210.7750927999769</v>
      </c>
      <c r="E22" s="104">
        <f t="shared" ca="1" si="0"/>
        <v>2.5341777109442205</v>
      </c>
      <c r="F22" s="113">
        <f t="shared" ca="1" si="1"/>
        <v>1.2169451473360755E-2</v>
      </c>
      <c r="G22" s="105">
        <f t="shared" ca="1" si="4"/>
        <v>1.3081341442367602</v>
      </c>
      <c r="H22" s="106">
        <f t="shared" ca="1" si="2"/>
        <v>2.5341777109442205</v>
      </c>
      <c r="J22" t="s">
        <v>39</v>
      </c>
      <c r="M22" s="84"/>
    </row>
    <row r="23" spans="1:13" ht="13" x14ac:dyDescent="0.3">
      <c r="A23" s="38">
        <f t="shared" si="3"/>
        <v>20</v>
      </c>
      <c r="B23" s="10" t="s">
        <v>8</v>
      </c>
      <c r="C23" s="147">
        <f ca="1">DataGrowthRates!DE28</f>
        <v>213.20464073452945</v>
      </c>
      <c r="D23" s="148">
        <f ca="1">DataGrowthRates!DH28</f>
        <v>211.52789128239323</v>
      </c>
      <c r="E23" s="104">
        <f t="shared" ca="1" si="0"/>
        <v>-1.676749452136221</v>
      </c>
      <c r="F23" s="113">
        <f t="shared" ca="1" si="1"/>
        <v>-7.8645072938352042E-3</v>
      </c>
      <c r="G23" s="105">
        <f t="shared" ca="1" si="4"/>
        <v>2.5341777109442205</v>
      </c>
      <c r="H23" s="106">
        <f t="shared" ca="1" si="2"/>
        <v>1.676749452136221</v>
      </c>
    </row>
    <row r="24" spans="1:13" ht="13" x14ac:dyDescent="0.3">
      <c r="A24" s="38">
        <f t="shared" si="3"/>
        <v>21</v>
      </c>
      <c r="B24" s="10" t="s">
        <v>9</v>
      </c>
      <c r="C24" s="147">
        <f ca="1">DataGrowthRates!DE29</f>
        <v>214.09527404626618</v>
      </c>
      <c r="D24" s="148">
        <f ca="1">DataGrowthRates!DH29</f>
        <v>213.0610181921956</v>
      </c>
      <c r="E24" s="104">
        <f t="shared" ca="1" si="0"/>
        <v>-1.0342558540705795</v>
      </c>
      <c r="F24" s="113">
        <f t="shared" ca="1" si="1"/>
        <v>-4.8308205712521979E-3</v>
      </c>
      <c r="G24" s="105">
        <f t="shared" ca="1" si="4"/>
        <v>-1.676749452136221</v>
      </c>
      <c r="H24" s="106">
        <f t="shared" ca="1" si="2"/>
        <v>1.0342558540705795</v>
      </c>
    </row>
    <row r="25" spans="1:13" ht="13" x14ac:dyDescent="0.3">
      <c r="A25" s="38">
        <f t="shared" si="3"/>
        <v>22</v>
      </c>
      <c r="B25" s="10" t="s">
        <v>10</v>
      </c>
      <c r="C25" s="147">
        <f ca="1">DataGrowthRates!DE30</f>
        <v>209.52537412933432</v>
      </c>
      <c r="D25" s="148">
        <f ca="1">DataGrowthRates!DH30</f>
        <v>209.96130717081172</v>
      </c>
      <c r="E25" s="107">
        <f t="shared" ca="1" si="0"/>
        <v>0.43593304147739786</v>
      </c>
      <c r="F25" s="113">
        <f t="shared" ca="1" si="1"/>
        <v>2.0805739795902154E-3</v>
      </c>
      <c r="G25" s="105">
        <f t="shared" ca="1" si="4"/>
        <v>-1.0342558540705795</v>
      </c>
      <c r="H25" s="106">
        <f t="shared" ca="1" si="2"/>
        <v>0.43593304147739786</v>
      </c>
    </row>
    <row r="26" spans="1:13" ht="13" x14ac:dyDescent="0.3">
      <c r="A26" s="38">
        <f t="shared" si="3"/>
        <v>23</v>
      </c>
      <c r="B26" s="10" t="s">
        <v>11</v>
      </c>
      <c r="C26" s="147">
        <f ca="1">DataGrowthRates!DE31</f>
        <v>209.58520179694219</v>
      </c>
      <c r="D26" s="148">
        <f ca="1">DataGrowthRates!DH31</f>
        <v>209.39945229515553</v>
      </c>
      <c r="E26" s="107">
        <f ca="1">D26-C26</f>
        <v>-0.18574950178665972</v>
      </c>
      <c r="F26" s="113">
        <f t="shared" ca="1" si="1"/>
        <v>-8.8627202776761017E-4</v>
      </c>
      <c r="G26" s="105">
        <f ca="1">E25</f>
        <v>0.43593304147739786</v>
      </c>
      <c r="H26" s="106">
        <f ca="1">ABS(E26)</f>
        <v>0.18574950178665972</v>
      </c>
    </row>
    <row r="27" spans="1:13" ht="13" x14ac:dyDescent="0.3">
      <c r="A27" s="38">
        <f t="shared" si="3"/>
        <v>24</v>
      </c>
      <c r="B27" s="10" t="s">
        <v>26</v>
      </c>
      <c r="C27" s="147">
        <f ca="1">DataGrowthRates!DE32</f>
        <v>211.22302052818233</v>
      </c>
      <c r="D27" s="148">
        <f ca="1">DataGrowthRates!DH32</f>
        <v>212.25101497517082</v>
      </c>
      <c r="E27" s="107">
        <f ca="1">D27-C27</f>
        <v>1.0279944469884867</v>
      </c>
      <c r="F27" s="113">
        <f t="shared" ca="1" si="1"/>
        <v>4.8668674674658728E-3</v>
      </c>
      <c r="G27" s="105">
        <f ca="1">E26</f>
        <v>-0.18574950178665972</v>
      </c>
      <c r="H27" s="106">
        <f ca="1">ABS(E27)</f>
        <v>1.0279944469884867</v>
      </c>
    </row>
    <row r="28" spans="1:13" ht="13" x14ac:dyDescent="0.3">
      <c r="A28" s="38">
        <f t="shared" si="3"/>
        <v>25</v>
      </c>
      <c r="B28" s="10" t="s">
        <v>100</v>
      </c>
      <c r="C28" s="147">
        <f ca="1">DataGrowthRates!DE33</f>
        <v>210.44752617540195</v>
      </c>
      <c r="D28" s="148">
        <f ca="1">DataGrowthRates!DH33</f>
        <v>212.32568522344428</v>
      </c>
      <c r="E28" s="107">
        <f ca="1">D28-C28</f>
        <v>1.8781590480423347</v>
      </c>
      <c r="F28" s="113">
        <f t="shared" ca="1" si="1"/>
        <v>8.9245955140234978E-3</v>
      </c>
      <c r="G28" s="105">
        <f ca="1">E27</f>
        <v>1.0279944469884867</v>
      </c>
      <c r="H28" s="106">
        <f ca="1">ABS(E28)</f>
        <v>1.8781590480423347</v>
      </c>
    </row>
    <row r="29" spans="1:13" ht="13" x14ac:dyDescent="0.3">
      <c r="A29" s="38">
        <f t="shared" si="3"/>
        <v>26</v>
      </c>
      <c r="B29" s="10" t="s">
        <v>101</v>
      </c>
      <c r="C29" s="147">
        <f ca="1">DataGrowthRates!DE34</f>
        <v>208.19687463437577</v>
      </c>
      <c r="D29" s="148">
        <f ca="1">DataGrowthRates!DH34</f>
        <v>208.04442346684056</v>
      </c>
      <c r="E29" s="107">
        <f t="shared" ref="E29" ca="1" si="5">D29-C29</f>
        <v>-0.1524511675352187</v>
      </c>
      <c r="F29" s="113">
        <f t="shared" ref="F29" ca="1" si="6">+E29/C29</f>
        <v>-7.32245226077218E-4</v>
      </c>
      <c r="G29" s="105">
        <f t="shared" ref="G29" ca="1" si="7">E28</f>
        <v>1.8781590480423347</v>
      </c>
      <c r="H29" s="106">
        <f t="shared" ref="H29" ca="1" si="8">ABS(E29)</f>
        <v>0.1524511675352187</v>
      </c>
    </row>
    <row r="30" spans="1:13" ht="13" x14ac:dyDescent="0.3">
      <c r="A30" s="38">
        <f t="shared" si="3"/>
        <v>27</v>
      </c>
      <c r="B30" s="10" t="s">
        <v>102</v>
      </c>
      <c r="C30" s="147">
        <f ca="1">DataGrowthRates!DE35</f>
        <v>208.25778850294301</v>
      </c>
      <c r="D30" s="148">
        <f ca="1">DataGrowthRates!DH35</f>
        <v>208.1554336888299</v>
      </c>
      <c r="E30" s="107">
        <f t="shared" ref="E30" ca="1" si="9">D30-C30</f>
        <v>-0.10235481411311298</v>
      </c>
      <c r="F30" s="113">
        <f t="shared" ref="F30" ca="1" si="10">+E30/C30</f>
        <v>-4.9148132633544477E-4</v>
      </c>
      <c r="G30" s="105">
        <f t="shared" ref="G30" ca="1" si="11">E29</f>
        <v>-0.1524511675352187</v>
      </c>
      <c r="H30" s="106">
        <f t="shared" ref="H30" ca="1" si="12">ABS(E30)</f>
        <v>0.10235481411311298</v>
      </c>
    </row>
    <row r="31" spans="1:13" ht="13" x14ac:dyDescent="0.3">
      <c r="A31" s="38">
        <f t="shared" si="3"/>
        <v>28</v>
      </c>
      <c r="B31" s="10" t="s">
        <v>103</v>
      </c>
      <c r="C31" s="147">
        <f ca="1">DataGrowthRates!DE36</f>
        <v>207.85519565733068</v>
      </c>
      <c r="D31" s="148">
        <f ca="1">DataGrowthRates!DH36</f>
        <v>210.18031973795891</v>
      </c>
      <c r="E31" s="107">
        <f t="shared" ref="E31:E32" ca="1" si="13">D31-C31</f>
        <v>2.3251240806282283</v>
      </c>
      <c r="F31" s="113">
        <f t="shared" ref="F31:F32" ca="1" si="14">+E31/C31</f>
        <v>1.1186268754433348E-2</v>
      </c>
      <c r="G31" s="105">
        <f t="shared" ref="G31:G32" ca="1" si="15">E30</f>
        <v>-0.10235481411311298</v>
      </c>
      <c r="H31" s="106">
        <f t="shared" ref="H31:H32" ca="1" si="16">ABS(E31)</f>
        <v>2.3251240806282283</v>
      </c>
    </row>
    <row r="32" spans="1:13" ht="13" x14ac:dyDescent="0.3">
      <c r="A32" s="38">
        <f t="shared" si="3"/>
        <v>29</v>
      </c>
      <c r="B32" s="10" t="s">
        <v>122</v>
      </c>
      <c r="C32" s="147">
        <f ca="1">DataGrowthRates!DE37</f>
        <v>208.24717695380681</v>
      </c>
      <c r="D32" s="148">
        <f ca="1">DataGrowthRates!DH37</f>
        <v>208.20286010502531</v>
      </c>
      <c r="E32" s="107">
        <f t="shared" ca="1" si="13"/>
        <v>-4.4316848781505769E-2</v>
      </c>
      <c r="F32" s="113">
        <f t="shared" ca="1" si="14"/>
        <v>-2.1280888139643827E-4</v>
      </c>
      <c r="G32" s="105">
        <f t="shared" ca="1" si="15"/>
        <v>2.3251240806282283</v>
      </c>
      <c r="H32" s="106">
        <f t="shared" ca="1" si="16"/>
        <v>4.4316848781505769E-2</v>
      </c>
    </row>
    <row r="33" spans="1:8" ht="13" x14ac:dyDescent="0.3">
      <c r="A33" s="38">
        <f t="shared" si="3"/>
        <v>30</v>
      </c>
      <c r="B33" s="10" t="s">
        <v>123</v>
      </c>
      <c r="C33" s="147">
        <f ca="1">DataGrowthRates!DE38</f>
        <v>209.51536635945416</v>
      </c>
      <c r="D33" s="148">
        <f ca="1">DataGrowthRates!DH38</f>
        <v>209.9637406943464</v>
      </c>
      <c r="E33" s="107">
        <f t="shared" ref="E33:E35" ca="1" si="17">D33-C33</f>
        <v>0.44837433489223599</v>
      </c>
      <c r="F33" s="113">
        <f t="shared" ref="F33:F35" ca="1" si="18">+E33/C33</f>
        <v>2.1400546541440043E-3</v>
      </c>
      <c r="G33" s="105">
        <f t="shared" ref="G33:G35" ca="1" si="19">E32</f>
        <v>-4.4316848781505769E-2</v>
      </c>
      <c r="H33" s="106">
        <f t="shared" ref="H33:H35" ca="1" si="20">ABS(E33)</f>
        <v>0.44837433489223599</v>
      </c>
    </row>
    <row r="34" spans="1:8" ht="13" x14ac:dyDescent="0.3">
      <c r="A34" s="38">
        <f t="shared" si="3"/>
        <v>31</v>
      </c>
      <c r="B34" s="10" t="s">
        <v>124</v>
      </c>
      <c r="C34" s="147">
        <f ca="1">DataGrowthRates!DE39</f>
        <v>211.14250293415665</v>
      </c>
      <c r="D34" s="148">
        <f ca="1">DataGrowthRates!DH39</f>
        <v>209.52861405208537</v>
      </c>
      <c r="E34" s="107">
        <f t="shared" ca="1" si="17"/>
        <v>-1.6138888820712793</v>
      </c>
      <c r="F34" s="113">
        <f t="shared" ca="1" si="18"/>
        <v>-7.6436002209112749E-3</v>
      </c>
      <c r="G34" s="105">
        <f t="shared" ca="1" si="19"/>
        <v>0.44837433489223599</v>
      </c>
      <c r="H34" s="106">
        <f t="shared" ca="1" si="20"/>
        <v>1.6138888820712793</v>
      </c>
    </row>
    <row r="35" spans="1:8" ht="13" x14ac:dyDescent="0.3">
      <c r="A35" s="38">
        <f t="shared" si="3"/>
        <v>32</v>
      </c>
      <c r="B35" s="10" t="s">
        <v>125</v>
      </c>
      <c r="C35" s="147">
        <f ca="1">DataGrowthRates!DE40</f>
        <v>208.7299168390318</v>
      </c>
      <c r="D35" s="148">
        <f ca="1">DataGrowthRates!DH40</f>
        <v>204.18270145392731</v>
      </c>
      <c r="E35" s="107">
        <f t="shared" ca="1" si="17"/>
        <v>-4.5472153851044936</v>
      </c>
      <c r="F35" s="113">
        <f t="shared" ca="1" si="18"/>
        <v>-2.1785163593061804E-2</v>
      </c>
      <c r="G35" s="105">
        <f t="shared" ca="1" si="19"/>
        <v>-1.6138888820712793</v>
      </c>
      <c r="H35" s="106">
        <f t="shared" ca="1" si="20"/>
        <v>4.5472153851044936</v>
      </c>
    </row>
    <row r="36" spans="1:8" ht="13" x14ac:dyDescent="0.3">
      <c r="A36" s="38">
        <f t="shared" si="3"/>
        <v>33</v>
      </c>
      <c r="B36" s="10" t="s">
        <v>126</v>
      </c>
      <c r="C36" s="147">
        <f ca="1">DataGrowthRates!DE41</f>
        <v>198.18912419396503</v>
      </c>
      <c r="D36" s="148">
        <f ca="1">DataGrowthRates!DH41</f>
        <v>199.13494978402323</v>
      </c>
      <c r="E36" s="107">
        <f t="shared" ref="E36" ca="1" si="21">D36-C36</f>
        <v>0.94582559005820599</v>
      </c>
      <c r="F36" s="113">
        <f t="shared" ref="F36" ca="1" si="22">+E36/C36</f>
        <v>4.7723385120393346E-3</v>
      </c>
      <c r="G36" s="105">
        <f t="shared" ref="G36" ca="1" si="23">E35</f>
        <v>-4.5472153851044936</v>
      </c>
      <c r="H36" s="106">
        <f t="shared" ref="H36" ca="1" si="24">ABS(E36)</f>
        <v>0.94582559005820599</v>
      </c>
    </row>
    <row r="37" spans="1:8" ht="13" x14ac:dyDescent="0.3">
      <c r="A37" s="38">
        <f t="shared" si="3"/>
        <v>34</v>
      </c>
      <c r="B37" s="10" t="s">
        <v>127</v>
      </c>
      <c r="C37" s="147">
        <f ca="1">DataGrowthRates!DE42</f>
        <v>201.05948720765747</v>
      </c>
      <c r="D37" s="148">
        <f ca="1">DataGrowthRates!DH42</f>
        <v>200.69811105510962</v>
      </c>
      <c r="E37" s="107">
        <f t="shared" ref="E37" ca="1" si="25">D37-C37</f>
        <v>-0.36137615254784805</v>
      </c>
      <c r="F37" s="113">
        <f t="shared" ref="F37" ca="1" si="26">+E37/C37</f>
        <v>-1.7973593664576144E-3</v>
      </c>
      <c r="G37" s="105">
        <f t="shared" ref="G37" ca="1" si="27">E36</f>
        <v>0.94582559005820599</v>
      </c>
      <c r="H37" s="106">
        <f t="shared" ref="H37" ca="1" si="28">ABS(E37)</f>
        <v>0.36137615254784805</v>
      </c>
    </row>
    <row r="38" spans="1:8" ht="13" x14ac:dyDescent="0.3">
      <c r="A38" s="38">
        <f t="shared" si="3"/>
        <v>35</v>
      </c>
      <c r="B38" s="10" t="s">
        <v>128</v>
      </c>
      <c r="C38" s="147">
        <f ca="1">DataGrowthRates!DE43</f>
        <v>203.65137820696378</v>
      </c>
      <c r="D38" s="148">
        <f ca="1">DataGrowthRates!DH43</f>
        <v>204.8787946011671</v>
      </c>
      <c r="E38" s="107">
        <f t="shared" ref="E38:E39" ca="1" si="29">D38-C38</f>
        <v>1.2274163942033169</v>
      </c>
      <c r="F38" s="113">
        <f t="shared" ref="F38:F39" ca="1" si="30">+E38/C38</f>
        <v>6.0270468337117588E-3</v>
      </c>
      <c r="G38" s="105">
        <f t="shared" ref="G38:G39" ca="1" si="31">E37</f>
        <v>-0.36137615254784805</v>
      </c>
      <c r="H38" s="106">
        <f t="shared" ref="H38:H39" ca="1" si="32">ABS(E38)</f>
        <v>1.2274163942033169</v>
      </c>
    </row>
    <row r="39" spans="1:8" ht="13" x14ac:dyDescent="0.3">
      <c r="A39" s="38">
        <f t="shared" si="3"/>
        <v>36</v>
      </c>
      <c r="B39" s="10" t="s">
        <v>129</v>
      </c>
      <c r="C39" s="147">
        <f ca="1">DataGrowthRates!DE44</f>
        <v>203.24304422008046</v>
      </c>
      <c r="D39" s="148">
        <f ca="1">DataGrowthRates!DH44</f>
        <v>204.55960358774834</v>
      </c>
      <c r="E39" s="107">
        <f t="shared" ca="1" si="29"/>
        <v>1.3165593676678782</v>
      </c>
      <c r="F39" s="113">
        <f t="shared" ca="1" si="30"/>
        <v>6.4777585511967143E-3</v>
      </c>
      <c r="G39" s="105">
        <f t="shared" ca="1" si="31"/>
        <v>1.2274163942033169</v>
      </c>
      <c r="H39" s="106">
        <f t="shared" ca="1" si="32"/>
        <v>1.3165593676678782</v>
      </c>
    </row>
    <row r="40" spans="1:8" ht="13" x14ac:dyDescent="0.3">
      <c r="A40" s="38">
        <f t="shared" si="3"/>
        <v>37</v>
      </c>
      <c r="B40" s="10" t="s">
        <v>130</v>
      </c>
      <c r="C40" s="147">
        <f ca="1">DataGrowthRates!DE45</f>
        <v>197.36954888836036</v>
      </c>
      <c r="D40" s="148">
        <f ca="1">DataGrowthRates!DH45</f>
        <v>197.55051760730288</v>
      </c>
      <c r="E40" s="107">
        <f t="shared" ref="E40" ca="1" si="33">D40-C40</f>
        <v>0.18096871894252331</v>
      </c>
      <c r="F40" s="113">
        <f t="shared" ref="F40" ca="1" si="34">+E40/C40</f>
        <v>9.1690293645493425E-4</v>
      </c>
      <c r="G40" s="105">
        <f t="shared" ref="G40" ca="1" si="35">E39</f>
        <v>1.3165593676678782</v>
      </c>
      <c r="H40" s="106">
        <f t="shared" ref="H40" ca="1" si="36">ABS(E40)</f>
        <v>0.18096871894252331</v>
      </c>
    </row>
    <row r="41" spans="1:8" ht="13" x14ac:dyDescent="0.3">
      <c r="A41" s="38">
        <f t="shared" si="3"/>
        <v>38</v>
      </c>
      <c r="B41" s="10" t="s">
        <v>131</v>
      </c>
      <c r="C41" s="147">
        <f ca="1">DataGrowthRates!DE46</f>
        <v>195.78000102282968</v>
      </c>
      <c r="D41" s="148">
        <f ca="1">DataGrowthRates!DH46</f>
        <v>196.54274530332822</v>
      </c>
      <c r="E41" s="107">
        <f t="shared" ref="E41" ca="1" si="37">D41-C41</f>
        <v>0.76274428049853782</v>
      </c>
      <c r="F41" s="113">
        <f t="shared" ref="F41" ca="1" si="38">+E41/C41</f>
        <v>3.8959254086917442E-3</v>
      </c>
      <c r="G41" s="105">
        <f t="shared" ref="G41" ca="1" si="39">E40</f>
        <v>0.18096871894252331</v>
      </c>
      <c r="H41" s="106">
        <f t="shared" ref="H41" ca="1" si="40">ABS(E41)</f>
        <v>0.76274428049853782</v>
      </c>
    </row>
    <row r="42" spans="1:8" ht="13" x14ac:dyDescent="0.3">
      <c r="A42" s="38">
        <f t="shared" si="3"/>
        <v>39</v>
      </c>
      <c r="B42" s="10" t="s">
        <v>132</v>
      </c>
      <c r="C42" s="147">
        <f ca="1">DataGrowthRates!DE47</f>
        <v>195.38486144930954</v>
      </c>
      <c r="D42" s="148">
        <f ca="1">DataGrowthRates!DH47</f>
        <v>196.90622374445871</v>
      </c>
      <c r="E42" s="107">
        <f t="shared" ref="E42" ca="1" si="41">D42-C42</f>
        <v>1.5213622951491743</v>
      </c>
      <c r="F42" s="113">
        <f t="shared" ref="F42" ca="1" si="42">+E42/C42</f>
        <v>7.7864901296044123E-3</v>
      </c>
      <c r="G42" s="105">
        <f t="shared" ref="G42" ca="1" si="43">E41</f>
        <v>0.76274428049853782</v>
      </c>
      <c r="H42" s="106">
        <f t="shared" ref="H42" ca="1" si="44">ABS(E42)</f>
        <v>1.5213622951491743</v>
      </c>
    </row>
    <row r="43" spans="1:8" ht="13" x14ac:dyDescent="0.3">
      <c r="A43" s="38">
        <f t="shared" si="3"/>
        <v>40</v>
      </c>
      <c r="B43" s="10" t="s">
        <v>133</v>
      </c>
      <c r="C43" s="147">
        <f ca="1">DataGrowthRates!DE48</f>
        <v>199.98981241489784</v>
      </c>
      <c r="D43" s="148">
        <f ca="1">DataGrowthRates!DH48</f>
        <v>200.49152497954427</v>
      </c>
      <c r="E43" s="107">
        <f t="shared" ref="E43:E44" ca="1" si="45">D43-C43</f>
        <v>0.50171256464642511</v>
      </c>
      <c r="F43" s="113">
        <f t="shared" ref="F43:F44" ca="1" si="46">+E43/C43</f>
        <v>2.5086906107275844E-3</v>
      </c>
      <c r="G43" s="105">
        <f t="shared" ref="G43:G44" ca="1" si="47">E42</f>
        <v>1.5213622951491743</v>
      </c>
      <c r="H43" s="106">
        <f t="shared" ref="H43:H44" ca="1" si="48">ABS(E43)</f>
        <v>0.50171256464642511</v>
      </c>
    </row>
    <row r="44" spans="1:8" ht="13" x14ac:dyDescent="0.3">
      <c r="A44" s="38">
        <f t="shared" si="3"/>
        <v>41</v>
      </c>
      <c r="B44" s="10" t="s">
        <v>134</v>
      </c>
      <c r="C44" s="147">
        <f ca="1">DataGrowthRates!DE49</f>
        <v>199.61487881123665</v>
      </c>
      <c r="D44" s="148">
        <f ca="1">DataGrowthRates!DH49</f>
        <v>199.19462771265486</v>
      </c>
      <c r="E44" s="107">
        <f t="shared" ca="1" si="45"/>
        <v>-0.42025109858178666</v>
      </c>
      <c r="F44" s="113">
        <f t="shared" ca="1" si="46"/>
        <v>-2.1053094893752483E-3</v>
      </c>
      <c r="G44" s="105">
        <f t="shared" ca="1" si="47"/>
        <v>0.50171256464642511</v>
      </c>
      <c r="H44" s="106">
        <f t="shared" ca="1" si="48"/>
        <v>0.42025109858178666</v>
      </c>
    </row>
    <row r="45" spans="1:8" ht="13" x14ac:dyDescent="0.3">
      <c r="A45" s="38">
        <f t="shared" si="3"/>
        <v>42</v>
      </c>
      <c r="B45" s="10" t="s">
        <v>135</v>
      </c>
      <c r="C45" s="147">
        <f ca="1">DataGrowthRates!DE50</f>
        <v>193.26240568532015</v>
      </c>
      <c r="D45" s="148">
        <f ca="1">DataGrowthRates!DH50</f>
        <v>193.6091970401867</v>
      </c>
      <c r="E45" s="107">
        <f t="shared" ref="E45" ca="1" si="49">D45-C45</f>
        <v>0.34679135486655355</v>
      </c>
      <c r="F45" s="113">
        <f t="shared" ref="F45" ca="1" si="50">+E45/C45</f>
        <v>1.7944066961021752E-3</v>
      </c>
      <c r="G45" s="105">
        <f t="shared" ref="G45" ca="1" si="51">E44</f>
        <v>-0.42025109858178666</v>
      </c>
      <c r="H45" s="106">
        <f t="shared" ref="H45" ca="1" si="52">ABS(E45)</f>
        <v>0.34679135486655355</v>
      </c>
    </row>
    <row r="46" spans="1:8" ht="13" x14ac:dyDescent="0.3">
      <c r="A46" s="38">
        <f t="shared" si="3"/>
        <v>43</v>
      </c>
      <c r="B46" s="10" t="s">
        <v>136</v>
      </c>
      <c r="C46" s="147">
        <f ca="1">DataGrowthRates!DE51</f>
        <v>196.67092869135101</v>
      </c>
      <c r="D46" s="148">
        <f ca="1">DataGrowthRates!DH51</f>
        <v>196.63749480019166</v>
      </c>
      <c r="E46" s="107">
        <f t="shared" ref="E46" ca="1" si="53">D46-C46</f>
        <v>-3.3433891159347695E-2</v>
      </c>
      <c r="F46" s="113">
        <f t="shared" ref="F46" ca="1" si="54">+E46/C46</f>
        <v>-1.6999915229880141E-4</v>
      </c>
      <c r="G46" s="105">
        <f t="shared" ref="G46" ca="1" si="55">E45</f>
        <v>0.34679135486655355</v>
      </c>
      <c r="H46" s="106">
        <f t="shared" ref="H46" ca="1" si="56">ABS(E46)</f>
        <v>3.3433891159347695E-2</v>
      </c>
    </row>
    <row r="47" spans="1:8" ht="13" x14ac:dyDescent="0.3">
      <c r="A47" s="38">
        <f t="shared" si="3"/>
        <v>44</v>
      </c>
      <c r="B47" s="10" t="s">
        <v>137</v>
      </c>
      <c r="C47" s="147">
        <f ca="1">DataGrowthRates!DE52</f>
        <v>197.67567742129637</v>
      </c>
      <c r="D47" s="148">
        <f ca="1">DataGrowthRates!DH52</f>
        <v>197.4031311839156</v>
      </c>
      <c r="E47" s="107">
        <f t="shared" ref="E47" ca="1" si="57">D47-C47</f>
        <v>-0.27254623738076589</v>
      </c>
      <c r="F47" s="113">
        <f t="shared" ref="F47" ca="1" si="58">+E47/C47</f>
        <v>-1.3787545384245812E-3</v>
      </c>
      <c r="G47" s="105">
        <f t="shared" ref="G47" ca="1" si="59">E46</f>
        <v>-3.3433891159347695E-2</v>
      </c>
      <c r="H47" s="106">
        <f t="shared" ref="H47" ca="1" si="60">ABS(E47)</f>
        <v>0.27254623738076589</v>
      </c>
    </row>
    <row r="48" spans="1:8" ht="13" x14ac:dyDescent="0.3">
      <c r="A48" s="38">
        <f t="shared" si="3"/>
        <v>45</v>
      </c>
      <c r="B48" s="10" t="s">
        <v>138</v>
      </c>
      <c r="C48" s="147">
        <f ca="1">DataGrowthRates!DE53</f>
        <v>197.43866959875393</v>
      </c>
      <c r="D48" s="148">
        <f ca="1">DataGrowthRates!DH53</f>
        <v>198.27586314768413</v>
      </c>
      <c r="E48" s="107">
        <f t="shared" ref="E48:E49" ca="1" si="61">D48-C48</f>
        <v>0.83719354893020181</v>
      </c>
      <c r="F48" s="113">
        <f t="shared" ref="F48:F49" ca="1" si="62">+E48/C48</f>
        <v>4.2402714252055794E-3</v>
      </c>
      <c r="G48" s="105">
        <f t="shared" ref="G48" ca="1" si="63">E47</f>
        <v>-0.27254623738076589</v>
      </c>
      <c r="H48" s="106">
        <f t="shared" ref="H48:H50" ca="1" si="64">ABS(E48)</f>
        <v>0.83719354893020181</v>
      </c>
    </row>
    <row r="49" spans="1:8" ht="13" x14ac:dyDescent="0.3">
      <c r="A49" s="38">
        <f t="shared" si="3"/>
        <v>46</v>
      </c>
      <c r="B49" s="10" t="s">
        <v>139</v>
      </c>
      <c r="C49" s="147">
        <f ca="1">DataGrowthRates!DE54</f>
        <v>190.24017754786905</v>
      </c>
      <c r="D49" s="148">
        <f ca="1">DataGrowthRates!DH54</f>
        <v>189.89736851448197</v>
      </c>
      <c r="E49" s="107">
        <f t="shared" ca="1" si="61"/>
        <v>-0.34280903338708413</v>
      </c>
      <c r="F49" s="113">
        <f t="shared" ca="1" si="62"/>
        <v>-1.8019802010583439E-3</v>
      </c>
      <c r="G49" s="105">
        <f t="shared" ref="G49:G50" ca="1" si="65">E48</f>
        <v>0.83719354893020181</v>
      </c>
      <c r="H49" s="106">
        <f t="shared" ca="1" si="64"/>
        <v>0.34280903338708413</v>
      </c>
    </row>
    <row r="50" spans="1:8" ht="13" x14ac:dyDescent="0.3">
      <c r="A50" s="38">
        <f t="shared" si="3"/>
        <v>47</v>
      </c>
      <c r="B50" s="10" t="s">
        <v>140</v>
      </c>
      <c r="C50" s="147">
        <f ca="1">DataGrowthRates!DE55</f>
        <v>186.14643441040593</v>
      </c>
      <c r="D50" s="148">
        <f ca="1">DataGrowthRates!DH55</f>
        <v>188.46618139902424</v>
      </c>
      <c r="E50" s="107">
        <f t="shared" ref="E50:E51" ca="1" si="66">D50-C50</f>
        <v>2.3197469886183057</v>
      </c>
      <c r="F50" s="113">
        <f t="shared" ref="F50:F51" ca="1" si="67">+E50/C50</f>
        <v>1.2461946939600514E-2</v>
      </c>
      <c r="G50" s="105">
        <f t="shared" ca="1" si="65"/>
        <v>-0.34280903338708413</v>
      </c>
      <c r="H50" s="106">
        <f t="shared" ca="1" si="64"/>
        <v>2.3197469886183057</v>
      </c>
    </row>
    <row r="51" spans="1:8" ht="13" x14ac:dyDescent="0.3">
      <c r="A51" s="38">
        <f t="shared" si="3"/>
        <v>48</v>
      </c>
      <c r="B51" s="10" t="s">
        <v>141</v>
      </c>
      <c r="C51" s="147">
        <f ca="1">DataGrowthRates!DE56</f>
        <v>197.10386732364324</v>
      </c>
      <c r="D51" s="148">
        <f ca="1">DataGrowthRates!DH56</f>
        <v>198.71802516152565</v>
      </c>
      <c r="E51" s="107">
        <f t="shared" ca="1" si="66"/>
        <v>1.6141578378824022</v>
      </c>
      <c r="F51" s="113">
        <f t="shared" ca="1" si="67"/>
        <v>8.1893767981323553E-3</v>
      </c>
      <c r="G51" s="105">
        <f t="shared" ref="G51" ca="1" si="68">E50</f>
        <v>2.3197469886183057</v>
      </c>
      <c r="H51" s="106">
        <f t="shared" ref="H51" ca="1" si="69">ABS(E51)</f>
        <v>1.6141578378824022</v>
      </c>
    </row>
    <row r="52" spans="1:8" ht="13" x14ac:dyDescent="0.3">
      <c r="A52" s="38">
        <f t="shared" si="3"/>
        <v>49</v>
      </c>
      <c r="B52" s="167" t="s">
        <v>143</v>
      </c>
      <c r="C52" s="147">
        <f ca="1">DataGrowthRates!DE57</f>
        <v>195.45712430791764</v>
      </c>
      <c r="D52" s="148">
        <f ca="1">DataGrowthRates!DH57</f>
        <v>196.17147002333826</v>
      </c>
      <c r="E52" s="107">
        <f t="shared" ref="E52" ca="1" si="70">D52-C52</f>
        <v>0.71434571542062031</v>
      </c>
      <c r="F52" s="113">
        <f t="shared" ref="F52" ca="1" si="71">+E52/C52</f>
        <v>3.6547438112066984E-3</v>
      </c>
      <c r="G52" s="105">
        <f t="shared" ref="G52:G81" ca="1" si="72">E51</f>
        <v>1.6141578378824022</v>
      </c>
      <c r="H52" s="106">
        <f t="shared" ref="H52:H80" ca="1" si="73">ABS(E52)</f>
        <v>0.71434571542062031</v>
      </c>
    </row>
    <row r="53" spans="1:8" ht="13" x14ac:dyDescent="0.3">
      <c r="A53" s="38">
        <f t="shared" si="3"/>
        <v>50</v>
      </c>
      <c r="B53" s="167" t="s">
        <v>144</v>
      </c>
      <c r="C53" s="147">
        <f ca="1">DataGrowthRates!DE58</f>
        <v>187.15719232834496</v>
      </c>
      <c r="D53" s="148">
        <f ca="1">DataGrowthRates!DH58</f>
        <v>188.7735542813092</v>
      </c>
      <c r="E53" s="107">
        <f t="shared" ref="E53" ca="1" si="74">D53-C53</f>
        <v>1.6163619529642403</v>
      </c>
      <c r="F53" s="113">
        <f t="shared" ref="F53" ca="1" si="75">+E53/C53</f>
        <v>8.6363870544099962E-3</v>
      </c>
      <c r="G53" s="105">
        <f t="shared" ca="1" si="72"/>
        <v>0.71434571542062031</v>
      </c>
      <c r="H53" s="106">
        <f t="shared" ca="1" si="73"/>
        <v>1.6163619529642403</v>
      </c>
    </row>
    <row r="54" spans="1:8" ht="13" x14ac:dyDescent="0.3">
      <c r="A54" s="38">
        <f t="shared" si="3"/>
        <v>51</v>
      </c>
      <c r="B54" s="167" t="s">
        <v>145</v>
      </c>
      <c r="C54" s="147">
        <f ca="1">DataGrowthRates!DE59</f>
        <v>189.91828642240796</v>
      </c>
      <c r="D54" s="148">
        <f ca="1">DataGrowthRates!DH59</f>
        <v>190.98188141437419</v>
      </c>
      <c r="E54" s="107">
        <f t="shared" ref="E54" ca="1" si="76">D54-C54</f>
        <v>1.0635949919662266</v>
      </c>
      <c r="F54" s="113">
        <f t="shared" ref="F54" ca="1" si="77">+E54/C54</f>
        <v>5.6002768980372179E-3</v>
      </c>
      <c r="G54" s="105">
        <f t="shared" ca="1" si="72"/>
        <v>1.6163619529642403</v>
      </c>
      <c r="H54" s="106">
        <f t="shared" ca="1" si="73"/>
        <v>1.0635949919662266</v>
      </c>
    </row>
    <row r="55" spans="1:8" ht="13" x14ac:dyDescent="0.3">
      <c r="A55" s="38">
        <f t="shared" si="3"/>
        <v>52</v>
      </c>
      <c r="B55" s="167" t="s">
        <v>146</v>
      </c>
      <c r="C55" s="147">
        <f ca="1">DataGrowthRates!DE60</f>
        <v>196.97573807340962</v>
      </c>
      <c r="D55" s="148">
        <f ca="1">DataGrowthRates!DH60</f>
        <v>197.04795896582939</v>
      </c>
      <c r="E55" s="107">
        <f t="shared" ref="E55" ca="1" si="78">D55-C55</f>
        <v>7.2220892419778693E-2</v>
      </c>
      <c r="F55" s="113">
        <f t="shared" ref="F55" ca="1" si="79">+E55/C55</f>
        <v>3.6664867016699874E-4</v>
      </c>
      <c r="G55" s="105">
        <f t="shared" ca="1" si="72"/>
        <v>1.0635949919662266</v>
      </c>
      <c r="H55" s="106">
        <f t="shared" ca="1" si="73"/>
        <v>7.2220892419778693E-2</v>
      </c>
    </row>
    <row r="56" spans="1:8" ht="13" x14ac:dyDescent="0.3">
      <c r="A56" s="38">
        <f t="shared" si="3"/>
        <v>53</v>
      </c>
      <c r="B56" s="167" t="s">
        <v>147</v>
      </c>
      <c r="C56" s="147">
        <f ca="1">DataGrowthRates!DE61</f>
        <v>192.20258292086189</v>
      </c>
      <c r="D56" s="148">
        <f ca="1">DataGrowthRates!DH61</f>
        <v>191.49598298532445</v>
      </c>
      <c r="E56" s="107">
        <f t="shared" ref="E56" ca="1" si="80">D56-C56</f>
        <v>-0.70659993553744016</v>
      </c>
      <c r="F56" s="113">
        <f t="shared" ref="F56" ca="1" si="81">+E56/C56</f>
        <v>-3.6763290315842316E-3</v>
      </c>
      <c r="G56" s="105">
        <f t="shared" ca="1" si="72"/>
        <v>7.2220892419778693E-2</v>
      </c>
      <c r="H56" s="106">
        <f t="shared" ca="1" si="73"/>
        <v>0.70659993553744016</v>
      </c>
    </row>
    <row r="57" spans="1:8" ht="13" x14ac:dyDescent="0.3">
      <c r="A57" s="38">
        <f t="shared" si="3"/>
        <v>54</v>
      </c>
      <c r="B57" s="167" t="s">
        <v>148</v>
      </c>
      <c r="C57" s="147">
        <f ca="1">DataGrowthRates!DE62</f>
        <v>191.1812807264817</v>
      </c>
      <c r="D57" s="148">
        <f ca="1">DataGrowthRates!DH62</f>
        <v>191.52948778655232</v>
      </c>
      <c r="E57" s="107">
        <f t="shared" ref="E57" ca="1" si="82">D57-C57</f>
        <v>0.34820706007062086</v>
      </c>
      <c r="F57" s="113">
        <f t="shared" ref="F57" ca="1" si="83">+E57/C57</f>
        <v>1.8213449493980115E-3</v>
      </c>
      <c r="G57" s="105">
        <f t="shared" ca="1" si="72"/>
        <v>-0.70659993553744016</v>
      </c>
      <c r="H57" s="106">
        <f t="shared" ca="1" si="73"/>
        <v>0.34820706007062086</v>
      </c>
    </row>
    <row r="58" spans="1:8" ht="13" x14ac:dyDescent="0.3">
      <c r="A58" s="38">
        <f t="shared" si="3"/>
        <v>55</v>
      </c>
      <c r="B58" s="167" t="s">
        <v>149</v>
      </c>
      <c r="C58" s="147">
        <f ca="1">DataGrowthRates!DE63</f>
        <v>192.82794672189723</v>
      </c>
      <c r="D58" s="148">
        <f ca="1">DataGrowthRates!DH63</f>
        <v>194.87747408534651</v>
      </c>
      <c r="E58" s="107">
        <f t="shared" ref="E58" ca="1" si="84">D58-C58</f>
        <v>2.0495273634492719</v>
      </c>
      <c r="F58" s="113">
        <f t="shared" ref="F58" ca="1" si="85">+E58/C58</f>
        <v>1.0628787985826386E-2</v>
      </c>
      <c r="G58" s="105">
        <f t="shared" ca="1" si="72"/>
        <v>0.34820706007062086</v>
      </c>
      <c r="H58" s="106">
        <f t="shared" ca="1" si="73"/>
        <v>2.0495273634492719</v>
      </c>
    </row>
    <row r="59" spans="1:8" ht="13" x14ac:dyDescent="0.3">
      <c r="A59" s="38">
        <f t="shared" si="3"/>
        <v>56</v>
      </c>
      <c r="B59" s="167" t="s">
        <v>150</v>
      </c>
      <c r="C59" s="147">
        <f ca="1">DataGrowthRates!DE64</f>
        <v>192.14847855091756</v>
      </c>
      <c r="D59" s="148">
        <f ca="1">DataGrowthRates!DH64</f>
        <v>190.67484318602828</v>
      </c>
      <c r="E59" s="107">
        <f t="shared" ref="E59" ca="1" si="86">D59-C59</f>
        <v>-1.4736353648892759</v>
      </c>
      <c r="F59" s="113">
        <f t="shared" ref="F59" ca="1" si="87">+E59/C59</f>
        <v>-7.66925336074819E-3</v>
      </c>
      <c r="G59" s="105">
        <f t="shared" ca="1" si="72"/>
        <v>2.0495273634492719</v>
      </c>
      <c r="H59" s="106">
        <f t="shared" ca="1" si="73"/>
        <v>1.4736353648892759</v>
      </c>
    </row>
    <row r="60" spans="1:8" ht="13" x14ac:dyDescent="0.3">
      <c r="A60" s="38">
        <f t="shared" si="3"/>
        <v>57</v>
      </c>
      <c r="B60" s="167" t="s">
        <v>151</v>
      </c>
      <c r="C60" s="147">
        <f ca="1">DataGrowthRates!DE65</f>
        <v>186.34576832130639</v>
      </c>
      <c r="D60" s="148">
        <f ca="1">DataGrowthRates!DH65</f>
        <v>185.45330813773006</v>
      </c>
      <c r="E60" s="107">
        <f t="shared" ref="E60" ca="1" si="88">D60-C60</f>
        <v>-0.89246018357633261</v>
      </c>
      <c r="F60" s="113">
        <f t="shared" ref="F60" ca="1" si="89">+E60/C60</f>
        <v>-4.7892699234119958E-3</v>
      </c>
      <c r="G60" s="105">
        <f t="shared" ca="1" si="72"/>
        <v>-1.4736353648892759</v>
      </c>
      <c r="H60" s="106">
        <f t="shared" ca="1" si="73"/>
        <v>0.89246018357633261</v>
      </c>
    </row>
    <row r="61" spans="1:8" ht="13" x14ac:dyDescent="0.3">
      <c r="A61" s="38">
        <f t="shared" si="3"/>
        <v>58</v>
      </c>
      <c r="B61" s="167" t="s">
        <v>152</v>
      </c>
      <c r="C61" s="147">
        <f ca="1">DataGrowthRates!DE66</f>
        <v>190.70892017422199</v>
      </c>
      <c r="D61" s="148">
        <f ca="1">DataGrowthRates!DH66</f>
        <v>192.77870980225885</v>
      </c>
      <c r="E61" s="107">
        <f t="shared" ref="E61" ca="1" si="90">D61-C61</f>
        <v>2.0697896280368582</v>
      </c>
      <c r="F61" s="113">
        <f t="shared" ref="F61" ca="1" si="91">+E61/C61</f>
        <v>1.0853134851510897E-2</v>
      </c>
      <c r="G61" s="105">
        <f t="shared" ca="1" si="72"/>
        <v>-0.89246018357633261</v>
      </c>
      <c r="H61" s="106">
        <f t="shared" ca="1" si="73"/>
        <v>2.0697896280368582</v>
      </c>
    </row>
    <row r="62" spans="1:8" ht="13" x14ac:dyDescent="0.3">
      <c r="A62" s="38">
        <f t="shared" si="3"/>
        <v>59</v>
      </c>
      <c r="B62" s="167" t="s">
        <v>153</v>
      </c>
      <c r="C62" s="147">
        <f ca="1">DataGrowthRates!DE67</f>
        <v>190.6992369440475</v>
      </c>
      <c r="D62" s="148">
        <f ca="1">DataGrowthRates!DH67</f>
        <v>190.7218118679634</v>
      </c>
      <c r="E62" s="107">
        <f t="shared" ref="E62" ca="1" si="92">D62-C62</f>
        <v>2.2574923915897216E-2</v>
      </c>
      <c r="F62" s="113">
        <f t="shared" ref="F62" ca="1" si="93">+E62/C62</f>
        <v>1.1837972861171363E-4</v>
      </c>
      <c r="G62" s="105">
        <f t="shared" ca="1" si="72"/>
        <v>2.0697896280368582</v>
      </c>
      <c r="H62" s="106">
        <f t="shared" ca="1" si="73"/>
        <v>2.2574923915897216E-2</v>
      </c>
    </row>
    <row r="63" spans="1:8" ht="13" x14ac:dyDescent="0.3">
      <c r="A63" s="38">
        <f t="shared" si="3"/>
        <v>60</v>
      </c>
      <c r="B63" s="167" t="s">
        <v>154</v>
      </c>
      <c r="C63" s="147">
        <f ca="1">DataGrowthRates!DE68</f>
        <v>193.49521410762102</v>
      </c>
      <c r="D63" s="148">
        <f ca="1">DataGrowthRates!DH68</f>
        <v>194.98237150753118</v>
      </c>
      <c r="E63" s="107">
        <f t="shared" ref="E63" ca="1" si="94">D63-C63</f>
        <v>1.4871573999101599</v>
      </c>
      <c r="F63" s="113">
        <f t="shared" ref="F63" ca="1" si="95">+E63/C63</f>
        <v>7.6857580523051637E-3</v>
      </c>
      <c r="G63" s="105">
        <f t="shared" ca="1" si="72"/>
        <v>2.2574923915897216E-2</v>
      </c>
      <c r="H63" s="106">
        <f t="shared" ca="1" si="73"/>
        <v>1.4871573999101599</v>
      </c>
    </row>
    <row r="64" spans="1:8" ht="13" x14ac:dyDescent="0.3">
      <c r="A64" s="38">
        <f t="shared" si="3"/>
        <v>61</v>
      </c>
      <c r="B64" s="167" t="s">
        <v>155</v>
      </c>
      <c r="C64" s="147">
        <f ca="1">DataGrowthRates!DE69</f>
        <v>185.70564906558496</v>
      </c>
      <c r="D64" s="148">
        <f ca="1">DataGrowthRates!DH69</f>
        <v>186.77426159362614</v>
      </c>
      <c r="E64" s="107">
        <f t="shared" ref="E64" ca="1" si="96">D64-C64</f>
        <v>1.0686125280411716</v>
      </c>
      <c r="F64" s="113">
        <f t="shared" ref="F64" ca="1" si="97">+E64/C64</f>
        <v>5.7543350642164561E-3</v>
      </c>
      <c r="G64" s="105">
        <f t="shared" ca="1" si="72"/>
        <v>1.4871573999101599</v>
      </c>
      <c r="H64" s="106">
        <f t="shared" ca="1" si="73"/>
        <v>1.0686125280411716</v>
      </c>
    </row>
    <row r="65" spans="1:8" ht="13" x14ac:dyDescent="0.3">
      <c r="A65" s="38">
        <f t="shared" si="3"/>
        <v>62</v>
      </c>
      <c r="B65" s="167" t="s">
        <v>156</v>
      </c>
      <c r="C65" s="147">
        <f ca="1">DataGrowthRates!DE70</f>
        <v>155.40371156907864</v>
      </c>
      <c r="D65" s="148">
        <f ca="1">DataGrowthRates!DH70</f>
        <v>147.01858622762518</v>
      </c>
      <c r="E65" s="107">
        <f t="shared" ref="E65" ca="1" si="98">D65-C65</f>
        <v>-8.3851253414534597</v>
      </c>
      <c r="F65" s="113">
        <f t="shared" ref="F65" ca="1" si="99">+E65/C65</f>
        <v>-5.3957046822052122E-2</v>
      </c>
      <c r="G65" s="105">
        <f t="shared" ca="1" si="72"/>
        <v>1.0686125280411716</v>
      </c>
      <c r="H65" s="106">
        <f t="shared" ca="1" si="73"/>
        <v>8.3851253414534597</v>
      </c>
    </row>
    <row r="66" spans="1:8" ht="13" x14ac:dyDescent="0.3">
      <c r="A66" s="38">
        <f t="shared" si="3"/>
        <v>63</v>
      </c>
      <c r="B66" s="167" t="s">
        <v>157</v>
      </c>
      <c r="C66" s="147">
        <f ca="1">DataGrowthRates!DE71</f>
        <v>164.75695257071459</v>
      </c>
      <c r="D66" s="148">
        <f ca="1">DataGrowthRates!DH71</f>
        <v>168.4</v>
      </c>
      <c r="E66" s="107">
        <f t="shared" ref="E66" ca="1" si="100">D66-C66</f>
        <v>3.6430474292854171</v>
      </c>
      <c r="F66" s="113">
        <f t="shared" ref="F66" ca="1" si="101">+E66/C66</f>
        <v>2.2111646109269963E-2</v>
      </c>
      <c r="G66" s="105">
        <f t="shared" ca="1" si="72"/>
        <v>-8.3851253414534597</v>
      </c>
      <c r="H66" s="106">
        <f t="shared" ca="1" si="73"/>
        <v>3.6430474292854171</v>
      </c>
    </row>
    <row r="67" spans="1:8" ht="13" x14ac:dyDescent="0.3">
      <c r="A67" s="38">
        <f t="shared" si="3"/>
        <v>64</v>
      </c>
      <c r="B67" s="167" t="s">
        <v>158</v>
      </c>
      <c r="C67" s="147">
        <f ca="1">DataGrowthRates!DE72</f>
        <v>173.32</v>
      </c>
      <c r="D67" s="148">
        <f ca="1">DataGrowthRates!DH72</f>
        <v>170.59</v>
      </c>
      <c r="E67" s="107">
        <f t="shared" ref="E67" ca="1" si="102">D67-C67</f>
        <v>-2.7299999999999898</v>
      </c>
      <c r="F67" s="113">
        <f t="shared" ref="F67" ca="1" si="103">+E67/C67</f>
        <v>-1.5751211631663917E-2</v>
      </c>
      <c r="G67" s="105">
        <f t="shared" ca="1" si="72"/>
        <v>3.6430474292854171</v>
      </c>
      <c r="H67" s="106">
        <f t="shared" ca="1" si="73"/>
        <v>2.7299999999999898</v>
      </c>
    </row>
    <row r="68" spans="1:8" ht="13" x14ac:dyDescent="0.3">
      <c r="A68" s="38">
        <f t="shared" si="3"/>
        <v>65</v>
      </c>
      <c r="B68" s="167" t="s">
        <v>159</v>
      </c>
      <c r="C68" s="147">
        <f ca="1">DataGrowthRates!DE73</f>
        <v>164.46000000000004</v>
      </c>
      <c r="D68" s="148">
        <f ca="1">DataGrowthRates!DH73</f>
        <v>163.02999999999997</v>
      </c>
      <c r="E68" s="107">
        <f t="shared" ref="E68" ca="1" si="104">D68-C68</f>
        <v>-1.4300000000000637</v>
      </c>
      <c r="F68" s="113">
        <f t="shared" ref="F68" ca="1" si="105">+E68/C68</f>
        <v>-8.6951234342701172E-3</v>
      </c>
      <c r="G68" s="105">
        <f t="shared" ca="1" si="72"/>
        <v>-2.7299999999999898</v>
      </c>
      <c r="H68" s="106">
        <f t="shared" ca="1" si="73"/>
        <v>1.4300000000000637</v>
      </c>
    </row>
    <row r="69" spans="1:8" ht="13" x14ac:dyDescent="0.3">
      <c r="A69" s="38">
        <f t="shared" si="3"/>
        <v>66</v>
      </c>
      <c r="B69" s="167" t="s">
        <v>160</v>
      </c>
      <c r="C69" s="147">
        <f ca="1">DataGrowthRates!DE74</f>
        <v>173.06</v>
      </c>
      <c r="D69" s="148">
        <f ca="1">DataGrowthRates!DH74</f>
        <v>171.87</v>
      </c>
      <c r="E69" s="107">
        <f t="shared" ref="E69" ca="1" si="106">D69-C69</f>
        <v>-1.1899999999999977</v>
      </c>
      <c r="F69" s="113">
        <f t="shared" ref="F69" ca="1" si="107">+E69/C69</f>
        <v>-6.876227897838887E-3</v>
      </c>
      <c r="G69" s="105">
        <f t="shared" ca="1" si="72"/>
        <v>-1.4300000000000637</v>
      </c>
      <c r="H69" s="106">
        <f t="shared" ca="1" si="73"/>
        <v>1.1899999999999977</v>
      </c>
    </row>
    <row r="70" spans="1:8" ht="13" x14ac:dyDescent="0.3">
      <c r="A70" s="38">
        <f t="shared" ref="A70:A83" si="108">A69+1</f>
        <v>67</v>
      </c>
      <c r="B70" s="167" t="s">
        <v>161</v>
      </c>
      <c r="C70" s="147">
        <f ca="1">DataGrowthRates!DE75</f>
        <v>174.51999999999998</v>
      </c>
      <c r="D70" s="148">
        <f ca="1">DataGrowthRates!DH75</f>
        <v>172.98999999999998</v>
      </c>
      <c r="E70" s="107">
        <f t="shared" ref="E70" ca="1" si="109">D70-C70</f>
        <v>-1.5300000000000011</v>
      </c>
      <c r="F70" s="113">
        <f t="shared" ref="F70" ca="1" si="110">+E70/C70</f>
        <v>-8.7669035067614101E-3</v>
      </c>
      <c r="G70" s="105">
        <f t="shared" ca="1" si="72"/>
        <v>-1.1899999999999977</v>
      </c>
      <c r="H70" s="106">
        <f t="shared" ca="1" si="73"/>
        <v>1.5300000000000011</v>
      </c>
    </row>
    <row r="71" spans="1:8" ht="13" x14ac:dyDescent="0.3">
      <c r="A71" s="38">
        <f t="shared" si="108"/>
        <v>68</v>
      </c>
      <c r="B71" s="167" t="s">
        <v>162</v>
      </c>
      <c r="C71" s="147">
        <f ca="1">DataGrowthRates!DE76</f>
        <v>175.04</v>
      </c>
      <c r="D71" s="148">
        <f ca="1">DataGrowthRates!DH76</f>
        <v>175.26</v>
      </c>
      <c r="E71" s="107">
        <f t="shared" ref="E71" ca="1" si="111">D71-C71</f>
        <v>0.21999999999999886</v>
      </c>
      <c r="F71" s="113">
        <f t="shared" ref="F71" ca="1" si="112">+E71/C71</f>
        <v>1.2568555758683665E-3</v>
      </c>
      <c r="G71" s="105">
        <f t="shared" ca="1" si="72"/>
        <v>-1.5300000000000011</v>
      </c>
      <c r="H71" s="106">
        <f t="shared" ca="1" si="73"/>
        <v>0.21999999999999886</v>
      </c>
    </row>
    <row r="72" spans="1:8" ht="13" x14ac:dyDescent="0.3">
      <c r="A72" s="38">
        <f t="shared" si="108"/>
        <v>69</v>
      </c>
      <c r="B72" s="167" t="s">
        <v>165</v>
      </c>
      <c r="C72" s="147">
        <f ca="1">DataGrowthRates!DE77</f>
        <v>169.56</v>
      </c>
      <c r="D72" s="148">
        <f ca="1">DataGrowthRates!DH77</f>
        <v>168.54</v>
      </c>
      <c r="E72" s="107">
        <f t="shared" ref="E72" ca="1" si="113">D72-C72</f>
        <v>-1.0200000000000102</v>
      </c>
      <c r="F72" s="113">
        <f t="shared" ref="F72" ca="1" si="114">+E72/C72</f>
        <v>-6.0155697098372863E-3</v>
      </c>
      <c r="G72" s="105">
        <f t="shared" ca="1" si="72"/>
        <v>0.21999999999999886</v>
      </c>
      <c r="H72" s="106">
        <f t="shared" ca="1" si="73"/>
        <v>1.0200000000000102</v>
      </c>
    </row>
    <row r="73" spans="1:8" ht="13" x14ac:dyDescent="0.3">
      <c r="A73" s="38">
        <f t="shared" si="108"/>
        <v>70</v>
      </c>
      <c r="B73" s="167" t="s">
        <v>166</v>
      </c>
      <c r="C73" s="147">
        <f ca="1">DataGrowthRates!DE78</f>
        <v>176.93999999999997</v>
      </c>
      <c r="D73" s="148">
        <f ca="1">DataGrowthRates!DH78</f>
        <v>176.75999999999996</v>
      </c>
      <c r="E73" s="107">
        <f t="shared" ref="E73" ca="1" si="115">D73-C73</f>
        <v>-0.18000000000000682</v>
      </c>
      <c r="F73" s="113">
        <f t="shared" ref="F73" ca="1" si="116">+E73/C73</f>
        <v>-1.0172939979654508E-3</v>
      </c>
      <c r="G73" s="105">
        <f t="shared" ca="1" si="72"/>
        <v>-1.0200000000000102</v>
      </c>
      <c r="H73" s="106">
        <f t="shared" ca="1" si="73"/>
        <v>0.18000000000000682</v>
      </c>
    </row>
    <row r="74" spans="1:8" ht="13" x14ac:dyDescent="0.3">
      <c r="A74" s="38">
        <f t="shared" si="108"/>
        <v>71</v>
      </c>
      <c r="B74" s="167" t="s">
        <v>167</v>
      </c>
      <c r="C74" s="147">
        <f ca="1">DataGrowthRates!DE79</f>
        <v>175.54999999999998</v>
      </c>
      <c r="D74" s="148">
        <f ca="1">DataGrowthRates!DH79</f>
        <v>173.82000000000005</v>
      </c>
      <c r="E74" s="107">
        <f t="shared" ref="E74" ca="1" si="117">D74-C74</f>
        <v>-1.7299999999999329</v>
      </c>
      <c r="F74" s="113">
        <f t="shared" ref="F74" ca="1" si="118">+E74/C74</f>
        <v>-9.8547422386780579E-3</v>
      </c>
      <c r="G74" s="105">
        <f t="shared" ca="1" si="72"/>
        <v>-0.18000000000000682</v>
      </c>
      <c r="H74" s="106">
        <f t="shared" ca="1" si="73"/>
        <v>1.7299999999999329</v>
      </c>
    </row>
    <row r="75" spans="1:8" ht="13" x14ac:dyDescent="0.3">
      <c r="A75" s="38">
        <f t="shared" si="108"/>
        <v>72</v>
      </c>
      <c r="B75" s="167" t="s">
        <v>168</v>
      </c>
      <c r="C75" s="147">
        <f ca="1">DataGrowthRates!DE80</f>
        <v>163.86</v>
      </c>
      <c r="D75" s="148">
        <f ca="1">DataGrowthRates!DH80</f>
        <v>167.31</v>
      </c>
      <c r="E75" s="107">
        <f t="shared" ref="E75" ca="1" si="119">D75-C75</f>
        <v>3.4499999999999886</v>
      </c>
      <c r="F75" s="113">
        <f t="shared" ref="F75" ca="1" si="120">+E75/C75</f>
        <v>2.1054558769681365E-2</v>
      </c>
      <c r="G75" s="105">
        <f t="shared" ca="1" si="72"/>
        <v>-1.7299999999999329</v>
      </c>
      <c r="H75" s="106">
        <f t="shared" ca="1" si="73"/>
        <v>3.4499999999999886</v>
      </c>
    </row>
    <row r="76" spans="1:8" ht="13" x14ac:dyDescent="0.3">
      <c r="A76" s="38">
        <f t="shared" si="108"/>
        <v>73</v>
      </c>
      <c r="B76" s="167" t="s">
        <v>169</v>
      </c>
      <c r="C76" s="147">
        <f ca="1">DataGrowthRates!DE81</f>
        <v>166.35999999999996</v>
      </c>
      <c r="D76" s="148">
        <f ca="1">DataGrowthRates!DH81</f>
        <v>166</v>
      </c>
      <c r="E76" s="107">
        <f t="shared" ref="E76" ca="1" si="121">D76-C76</f>
        <v>-0.3599999999999568</v>
      </c>
      <c r="F76" s="113">
        <f t="shared" ref="F76" ca="1" si="122">+E76/C76</f>
        <v>-2.1639817263762735E-3</v>
      </c>
      <c r="G76" s="105">
        <f t="shared" ca="1" si="72"/>
        <v>3.4499999999999886</v>
      </c>
      <c r="H76" s="106">
        <f t="shared" ca="1" si="73"/>
        <v>0.3599999999999568</v>
      </c>
    </row>
    <row r="77" spans="1:8" ht="13" x14ac:dyDescent="0.3">
      <c r="A77" s="38">
        <f t="shared" si="108"/>
        <v>74</v>
      </c>
      <c r="B77" s="167" t="s">
        <v>170</v>
      </c>
      <c r="C77" s="147">
        <f ca="1">DataGrowthRates!DE82</f>
        <v>166.26999999999998</v>
      </c>
      <c r="D77" s="148">
        <f ca="1">DataGrowthRates!DH82</f>
        <v>166.87000000000003</v>
      </c>
      <c r="E77" s="107">
        <f t="shared" ref="E77" ca="1" si="123">D77-C77</f>
        <v>0.60000000000005116</v>
      </c>
      <c r="F77" s="113">
        <f t="shared" ref="F77" ca="1" si="124">+E77/C77</f>
        <v>3.6085884404886705E-3</v>
      </c>
      <c r="G77" s="105">
        <f t="shared" ca="1" si="72"/>
        <v>-0.3599999999999568</v>
      </c>
      <c r="H77" s="106">
        <f t="shared" ca="1" si="73"/>
        <v>0.60000000000005116</v>
      </c>
    </row>
    <row r="78" spans="1:8" ht="13" x14ac:dyDescent="0.3">
      <c r="A78" s="38">
        <f t="shared" si="108"/>
        <v>75</v>
      </c>
      <c r="B78" s="167" t="s">
        <v>171</v>
      </c>
      <c r="C78" s="147">
        <f ca="1">DataGrowthRates!DE83</f>
        <v>163.72999999999999</v>
      </c>
      <c r="D78" s="148">
        <f ca="1">DataGrowthRates!DH83</f>
        <v>164.39000000000001</v>
      </c>
      <c r="E78" s="107">
        <f t="shared" ref="E78" ca="1" si="125">D78-C78</f>
        <v>0.66000000000002501</v>
      </c>
      <c r="F78" s="113">
        <f t="shared" ref="F78" ca="1" si="126">+E78/C78</f>
        <v>4.0310266902829359E-3</v>
      </c>
      <c r="G78" s="105">
        <f t="shared" ca="1" si="72"/>
        <v>0.60000000000005116</v>
      </c>
      <c r="H78" s="106">
        <f t="shared" ca="1" si="73"/>
        <v>0.66000000000002501</v>
      </c>
    </row>
    <row r="79" spans="1:8" ht="13" x14ac:dyDescent="0.3">
      <c r="A79" s="38">
        <f t="shared" si="108"/>
        <v>76</v>
      </c>
      <c r="B79" s="167" t="s">
        <v>172</v>
      </c>
      <c r="C79" s="147">
        <f ca="1">DataGrowthRates!DE84</f>
        <v>165.15</v>
      </c>
      <c r="D79" s="148">
        <f ca="1">DataGrowthRates!DH84</f>
        <v>165.25000000000003</v>
      </c>
      <c r="E79" s="107">
        <f t="shared" ref="E79" ca="1" si="127">D79-C79</f>
        <v>0.10000000000002274</v>
      </c>
      <c r="F79" s="113">
        <f t="shared" ref="F79" ca="1" si="128">+E79/C79</f>
        <v>6.0551014229502111E-4</v>
      </c>
      <c r="G79" s="105">
        <f t="shared" ca="1" si="72"/>
        <v>0.66000000000002501</v>
      </c>
      <c r="H79" s="106">
        <f t="shared" ca="1" si="73"/>
        <v>0.10000000000002274</v>
      </c>
    </row>
    <row r="80" spans="1:8" ht="13" x14ac:dyDescent="0.3">
      <c r="A80" s="38">
        <f t="shared" si="108"/>
        <v>77</v>
      </c>
      <c r="B80" s="167" t="s">
        <v>176</v>
      </c>
      <c r="C80" s="147">
        <f ca="1">DataGrowthRates!DE85</f>
        <v>165.42999999999998</v>
      </c>
      <c r="D80" s="148">
        <f ca="1">DataGrowthRates!DH85</f>
        <v>166.78</v>
      </c>
      <c r="E80" s="107">
        <f t="shared" ref="E80" ca="1" si="129">D80-C80</f>
        <v>1.3500000000000227</v>
      </c>
      <c r="F80" s="113">
        <f t="shared" ref="F80" ca="1" si="130">+E80/C80</f>
        <v>8.1605512905762127E-3</v>
      </c>
      <c r="G80" s="105">
        <f t="shared" ca="1" si="72"/>
        <v>0.10000000000002274</v>
      </c>
      <c r="H80" s="106">
        <f t="shared" ca="1" si="73"/>
        <v>1.3500000000000227</v>
      </c>
    </row>
    <row r="81" spans="1:13" ht="13" x14ac:dyDescent="0.3">
      <c r="A81" s="38">
        <f t="shared" si="108"/>
        <v>78</v>
      </c>
      <c r="B81" s="167" t="s">
        <v>177</v>
      </c>
      <c r="C81" s="147">
        <f ca="1">DataGrowthRates!DE86</f>
        <v>166.51999999999998</v>
      </c>
      <c r="D81" s="148"/>
      <c r="E81" s="107"/>
      <c r="F81" s="113"/>
      <c r="G81" s="105">
        <f t="shared" ca="1" si="72"/>
        <v>1.3500000000000227</v>
      </c>
      <c r="H81" s="106"/>
    </row>
    <row r="82" spans="1:13" ht="13" x14ac:dyDescent="0.3">
      <c r="A82" s="38">
        <f t="shared" si="108"/>
        <v>79</v>
      </c>
      <c r="B82" s="167" t="s">
        <v>178</v>
      </c>
      <c r="C82" s="147"/>
      <c r="D82" s="148"/>
      <c r="E82" s="107"/>
      <c r="F82" s="113"/>
      <c r="G82" s="105"/>
      <c r="H82" s="106"/>
    </row>
    <row r="83" spans="1:13" ht="13" x14ac:dyDescent="0.3">
      <c r="A83" s="38">
        <f t="shared" si="108"/>
        <v>80</v>
      </c>
      <c r="B83" s="167" t="s">
        <v>179</v>
      </c>
      <c r="C83" s="147"/>
      <c r="D83" s="148"/>
      <c r="E83" s="107"/>
      <c r="F83" s="113"/>
      <c r="G83" s="105"/>
      <c r="H83" s="106"/>
    </row>
    <row r="91" spans="1:13" ht="18" x14ac:dyDescent="0.4">
      <c r="A91" s="37" t="s">
        <v>95</v>
      </c>
      <c r="D91" s="37"/>
      <c r="E91" s="37"/>
      <c r="F91" s="37"/>
      <c r="G91" s="37"/>
      <c r="H91" s="37"/>
      <c r="I91" s="37"/>
      <c r="J91" s="37"/>
      <c r="K91" s="37"/>
      <c r="L91" s="37"/>
    </row>
    <row r="92" spans="1:13" ht="13.5" thickBot="1" x14ac:dyDescent="0.35">
      <c r="C92" s="3"/>
      <c r="D92" s="3"/>
    </row>
    <row r="93" spans="1:13" ht="26.5" thickBot="1" x14ac:dyDescent="0.35">
      <c r="A93" s="11" t="s">
        <v>43</v>
      </c>
      <c r="B93" s="73" t="s">
        <v>44</v>
      </c>
      <c r="C93" s="72" t="s">
        <v>96</v>
      </c>
      <c r="D93" s="72" t="s">
        <v>87</v>
      </c>
      <c r="E93" s="72" t="s">
        <v>36</v>
      </c>
      <c r="F93" s="72" t="s">
        <v>37</v>
      </c>
      <c r="G93" s="72" t="s">
        <v>38</v>
      </c>
      <c r="J93" s="196" t="s">
        <v>28</v>
      </c>
      <c r="K93" s="197"/>
      <c r="L93" s="198" t="s">
        <v>29</v>
      </c>
      <c r="M93" s="197"/>
    </row>
    <row r="94" spans="1:13" ht="13" x14ac:dyDescent="0.3">
      <c r="A94" s="38">
        <v>1</v>
      </c>
      <c r="B94" s="10" t="s">
        <v>12</v>
      </c>
      <c r="C94" s="147">
        <f ca="1">DataGrowthRates!CQ9</f>
        <v>1.6868050972786965</v>
      </c>
      <c r="D94" s="148">
        <f ca="1">DataGrowthRates!CR9</f>
        <v>2.5613657779288133</v>
      </c>
      <c r="E94" s="104">
        <f ca="1">D94-C94</f>
        <v>0.87456068065011672</v>
      </c>
      <c r="F94" s="105"/>
      <c r="G94" s="106">
        <f ca="1">ABS(E94)</f>
        <v>0.87456068065011672</v>
      </c>
      <c r="J94" s="26" t="s">
        <v>40</v>
      </c>
      <c r="K94" s="27">
        <f ca="1">COUNT(E94:E173)</f>
        <v>77</v>
      </c>
      <c r="L94" s="30" t="s">
        <v>32</v>
      </c>
      <c r="M94" s="31">
        <f ca="1">CORREL(E95:E173,F95:F173)</f>
        <v>-0.19250060333258648</v>
      </c>
    </row>
    <row r="95" spans="1:13" ht="13" x14ac:dyDescent="0.3">
      <c r="A95" s="38">
        <f>A94+1</f>
        <v>2</v>
      </c>
      <c r="B95" s="10" t="s">
        <v>13</v>
      </c>
      <c r="C95" s="147">
        <f ca="1">DataGrowthRates!CQ10</f>
        <v>-3.431013416858212</v>
      </c>
      <c r="D95" s="148">
        <f ca="1">DataGrowthRates!CR10</f>
        <v>-3.2280389322671947</v>
      </c>
      <c r="E95" s="104">
        <f t="shared" ref="E95:E115" ca="1" si="131">D95-C95</f>
        <v>0.2029744845910173</v>
      </c>
      <c r="F95" s="105">
        <f ca="1">E94</f>
        <v>0.87456068065011672</v>
      </c>
      <c r="G95" s="106">
        <f t="shared" ref="G95:G115" ca="1" si="132">ABS(E95)</f>
        <v>0.2029744845910173</v>
      </c>
      <c r="J95" s="26" t="s">
        <v>48</v>
      </c>
      <c r="K95" s="28">
        <f ca="1">AVERAGE(E94:E173)</f>
        <v>6.1870825020311923E-2</v>
      </c>
      <c r="L95" s="32" t="s">
        <v>46</v>
      </c>
      <c r="M95" s="31">
        <f ca="1">VARP(E94:E173)*((1+M94)/(1-M94))</f>
        <v>0.45703362548527954</v>
      </c>
    </row>
    <row r="96" spans="1:13" ht="15" x14ac:dyDescent="0.3">
      <c r="A96" s="38">
        <f t="shared" ref="A96:A159" si="133">A95+1</f>
        <v>3</v>
      </c>
      <c r="B96" s="10" t="s">
        <v>14</v>
      </c>
      <c r="C96" s="147">
        <f ca="1">DataGrowthRates!CQ11</f>
        <v>-1.732734873503768</v>
      </c>
      <c r="D96" s="148">
        <f ca="1">DataGrowthRates!CR11</f>
        <v>-1.6302999484410052</v>
      </c>
      <c r="E96" s="104">
        <f t="shared" ca="1" si="131"/>
        <v>0.10243492506276275</v>
      </c>
      <c r="F96" s="105">
        <f t="shared" ref="F96:F115" ca="1" si="134">E95</f>
        <v>0.2029744845910173</v>
      </c>
      <c r="G96" s="106">
        <f t="shared" ca="1" si="132"/>
        <v>0.10243492506276275</v>
      </c>
      <c r="J96" s="26" t="s">
        <v>47</v>
      </c>
      <c r="K96" s="28">
        <f ca="1">VARP(E94:E173)</f>
        <v>0.67493904810798366</v>
      </c>
      <c r="L96" s="32" t="s">
        <v>31</v>
      </c>
      <c r="M96" s="33">
        <f ca="1">ROUNDUP((K94*(1-(M94*M94)))/(1+(M94*M94)),0)</f>
        <v>72</v>
      </c>
    </row>
    <row r="97" spans="1:13" ht="13" x14ac:dyDescent="0.3">
      <c r="A97" s="38">
        <f t="shared" si="133"/>
        <v>4</v>
      </c>
      <c r="B97" s="10" t="s">
        <v>15</v>
      </c>
      <c r="C97" s="147">
        <f ca="1">DataGrowthRates!CQ12</f>
        <v>-2.0369367144177506</v>
      </c>
      <c r="D97" s="148">
        <f ca="1">DataGrowthRates!CR12</f>
        <v>-2.3061123167377446</v>
      </c>
      <c r="E97" s="104">
        <f t="shared" ca="1" si="131"/>
        <v>-0.26917560231999405</v>
      </c>
      <c r="F97" s="105">
        <f t="shared" ca="1" si="134"/>
        <v>0.10243492506276275</v>
      </c>
      <c r="G97" s="106">
        <f t="shared" ca="1" si="132"/>
        <v>0.26917560231999405</v>
      </c>
      <c r="J97" s="26" t="s">
        <v>120</v>
      </c>
      <c r="K97" s="29">
        <f ca="1">K95/SQRT(K96/K94)</f>
        <v>0.66084406265898787</v>
      </c>
      <c r="L97" s="32" t="s">
        <v>30</v>
      </c>
      <c r="M97" s="34">
        <f ca="1">K95/SQRT(M95/K94)</f>
        <v>0.80307700914352931</v>
      </c>
    </row>
    <row r="98" spans="1:13" ht="13.5" thickBot="1" x14ac:dyDescent="0.35">
      <c r="A98" s="38">
        <f t="shared" si="133"/>
        <v>5</v>
      </c>
      <c r="B98" s="10" t="s">
        <v>16</v>
      </c>
      <c r="C98" s="147">
        <f ca="1">DataGrowthRates!CQ13</f>
        <v>-3.0512651894357035</v>
      </c>
      <c r="D98" s="148">
        <f ca="1">DataGrowthRates!CR13</f>
        <v>-2.9908408066693739</v>
      </c>
      <c r="E98" s="104">
        <f t="shared" ca="1" si="131"/>
        <v>6.0424382766329554E-2</v>
      </c>
      <c r="F98" s="105">
        <f t="shared" ca="1" si="134"/>
        <v>-0.26917560231999405</v>
      </c>
      <c r="G98" s="106">
        <f t="shared" ca="1" si="132"/>
        <v>6.0424382766329554E-2</v>
      </c>
      <c r="J98" s="13" t="s">
        <v>121</v>
      </c>
      <c r="K98" s="35">
        <f ca="1">TINV(0.05,K94-1)</f>
        <v>1.991672609644662</v>
      </c>
      <c r="L98" s="12" t="s">
        <v>99</v>
      </c>
      <c r="M98" s="35">
        <f ca="1">TINV(0.05,M96)</f>
        <v>1.9934635666618719</v>
      </c>
    </row>
    <row r="99" spans="1:13" ht="13.5" thickBot="1" x14ac:dyDescent="0.35">
      <c r="A99" s="38">
        <f t="shared" si="133"/>
        <v>6</v>
      </c>
      <c r="B99" s="10" t="s">
        <v>17</v>
      </c>
      <c r="C99" s="147">
        <f ca="1">DataGrowthRates!CQ14</f>
        <v>-1.1765936599896447</v>
      </c>
      <c r="D99" s="148">
        <f ca="1">DataGrowthRates!CR14</f>
        <v>-1.5013055760184622</v>
      </c>
      <c r="E99" s="104">
        <f t="shared" ca="1" si="131"/>
        <v>-0.32471191602881744</v>
      </c>
      <c r="F99" s="105">
        <f t="shared" ca="1" si="134"/>
        <v>6.0424382766329554E-2</v>
      </c>
      <c r="G99" s="106">
        <f t="shared" ca="1" si="132"/>
        <v>0.32471191602881744</v>
      </c>
      <c r="J99" s="14" t="s">
        <v>45</v>
      </c>
      <c r="K99" s="36" t="str">
        <f ca="1">IF(ABS(K97)&gt;K98,"Yes","No")</f>
        <v>No</v>
      </c>
      <c r="L99" s="14" t="s">
        <v>45</v>
      </c>
      <c r="M99" s="36" t="str">
        <f ca="1">IF(ABS(M97)&gt;M98,"Yes","No")</f>
        <v>No</v>
      </c>
    </row>
    <row r="100" spans="1:13" ht="13.5" thickBot="1" x14ac:dyDescent="0.35">
      <c r="A100" s="38">
        <f t="shared" si="133"/>
        <v>7</v>
      </c>
      <c r="B100" s="10" t="s">
        <v>18</v>
      </c>
      <c r="C100" s="147">
        <f ca="1">DataGrowthRates!CQ15</f>
        <v>0.44345833562651604</v>
      </c>
      <c r="D100" s="148">
        <f ca="1">DataGrowthRates!CR15</f>
        <v>1.4393468157911806</v>
      </c>
      <c r="E100" s="104">
        <f ca="1">D100-C100</f>
        <v>0.99588848016466458</v>
      </c>
      <c r="F100" s="105">
        <f t="shared" ca="1" si="134"/>
        <v>-0.32471191602881744</v>
      </c>
      <c r="G100" s="106">
        <f t="shared" ca="1" si="132"/>
        <v>0.99588848016466458</v>
      </c>
      <c r="J100" s="15"/>
      <c r="K100" s="16"/>
      <c r="L100" s="15"/>
      <c r="M100" s="17"/>
    </row>
    <row r="101" spans="1:13" ht="13.5" thickBot="1" x14ac:dyDescent="0.35">
      <c r="A101" s="38">
        <f t="shared" si="133"/>
        <v>8</v>
      </c>
      <c r="B101" s="10" t="s">
        <v>19</v>
      </c>
      <c r="C101" s="147">
        <f ca="1">DataGrowthRates!CQ16</f>
        <v>0.38260375493685472</v>
      </c>
      <c r="D101" s="148">
        <f ca="1">DataGrowthRates!CR16</f>
        <v>-1.0562096510381365</v>
      </c>
      <c r="E101" s="104">
        <f t="shared" ca="1" si="131"/>
        <v>-1.4388134059749911</v>
      </c>
      <c r="F101" s="105">
        <f t="shared" ca="1" si="134"/>
        <v>0.99588848016466458</v>
      </c>
      <c r="G101" s="106">
        <f t="shared" ca="1" si="132"/>
        <v>1.4388134059749911</v>
      </c>
      <c r="J101" s="194" t="s">
        <v>35</v>
      </c>
      <c r="K101" s="195"/>
      <c r="L101" s="18" t="s">
        <v>41</v>
      </c>
      <c r="M101" s="39">
        <f ca="1">K95</f>
        <v>6.1870825020311923E-2</v>
      </c>
    </row>
    <row r="102" spans="1:13" ht="13.5" thickBot="1" x14ac:dyDescent="0.35">
      <c r="A102" s="38">
        <f t="shared" si="133"/>
        <v>9</v>
      </c>
      <c r="B102" s="10" t="s">
        <v>22</v>
      </c>
      <c r="C102" s="147">
        <f ca="1">DataGrowthRates!CQ17</f>
        <v>-1.8097480918977935</v>
      </c>
      <c r="D102" s="148">
        <f ca="1">DataGrowthRates!CR17</f>
        <v>-2.5698973380015171</v>
      </c>
      <c r="E102" s="104">
        <f t="shared" ca="1" si="131"/>
        <v>-0.76014924610372359</v>
      </c>
      <c r="F102" s="105">
        <f t="shared" ca="1" si="134"/>
        <v>-1.4388134059749911</v>
      </c>
      <c r="G102" s="106">
        <f t="shared" ca="1" si="132"/>
        <v>0.76014924610372359</v>
      </c>
      <c r="J102" s="19" t="s">
        <v>34</v>
      </c>
      <c r="K102" s="20" t="str">
        <f ca="1">IF(M94&lt;0,"Standard","Adjusted")</f>
        <v>Standard</v>
      </c>
      <c r="L102" s="21" t="s">
        <v>42</v>
      </c>
      <c r="M102" s="39">
        <f ca="1">AVERAGE(G94:G173)</f>
        <v>0.55729083353040942</v>
      </c>
    </row>
    <row r="103" spans="1:13" ht="13.5" thickBot="1" x14ac:dyDescent="0.35">
      <c r="A103" s="38">
        <f t="shared" si="133"/>
        <v>10</v>
      </c>
      <c r="B103" s="10" t="s">
        <v>23</v>
      </c>
      <c r="C103" s="147">
        <f ca="1">DataGrowthRates!CQ18</f>
        <v>-1.2171038798807625</v>
      </c>
      <c r="D103" s="148">
        <f ca="1">DataGrowthRates!CR18</f>
        <v>-1.5198623272228566</v>
      </c>
      <c r="E103" s="104">
        <f t="shared" ca="1" si="131"/>
        <v>-0.30275844734209412</v>
      </c>
      <c r="F103" s="105">
        <f t="shared" ca="1" si="134"/>
        <v>-0.76014924610372359</v>
      </c>
      <c r="G103" s="106">
        <f t="shared" ca="1" si="132"/>
        <v>0.30275844734209412</v>
      </c>
      <c r="J103" s="22" t="s">
        <v>33</v>
      </c>
      <c r="K103" s="23" t="str">
        <f ca="1">IF(M94&lt;0,K99,M99)</f>
        <v>No</v>
      </c>
      <c r="L103" s="24" t="s">
        <v>27</v>
      </c>
      <c r="M103" s="25" t="str">
        <f ca="1">K103</f>
        <v>No</v>
      </c>
    </row>
    <row r="104" spans="1:13" ht="13" x14ac:dyDescent="0.3">
      <c r="A104" s="38">
        <f t="shared" si="133"/>
        <v>11</v>
      </c>
      <c r="B104" s="10" t="s">
        <v>24</v>
      </c>
      <c r="C104" s="147">
        <f ca="1">DataGrowthRates!CQ19</f>
        <v>-2.1000710620107075</v>
      </c>
      <c r="D104" s="148">
        <f ca="1">DataGrowthRates!CR19</f>
        <v>-1.9728649442448627</v>
      </c>
      <c r="E104" s="104">
        <f t="shared" ca="1" si="131"/>
        <v>0.12720611776584478</v>
      </c>
      <c r="F104" s="105">
        <f t="shared" ca="1" si="134"/>
        <v>-0.30275844734209412</v>
      </c>
      <c r="G104" s="106">
        <f t="shared" ca="1" si="132"/>
        <v>0.12720611776584478</v>
      </c>
    </row>
    <row r="105" spans="1:13" ht="13" x14ac:dyDescent="0.3">
      <c r="A105" s="38">
        <f t="shared" si="133"/>
        <v>12</v>
      </c>
      <c r="B105" s="10" t="s">
        <v>25</v>
      </c>
      <c r="C105" s="147">
        <f ca="1">DataGrowthRates!CQ20</f>
        <v>-1.1256739715354787</v>
      </c>
      <c r="D105" s="148">
        <f ca="1">DataGrowthRates!CR20</f>
        <v>-1.8916636252542949</v>
      </c>
      <c r="E105" s="104">
        <f t="shared" ca="1" si="131"/>
        <v>-0.76598965371881622</v>
      </c>
      <c r="F105" s="105">
        <f t="shared" ca="1" si="134"/>
        <v>0.12720611776584478</v>
      </c>
      <c r="G105" s="106">
        <f t="shared" ca="1" si="132"/>
        <v>0.76598965371881622</v>
      </c>
      <c r="K105" s="6"/>
    </row>
    <row r="106" spans="1:13" ht="13" x14ac:dyDescent="0.3">
      <c r="A106" s="38">
        <f t="shared" si="133"/>
        <v>13</v>
      </c>
      <c r="B106" s="10" t="s">
        <v>1</v>
      </c>
      <c r="C106" s="147">
        <f ca="1">DataGrowthRates!CQ21</f>
        <v>-0.26567298809188411</v>
      </c>
      <c r="D106" s="148">
        <f ca="1">DataGrowthRates!CR21</f>
        <v>0.19207829976282337</v>
      </c>
      <c r="E106" s="104">
        <f t="shared" ca="1" si="131"/>
        <v>0.45775128785470748</v>
      </c>
      <c r="F106" s="105">
        <f t="shared" ca="1" si="134"/>
        <v>-0.76598965371881622</v>
      </c>
      <c r="G106" s="106">
        <f t="shared" ca="1" si="132"/>
        <v>0.45775128785470748</v>
      </c>
    </row>
    <row r="107" spans="1:13" ht="13" x14ac:dyDescent="0.3">
      <c r="A107" s="38">
        <f t="shared" si="133"/>
        <v>14</v>
      </c>
      <c r="B107" s="10" t="s">
        <v>2</v>
      </c>
      <c r="C107" s="147">
        <f ca="1">DataGrowthRates!CQ22</f>
        <v>-2.0874554460909196</v>
      </c>
      <c r="D107" s="148">
        <f ca="1">DataGrowthRates!CR22</f>
        <v>-1.4926840449631216</v>
      </c>
      <c r="E107" s="104">
        <f t="shared" ca="1" si="131"/>
        <v>0.59477140112779803</v>
      </c>
      <c r="F107" s="105">
        <f t="shared" ca="1" si="134"/>
        <v>0.45775128785470748</v>
      </c>
      <c r="G107" s="106">
        <f t="shared" ca="1" si="132"/>
        <v>0.59477140112779803</v>
      </c>
    </row>
    <row r="108" spans="1:13" ht="13" x14ac:dyDescent="0.3">
      <c r="A108" s="38">
        <f t="shared" si="133"/>
        <v>15</v>
      </c>
      <c r="B108" s="10" t="s">
        <v>3</v>
      </c>
      <c r="C108" s="147">
        <f ca="1">DataGrowthRates!CQ23</f>
        <v>-5.7028376285779832</v>
      </c>
      <c r="D108" s="148">
        <f ca="1">DataGrowthRates!CR23</f>
        <v>-5.2391694944188476</v>
      </c>
      <c r="E108" s="104">
        <f t="shared" ca="1" si="131"/>
        <v>0.46366813415913555</v>
      </c>
      <c r="F108" s="105">
        <f t="shared" ca="1" si="134"/>
        <v>0.59477140112779803</v>
      </c>
      <c r="G108" s="106">
        <f t="shared" ca="1" si="132"/>
        <v>0.46366813415913555</v>
      </c>
    </row>
    <row r="109" spans="1:13" ht="13" x14ac:dyDescent="0.3">
      <c r="A109" s="38">
        <f t="shared" si="133"/>
        <v>16</v>
      </c>
      <c r="B109" s="10" t="s">
        <v>4</v>
      </c>
      <c r="C109" s="147">
        <f ca="1">DataGrowthRates!CQ24</f>
        <v>-5.7626502494698828</v>
      </c>
      <c r="D109" s="148">
        <f ca="1">DataGrowthRates!CR24</f>
        <v>-5.2265514367404506</v>
      </c>
      <c r="E109" s="104">
        <f t="shared" ca="1" si="131"/>
        <v>0.53609881272943216</v>
      </c>
      <c r="F109" s="105">
        <f t="shared" ca="1" si="134"/>
        <v>0.46366813415913555</v>
      </c>
      <c r="G109" s="106">
        <f t="shared" ca="1" si="132"/>
        <v>0.53609881272943216</v>
      </c>
    </row>
    <row r="110" spans="1:13" ht="13" x14ac:dyDescent="0.3">
      <c r="A110" s="38">
        <f t="shared" si="133"/>
        <v>17</v>
      </c>
      <c r="B110" s="10" t="s">
        <v>5</v>
      </c>
      <c r="C110" s="147">
        <f ca="1">DataGrowthRates!CQ25</f>
        <v>-6.8303489254499716</v>
      </c>
      <c r="D110" s="148">
        <f ca="1">DataGrowthRates!CR25</f>
        <v>-6.9731792831481734</v>
      </c>
      <c r="E110" s="104">
        <f t="shared" ca="1" si="131"/>
        <v>-0.14283035769820174</v>
      </c>
      <c r="F110" s="105">
        <f t="shared" ca="1" si="134"/>
        <v>0.53609881272943216</v>
      </c>
      <c r="G110" s="106">
        <f t="shared" ca="1" si="132"/>
        <v>0.14283035769820174</v>
      </c>
    </row>
    <row r="111" spans="1:13" ht="13" x14ac:dyDescent="0.3">
      <c r="A111" s="38">
        <f t="shared" si="133"/>
        <v>18</v>
      </c>
      <c r="B111" s="10" t="s">
        <v>6</v>
      </c>
      <c r="C111" s="147">
        <f ca="1">DataGrowthRates!CQ26</f>
        <v>-9.514969554287795</v>
      </c>
      <c r="D111" s="148">
        <f ca="1">DataGrowthRates!CR26</f>
        <v>-8.9487052301864267</v>
      </c>
      <c r="E111" s="104">
        <f t="shared" ca="1" si="131"/>
        <v>0.56626432410136829</v>
      </c>
      <c r="F111" s="105">
        <f t="shared" ca="1" si="134"/>
        <v>-0.14283035769820174</v>
      </c>
      <c r="G111" s="106">
        <f t="shared" ca="1" si="132"/>
        <v>0.56626432410136829</v>
      </c>
      <c r="I111" s="6"/>
    </row>
    <row r="112" spans="1:13" ht="13" x14ac:dyDescent="0.3">
      <c r="A112" s="38">
        <f t="shared" si="133"/>
        <v>19</v>
      </c>
      <c r="B112" s="10" t="s">
        <v>7</v>
      </c>
      <c r="C112" s="147">
        <f ca="1">DataGrowthRates!CQ27</f>
        <v>-6.1883946021383576</v>
      </c>
      <c r="D112" s="148">
        <f ca="1">DataGrowthRates!CR27</f>
        <v>-5.0476093468869374</v>
      </c>
      <c r="E112" s="104">
        <f t="shared" ca="1" si="131"/>
        <v>1.1407852552514202</v>
      </c>
      <c r="F112" s="105">
        <f t="shared" ca="1" si="134"/>
        <v>0.56626432410136829</v>
      </c>
      <c r="G112" s="106">
        <f t="shared" ca="1" si="132"/>
        <v>1.1407852552514202</v>
      </c>
      <c r="J112" t="s">
        <v>39</v>
      </c>
    </row>
    <row r="113" spans="1:7" ht="13" x14ac:dyDescent="0.3">
      <c r="A113" s="38">
        <f t="shared" si="133"/>
        <v>20</v>
      </c>
      <c r="B113" s="10" t="s">
        <v>8</v>
      </c>
      <c r="C113" s="147">
        <f ca="1">DataGrowthRates!CQ28</f>
        <v>-2.0290137260508083</v>
      </c>
      <c r="D113" s="148">
        <f ca="1">DataGrowthRates!CR28</f>
        <v>-2.9904306861377226</v>
      </c>
      <c r="E113" s="104">
        <f t="shared" ca="1" si="131"/>
        <v>-0.96141696008691424</v>
      </c>
      <c r="F113" s="105">
        <f t="shared" ca="1" si="134"/>
        <v>1.1407852552514202</v>
      </c>
      <c r="G113" s="106">
        <f t="shared" ca="1" si="132"/>
        <v>0.96141696008691424</v>
      </c>
    </row>
    <row r="114" spans="1:7" ht="13" x14ac:dyDescent="0.3">
      <c r="A114" s="38">
        <f t="shared" si="133"/>
        <v>21</v>
      </c>
      <c r="B114" s="10" t="s">
        <v>9</v>
      </c>
      <c r="C114" s="147">
        <f ca="1">DataGrowthRates!CQ29</f>
        <v>-1.1042376963200777</v>
      </c>
      <c r="D114" s="148">
        <f ca="1">DataGrowthRates!CR29</f>
        <v>-0.94485265467744506</v>
      </c>
      <c r="E114" s="104">
        <f t="shared" ca="1" si="131"/>
        <v>0.15938504164263267</v>
      </c>
      <c r="F114" s="105">
        <f t="shared" ca="1" si="134"/>
        <v>-0.96141696008691424</v>
      </c>
      <c r="G114" s="106">
        <f t="shared" ca="1" si="132"/>
        <v>0.15938504164263267</v>
      </c>
    </row>
    <row r="115" spans="1:7" ht="13" x14ac:dyDescent="0.3">
      <c r="A115" s="38">
        <f t="shared" si="133"/>
        <v>22</v>
      </c>
      <c r="B115" s="10" t="s">
        <v>10</v>
      </c>
      <c r="C115" s="147">
        <f ca="1">DataGrowthRates!CQ30</f>
        <v>-1.1102717241186075</v>
      </c>
      <c r="D115" s="148">
        <f ca="1">DataGrowthRates!CR30</f>
        <v>-0.90706276733334179</v>
      </c>
      <c r="E115" s="107">
        <f t="shared" ca="1" si="131"/>
        <v>0.20320895678526574</v>
      </c>
      <c r="F115" s="105">
        <f t="shared" ca="1" si="134"/>
        <v>0.15938504164263267</v>
      </c>
      <c r="G115" s="106">
        <f t="shared" ca="1" si="132"/>
        <v>0.20320895678526574</v>
      </c>
    </row>
    <row r="116" spans="1:7" ht="13" x14ac:dyDescent="0.3">
      <c r="A116" s="38">
        <f t="shared" si="133"/>
        <v>23</v>
      </c>
      <c r="B116" s="10" t="s">
        <v>11</v>
      </c>
      <c r="C116" s="147">
        <f ca="1">DataGrowthRates!CQ31</f>
        <v>-0.73891791990996858</v>
      </c>
      <c r="D116" s="148">
        <f ca="1">DataGrowthRates!CR31</f>
        <v>-0.7551798439054912</v>
      </c>
      <c r="E116" s="107">
        <f ca="1">D116-C116</f>
        <v>-1.626192399552262E-2</v>
      </c>
      <c r="F116" s="105">
        <f ca="1">E115</f>
        <v>0.20320895678526574</v>
      </c>
      <c r="G116" s="106">
        <f ca="1">ABS(E116)</f>
        <v>1.626192399552262E-2</v>
      </c>
    </row>
    <row r="117" spans="1:7" ht="13" x14ac:dyDescent="0.3">
      <c r="A117" s="38">
        <f t="shared" si="133"/>
        <v>24</v>
      </c>
      <c r="B117" s="10" t="s">
        <v>26</v>
      </c>
      <c r="C117" s="147">
        <f ca="1">DataGrowthRates!CQ32</f>
        <v>-0.43313535459565577</v>
      </c>
      <c r="D117" s="148">
        <f ca="1">DataGrowthRates!CR32</f>
        <v>0.14034898516203112</v>
      </c>
      <c r="E117" s="107">
        <f ca="1">D117-C117</f>
        <v>0.57348433975768687</v>
      </c>
      <c r="F117" s="105">
        <f ca="1">E116</f>
        <v>-1.626192399552262E-2</v>
      </c>
      <c r="G117" s="106">
        <f ca="1">ABS(E117)</f>
        <v>0.57348433975768687</v>
      </c>
    </row>
    <row r="118" spans="1:7" ht="13" x14ac:dyDescent="0.3">
      <c r="A118" s="38">
        <f t="shared" si="133"/>
        <v>25</v>
      </c>
      <c r="B118" s="10" t="s">
        <v>100</v>
      </c>
      <c r="C118" s="147">
        <f ca="1">DataGrowthRates!CQ33</f>
        <v>-1.8187709172672084</v>
      </c>
      <c r="D118" s="148">
        <f ca="1">DataGrowthRates!CR33</f>
        <v>-1.9512875058510084</v>
      </c>
      <c r="E118" s="107">
        <f ca="1">D118-C118</f>
        <v>-0.1325165885838</v>
      </c>
      <c r="F118" s="105">
        <f ca="1">E117</f>
        <v>0.57348433975768687</v>
      </c>
      <c r="G118" s="106">
        <f ca="1">ABS(E118)</f>
        <v>0.1325165885838</v>
      </c>
    </row>
    <row r="119" spans="1:7" ht="13" x14ac:dyDescent="0.3">
      <c r="A119" s="38">
        <f t="shared" si="133"/>
        <v>26</v>
      </c>
      <c r="B119" s="10" t="s">
        <v>101</v>
      </c>
      <c r="C119" s="147">
        <f ca="1">DataGrowthRates!CQ34</f>
        <v>-0.88979684133203107</v>
      </c>
      <c r="D119" s="148">
        <f ca="1">DataGrowthRates!CR34</f>
        <v>-1.2644788619389757</v>
      </c>
      <c r="E119" s="107">
        <f ca="1">D119-C119</f>
        <v>-0.37468202060694467</v>
      </c>
      <c r="F119" s="105">
        <f ca="1">E118</f>
        <v>-0.1325165885838</v>
      </c>
      <c r="G119" s="106">
        <f ca="1">ABS(E119)</f>
        <v>0.37468202060694467</v>
      </c>
    </row>
    <row r="120" spans="1:7" ht="13" x14ac:dyDescent="0.3">
      <c r="A120" s="38">
        <f t="shared" si="133"/>
        <v>27</v>
      </c>
      <c r="B120" s="10" t="s">
        <v>102</v>
      </c>
      <c r="C120" s="147">
        <f ca="1">DataGrowthRates!CQ35</f>
        <v>-2.1310516370642039</v>
      </c>
      <c r="D120" s="148">
        <f ca="1">DataGrowthRates!CR35</f>
        <v>-1.9227858898208654</v>
      </c>
      <c r="E120" s="107">
        <f t="shared" ref="E120" ca="1" si="135">D120-C120</f>
        <v>0.20826574724333846</v>
      </c>
      <c r="F120" s="105">
        <f t="shared" ref="F120" ca="1" si="136">E119</f>
        <v>-0.37468202060694467</v>
      </c>
      <c r="G120" s="106">
        <f t="shared" ref="G120" ca="1" si="137">ABS(E120)</f>
        <v>0.20826574724333846</v>
      </c>
    </row>
    <row r="121" spans="1:7" ht="13" x14ac:dyDescent="0.3">
      <c r="A121" s="38">
        <f t="shared" si="133"/>
        <v>28</v>
      </c>
      <c r="B121" s="10" t="s">
        <v>103</v>
      </c>
      <c r="C121" s="147">
        <f ca="1">DataGrowthRates!CQ36</f>
        <v>-4.4324171727239765</v>
      </c>
      <c r="D121" s="148">
        <f ca="1">DataGrowthRates!CR36</f>
        <v>-3.4613807263335343</v>
      </c>
      <c r="E121" s="107">
        <f t="shared" ref="E121:E122" ca="1" si="138">D121-C121</f>
        <v>0.97103644639044218</v>
      </c>
      <c r="F121" s="105">
        <f t="shared" ref="F121:F122" ca="1" si="139">E120</f>
        <v>0.20826574724333846</v>
      </c>
      <c r="G121" s="106">
        <f t="shared" ref="G121:G122" ca="1" si="140">ABS(E121)</f>
        <v>0.97103644639044218</v>
      </c>
    </row>
    <row r="122" spans="1:7" ht="13" x14ac:dyDescent="0.3">
      <c r="A122" s="38">
        <f t="shared" si="133"/>
        <v>29</v>
      </c>
      <c r="B122" s="10" t="str">
        <f t="shared" ref="B122:B129" si="141">B32</f>
        <v>Q1-2012</v>
      </c>
      <c r="C122" s="147">
        <f ca="1">DataGrowthRates!CQ37</f>
        <v>-1.5491144774671779</v>
      </c>
      <c r="D122" s="148">
        <f ca="1">DataGrowthRates!CR37</f>
        <v>-1.570065700287717</v>
      </c>
      <c r="E122" s="107">
        <f t="shared" ca="1" si="138"/>
        <v>-2.0951222820539073E-2</v>
      </c>
      <c r="F122" s="105">
        <f t="shared" ca="1" si="139"/>
        <v>0.97103644639044218</v>
      </c>
      <c r="G122" s="106">
        <f t="shared" ca="1" si="140"/>
        <v>2.0951222820539073E-2</v>
      </c>
    </row>
    <row r="123" spans="1:7" ht="13" x14ac:dyDescent="0.3">
      <c r="A123" s="38">
        <f t="shared" si="133"/>
        <v>30</v>
      </c>
      <c r="B123" s="10" t="str">
        <f t="shared" si="141"/>
        <v>Q2-2012</v>
      </c>
      <c r="C123" s="147">
        <f ca="1">DataGrowthRates!CQ38</f>
        <v>0.80809121179767096</v>
      </c>
      <c r="D123" s="148">
        <f ca="1">DataGrowthRates!CR38</f>
        <v>1.0238260365708518</v>
      </c>
      <c r="E123" s="107">
        <f t="shared" ref="E123:E125" ca="1" si="142">D123-C123</f>
        <v>0.21573482477318084</v>
      </c>
      <c r="F123" s="105">
        <f t="shared" ref="F123:F125" ca="1" si="143">E122</f>
        <v>-2.0951222820539073E-2</v>
      </c>
      <c r="G123" s="106">
        <f t="shared" ref="G123:G125" ca="1" si="144">ABS(E123)</f>
        <v>0.21573482477318084</v>
      </c>
    </row>
    <row r="124" spans="1:7" ht="13" x14ac:dyDescent="0.3">
      <c r="A124" s="38">
        <f t="shared" si="133"/>
        <v>31</v>
      </c>
      <c r="B124" s="10" t="str">
        <f t="shared" si="141"/>
        <v>Q3-2012</v>
      </c>
      <c r="C124" s="147">
        <f ca="1">DataGrowthRates!CQ39</f>
        <v>1.1309651971307833</v>
      </c>
      <c r="D124" s="148">
        <f ca="1">DataGrowthRates!CR39</f>
        <v>0.35796052920902388</v>
      </c>
      <c r="E124" s="107">
        <f t="shared" ca="1" si="142"/>
        <v>-0.77300466792175937</v>
      </c>
      <c r="F124" s="105">
        <f t="shared" ca="1" si="143"/>
        <v>0.21573482477318084</v>
      </c>
      <c r="G124" s="106">
        <f t="shared" ca="1" si="144"/>
        <v>0.77300466792175937</v>
      </c>
    </row>
    <row r="125" spans="1:7" ht="13" x14ac:dyDescent="0.3">
      <c r="A125" s="38">
        <f t="shared" si="133"/>
        <v>32</v>
      </c>
      <c r="B125" s="10" t="str">
        <f t="shared" si="141"/>
        <v>Q4-2012</v>
      </c>
      <c r="C125" s="147">
        <f ca="1">DataGrowthRates!CQ40</f>
        <v>-0.69007550313720645</v>
      </c>
      <c r="D125" s="148">
        <f ca="1">DataGrowthRates!CR40</f>
        <v>-1.5407538778199845</v>
      </c>
      <c r="E125" s="107">
        <f t="shared" ca="1" si="142"/>
        <v>-0.85067837468277807</v>
      </c>
      <c r="F125" s="105">
        <f t="shared" ca="1" si="143"/>
        <v>-0.77300466792175937</v>
      </c>
      <c r="G125" s="106">
        <f t="shared" ca="1" si="144"/>
        <v>0.85067837468277807</v>
      </c>
    </row>
    <row r="126" spans="1:7" ht="13" x14ac:dyDescent="0.3">
      <c r="A126" s="38">
        <f t="shared" si="133"/>
        <v>33</v>
      </c>
      <c r="B126" s="10" t="str">
        <f t="shared" si="141"/>
        <v>Q1-2013</v>
      </c>
      <c r="C126" s="147">
        <f ca="1">DataGrowthRates!CQ41</f>
        <v>-4.0112240989172498</v>
      </c>
      <c r="D126" s="148">
        <f ca="1">DataGrowthRates!CR41</f>
        <v>-3.619908145525736</v>
      </c>
      <c r="E126" s="107">
        <f t="shared" ref="E126" ca="1" si="145">D126-C126</f>
        <v>0.39131595339151382</v>
      </c>
      <c r="F126" s="105">
        <f t="shared" ref="F126" ca="1" si="146">E125</f>
        <v>-0.85067837468277807</v>
      </c>
      <c r="G126" s="106">
        <f t="shared" ref="G126" ca="1" si="147">ABS(E126)</f>
        <v>0.39131595339151382</v>
      </c>
    </row>
    <row r="127" spans="1:7" ht="13" x14ac:dyDescent="0.3">
      <c r="A127" s="38">
        <f t="shared" si="133"/>
        <v>34</v>
      </c>
      <c r="B127" s="10" t="str">
        <f t="shared" si="141"/>
        <v>Q2-2013</v>
      </c>
      <c r="C127" s="147">
        <f ca="1">DataGrowthRates!CQ42</f>
        <v>-2.7949280080009453</v>
      </c>
      <c r="D127" s="148">
        <f ca="1">DataGrowthRates!CR42</f>
        <v>-2.9696404546129513</v>
      </c>
      <c r="E127" s="107">
        <f t="shared" ref="E127" ca="1" si="148">D127-C127</f>
        <v>-0.17471244661200602</v>
      </c>
      <c r="F127" s="105">
        <f t="shared" ref="F127" ca="1" si="149">E126</f>
        <v>0.39131595339151382</v>
      </c>
      <c r="G127" s="106">
        <f t="shared" ref="G127" ca="1" si="150">ABS(E127)</f>
        <v>0.17471244661200602</v>
      </c>
    </row>
    <row r="128" spans="1:7" ht="13" x14ac:dyDescent="0.3">
      <c r="A128" s="38">
        <f t="shared" si="133"/>
        <v>35</v>
      </c>
      <c r="B128" s="10" t="str">
        <f t="shared" si="141"/>
        <v>Q3-2013</v>
      </c>
      <c r="C128" s="147">
        <f ca="1">DataGrowthRates!CQ43</f>
        <v>-1.1391797240524617</v>
      </c>
      <c r="D128" s="148">
        <f ca="1">DataGrowthRates!CR43</f>
        <v>-0.28798141257086424</v>
      </c>
      <c r="E128" s="107">
        <f t="shared" ref="E128:E129" ca="1" si="151">D128-C128</f>
        <v>0.85119831148159752</v>
      </c>
      <c r="F128" s="105">
        <f t="shared" ref="F128:F129" ca="1" si="152">E127</f>
        <v>-0.17471244661200602</v>
      </c>
      <c r="G128" s="106">
        <f t="shared" ref="G128:G129" ca="1" si="153">ABS(E128)</f>
        <v>0.85119831148159752</v>
      </c>
    </row>
    <row r="129" spans="1:7" ht="13" x14ac:dyDescent="0.3">
      <c r="A129" s="38">
        <f t="shared" si="133"/>
        <v>36</v>
      </c>
      <c r="B129" s="10" t="str">
        <f t="shared" si="141"/>
        <v>Q4-2013</v>
      </c>
      <c r="C129" s="147">
        <f ca="1">DataGrowthRates!CQ44</f>
        <v>-0.80572546714882887</v>
      </c>
      <c r="D129" s="148">
        <f ca="1">DataGrowthRates!CR44</f>
        <v>-1.225265975537243</v>
      </c>
      <c r="E129" s="107">
        <f t="shared" ca="1" si="151"/>
        <v>-0.41954050838841417</v>
      </c>
      <c r="F129" s="105">
        <f t="shared" ca="1" si="152"/>
        <v>0.85119831148159752</v>
      </c>
      <c r="G129" s="106">
        <f t="shared" ca="1" si="153"/>
        <v>0.41954050838841417</v>
      </c>
    </row>
    <row r="130" spans="1:7" ht="13" x14ac:dyDescent="0.3">
      <c r="A130" s="38">
        <f t="shared" si="133"/>
        <v>37</v>
      </c>
      <c r="B130" s="10" t="s">
        <v>130</v>
      </c>
      <c r="C130" s="147">
        <f ca="1">DataGrowthRates!CQ45</f>
        <v>-1.874800778393436</v>
      </c>
      <c r="D130" s="148">
        <f ca="1">DataGrowthRates!CR45</f>
        <v>-1.3921025218228542</v>
      </c>
      <c r="E130" s="107">
        <f t="shared" ref="E130" ca="1" si="154">D130-C130</f>
        <v>0.48269825657058174</v>
      </c>
      <c r="F130" s="105">
        <f t="shared" ref="F130" ca="1" si="155">E129</f>
        <v>-0.41954050838841417</v>
      </c>
      <c r="G130" s="106">
        <f t="shared" ref="G130" ca="1" si="156">ABS(E130)</f>
        <v>0.48269825657058174</v>
      </c>
    </row>
    <row r="131" spans="1:7" ht="13" x14ac:dyDescent="0.3">
      <c r="A131" s="38">
        <f t="shared" si="133"/>
        <v>38</v>
      </c>
      <c r="B131" s="10" t="s">
        <v>131</v>
      </c>
      <c r="C131" s="147">
        <f ca="1">DataGrowthRates!CQ46</f>
        <v>-3.8955810165608855</v>
      </c>
      <c r="D131" s="148">
        <f ca="1">DataGrowthRates!CR46</f>
        <v>-3.5211653687557476</v>
      </c>
      <c r="E131" s="107">
        <f t="shared" ref="E131" ca="1" si="157">D131-C131</f>
        <v>0.37441564780513792</v>
      </c>
      <c r="F131" s="105">
        <f t="shared" ref="F131" ca="1" si="158">E130</f>
        <v>0.48269825657058174</v>
      </c>
      <c r="G131" s="106">
        <f t="shared" ref="G131" ca="1" si="159">ABS(E131)</f>
        <v>0.37441564780513792</v>
      </c>
    </row>
    <row r="132" spans="1:7" ht="13" x14ac:dyDescent="0.3">
      <c r="A132" s="38">
        <f t="shared" si="133"/>
        <v>39</v>
      </c>
      <c r="B132" s="10" t="s">
        <v>132</v>
      </c>
      <c r="C132" s="147">
        <f ca="1">DataGrowthRates!CQ47</f>
        <v>-4.558729021479258</v>
      </c>
      <c r="D132" s="148">
        <f ca="1">DataGrowthRates!CR47</f>
        <v>-3.782330563228824</v>
      </c>
      <c r="E132" s="107">
        <f t="shared" ref="E132" ca="1" si="160">D132-C132</f>
        <v>0.77639845825043396</v>
      </c>
      <c r="F132" s="105">
        <f t="shared" ref="F132" ca="1" si="161">E131</f>
        <v>0.37441564780513792</v>
      </c>
      <c r="G132" s="106">
        <f t="shared" ref="G132" ca="1" si="162">ABS(E132)</f>
        <v>0.77639845825043396</v>
      </c>
    </row>
    <row r="133" spans="1:7" ht="13" x14ac:dyDescent="0.3">
      <c r="A133" s="38">
        <f t="shared" si="133"/>
        <v>40</v>
      </c>
      <c r="B133" s="10" t="s">
        <v>133</v>
      </c>
      <c r="C133" s="147">
        <f ca="1">DataGrowthRates!CQ48</f>
        <v>-2.1869252109207915</v>
      </c>
      <c r="D133" s="148">
        <f ca="1">DataGrowthRates!CR48</f>
        <v>-3.0554991392887376</v>
      </c>
      <c r="E133" s="107">
        <f t="shared" ref="E133" ca="1" si="163">D133-C133</f>
        <v>-0.86857392836794611</v>
      </c>
      <c r="F133" s="105">
        <f t="shared" ref="F133" ca="1" si="164">E132</f>
        <v>0.77639845825043396</v>
      </c>
      <c r="G133" s="106">
        <f t="shared" ref="G133" ca="1" si="165">ABS(E133)</f>
        <v>0.86857392836794611</v>
      </c>
    </row>
    <row r="134" spans="1:7" ht="13" x14ac:dyDescent="0.3">
      <c r="A134" s="38">
        <f t="shared" si="133"/>
        <v>41</v>
      </c>
      <c r="B134" s="10" t="s">
        <v>134</v>
      </c>
      <c r="C134" s="147">
        <f ca="1">DataGrowthRates!CQ49</f>
        <v>0.54494176280734197</v>
      </c>
      <c r="D134" s="148">
        <f ca="1">DataGrowthRates!CR49</f>
        <v>0.28759679812947742</v>
      </c>
      <c r="E134" s="107">
        <f t="shared" ref="E134" ca="1" si="166">D134-C134</f>
        <v>-0.25734496467786455</v>
      </c>
      <c r="F134" s="105">
        <f t="shared" ref="F134" ca="1" si="167">E133</f>
        <v>-0.86857392836794611</v>
      </c>
      <c r="G134" s="106">
        <f t="shared" ref="G134" ca="1" si="168">ABS(E134)</f>
        <v>0.25734496467786455</v>
      </c>
    </row>
    <row r="135" spans="1:7" ht="13" x14ac:dyDescent="0.3">
      <c r="A135" s="38">
        <f t="shared" si="133"/>
        <v>42</v>
      </c>
      <c r="B135" s="10" t="s">
        <v>135</v>
      </c>
      <c r="C135" s="147">
        <f ca="1">DataGrowthRates!CQ50</f>
        <v>-1.9613331138246983</v>
      </c>
      <c r="D135" s="148">
        <f ca="1">DataGrowthRates!CR50</f>
        <v>-1.7854118734872149</v>
      </c>
      <c r="E135" s="107">
        <f t="shared" ref="E135" ca="1" si="169">D135-C135</f>
        <v>0.17592124033748346</v>
      </c>
      <c r="F135" s="105">
        <f t="shared" ref="F135" ca="1" si="170">E134</f>
        <v>-0.25734496467786455</v>
      </c>
      <c r="G135" s="106">
        <f t="shared" ref="G135" ca="1" si="171">ABS(E135)</f>
        <v>0.17592124033748346</v>
      </c>
    </row>
    <row r="136" spans="1:7" ht="13" x14ac:dyDescent="0.3">
      <c r="A136" s="38">
        <f t="shared" si="133"/>
        <v>43</v>
      </c>
      <c r="B136" s="10" t="s">
        <v>136</v>
      </c>
      <c r="C136" s="147">
        <f ca="1">DataGrowthRates!CQ51</f>
        <v>-0.62409796729829192</v>
      </c>
      <c r="D136" s="148">
        <f ca="1">DataGrowthRates!CR51</f>
        <v>-0.60325579006370289</v>
      </c>
      <c r="E136" s="107">
        <f t="shared" ref="E136" ca="1" si="172">D136-C136</f>
        <v>2.0842177234589032E-2</v>
      </c>
      <c r="F136" s="105">
        <f t="shared" ref="F136" ca="1" si="173">E135</f>
        <v>0.17592124033748346</v>
      </c>
      <c r="G136" s="106">
        <f t="shared" ref="G136" ca="1" si="174">ABS(E136)</f>
        <v>2.0842177234589032E-2</v>
      </c>
    </row>
    <row r="137" spans="1:7" ht="13" x14ac:dyDescent="0.3">
      <c r="A137" s="38">
        <f t="shared" si="133"/>
        <v>44</v>
      </c>
      <c r="B137" s="10" t="s">
        <v>137</v>
      </c>
      <c r="C137" s="147">
        <f ca="1">DataGrowthRates!CQ52</f>
        <v>-1.0386829525093264</v>
      </c>
      <c r="D137" s="148">
        <f ca="1">DataGrowthRates!CR52</f>
        <v>-1.186607709496335</v>
      </c>
      <c r="E137" s="107">
        <f t="shared" ref="E137" ca="1" si="175">D137-C137</f>
        <v>-0.14792475698700858</v>
      </c>
      <c r="F137" s="105">
        <f t="shared" ref="F137" ca="1" si="176">E136</f>
        <v>2.0842177234589032E-2</v>
      </c>
      <c r="G137" s="106">
        <f t="shared" ref="G137" ca="1" si="177">ABS(E137)</f>
        <v>0.14792475698700858</v>
      </c>
    </row>
    <row r="138" spans="1:7" ht="13" x14ac:dyDescent="0.3">
      <c r="A138" s="38">
        <f t="shared" si="133"/>
        <v>45</v>
      </c>
      <c r="B138" s="10" t="s">
        <v>138</v>
      </c>
      <c r="C138" s="147">
        <f ca="1">DataGrowthRates!CQ53</f>
        <v>-2.5117658511447867</v>
      </c>
      <c r="D138" s="148">
        <f ca="1">DataGrowthRates!CR53</f>
        <v>-2.0983892775896456</v>
      </c>
      <c r="E138" s="107">
        <f t="shared" ref="E138:E140" ca="1" si="178">D138-C138</f>
        <v>0.41337657355514112</v>
      </c>
      <c r="F138" s="105">
        <f t="shared" ref="F138:F140" ca="1" si="179">E137</f>
        <v>-0.14792475698700858</v>
      </c>
      <c r="G138" s="106">
        <f t="shared" ref="G138:G140" ca="1" si="180">ABS(E138)</f>
        <v>0.41337657355514112</v>
      </c>
    </row>
    <row r="139" spans="1:7" ht="13" x14ac:dyDescent="0.3">
      <c r="A139" s="38">
        <f t="shared" si="133"/>
        <v>46</v>
      </c>
      <c r="B139" s="10" t="s">
        <v>139</v>
      </c>
      <c r="C139" s="147">
        <f ca="1">DataGrowthRates!CQ54</f>
        <v>-2.1427263306170601</v>
      </c>
      <c r="D139" s="148">
        <f ca="1">DataGrowthRates!CR54</f>
        <v>-2.3190632002988361</v>
      </c>
      <c r="E139" s="107">
        <f t="shared" ca="1" si="178"/>
        <v>-0.17633686968177598</v>
      </c>
      <c r="F139" s="105">
        <f t="shared" ca="1" si="179"/>
        <v>0.41337657355514112</v>
      </c>
      <c r="G139" s="106">
        <f t="shared" ca="1" si="180"/>
        <v>0.17633686968177598</v>
      </c>
    </row>
    <row r="140" spans="1:7" ht="13" x14ac:dyDescent="0.3">
      <c r="A140" s="38">
        <f t="shared" si="133"/>
        <v>47</v>
      </c>
      <c r="B140" s="10" t="s">
        <v>140</v>
      </c>
      <c r="C140" s="147">
        <f ca="1">DataGrowthRates!CQ55</f>
        <v>-4.9965170441394839</v>
      </c>
      <c r="D140" s="148">
        <f ca="1">DataGrowthRates!CR55</f>
        <v>-3.8301580434685039</v>
      </c>
      <c r="E140" s="107">
        <f t="shared" ca="1" si="178"/>
        <v>1.1663590006709801</v>
      </c>
      <c r="F140" s="105">
        <f t="shared" ca="1" si="179"/>
        <v>-0.17633686968177598</v>
      </c>
      <c r="G140" s="106">
        <f t="shared" ca="1" si="180"/>
        <v>1.1663590006709801</v>
      </c>
    </row>
    <row r="141" spans="1:7" ht="13" x14ac:dyDescent="0.3">
      <c r="A141" s="38">
        <f t="shared" si="133"/>
        <v>48</v>
      </c>
      <c r="B141" s="10" t="s">
        <v>141</v>
      </c>
      <c r="C141" s="147">
        <f ca="1">DataGrowthRates!CQ56</f>
        <v>-0.58020570913921865</v>
      </c>
      <c r="D141" s="148">
        <f ca="1">DataGrowthRates!CR56</f>
        <v>4.4672516916845359E-2</v>
      </c>
      <c r="E141" s="107">
        <f t="shared" ref="E141" ca="1" si="181">D141-C141</f>
        <v>0.62487822605606402</v>
      </c>
      <c r="F141" s="105">
        <f t="shared" ref="F141" ca="1" si="182">E140</f>
        <v>1.1663590006709801</v>
      </c>
      <c r="G141" s="106">
        <f t="shared" ref="G141" ca="1" si="183">ABS(E141)</f>
        <v>0.62487822605606402</v>
      </c>
    </row>
    <row r="142" spans="1:7" ht="13" x14ac:dyDescent="0.3">
      <c r="A142" s="38">
        <f t="shared" si="133"/>
        <v>49</v>
      </c>
      <c r="B142" s="167" t="s">
        <v>143</v>
      </c>
      <c r="C142" s="147">
        <f ca="1">DataGrowthRates!CQ57</f>
        <v>-0.70707926422581913</v>
      </c>
      <c r="D142" s="148">
        <f ca="1">DataGrowthRates!CR57</f>
        <v>-0.37412505651786837</v>
      </c>
      <c r="E142" s="107">
        <f t="shared" ref="E142" ca="1" si="184">D142-C142</f>
        <v>0.33295420770795076</v>
      </c>
      <c r="F142" s="105">
        <f t="shared" ref="F142:F171" ca="1" si="185">E141</f>
        <v>0.62487822605606402</v>
      </c>
      <c r="G142" s="106">
        <f t="shared" ref="G142:G170" ca="1" si="186">ABS(E142)</f>
        <v>0.33295420770795076</v>
      </c>
    </row>
    <row r="143" spans="1:7" ht="13" x14ac:dyDescent="0.3">
      <c r="A143" s="38">
        <f t="shared" si="133"/>
        <v>50</v>
      </c>
      <c r="B143" s="167" t="s">
        <v>144</v>
      </c>
      <c r="C143" s="147">
        <f ca="1">DataGrowthRates!CQ58</f>
        <v>-1.9165635035395339</v>
      </c>
      <c r="D143" s="148">
        <f ca="1">DataGrowthRates!CR58</f>
        <v>-1.0694769823294579</v>
      </c>
      <c r="E143" s="107">
        <f t="shared" ref="E143" ca="1" si="187">D143-C143</f>
        <v>0.84708652121007599</v>
      </c>
      <c r="F143" s="105">
        <f t="shared" ca="1" si="185"/>
        <v>0.33295420770795076</v>
      </c>
      <c r="G143" s="106">
        <f t="shared" ca="1" si="186"/>
        <v>0.84708652121007599</v>
      </c>
    </row>
    <row r="144" spans="1:7" ht="13" x14ac:dyDescent="0.3">
      <c r="A144" s="38">
        <f t="shared" si="133"/>
        <v>51</v>
      </c>
      <c r="B144" s="167" t="s">
        <v>145</v>
      </c>
      <c r="C144" s="147">
        <f ca="1">DataGrowthRates!CQ59</f>
        <v>0.73847071048179191</v>
      </c>
      <c r="D144" s="148">
        <f ca="1">DataGrowthRates!CR59</f>
        <v>1.1686103051006431</v>
      </c>
      <c r="E144" s="107">
        <f t="shared" ref="E144" ca="1" si="188">D144-C144</f>
        <v>0.43013959461885121</v>
      </c>
      <c r="F144" s="105">
        <f t="shared" ca="1" si="185"/>
        <v>0.84708652121007599</v>
      </c>
      <c r="G144" s="106">
        <f t="shared" ca="1" si="186"/>
        <v>0.43013959461885121</v>
      </c>
    </row>
    <row r="145" spans="1:7" ht="13" x14ac:dyDescent="0.3">
      <c r="A145" s="38">
        <f t="shared" si="133"/>
        <v>52</v>
      </c>
      <c r="B145" s="167" t="s">
        <v>146</v>
      </c>
      <c r="C145" s="147">
        <f ca="1">DataGrowthRates!CQ60</f>
        <v>-0.84938032919765372</v>
      </c>
      <c r="D145" s="148">
        <f ca="1">DataGrowthRates!CR60</f>
        <v>-0.65858679375163898</v>
      </c>
      <c r="E145" s="107">
        <f t="shared" ref="E145" ca="1" si="189">D145-C145</f>
        <v>0.19079353544601474</v>
      </c>
      <c r="F145" s="105">
        <f t="shared" ca="1" si="185"/>
        <v>0.43013959461885121</v>
      </c>
      <c r="G145" s="106">
        <f t="shared" ca="1" si="186"/>
        <v>0.19079353544601474</v>
      </c>
    </row>
    <row r="146" spans="1:7" ht="13" x14ac:dyDescent="0.3">
      <c r="A146" s="38">
        <f t="shared" si="133"/>
        <v>53</v>
      </c>
      <c r="B146" s="167" t="s">
        <v>147</v>
      </c>
      <c r="C146" s="147">
        <f ca="1">DataGrowthRates!CQ61</f>
        <v>-1.6146768767697013</v>
      </c>
      <c r="D146" s="148">
        <f ca="1">DataGrowthRates!CR61</f>
        <v>-1.9637186551924839</v>
      </c>
      <c r="E146" s="107">
        <f t="shared" ref="E146" ca="1" si="190">D146-C146</f>
        <v>-0.34904177842278261</v>
      </c>
      <c r="F146" s="105">
        <f t="shared" ca="1" si="185"/>
        <v>0.19079353544601474</v>
      </c>
      <c r="G146" s="106">
        <f t="shared" ca="1" si="186"/>
        <v>0.34904177842278261</v>
      </c>
    </row>
    <row r="147" spans="1:7" ht="13" x14ac:dyDescent="0.3">
      <c r="A147" s="38">
        <f t="shared" si="133"/>
        <v>54</v>
      </c>
      <c r="B147" s="167" t="s">
        <v>148</v>
      </c>
      <c r="C147" s="147">
        <f ca="1">DataGrowthRates!CQ62</f>
        <v>-1.1195233849568118</v>
      </c>
      <c r="D147" s="148">
        <f ca="1">DataGrowthRates!CR62</f>
        <v>-0.93942792827993471</v>
      </c>
      <c r="E147" s="107">
        <f t="shared" ref="E147" ca="1" si="191">D147-C147</f>
        <v>0.1800954566768771</v>
      </c>
      <c r="F147" s="105">
        <f t="shared" ca="1" si="185"/>
        <v>-0.34904177842278261</v>
      </c>
      <c r="G147" s="106">
        <f t="shared" ca="1" si="186"/>
        <v>0.1800954566768771</v>
      </c>
    </row>
    <row r="148" spans="1:7" ht="13" x14ac:dyDescent="0.3">
      <c r="A148" s="38">
        <f t="shared" si="133"/>
        <v>55</v>
      </c>
      <c r="B148" s="167" t="s">
        <v>149</v>
      </c>
      <c r="C148" s="147">
        <f ca="1">DataGrowthRates!CQ63</f>
        <v>-1.1350216374431299</v>
      </c>
      <c r="D148" s="148">
        <f ca="1">DataGrowthRates!CR63</f>
        <v>-0.6168665688130428</v>
      </c>
      <c r="E148" s="107">
        <f t="shared" ref="E148" ca="1" si="192">D148-C148</f>
        <v>0.51815506863008709</v>
      </c>
      <c r="F148" s="105">
        <f t="shared" ca="1" si="185"/>
        <v>0.1800954566768771</v>
      </c>
      <c r="G148" s="106">
        <f t="shared" ca="1" si="186"/>
        <v>0.51815506863008709</v>
      </c>
    </row>
    <row r="149" spans="1:7" ht="13" x14ac:dyDescent="0.3">
      <c r="A149" s="38">
        <f t="shared" si="133"/>
        <v>56</v>
      </c>
      <c r="B149" s="167" t="s">
        <v>150</v>
      </c>
      <c r="C149" s="147">
        <f ca="1">DataGrowthRates!CQ64</f>
        <v>-2.7167075168667338</v>
      </c>
      <c r="D149" s="148">
        <f ca="1">DataGrowthRates!CR64</f>
        <v>-2.1963825458776243</v>
      </c>
      <c r="E149" s="107">
        <f t="shared" ref="E149" ca="1" si="193">D149-C149</f>
        <v>0.52032497098910957</v>
      </c>
      <c r="F149" s="105">
        <f t="shared" ca="1" si="185"/>
        <v>0.51815506863008709</v>
      </c>
      <c r="G149" s="106">
        <f t="shared" ca="1" si="186"/>
        <v>0.52032497098910957</v>
      </c>
    </row>
    <row r="150" spans="1:7" ht="13" x14ac:dyDescent="0.3">
      <c r="A150" s="38">
        <f t="shared" si="133"/>
        <v>57</v>
      </c>
      <c r="B150" s="167" t="s">
        <v>151</v>
      </c>
      <c r="C150" s="147">
        <f ca="1">DataGrowthRates!CQ65</f>
        <v>-3.2255738041235342</v>
      </c>
      <c r="D150" s="148">
        <f ca="1">DataGrowthRates!CR65</f>
        <v>-3.6890526528588996</v>
      </c>
      <c r="E150" s="107">
        <f t="shared" ref="E150" ca="1" si="194">D150-C150</f>
        <v>-0.46347884873536538</v>
      </c>
      <c r="F150" s="105">
        <f t="shared" ca="1" si="185"/>
        <v>0.52032497098910957</v>
      </c>
      <c r="G150" s="106">
        <f t="shared" ca="1" si="186"/>
        <v>0.46347884873536538</v>
      </c>
    </row>
    <row r="151" spans="1:7" ht="13" x14ac:dyDescent="0.3">
      <c r="A151" s="38">
        <f t="shared" si="133"/>
        <v>58</v>
      </c>
      <c r="B151" s="167" t="s">
        <v>152</v>
      </c>
      <c r="C151" s="147">
        <f ca="1">DataGrowthRates!CQ66</f>
        <v>-1.7523086177270171</v>
      </c>
      <c r="D151" s="148">
        <f ca="1">DataGrowthRates!CR66</f>
        <v>-0.68601317430558328</v>
      </c>
      <c r="E151" s="107">
        <f t="shared" ref="E151" ca="1" si="195">D151-C151</f>
        <v>1.0662954434214338</v>
      </c>
      <c r="F151" s="105">
        <f t="shared" ca="1" si="185"/>
        <v>-0.46347884873536538</v>
      </c>
      <c r="G151" s="106">
        <f t="shared" ca="1" si="186"/>
        <v>1.0662954434214338</v>
      </c>
    </row>
    <row r="152" spans="1:7" ht="13" x14ac:dyDescent="0.3">
      <c r="A152" s="38">
        <f t="shared" si="133"/>
        <v>59</v>
      </c>
      <c r="B152" s="167" t="s">
        <v>153</v>
      </c>
      <c r="C152" s="147">
        <f ca="1">DataGrowthRates!CQ67</f>
        <v>-1.1351014773807033</v>
      </c>
      <c r="D152" s="148">
        <f ca="1">DataGrowthRates!CR67</f>
        <v>-1.322775973489922</v>
      </c>
      <c r="E152" s="107">
        <f t="shared" ref="E152" ca="1" si="196">D152-C152</f>
        <v>-0.18767449610921871</v>
      </c>
      <c r="F152" s="105">
        <f t="shared" ca="1" si="185"/>
        <v>1.0662954434214338</v>
      </c>
      <c r="G152" s="106">
        <f t="shared" ca="1" si="186"/>
        <v>0.18767449610921871</v>
      </c>
    </row>
    <row r="153" spans="1:7" ht="13" x14ac:dyDescent="0.3">
      <c r="A153" s="38">
        <f t="shared" si="133"/>
        <v>60</v>
      </c>
      <c r="B153" s="167" t="s">
        <v>154</v>
      </c>
      <c r="C153" s="147">
        <f ca="1">DataGrowthRates!CQ68</f>
        <v>1.187551218857483</v>
      </c>
      <c r="D153" s="148">
        <f ca="1">DataGrowthRates!CR68</f>
        <v>1.5036693716112597</v>
      </c>
      <c r="E153" s="107">
        <f t="shared" ref="E153" ca="1" si="197">D153-C153</f>
        <v>0.31611815275377664</v>
      </c>
      <c r="F153" s="105">
        <f t="shared" ca="1" si="185"/>
        <v>-0.18767449610921871</v>
      </c>
      <c r="G153" s="106">
        <f t="shared" ca="1" si="186"/>
        <v>0.31611815275377664</v>
      </c>
    </row>
    <row r="154" spans="1:7" ht="13" x14ac:dyDescent="0.3">
      <c r="A154" s="38">
        <f t="shared" si="133"/>
        <v>61</v>
      </c>
      <c r="B154" s="167" t="s">
        <v>155</v>
      </c>
      <c r="C154" s="147">
        <f ca="1">DataGrowthRates!CQ69</f>
        <v>-1.0306710270650379</v>
      </c>
      <c r="D154" s="148">
        <f ca="1">DataGrowthRates!CR69</f>
        <v>-1.6101005595496642</v>
      </c>
      <c r="E154" s="107">
        <f t="shared" ref="E154" ca="1" si="198">D154-C154</f>
        <v>-0.57942953248462636</v>
      </c>
      <c r="F154" s="105">
        <f t="shared" ca="1" si="185"/>
        <v>0.31611815275377664</v>
      </c>
      <c r="G154" s="106">
        <f t="shared" ca="1" si="186"/>
        <v>0.57942953248462636</v>
      </c>
    </row>
    <row r="155" spans="1:7" ht="13" x14ac:dyDescent="0.3">
      <c r="A155" s="38">
        <f t="shared" si="133"/>
        <v>62</v>
      </c>
      <c r="B155" s="167" t="s">
        <v>156</v>
      </c>
      <c r="C155" s="147">
        <f ca="1">DataGrowthRates!CQ70</f>
        <v>-19.183890422246559</v>
      </c>
      <c r="D155" s="148">
        <f ca="1">DataGrowthRates!CR70</f>
        <v>-23.544489030709496</v>
      </c>
      <c r="E155" s="107">
        <f t="shared" ref="E155" ca="1" si="199">D155-C155</f>
        <v>-4.3605986084629365</v>
      </c>
      <c r="F155" s="105">
        <f t="shared" ca="1" si="185"/>
        <v>-0.57942953248462636</v>
      </c>
      <c r="G155" s="106">
        <f t="shared" ca="1" si="186"/>
        <v>4.3605986084629365</v>
      </c>
    </row>
    <row r="156" spans="1:7" ht="13" x14ac:dyDescent="0.3">
      <c r="A156" s="38">
        <f t="shared" si="133"/>
        <v>63</v>
      </c>
      <c r="B156" s="167" t="s">
        <v>157</v>
      </c>
      <c r="C156" s="147">
        <f ca="1">DataGrowthRates!CQ71</f>
        <v>-13.234487224203946</v>
      </c>
      <c r="D156" s="148">
        <f ca="1">DataGrowthRates!CR71</f>
        <v>-10.790909572495631</v>
      </c>
      <c r="E156" s="107">
        <f t="shared" ref="E156" ca="1" si="200">D156-C156</f>
        <v>2.4435776517083152</v>
      </c>
      <c r="F156" s="105">
        <f t="shared" ca="1" si="185"/>
        <v>-4.3605986084629365</v>
      </c>
      <c r="G156" s="106">
        <f t="shared" ca="1" si="186"/>
        <v>2.4435776517083152</v>
      </c>
    </row>
    <row r="157" spans="1:7" ht="13" x14ac:dyDescent="0.3">
      <c r="A157" s="38">
        <f t="shared" si="133"/>
        <v>64</v>
      </c>
      <c r="B157" s="167" t="s">
        <v>158</v>
      </c>
      <c r="C157" s="147">
        <f ca="1">DataGrowthRates!CQ72</f>
        <v>-9.4698354661791697</v>
      </c>
      <c r="D157" s="148">
        <f ca="1">DataGrowthRates!CR72</f>
        <v>-9.3474333085343702</v>
      </c>
      <c r="E157" s="107">
        <f t="shared" ref="E157" ca="1" si="201">D157-C157</f>
        <v>0.12240215764479956</v>
      </c>
      <c r="F157" s="105">
        <f t="shared" ca="1" si="185"/>
        <v>2.4435776517083152</v>
      </c>
      <c r="G157" s="106">
        <f t="shared" ca="1" si="186"/>
        <v>0.12240215764479956</v>
      </c>
    </row>
    <row r="158" spans="1:7" ht="13" x14ac:dyDescent="0.3">
      <c r="A158" s="38">
        <f t="shared" si="133"/>
        <v>65</v>
      </c>
      <c r="B158" s="167" t="s">
        <v>159</v>
      </c>
      <c r="C158" s="147">
        <f ca="1">DataGrowthRates!CQ73</f>
        <v>-10.502829777971256</v>
      </c>
      <c r="D158" s="148">
        <f ca="1">DataGrowthRates!CR73</f>
        <v>-11.377473363774753</v>
      </c>
      <c r="E158" s="107">
        <f t="shared" ref="E158" ca="1" si="202">D158-C158</f>
        <v>-0.8746435858034971</v>
      </c>
      <c r="F158" s="105">
        <f t="shared" ca="1" si="185"/>
        <v>0.12240215764479956</v>
      </c>
      <c r="G158" s="106">
        <f t="shared" ca="1" si="186"/>
        <v>0.8746435858034971</v>
      </c>
    </row>
    <row r="159" spans="1:7" ht="13" x14ac:dyDescent="0.3">
      <c r="A159" s="38">
        <f t="shared" si="133"/>
        <v>66</v>
      </c>
      <c r="B159" s="167" t="s">
        <v>160</v>
      </c>
      <c r="C159" s="147">
        <f ca="1">DataGrowthRates!CQ74</f>
        <v>14.457671957671968</v>
      </c>
      <c r="D159" s="148">
        <f ca="1">DataGrowthRates!CR74</f>
        <v>13.670634920634933</v>
      </c>
      <c r="E159" s="107">
        <f t="shared" ref="E159" ca="1" si="203">D159-C159</f>
        <v>-0.78703703703703454</v>
      </c>
      <c r="F159" s="105">
        <f t="shared" ca="1" si="185"/>
        <v>-0.8746435858034971</v>
      </c>
      <c r="G159" s="106">
        <f t="shared" ca="1" si="186"/>
        <v>0.78703703703703454</v>
      </c>
    </row>
    <row r="160" spans="1:7" ht="13" x14ac:dyDescent="0.3">
      <c r="A160" s="38">
        <f t="shared" ref="A160:A173" si="204">A159+1</f>
        <v>67</v>
      </c>
      <c r="B160" s="167" t="s">
        <v>161</v>
      </c>
      <c r="C160" s="147">
        <f ca="1">DataGrowthRates!CQ75</f>
        <v>6.5901178769925872</v>
      </c>
      <c r="D160" s="148">
        <f ca="1">DataGrowthRates!CR75</f>
        <v>5.8819928999877495</v>
      </c>
      <c r="E160" s="107">
        <f t="shared" ref="E160" ca="1" si="205">D160-C160</f>
        <v>-0.70812497700483767</v>
      </c>
      <c r="F160" s="105">
        <f t="shared" ca="1" si="185"/>
        <v>-0.78703703703703454</v>
      </c>
      <c r="G160" s="106">
        <f t="shared" ca="1" si="186"/>
        <v>0.70812497700483767</v>
      </c>
    </row>
    <row r="161" spans="1:7" ht="13" x14ac:dyDescent="0.3">
      <c r="A161" s="38">
        <f t="shared" si="204"/>
        <v>68</v>
      </c>
      <c r="B161" s="167" t="s">
        <v>162</v>
      </c>
      <c r="C161" s="147">
        <f ca="1">DataGrowthRates!CQ76</f>
        <v>2.4044930673374978</v>
      </c>
      <c r="D161" s="148">
        <f ca="1">DataGrowthRates!CR76</f>
        <v>2.3655160329419909</v>
      </c>
      <c r="E161" s="107">
        <f t="shared" ref="E161" ca="1" si="206">D161-C161</f>
        <v>-3.8977034395506927E-2</v>
      </c>
      <c r="F161" s="105">
        <f t="shared" ca="1" si="185"/>
        <v>-0.70812497700483767</v>
      </c>
      <c r="G161" s="106">
        <f t="shared" ca="1" si="186"/>
        <v>3.8977034395506927E-2</v>
      </c>
    </row>
    <row r="162" spans="1:7" ht="13" x14ac:dyDescent="0.3">
      <c r="A162" s="38">
        <f t="shared" si="204"/>
        <v>69</v>
      </c>
      <c r="B162" s="167" t="s">
        <v>165</v>
      </c>
      <c r="C162" s="147">
        <f ca="1">DataGrowthRates!CQ77</f>
        <v>3.8525142402155885</v>
      </c>
      <c r="D162" s="148">
        <f ca="1">DataGrowthRates!CR77</f>
        <v>3.6531365313653303</v>
      </c>
      <c r="E162" s="107">
        <f t="shared" ref="E162" ca="1" si="207">D162-C162</f>
        <v>-0.19937770885025818</v>
      </c>
      <c r="F162" s="105">
        <f t="shared" ca="1" si="185"/>
        <v>-3.8977034395506927E-2</v>
      </c>
      <c r="G162" s="106">
        <f t="shared" ca="1" si="186"/>
        <v>0.19937770885025818</v>
      </c>
    </row>
    <row r="163" spans="1:7" ht="13" x14ac:dyDescent="0.3">
      <c r="A163" s="38">
        <f t="shared" si="204"/>
        <v>70</v>
      </c>
      <c r="B163" s="167" t="s">
        <v>166</v>
      </c>
      <c r="C163" s="147">
        <f ca="1">DataGrowthRates!CQ78</f>
        <v>4.370907803928489</v>
      </c>
      <c r="D163" s="148">
        <f ca="1">DataGrowthRates!CR78</f>
        <v>4.2647319058573476</v>
      </c>
      <c r="E163" s="107">
        <f t="shared" ref="E163" ca="1" si="208">D163-C163</f>
        <v>-0.10617589807114136</v>
      </c>
      <c r="F163" s="105">
        <f t="shared" ca="1" si="185"/>
        <v>-0.19937770885025818</v>
      </c>
      <c r="G163" s="106">
        <f t="shared" ca="1" si="186"/>
        <v>0.10617589807114136</v>
      </c>
    </row>
    <row r="164" spans="1:7" ht="13" x14ac:dyDescent="0.3">
      <c r="A164" s="38">
        <f t="shared" si="204"/>
        <v>71</v>
      </c>
      <c r="B164" s="167" t="s">
        <v>167</v>
      </c>
      <c r="C164" s="147">
        <f ca="1">DataGrowthRates!CQ79</f>
        <v>1.4798543268397033</v>
      </c>
      <c r="D164" s="148">
        <f ca="1">DataGrowthRates!CR79</f>
        <v>0.61939218523881334</v>
      </c>
      <c r="E164" s="107">
        <f t="shared" ref="E164" ca="1" si="209">D164-C164</f>
        <v>-0.86046214160088996</v>
      </c>
      <c r="F164" s="105">
        <f t="shared" ca="1" si="185"/>
        <v>-0.10617589807114136</v>
      </c>
      <c r="G164" s="106">
        <f t="shared" ca="1" si="186"/>
        <v>0.86046214160088996</v>
      </c>
    </row>
    <row r="165" spans="1:7" ht="13" x14ac:dyDescent="0.3">
      <c r="A165" s="38">
        <f t="shared" si="204"/>
        <v>72</v>
      </c>
      <c r="B165" s="167" t="s">
        <v>168</v>
      </c>
      <c r="C165" s="147">
        <f ca="1">DataGrowthRates!CQ80</f>
        <v>-6.6643882433356207</v>
      </c>
      <c r="D165" s="148">
        <f ca="1">DataGrowthRates!CR80</f>
        <v>-4.9429009715357175</v>
      </c>
      <c r="E165" s="107">
        <f t="shared" ref="E165" ca="1" si="210">D165-C165</f>
        <v>1.7214872717999032</v>
      </c>
      <c r="F165" s="105">
        <f t="shared" ca="1" si="185"/>
        <v>-0.86046214160088996</v>
      </c>
      <c r="G165" s="106">
        <f t="shared" ca="1" si="186"/>
        <v>1.7214872717999032</v>
      </c>
    </row>
    <row r="166" spans="1:7" ht="13" x14ac:dyDescent="0.3">
      <c r="A166" s="38">
        <f t="shared" si="204"/>
        <v>73</v>
      </c>
      <c r="B166" s="167" t="s">
        <v>169</v>
      </c>
      <c r="C166" s="147">
        <f ca="1">DataGrowthRates!CQ81</f>
        <v>-2.4109814043526967</v>
      </c>
      <c r="D166" s="148">
        <f ca="1">DataGrowthRates!CR81</f>
        <v>-2.7875380651206156</v>
      </c>
      <c r="E166" s="107">
        <f t="shared" ref="E166" ca="1" si="211">D166-C166</f>
        <v>-0.37655666076791894</v>
      </c>
      <c r="F166" s="105">
        <f t="shared" ca="1" si="185"/>
        <v>1.7214872717999032</v>
      </c>
      <c r="G166" s="106">
        <f t="shared" ca="1" si="186"/>
        <v>0.37655666076791894</v>
      </c>
    </row>
    <row r="167" spans="1:7" ht="13" x14ac:dyDescent="0.3">
      <c r="A167" s="38">
        <f t="shared" si="204"/>
        <v>74</v>
      </c>
      <c r="B167" s="167" t="s">
        <v>170</v>
      </c>
      <c r="C167" s="147">
        <f ca="1">DataGrowthRates!CQ82</f>
        <v>-5.8653682839834618</v>
      </c>
      <c r="D167" s="148">
        <f ca="1">DataGrowthRates!CR82</f>
        <v>-5.5256751401233855</v>
      </c>
      <c r="E167" s="107">
        <f t="shared" ref="E167" ca="1" si="212">D167-C167</f>
        <v>0.33969314386007632</v>
      </c>
      <c r="F167" s="105">
        <f t="shared" ca="1" si="185"/>
        <v>-0.37655666076791894</v>
      </c>
      <c r="G167" s="106">
        <f t="shared" ca="1" si="186"/>
        <v>0.33969314386007632</v>
      </c>
    </row>
    <row r="168" spans="1:7" ht="13" x14ac:dyDescent="0.3">
      <c r="A168" s="38">
        <f t="shared" si="204"/>
        <v>75</v>
      </c>
      <c r="B168" s="167" t="s">
        <v>171</v>
      </c>
      <c r="C168" s="147">
        <f ca="1">DataGrowthRates!CQ83</f>
        <v>-4.7970694266775213</v>
      </c>
      <c r="D168" s="148">
        <f ca="1">DataGrowthRates!CR83</f>
        <v>-4.8007875839703447</v>
      </c>
      <c r="E168" s="107">
        <f t="shared" ref="E168" ca="1" si="213">D168-C168</f>
        <v>-3.7181572928233209E-3</v>
      </c>
      <c r="F168" s="105">
        <f t="shared" ca="1" si="185"/>
        <v>0.33969314386007632</v>
      </c>
      <c r="G168" s="106">
        <f t="shared" ca="1" si="186"/>
        <v>3.7181572928233209E-3</v>
      </c>
    </row>
    <row r="169" spans="1:7" ht="13" x14ac:dyDescent="0.3">
      <c r="A169" s="38">
        <f t="shared" si="204"/>
        <v>76</v>
      </c>
      <c r="B169" s="167" t="s">
        <v>172</v>
      </c>
      <c r="C169" s="147">
        <f ca="1">DataGrowthRates!CQ84</f>
        <v>-1.0188792328438649</v>
      </c>
      <c r="D169" s="148">
        <f ca="1">DataGrowthRates!CR84</f>
        <v>-0.95894516032362354</v>
      </c>
      <c r="E169" s="107">
        <f t="shared" ref="E169" ca="1" si="214">D169-C169</f>
        <v>5.993407252024141E-2</v>
      </c>
      <c r="F169" s="105">
        <f t="shared" ca="1" si="185"/>
        <v>-3.7181572928233209E-3</v>
      </c>
      <c r="G169" s="106">
        <f t="shared" ca="1" si="186"/>
        <v>5.993407252024141E-2</v>
      </c>
    </row>
    <row r="170" spans="1:7" ht="13" x14ac:dyDescent="0.3">
      <c r="A170" s="38">
        <f t="shared" si="204"/>
        <v>77</v>
      </c>
      <c r="B170" s="167" t="s">
        <v>176</v>
      </c>
      <c r="C170" s="147">
        <f ca="1">DataGrowthRates!CQ85</f>
        <v>-1.0053258332834702</v>
      </c>
      <c r="D170" s="148">
        <f ca="1">DataGrowthRates!CR85</f>
        <v>1.1993283761116968E-2</v>
      </c>
      <c r="E170" s="107">
        <f t="shared" ref="E170" ca="1" si="215">D170-C170</f>
        <v>1.0173191170445872</v>
      </c>
      <c r="F170" s="105">
        <f t="shared" ca="1" si="185"/>
        <v>5.993407252024141E-2</v>
      </c>
      <c r="G170" s="106">
        <f t="shared" ca="1" si="186"/>
        <v>1.0173191170445872</v>
      </c>
    </row>
    <row r="171" spans="1:7" ht="13" x14ac:dyDescent="0.3">
      <c r="A171" s="38">
        <f t="shared" si="204"/>
        <v>78</v>
      </c>
      <c r="B171" s="167" t="s">
        <v>177</v>
      </c>
      <c r="C171" s="147">
        <f ca="1">DataGrowthRates!CQ86</f>
        <v>-5.4018366244542239E-2</v>
      </c>
      <c r="D171" s="148"/>
      <c r="E171" s="107"/>
      <c r="F171" s="105">
        <f t="shared" ca="1" si="185"/>
        <v>1.0173191170445872</v>
      </c>
      <c r="G171" s="106"/>
    </row>
    <row r="172" spans="1:7" ht="13" x14ac:dyDescent="0.3">
      <c r="A172" s="38">
        <f t="shared" si="204"/>
        <v>79</v>
      </c>
      <c r="B172" s="167" t="s">
        <v>178</v>
      </c>
      <c r="C172" s="147"/>
      <c r="D172" s="148"/>
      <c r="E172" s="107"/>
      <c r="F172" s="105"/>
      <c r="G172" s="106"/>
    </row>
    <row r="173" spans="1:7" ht="13" x14ac:dyDescent="0.3">
      <c r="A173" s="38">
        <f t="shared" si="204"/>
        <v>80</v>
      </c>
      <c r="B173" s="167" t="s">
        <v>179</v>
      </c>
      <c r="C173" s="147"/>
      <c r="D173" s="148"/>
      <c r="E173" s="107"/>
      <c r="F173" s="105"/>
      <c r="G173" s="105"/>
    </row>
  </sheetData>
  <mergeCells count="6">
    <mergeCell ref="J101:K101"/>
    <mergeCell ref="J3:K3"/>
    <mergeCell ref="L3:M3"/>
    <mergeCell ref="J11:K11"/>
    <mergeCell ref="J93:K93"/>
    <mergeCell ref="L93:M93"/>
  </mergeCells>
  <phoneticPr fontId="15" type="noConversion"/>
  <conditionalFormatting sqref="C4:D83">
    <cfRule type="cellIs" dxfId="5" priority="5" stopIfTrue="1" operator="equal">
      <formula>""""""</formula>
    </cfRule>
  </conditionalFormatting>
  <conditionalFormatting sqref="C94:D173">
    <cfRule type="cellIs" dxfId="4" priority="1" stopIfTrue="1" operator="equal">
      <formula>""""""</formula>
    </cfRule>
  </conditionalFormatting>
  <pageMargins left="0.74803149606299213" right="0.74803149606299213" top="0.98425196850393704" bottom="0.98425196850393704" header="0.51181102362204722" footer="0.51181102362204722"/>
  <pageSetup paperSize="9" scale="71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T173"/>
  <sheetViews>
    <sheetView showGridLines="0" zoomScaleNormal="100" workbookViewId="0"/>
  </sheetViews>
  <sheetFormatPr defaultRowHeight="12.5" x14ac:dyDescent="0.25"/>
  <cols>
    <col min="1" max="1" width="3.54296875" customWidth="1"/>
    <col min="2" max="2" width="12.81640625" customWidth="1"/>
    <col min="3" max="3" width="19.453125" customWidth="1"/>
    <col min="4" max="4" width="18" bestFit="1" customWidth="1"/>
    <col min="5" max="5" width="14" bestFit="1" customWidth="1"/>
    <col min="6" max="6" width="14" customWidth="1"/>
    <col min="7" max="7" width="8.54296875" bestFit="1" customWidth="1"/>
    <col min="8" max="8" width="10.54296875" bestFit="1" customWidth="1"/>
    <col min="9" max="9" width="2.54296875" customWidth="1"/>
    <col min="10" max="10" width="35.08984375" bestFit="1" customWidth="1"/>
    <col min="11" max="11" width="11.453125" bestFit="1" customWidth="1"/>
    <col min="12" max="12" width="47.54296875" bestFit="1" customWidth="1"/>
    <col min="13" max="13" width="11.453125" bestFit="1" customWidth="1"/>
    <col min="14" max="14" width="4" customWidth="1"/>
    <col min="15" max="15" width="6.54296875" bestFit="1" customWidth="1"/>
  </cols>
  <sheetData>
    <row r="1" spans="1:20" ht="18" x14ac:dyDescent="0.4">
      <c r="A1" s="37" t="s">
        <v>93</v>
      </c>
      <c r="B1" s="66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20" ht="13.5" thickBot="1" x14ac:dyDescent="0.35">
      <c r="C2" s="3"/>
      <c r="D2" s="3"/>
    </row>
    <row r="3" spans="1:20" ht="26.5" thickBot="1" x14ac:dyDescent="0.3">
      <c r="A3" s="72" t="s">
        <v>43</v>
      </c>
      <c r="B3" s="73" t="s">
        <v>44</v>
      </c>
      <c r="C3" s="72" t="s">
        <v>92</v>
      </c>
      <c r="D3" s="72" t="s">
        <v>89</v>
      </c>
      <c r="E3" s="72" t="s">
        <v>36</v>
      </c>
      <c r="F3" s="72" t="s">
        <v>117</v>
      </c>
      <c r="G3" s="72" t="s">
        <v>37</v>
      </c>
      <c r="H3" s="72" t="s">
        <v>38</v>
      </c>
      <c r="J3" s="196" t="s">
        <v>28</v>
      </c>
      <c r="K3" s="197"/>
      <c r="L3" s="198" t="s">
        <v>29</v>
      </c>
      <c r="M3" s="197"/>
    </row>
    <row r="4" spans="1:20" ht="13" x14ac:dyDescent="0.3">
      <c r="A4" s="38">
        <v>1</v>
      </c>
      <c r="B4" s="10" t="s">
        <v>12</v>
      </c>
      <c r="C4" s="147">
        <f ca="1">DataGrowthRates!DE9</f>
        <v>255.2597570838623</v>
      </c>
      <c r="D4" s="149">
        <f ca="1">DataGrowthRates!DI9</f>
        <v>253.27910632782542</v>
      </c>
      <c r="E4" s="104">
        <f ca="1">D4-C4</f>
        <v>-1.98065075603688</v>
      </c>
      <c r="F4" s="113">
        <f ca="1">+E4/C4</f>
        <v>-7.7593537605152654E-3</v>
      </c>
      <c r="G4" s="106"/>
      <c r="H4" s="106">
        <f ca="1">ABS(E4)</f>
        <v>1.98065075603688</v>
      </c>
      <c r="J4" s="26" t="s">
        <v>40</v>
      </c>
      <c r="K4" s="27">
        <f ca="1">COUNT(E4:E83)</f>
        <v>74</v>
      </c>
      <c r="L4" s="30" t="s">
        <v>32</v>
      </c>
      <c r="M4" s="168">
        <f ca="1">CORREL(E5:E83,G5:G83)</f>
        <v>5.0429626631780966E-2</v>
      </c>
      <c r="T4" s="1"/>
    </row>
    <row r="5" spans="1:20" ht="13" x14ac:dyDescent="0.3">
      <c r="A5" s="38">
        <f>A4+1</f>
        <v>2</v>
      </c>
      <c r="B5" s="10" t="s">
        <v>13</v>
      </c>
      <c r="C5" s="147">
        <f ca="1">DataGrowthRates!DE10</f>
        <v>228.00210801076682</v>
      </c>
      <c r="D5" s="149">
        <f ca="1">DataGrowthRates!DI10</f>
        <v>233.62926346381516</v>
      </c>
      <c r="E5" s="104">
        <f t="shared" ref="E5:E22" ca="1" si="0">D5-C5</f>
        <v>5.6271554530483456</v>
      </c>
      <c r="F5" s="113">
        <f t="shared" ref="F5:F26" ca="1" si="1">+E5/C5</f>
        <v>2.4680278187527185E-2</v>
      </c>
      <c r="G5" s="106">
        <f ca="1">E4</f>
        <v>-1.98065075603688</v>
      </c>
      <c r="H5" s="106">
        <f t="shared" ref="H5:H17" ca="1" si="2">ABS(E5)</f>
        <v>5.6271554530483456</v>
      </c>
      <c r="J5" s="26" t="s">
        <v>48</v>
      </c>
      <c r="K5" s="169">
        <f ca="1">AVERAGE(E4:E83)</f>
        <v>0.48325594026010471</v>
      </c>
      <c r="L5" s="32" t="s">
        <v>46</v>
      </c>
      <c r="M5" s="168">
        <f ca="1">VARP(E4:E83)*((1+M4)/(1-M4))</f>
        <v>12.393312203258381</v>
      </c>
      <c r="T5" s="1"/>
    </row>
    <row r="6" spans="1:20" ht="15" x14ac:dyDescent="0.3">
      <c r="A6" s="38">
        <f t="shared" ref="A6:A69" si="3">A5+1</f>
        <v>3</v>
      </c>
      <c r="B6" s="10" t="s">
        <v>14</v>
      </c>
      <c r="C6" s="147">
        <f ca="1">DataGrowthRates!DE11</f>
        <v>221.06531237331271</v>
      </c>
      <c r="D6" s="149">
        <f ca="1">DataGrowthRates!DI11</f>
        <v>219.02146865204747</v>
      </c>
      <c r="E6" s="104">
        <f t="shared" ca="1" si="0"/>
        <v>-2.0438437212652332</v>
      </c>
      <c r="F6" s="113">
        <f t="shared" ca="1" si="1"/>
        <v>-9.2454293227776825E-3</v>
      </c>
      <c r="G6" s="106">
        <f t="shared" ref="G6:G22" ca="1" si="4">E5</f>
        <v>5.6271554530483456</v>
      </c>
      <c r="H6" s="106">
        <f t="shared" ca="1" si="2"/>
        <v>2.0438437212652332</v>
      </c>
      <c r="J6" s="26" t="s">
        <v>47</v>
      </c>
      <c r="K6" s="169">
        <f ca="1">VARP(E4:E83)</f>
        <v>11.203341754413644</v>
      </c>
      <c r="L6" s="32" t="s">
        <v>31</v>
      </c>
      <c r="M6" s="33">
        <f ca="1">ROUNDUP((K4*(1-(M4*M4)))/(1+(M4*M4)),0)</f>
        <v>74</v>
      </c>
      <c r="T6" s="1"/>
    </row>
    <row r="7" spans="1:20" ht="13" x14ac:dyDescent="0.3">
      <c r="A7" s="38">
        <f t="shared" si="3"/>
        <v>4</v>
      </c>
      <c r="B7" s="10" t="s">
        <v>15</v>
      </c>
      <c r="C7" s="147">
        <f ca="1">DataGrowthRates!DE12</f>
        <v>243.68474341038581</v>
      </c>
      <c r="D7" s="149">
        <f ca="1">DataGrowthRates!DI12</f>
        <v>240.20662031353316</v>
      </c>
      <c r="E7" s="104">
        <f t="shared" ca="1" si="0"/>
        <v>-3.4781230968526415</v>
      </c>
      <c r="F7" s="113">
        <f t="shared" ca="1" si="1"/>
        <v>-1.4273044131430037E-2</v>
      </c>
      <c r="G7" s="106">
        <f t="shared" ca="1" si="4"/>
        <v>-2.0438437212652332</v>
      </c>
      <c r="H7" s="106">
        <f t="shared" ca="1" si="2"/>
        <v>3.4781230968526415</v>
      </c>
      <c r="J7" s="26" t="s">
        <v>120</v>
      </c>
      <c r="K7" s="170">
        <f ca="1">K5/SQRT(K6/K4)</f>
        <v>1.2419933454696281</v>
      </c>
      <c r="L7" s="32" t="s">
        <v>30</v>
      </c>
      <c r="M7" s="171">
        <f ca="1">K5/SQRT(M5/K4)</f>
        <v>1.1808625943875348</v>
      </c>
      <c r="T7" s="1"/>
    </row>
    <row r="8" spans="1:20" ht="13.5" thickBot="1" x14ac:dyDescent="0.35">
      <c r="A8" s="38">
        <f t="shared" si="3"/>
        <v>5</v>
      </c>
      <c r="B8" s="10" t="s">
        <v>16</v>
      </c>
      <c r="C8" s="147">
        <f ca="1">DataGrowthRates!DE13</f>
        <v>245.55088912433064</v>
      </c>
      <c r="D8" s="149">
        <f ca="1">DataGrowthRates!DI13</f>
        <v>244.71965173851623</v>
      </c>
      <c r="E8" s="104">
        <f t="shared" ca="1" si="0"/>
        <v>-0.83123738581440421</v>
      </c>
      <c r="F8" s="113">
        <f t="shared" ca="1" si="1"/>
        <v>-3.3851939562455457E-3</v>
      </c>
      <c r="G8" s="106">
        <f t="shared" ca="1" si="4"/>
        <v>-3.4781230968526415</v>
      </c>
      <c r="H8" s="106">
        <f t="shared" ca="1" si="2"/>
        <v>0.83123738581440421</v>
      </c>
      <c r="J8" s="13" t="s">
        <v>121</v>
      </c>
      <c r="K8" s="172">
        <f ca="1">TINV(0.05,K4-1)</f>
        <v>1.9929971258898567</v>
      </c>
      <c r="L8" s="12" t="s">
        <v>99</v>
      </c>
      <c r="M8" s="172">
        <f ca="1">TINV(0.05,M6)</f>
        <v>1.992543495180934</v>
      </c>
      <c r="T8" s="1"/>
    </row>
    <row r="9" spans="1:20" ht="13.5" thickBot="1" x14ac:dyDescent="0.35">
      <c r="A9" s="38">
        <f t="shared" si="3"/>
        <v>6</v>
      </c>
      <c r="B9" s="10" t="s">
        <v>17</v>
      </c>
      <c r="C9" s="147">
        <f ca="1">DataGrowthRates!DE14</f>
        <v>230.88039636201941</v>
      </c>
      <c r="D9" s="149">
        <f ca="1">DataGrowthRates!DI14</f>
        <v>230.47033512745111</v>
      </c>
      <c r="E9" s="104">
        <f t="shared" ca="1" si="0"/>
        <v>-0.41006123456830323</v>
      </c>
      <c r="F9" s="113">
        <f t="shared" ca="1" si="1"/>
        <v>-1.776076449233607E-3</v>
      </c>
      <c r="G9" s="106">
        <f t="shared" ca="1" si="4"/>
        <v>-0.83123738581440421</v>
      </c>
      <c r="H9" s="106">
        <f t="shared" ca="1" si="2"/>
        <v>0.41006123456830323</v>
      </c>
      <c r="J9" s="14" t="s">
        <v>45</v>
      </c>
      <c r="K9" s="36" t="str">
        <f ca="1">IF(ABS(K7)&gt;K8,"Yes","No")</f>
        <v>No</v>
      </c>
      <c r="L9" s="14" t="s">
        <v>45</v>
      </c>
      <c r="M9" s="36" t="str">
        <f ca="1">IF(ABS(M7)&gt;M8,"Yes","No")</f>
        <v>No</v>
      </c>
      <c r="T9" s="1"/>
    </row>
    <row r="10" spans="1:20" ht="13.5" thickBot="1" x14ac:dyDescent="0.35">
      <c r="A10" s="38">
        <f t="shared" si="3"/>
        <v>7</v>
      </c>
      <c r="B10" s="10" t="s">
        <v>18</v>
      </c>
      <c r="C10" s="147">
        <f ca="1">DataGrowthRates!DE15</f>
        <v>219.9927376115966</v>
      </c>
      <c r="D10" s="149">
        <f ca="1">DataGrowthRates!DI15</f>
        <v>235.6412925195022</v>
      </c>
      <c r="E10" s="104">
        <f t="shared" ca="1" si="0"/>
        <v>15.648554907905606</v>
      </c>
      <c r="F10" s="113">
        <f t="shared" ca="1" si="1"/>
        <v>7.1132143168896655E-2</v>
      </c>
      <c r="G10" s="106">
        <f t="shared" ca="1" si="4"/>
        <v>-0.41006123456830323</v>
      </c>
      <c r="H10" s="106">
        <f t="shared" ca="1" si="2"/>
        <v>15.648554907905606</v>
      </c>
      <c r="J10" s="15"/>
      <c r="K10" s="16"/>
      <c r="L10" s="15"/>
      <c r="M10" s="17"/>
      <c r="T10" s="1"/>
    </row>
    <row r="11" spans="1:20" ht="13.5" thickBot="1" x14ac:dyDescent="0.35">
      <c r="A11" s="38">
        <f t="shared" si="3"/>
        <v>8</v>
      </c>
      <c r="B11" s="10" t="s">
        <v>19</v>
      </c>
      <c r="C11" s="147">
        <f ca="1">DataGrowthRates!DE16</f>
        <v>241.12565986245966</v>
      </c>
      <c r="D11" s="149">
        <f ca="1">DataGrowthRates!DI16</f>
        <v>234.3783230753632</v>
      </c>
      <c r="E11" s="104">
        <f t="shared" ca="1" si="0"/>
        <v>-6.747336787096458</v>
      </c>
      <c r="F11" s="113">
        <f t="shared" ca="1" si="1"/>
        <v>-2.7982657635629498E-2</v>
      </c>
      <c r="G11" s="106">
        <f t="shared" ca="1" si="4"/>
        <v>15.648554907905606</v>
      </c>
      <c r="H11" s="106">
        <f t="shared" ca="1" si="2"/>
        <v>6.747336787096458</v>
      </c>
      <c r="J11" s="194" t="s">
        <v>35</v>
      </c>
      <c r="K11" s="195"/>
      <c r="L11" s="18" t="s">
        <v>41</v>
      </c>
      <c r="M11" s="173">
        <f ca="1">K5</f>
        <v>0.48325594026010471</v>
      </c>
      <c r="T11" s="1"/>
    </row>
    <row r="12" spans="1:20" ht="13.5" thickBot="1" x14ac:dyDescent="0.35">
      <c r="A12" s="38">
        <f t="shared" si="3"/>
        <v>9</v>
      </c>
      <c r="B12" s="10" t="s">
        <v>22</v>
      </c>
      <c r="C12" s="147">
        <f ca="1">DataGrowthRates!DE17</f>
        <v>240.29084251067951</v>
      </c>
      <c r="D12" s="149">
        <f ca="1">DataGrowthRates!DI17</f>
        <v>229.57544458969343</v>
      </c>
      <c r="E12" s="104">
        <f t="shared" ca="1" si="0"/>
        <v>-10.715397920986078</v>
      </c>
      <c r="F12" s="113">
        <f t="shared" ca="1" si="1"/>
        <v>-4.4593451040523285E-2</v>
      </c>
      <c r="G12" s="106">
        <f t="shared" ca="1" si="4"/>
        <v>-6.747336787096458</v>
      </c>
      <c r="H12" s="106">
        <f t="shared" ca="1" si="2"/>
        <v>10.715397920986078</v>
      </c>
      <c r="J12" s="19" t="s">
        <v>34</v>
      </c>
      <c r="K12" s="20" t="str">
        <f ca="1">IF(M4&lt;0,"Standard","Adjusted")</f>
        <v>Adjusted</v>
      </c>
      <c r="L12" s="21" t="s">
        <v>42</v>
      </c>
      <c r="M12" s="173">
        <f ca="1">AVERAGE(H4:H83)</f>
        <v>2.3335354474440759</v>
      </c>
      <c r="T12" s="1"/>
    </row>
    <row r="13" spans="1:20" ht="13.5" thickBot="1" x14ac:dyDescent="0.35">
      <c r="A13" s="38">
        <f t="shared" si="3"/>
        <v>10</v>
      </c>
      <c r="B13" s="10" t="s">
        <v>23</v>
      </c>
      <c r="C13" s="147">
        <f ca="1">DataGrowthRates!DE18</f>
        <v>227.6652717366407</v>
      </c>
      <c r="D13" s="149">
        <f ca="1">DataGrowthRates!DI18</f>
        <v>232.75974960375839</v>
      </c>
      <c r="E13" s="104">
        <f t="shared" ca="1" si="0"/>
        <v>5.0944778671176891</v>
      </c>
      <c r="F13" s="113">
        <f t="shared" ca="1" si="1"/>
        <v>2.237705306679753E-2</v>
      </c>
      <c r="G13" s="106">
        <f t="shared" ca="1" si="4"/>
        <v>-10.715397920986078</v>
      </c>
      <c r="H13" s="106">
        <f t="shared" ca="1" si="2"/>
        <v>5.0944778671176891</v>
      </c>
      <c r="J13" s="22" t="s">
        <v>33</v>
      </c>
      <c r="K13" s="23" t="str">
        <f ca="1">IF(M4&lt;0,K9,M9)</f>
        <v>No</v>
      </c>
      <c r="L13" s="24" t="s">
        <v>27</v>
      </c>
      <c r="M13" s="25" t="str">
        <f ca="1">K13</f>
        <v>No</v>
      </c>
      <c r="T13" s="1"/>
    </row>
    <row r="14" spans="1:20" ht="13" x14ac:dyDescent="0.3">
      <c r="A14" s="38">
        <f t="shared" si="3"/>
        <v>11</v>
      </c>
      <c r="B14" s="10" t="s">
        <v>24</v>
      </c>
      <c r="C14" s="147">
        <f ca="1">DataGrowthRates!DE19</f>
        <v>230.69265792515213</v>
      </c>
      <c r="D14" s="149">
        <f ca="1">DataGrowthRates!DI19</f>
        <v>231.33967278344571</v>
      </c>
      <c r="E14" s="104">
        <f t="shared" ca="1" si="0"/>
        <v>0.64701485829357352</v>
      </c>
      <c r="F14" s="113">
        <f t="shared" ca="1" si="1"/>
        <v>2.8046616832664716E-3</v>
      </c>
      <c r="G14" s="106">
        <f t="shared" ca="1" si="4"/>
        <v>5.0944778671176891</v>
      </c>
      <c r="H14" s="106">
        <f t="shared" ca="1" si="2"/>
        <v>0.64701485829357352</v>
      </c>
      <c r="T14" s="1"/>
    </row>
    <row r="15" spans="1:20" ht="13" x14ac:dyDescent="0.3">
      <c r="A15" s="38">
        <f t="shared" si="3"/>
        <v>12</v>
      </c>
      <c r="B15" s="10" t="s">
        <v>25</v>
      </c>
      <c r="C15" s="147">
        <f ca="1">DataGrowthRates!DE20</f>
        <v>231.7399872975825</v>
      </c>
      <c r="D15" s="149">
        <f ca="1">DataGrowthRates!DI20</f>
        <v>229.48235602597043</v>
      </c>
      <c r="E15" s="104">
        <f t="shared" ca="1" si="0"/>
        <v>-2.2576312716120697</v>
      </c>
      <c r="F15" s="113">
        <f t="shared" ca="1" si="1"/>
        <v>-9.74208766445212E-3</v>
      </c>
      <c r="G15" s="106">
        <f t="shared" ca="1" si="4"/>
        <v>0.64701485829357352</v>
      </c>
      <c r="H15" s="106">
        <f t="shared" ca="1" si="2"/>
        <v>2.2576312716120697</v>
      </c>
      <c r="K15" s="6"/>
      <c r="O15" s="6"/>
      <c r="T15" s="1"/>
    </row>
    <row r="16" spans="1:20" ht="13" x14ac:dyDescent="0.3">
      <c r="A16" s="38">
        <f t="shared" si="3"/>
        <v>13</v>
      </c>
      <c r="B16" s="10" t="s">
        <v>1</v>
      </c>
      <c r="C16" s="147">
        <f ca="1">DataGrowthRates!DE21</f>
        <v>228.96552464612677</v>
      </c>
      <c r="D16" s="149">
        <f ca="1">DataGrowthRates!DI21</f>
        <v>231.01216039462565</v>
      </c>
      <c r="E16" s="104">
        <f t="shared" ca="1" si="0"/>
        <v>2.0466357484988862</v>
      </c>
      <c r="F16" s="113">
        <f t="shared" ca="1" si="1"/>
        <v>8.9386196968387465E-3</v>
      </c>
      <c r="G16" s="106">
        <f t="shared" ca="1" si="4"/>
        <v>-2.2576312716120697</v>
      </c>
      <c r="H16" s="106">
        <f t="shared" ca="1" si="2"/>
        <v>2.0466357484988862</v>
      </c>
      <c r="T16" s="1"/>
    </row>
    <row r="17" spans="1:20" ht="13" x14ac:dyDescent="0.3">
      <c r="A17" s="38">
        <f t="shared" si="3"/>
        <v>14</v>
      </c>
      <c r="B17" s="10" t="s">
        <v>2</v>
      </c>
      <c r="C17" s="147">
        <f ca="1">DataGrowthRates!DE22</f>
        <v>227.90099353434715</v>
      </c>
      <c r="D17" s="149">
        <f ca="1">DataGrowthRates!DI22</f>
        <v>231.01122365649684</v>
      </c>
      <c r="E17" s="104">
        <f t="shared" ca="1" si="0"/>
        <v>3.1102301221496873</v>
      </c>
      <c r="F17" s="113">
        <f t="shared" ca="1" si="1"/>
        <v>1.3647286367274841E-2</v>
      </c>
      <c r="G17" s="106">
        <f t="shared" ca="1" si="4"/>
        <v>2.0466357484988862</v>
      </c>
      <c r="H17" s="106">
        <f t="shared" ca="1" si="2"/>
        <v>3.1102301221496873</v>
      </c>
      <c r="T17" s="1"/>
    </row>
    <row r="18" spans="1:20" ht="13" x14ac:dyDescent="0.3">
      <c r="A18" s="38">
        <f t="shared" si="3"/>
        <v>15</v>
      </c>
      <c r="B18" s="10" t="s">
        <v>3</v>
      </c>
      <c r="C18" s="147">
        <f ca="1">DataGrowthRates!DE23</f>
        <v>218.14674687412219</v>
      </c>
      <c r="D18" s="149">
        <f ca="1">DataGrowthRates!DI23</f>
        <v>221.97777578356991</v>
      </c>
      <c r="E18" s="104">
        <f t="shared" ca="1" si="0"/>
        <v>3.8310289094477241</v>
      </c>
      <c r="F18" s="113">
        <f t="shared" ca="1" si="1"/>
        <v>1.7561705431520157E-2</v>
      </c>
      <c r="G18" s="106">
        <f t="shared" ca="1" si="4"/>
        <v>3.1102301221496873</v>
      </c>
      <c r="H18" s="106">
        <f ca="1">ABS(E18)</f>
        <v>3.8310289094477241</v>
      </c>
      <c r="T18" s="1"/>
    </row>
    <row r="19" spans="1:20" ht="13" x14ac:dyDescent="0.3">
      <c r="A19" s="38">
        <f t="shared" si="3"/>
        <v>16</v>
      </c>
      <c r="B19" s="10" t="s">
        <v>4</v>
      </c>
      <c r="C19" s="147">
        <f ca="1">DataGrowthRates!DE24</f>
        <v>216.25809046395048</v>
      </c>
      <c r="D19" s="149">
        <f ca="1">DataGrowthRates!DI24</f>
        <v>217.62018414141582</v>
      </c>
      <c r="E19" s="104">
        <f t="shared" ca="1" si="0"/>
        <v>1.3620936774653387</v>
      </c>
      <c r="F19" s="113">
        <f t="shared" ca="1" si="1"/>
        <v>6.2984634449659831E-3</v>
      </c>
      <c r="G19" s="106">
        <f t="shared" ca="1" si="4"/>
        <v>3.8310289094477241</v>
      </c>
      <c r="H19" s="106">
        <f t="shared" ref="H19:H24" ca="1" si="5">ABS(E19)</f>
        <v>1.3620936774653387</v>
      </c>
      <c r="T19" s="1"/>
    </row>
    <row r="20" spans="1:20" ht="13" x14ac:dyDescent="0.3">
      <c r="A20" s="38">
        <f t="shared" si="3"/>
        <v>17</v>
      </c>
      <c r="B20" s="10" t="s">
        <v>5</v>
      </c>
      <c r="C20" s="147">
        <f ca="1">DataGrowthRates!DE25</f>
        <v>215.23322377945257</v>
      </c>
      <c r="D20" s="149">
        <f ca="1">DataGrowthRates!DI25</f>
        <v>216.48579176612472</v>
      </c>
      <c r="E20" s="104">
        <f t="shared" ca="1" si="0"/>
        <v>1.2525679866721475</v>
      </c>
      <c r="F20" s="113">
        <f t="shared" ca="1" si="1"/>
        <v>5.8195847494048689E-3</v>
      </c>
      <c r="G20" s="106">
        <f t="shared" ca="1" si="4"/>
        <v>1.3620936774653387</v>
      </c>
      <c r="H20" s="106">
        <f t="shared" ca="1" si="5"/>
        <v>1.2525679866721475</v>
      </c>
      <c r="T20" s="1"/>
    </row>
    <row r="21" spans="1:20" ht="13" x14ac:dyDescent="0.3">
      <c r="A21" s="38">
        <f t="shared" si="3"/>
        <v>18</v>
      </c>
      <c r="B21" s="10" t="s">
        <v>6</v>
      </c>
      <c r="C21" s="147">
        <f ca="1">DataGrowthRates!DE26</f>
        <v>209.03057605859348</v>
      </c>
      <c r="D21" s="149">
        <f ca="1">DataGrowthRates!DI26</f>
        <v>211.87779335868223</v>
      </c>
      <c r="E21" s="104">
        <f t="shared" ca="1" si="0"/>
        <v>2.8472173000887437</v>
      </c>
      <c r="F21" s="113">
        <f t="shared" ca="1" si="1"/>
        <v>1.3621056563948035E-2</v>
      </c>
      <c r="G21" s="106">
        <f t="shared" ca="1" si="4"/>
        <v>1.2525679866721475</v>
      </c>
      <c r="H21" s="106">
        <f t="shared" ca="1" si="5"/>
        <v>2.8472173000887437</v>
      </c>
      <c r="I21" s="6"/>
      <c r="T21" s="1"/>
    </row>
    <row r="22" spans="1:20" ht="13" x14ac:dyDescent="0.3">
      <c r="A22" s="38">
        <f t="shared" si="3"/>
        <v>19</v>
      </c>
      <c r="B22" s="10" t="s">
        <v>7</v>
      </c>
      <c r="C22" s="147">
        <f ca="1">DataGrowthRates!DE27</f>
        <v>208.24091508903268</v>
      </c>
      <c r="D22" s="149">
        <f ca="1">DataGrowthRates!DI27</f>
        <v>211.14539294245833</v>
      </c>
      <c r="E22" s="104">
        <f t="shared" ca="1" si="0"/>
        <v>2.9044778534256466</v>
      </c>
      <c r="F22" s="113">
        <f t="shared" ca="1" si="1"/>
        <v>1.3947680993352566E-2</v>
      </c>
      <c r="G22" s="106">
        <f t="shared" ca="1" si="4"/>
        <v>2.8472173000887437</v>
      </c>
      <c r="H22" s="106">
        <f t="shared" ca="1" si="5"/>
        <v>2.9044778534256466</v>
      </c>
      <c r="J22" t="s">
        <v>39</v>
      </c>
      <c r="T22" s="1"/>
    </row>
    <row r="23" spans="1:20" ht="13" x14ac:dyDescent="0.3">
      <c r="A23" s="38">
        <f t="shared" si="3"/>
        <v>20</v>
      </c>
      <c r="B23" s="10" t="s">
        <v>8</v>
      </c>
      <c r="C23" s="147">
        <f ca="1">DataGrowthRates!DE28</f>
        <v>213.20464073452945</v>
      </c>
      <c r="D23" s="149">
        <f ca="1">DataGrowthRates!DI28</f>
        <v>212.14188202112041</v>
      </c>
      <c r="E23" s="104">
        <f ca="1">D23-C23</f>
        <v>-1.062758713409039</v>
      </c>
      <c r="F23" s="113">
        <f t="shared" ca="1" si="1"/>
        <v>-4.9846884652587232E-3</v>
      </c>
      <c r="G23" s="106">
        <f ca="1">E22</f>
        <v>2.9044778534256466</v>
      </c>
      <c r="H23" s="106">
        <f t="shared" ca="1" si="5"/>
        <v>1.062758713409039</v>
      </c>
      <c r="T23" s="1"/>
    </row>
    <row r="24" spans="1:20" ht="13" x14ac:dyDescent="0.3">
      <c r="A24" s="38">
        <f t="shared" si="3"/>
        <v>21</v>
      </c>
      <c r="B24" s="10" t="s">
        <v>9</v>
      </c>
      <c r="C24" s="147">
        <f ca="1">DataGrowthRates!DE29</f>
        <v>214.09527404626618</v>
      </c>
      <c r="D24" s="149">
        <f ca="1">DataGrowthRates!DI29</f>
        <v>214.34598867983973</v>
      </c>
      <c r="E24" s="104">
        <f ca="1">D24-C24</f>
        <v>0.25071463357355128</v>
      </c>
      <c r="F24" s="113">
        <f t="shared" ca="1" si="1"/>
        <v>1.1710423534121151E-3</v>
      </c>
      <c r="G24" s="106">
        <f ca="1">E23</f>
        <v>-1.062758713409039</v>
      </c>
      <c r="H24" s="106">
        <f t="shared" ca="1" si="5"/>
        <v>0.25071463357355128</v>
      </c>
      <c r="T24" s="1"/>
    </row>
    <row r="25" spans="1:20" ht="13" x14ac:dyDescent="0.3">
      <c r="A25" s="38">
        <f t="shared" si="3"/>
        <v>22</v>
      </c>
      <c r="B25" s="10" t="s">
        <v>10</v>
      </c>
      <c r="C25" s="147">
        <f ca="1">DataGrowthRates!DE30</f>
        <v>209.52537412933432</v>
      </c>
      <c r="D25" s="149">
        <f ca="1">DataGrowthRates!DI30</f>
        <v>210.06603558371106</v>
      </c>
      <c r="E25" s="104">
        <f ca="1">D25-C25</f>
        <v>0.54066145437673185</v>
      </c>
      <c r="F25" s="113">
        <f t="shared" ca="1" si="1"/>
        <v>2.580410399568103E-3</v>
      </c>
      <c r="G25" s="106">
        <f ca="1">E24</f>
        <v>0.25071463357355128</v>
      </c>
      <c r="H25" s="106">
        <f ca="1">ABS(E25)</f>
        <v>0.54066145437673185</v>
      </c>
      <c r="T25" s="1"/>
    </row>
    <row r="26" spans="1:20" ht="13" x14ac:dyDescent="0.3">
      <c r="A26" s="38">
        <f t="shared" si="3"/>
        <v>23</v>
      </c>
      <c r="B26" s="10" t="s">
        <v>11</v>
      </c>
      <c r="C26" s="147">
        <f ca="1">DataGrowthRates!DE31</f>
        <v>209.58520179694219</v>
      </c>
      <c r="D26" s="149">
        <f ca="1">DataGrowthRates!DI31</f>
        <v>212.79250670053472</v>
      </c>
      <c r="E26" s="104">
        <f t="shared" ref="E26" ca="1" si="6">D26-C26</f>
        <v>3.2073049035925294</v>
      </c>
      <c r="F26" s="113">
        <f t="shared" ca="1" si="1"/>
        <v>1.5303107643544152E-2</v>
      </c>
      <c r="G26" s="106">
        <f t="shared" ref="G26" ca="1" si="7">E25</f>
        <v>0.54066145437673185</v>
      </c>
      <c r="H26" s="106">
        <f t="shared" ref="H26" ca="1" si="8">ABS(E26)</f>
        <v>3.2073049035925294</v>
      </c>
    </row>
    <row r="27" spans="1:20" ht="13" x14ac:dyDescent="0.3">
      <c r="A27" s="38">
        <f t="shared" si="3"/>
        <v>24</v>
      </c>
      <c r="B27" s="10" t="s">
        <v>26</v>
      </c>
      <c r="C27" s="147">
        <f ca="1">DataGrowthRates!DE32</f>
        <v>211.22302052818233</v>
      </c>
      <c r="D27" s="149">
        <f ca="1">DataGrowthRates!DI32</f>
        <v>217.49550371384569</v>
      </c>
      <c r="E27" s="104">
        <f t="shared" ref="E27" ca="1" si="9">D27-C27</f>
        <v>6.2724831856633614</v>
      </c>
      <c r="F27" s="113">
        <f t="shared" ref="F27" ca="1" si="10">+E27/C27</f>
        <v>2.9696020679840899E-2</v>
      </c>
      <c r="G27" s="106">
        <f t="shared" ref="G27" ca="1" si="11">E26</f>
        <v>3.2073049035925294</v>
      </c>
      <c r="H27" s="106">
        <f t="shared" ref="H27" ca="1" si="12">ABS(E27)</f>
        <v>6.2724831856633614</v>
      </c>
    </row>
    <row r="28" spans="1:20" ht="13" x14ac:dyDescent="0.3">
      <c r="A28" s="38">
        <f t="shared" si="3"/>
        <v>25</v>
      </c>
      <c r="B28" s="10" t="s">
        <v>100</v>
      </c>
      <c r="C28" s="147">
        <f ca="1">DataGrowthRates!DE33</f>
        <v>210.44752617540195</v>
      </c>
      <c r="D28" s="149">
        <f ca="1">DataGrowthRates!DI33</f>
        <v>211.52392469455697</v>
      </c>
      <c r="E28" s="104">
        <f t="shared" ref="E28:E29" ca="1" si="13">D28-C28</f>
        <v>1.0763985191550205</v>
      </c>
      <c r="F28" s="113">
        <f t="shared" ref="F28:F29" ca="1" si="14">+E28/C28</f>
        <v>5.1148071859864648E-3</v>
      </c>
      <c r="G28" s="106">
        <f t="shared" ref="G28:G29" ca="1" si="15">E27</f>
        <v>6.2724831856633614</v>
      </c>
      <c r="H28" s="106">
        <f t="shared" ref="H28:H29" ca="1" si="16">ABS(E28)</f>
        <v>1.0763985191550205</v>
      </c>
      <c r="P28" s="1"/>
    </row>
    <row r="29" spans="1:20" ht="13" x14ac:dyDescent="0.3">
      <c r="A29" s="38">
        <f t="shared" si="3"/>
        <v>26</v>
      </c>
      <c r="B29" s="10" t="s">
        <v>101</v>
      </c>
      <c r="C29" s="147">
        <f ca="1">DataGrowthRates!DE34</f>
        <v>208.19687463437577</v>
      </c>
      <c r="D29" s="149">
        <f ca="1">DataGrowthRates!DI34</f>
        <v>207.83586301546237</v>
      </c>
      <c r="E29" s="104">
        <f t="shared" ca="1" si="13"/>
        <v>-0.36101161891340894</v>
      </c>
      <c r="F29" s="113">
        <f t="shared" ca="1" si="14"/>
        <v>-1.7339915382850884E-3</v>
      </c>
      <c r="G29" s="106">
        <f t="shared" ca="1" si="15"/>
        <v>1.0763985191550205</v>
      </c>
      <c r="H29" s="106">
        <f t="shared" ca="1" si="16"/>
        <v>0.36101161891340894</v>
      </c>
    </row>
    <row r="30" spans="1:20" ht="13" x14ac:dyDescent="0.3">
      <c r="A30" s="38">
        <f t="shared" si="3"/>
        <v>27</v>
      </c>
      <c r="B30" s="10" t="s">
        <v>102</v>
      </c>
      <c r="C30" s="147">
        <f ca="1">DataGrowthRates!DE35</f>
        <v>208.25778850294301</v>
      </c>
      <c r="D30" s="149">
        <f ca="1">DataGrowthRates!DI35</f>
        <v>208.78125955050911</v>
      </c>
      <c r="E30" s="104">
        <f t="shared" ref="E30:E32" ca="1" si="17">D30-C30</f>
        <v>0.52347104756609042</v>
      </c>
      <c r="F30" s="113">
        <f t="shared" ref="F30:F32" ca="1" si="18">+E30/C30</f>
        <v>2.5135724878721302E-3</v>
      </c>
      <c r="G30" s="106">
        <f t="shared" ref="G30:G32" ca="1" si="19">E29</f>
        <v>-0.36101161891340894</v>
      </c>
      <c r="H30" s="106">
        <f t="shared" ref="H30:H32" ca="1" si="20">ABS(E30)</f>
        <v>0.52347104756609042</v>
      </c>
    </row>
    <row r="31" spans="1:20" ht="13" x14ac:dyDescent="0.3">
      <c r="A31" s="38">
        <f t="shared" si="3"/>
        <v>28</v>
      </c>
      <c r="B31" s="10" t="s">
        <v>103</v>
      </c>
      <c r="C31" s="147">
        <f ca="1">DataGrowthRates!DE36</f>
        <v>207.85519565733068</v>
      </c>
      <c r="D31" s="149">
        <f ca="1">DataGrowthRates!DI36</f>
        <v>210.18031973795891</v>
      </c>
      <c r="E31" s="104">
        <f t="shared" ca="1" si="17"/>
        <v>2.3251240806282283</v>
      </c>
      <c r="F31" s="113">
        <f t="shared" ca="1" si="18"/>
        <v>1.1186268754433348E-2</v>
      </c>
      <c r="G31" s="106">
        <f t="shared" ca="1" si="19"/>
        <v>0.52347104756609042</v>
      </c>
      <c r="H31" s="106">
        <f t="shared" ca="1" si="20"/>
        <v>2.3251240806282283</v>
      </c>
    </row>
    <row r="32" spans="1:20" ht="13" x14ac:dyDescent="0.3">
      <c r="A32" s="38">
        <f t="shared" si="3"/>
        <v>29</v>
      </c>
      <c r="B32" s="10" t="s">
        <v>122</v>
      </c>
      <c r="C32" s="147">
        <f ca="1">DataGrowthRates!DE37</f>
        <v>208.24717695380681</v>
      </c>
      <c r="D32" s="149">
        <f ca="1">DataGrowthRates!DI37</f>
        <v>206.47114449943669</v>
      </c>
      <c r="E32" s="104">
        <f t="shared" ca="1" si="17"/>
        <v>-1.7760324543701245</v>
      </c>
      <c r="F32" s="113">
        <f t="shared" ca="1" si="18"/>
        <v>-8.5284827403162462E-3</v>
      </c>
      <c r="G32" s="106">
        <f t="shared" ca="1" si="19"/>
        <v>2.3251240806282283</v>
      </c>
      <c r="H32" s="106">
        <f t="shared" ca="1" si="20"/>
        <v>1.7760324543701245</v>
      </c>
    </row>
    <row r="33" spans="1:8" ht="13" x14ac:dyDescent="0.3">
      <c r="A33" s="38">
        <f t="shared" si="3"/>
        <v>30</v>
      </c>
      <c r="B33" s="10" t="s">
        <v>123</v>
      </c>
      <c r="C33" s="147">
        <f ca="1">DataGrowthRates!DE38</f>
        <v>209.51536635945416</v>
      </c>
      <c r="D33" s="149">
        <f ca="1">DataGrowthRates!DI38</f>
        <v>206.84053114451339</v>
      </c>
      <c r="E33" s="104">
        <f t="shared" ref="E33" ca="1" si="21">D33-C33</f>
        <v>-2.6748352149407708</v>
      </c>
      <c r="F33" s="113">
        <f t="shared" ref="F33" ca="1" si="22">+E33/C33</f>
        <v>-1.2766773442057233E-2</v>
      </c>
      <c r="G33" s="106">
        <f t="shared" ref="G33" ca="1" si="23">E32</f>
        <v>-1.7760324543701245</v>
      </c>
      <c r="H33" s="106">
        <f t="shared" ref="H33" ca="1" si="24">ABS(E33)</f>
        <v>2.6748352149407708</v>
      </c>
    </row>
    <row r="34" spans="1:8" ht="13" x14ac:dyDescent="0.3">
      <c r="A34" s="38">
        <f t="shared" si="3"/>
        <v>31</v>
      </c>
      <c r="B34" s="10" t="s">
        <v>124</v>
      </c>
      <c r="C34" s="147">
        <f ca="1">DataGrowthRates!DE39</f>
        <v>211.14250293415665</v>
      </c>
      <c r="D34" s="149">
        <f ca="1">DataGrowthRates!DI39</f>
        <v>205.9980664114633</v>
      </c>
      <c r="E34" s="104">
        <f t="shared" ref="E34" ca="1" si="25">D34-C34</f>
        <v>-5.1444365226933542</v>
      </c>
      <c r="F34" s="113">
        <f t="shared" ref="F34" ca="1" si="26">+E34/C34</f>
        <v>-2.4364760534725742E-2</v>
      </c>
      <c r="G34" s="106">
        <f t="shared" ref="G34" ca="1" si="27">E33</f>
        <v>-2.6748352149407708</v>
      </c>
      <c r="H34" s="106">
        <f t="shared" ref="H34" ca="1" si="28">ABS(E34)</f>
        <v>5.1444365226933542</v>
      </c>
    </row>
    <row r="35" spans="1:8" ht="13" x14ac:dyDescent="0.3">
      <c r="A35" s="38">
        <f t="shared" si="3"/>
        <v>32</v>
      </c>
      <c r="B35" s="10" t="s">
        <v>125</v>
      </c>
      <c r="C35" s="147">
        <f ca="1">DataGrowthRates!DE40</f>
        <v>208.7299168390318</v>
      </c>
      <c r="D35" s="149">
        <f ca="1">DataGrowthRates!DI40</f>
        <v>204.89392676869713</v>
      </c>
      <c r="E35" s="104">
        <f t="shared" ref="E35:E36" ca="1" si="29">D35-C35</f>
        <v>-3.8359900703346739</v>
      </c>
      <c r="F35" s="113">
        <f t="shared" ref="F35:F36" ca="1" si="30">+E35/C35</f>
        <v>-1.8377768402470598E-2</v>
      </c>
      <c r="G35" s="106">
        <f t="shared" ref="G35:G36" ca="1" si="31">E34</f>
        <v>-5.1444365226933542</v>
      </c>
      <c r="H35" s="106">
        <f t="shared" ref="H35:H36" ca="1" si="32">ABS(E35)</f>
        <v>3.8359900703346739</v>
      </c>
    </row>
    <row r="36" spans="1:8" ht="13" x14ac:dyDescent="0.3">
      <c r="A36" s="38">
        <f t="shared" si="3"/>
        <v>33</v>
      </c>
      <c r="B36" s="10" t="s">
        <v>126</v>
      </c>
      <c r="C36" s="147">
        <f ca="1">DataGrowthRates!DE41</f>
        <v>198.18912419396503</v>
      </c>
      <c r="D36" s="149">
        <f ca="1">DataGrowthRates!DI41</f>
        <v>201.14053316989424</v>
      </c>
      <c r="E36" s="104">
        <f t="shared" ca="1" si="29"/>
        <v>2.9514089759292119</v>
      </c>
      <c r="F36" s="113">
        <f t="shared" ca="1" si="30"/>
        <v>1.489188162030883E-2</v>
      </c>
      <c r="G36" s="106">
        <f t="shared" ca="1" si="31"/>
        <v>-3.8359900703346739</v>
      </c>
      <c r="H36" s="106">
        <f t="shared" ca="1" si="32"/>
        <v>2.9514089759292119</v>
      </c>
    </row>
    <row r="37" spans="1:8" ht="13" x14ac:dyDescent="0.3">
      <c r="A37" s="38">
        <f t="shared" si="3"/>
        <v>34</v>
      </c>
      <c r="B37" s="10" t="s">
        <v>127</v>
      </c>
      <c r="C37" s="147">
        <f ca="1">DataGrowthRates!DE42</f>
        <v>201.05948720765747</v>
      </c>
      <c r="D37" s="149">
        <f ca="1">DataGrowthRates!DI42</f>
        <v>203.71591971912014</v>
      </c>
      <c r="E37" s="104">
        <f t="shared" ref="E37" ca="1" si="33">D37-C37</f>
        <v>2.6564325114626683</v>
      </c>
      <c r="F37" s="113">
        <f t="shared" ref="F37" ca="1" si="34">+E37/C37</f>
        <v>1.3212171921631643E-2</v>
      </c>
      <c r="G37" s="106">
        <f t="shared" ref="G37" ca="1" si="35">E36</f>
        <v>2.9514089759292119</v>
      </c>
      <c r="H37" s="106">
        <f t="shared" ref="H37" ca="1" si="36">ABS(E37)</f>
        <v>2.6564325114626683</v>
      </c>
    </row>
    <row r="38" spans="1:8" ht="13" x14ac:dyDescent="0.3">
      <c r="A38" s="38">
        <f t="shared" si="3"/>
        <v>35</v>
      </c>
      <c r="B38" s="10" t="s">
        <v>128</v>
      </c>
      <c r="C38" s="147">
        <f ca="1">DataGrowthRates!DE43</f>
        <v>203.65137820696378</v>
      </c>
      <c r="D38" s="149">
        <f ca="1">DataGrowthRates!DI43</f>
        <v>204.71737168429087</v>
      </c>
      <c r="E38" s="104">
        <f t="shared" ref="E38" ca="1" si="37">D38-C38</f>
        <v>1.0659934773270834</v>
      </c>
      <c r="F38" s="113">
        <f t="shared" ref="F38" ca="1" si="38">+E38/C38</f>
        <v>5.2344034531588163E-3</v>
      </c>
      <c r="G38" s="106">
        <f t="shared" ref="G38" ca="1" si="39">E37</f>
        <v>2.6564325114626683</v>
      </c>
      <c r="H38" s="106">
        <f t="shared" ref="H38" ca="1" si="40">ABS(E38)</f>
        <v>1.0659934773270834</v>
      </c>
    </row>
    <row r="39" spans="1:8" ht="13" x14ac:dyDescent="0.3">
      <c r="A39" s="38">
        <f t="shared" si="3"/>
        <v>36</v>
      </c>
      <c r="B39" s="10" t="s">
        <v>129</v>
      </c>
      <c r="C39" s="147">
        <f ca="1">DataGrowthRates!DE44</f>
        <v>203.24304422008046</v>
      </c>
      <c r="D39" s="149">
        <f ca="1">DataGrowthRates!DI44</f>
        <v>204.46122652431598</v>
      </c>
      <c r="E39" s="104">
        <f t="shared" ref="E39" ca="1" si="41">D39-C39</f>
        <v>1.218182304235512</v>
      </c>
      <c r="F39" s="113">
        <f t="shared" ref="F39" ca="1" si="42">+E39/C39</f>
        <v>5.9937219938332106E-3</v>
      </c>
      <c r="G39" s="106">
        <f t="shared" ref="G39" ca="1" si="43">E38</f>
        <v>1.0659934773270834</v>
      </c>
      <c r="H39" s="106">
        <f t="shared" ref="H39" ca="1" si="44">ABS(E39)</f>
        <v>1.218182304235512</v>
      </c>
    </row>
    <row r="40" spans="1:8" ht="13" x14ac:dyDescent="0.3">
      <c r="A40" s="38">
        <f t="shared" si="3"/>
        <v>37</v>
      </c>
      <c r="B40" s="10" t="s">
        <v>130</v>
      </c>
      <c r="C40" s="147">
        <f ca="1">DataGrowthRates!DE45</f>
        <v>197.36954888836036</v>
      </c>
      <c r="D40" s="149">
        <f ca="1">DataGrowthRates!DI45</f>
        <v>198.53298963775057</v>
      </c>
      <c r="E40" s="104">
        <f t="shared" ref="E40" ca="1" si="45">D40-C40</f>
        <v>1.1634407493902188</v>
      </c>
      <c r="F40" s="113">
        <f t="shared" ref="F40" ca="1" si="46">+E40/C40</f>
        <v>5.8947327789065614E-3</v>
      </c>
      <c r="G40" s="106">
        <f t="shared" ref="G40" ca="1" si="47">E39</f>
        <v>1.218182304235512</v>
      </c>
      <c r="H40" s="106">
        <f t="shared" ref="H40" ca="1" si="48">ABS(E40)</f>
        <v>1.1634407493902188</v>
      </c>
    </row>
    <row r="41" spans="1:8" ht="13" x14ac:dyDescent="0.3">
      <c r="A41" s="38">
        <f t="shared" si="3"/>
        <v>38</v>
      </c>
      <c r="B41" s="10" t="s">
        <v>131</v>
      </c>
      <c r="C41" s="147">
        <f ca="1">DataGrowthRates!DE46</f>
        <v>195.78000102282968</v>
      </c>
      <c r="D41" s="149">
        <f ca="1">DataGrowthRates!DI46</f>
        <v>197.12875727869837</v>
      </c>
      <c r="E41" s="104">
        <f t="shared" ref="E41:E42" ca="1" si="49">D41-C41</f>
        <v>1.3487562558686932</v>
      </c>
      <c r="F41" s="113">
        <f t="shared" ref="F41:F42" ca="1" si="50">+E41/C41</f>
        <v>6.8891421433357547E-3</v>
      </c>
      <c r="G41" s="106">
        <f t="shared" ref="G41:G42" ca="1" si="51">E40</f>
        <v>1.1634407493902188</v>
      </c>
      <c r="H41" s="106">
        <f t="shared" ref="H41:H42" ca="1" si="52">ABS(E41)</f>
        <v>1.3487562558686932</v>
      </c>
    </row>
    <row r="42" spans="1:8" ht="13" x14ac:dyDescent="0.3">
      <c r="A42" s="38">
        <f t="shared" si="3"/>
        <v>39</v>
      </c>
      <c r="B42" s="10" t="s">
        <v>132</v>
      </c>
      <c r="C42" s="147">
        <f ca="1">DataGrowthRates!DE47</f>
        <v>195.38486144930954</v>
      </c>
      <c r="D42" s="149">
        <f ca="1">DataGrowthRates!DI47</f>
        <v>197.90605636629326</v>
      </c>
      <c r="E42" s="104">
        <f t="shared" ca="1" si="49"/>
        <v>2.5211949169837169</v>
      </c>
      <c r="F42" s="113">
        <f t="shared" ca="1" si="50"/>
        <v>1.2903737261332364E-2</v>
      </c>
      <c r="G42" s="106">
        <f t="shared" ca="1" si="51"/>
        <v>1.3487562558686932</v>
      </c>
      <c r="H42" s="106">
        <f t="shared" ca="1" si="52"/>
        <v>2.5211949169837169</v>
      </c>
    </row>
    <row r="43" spans="1:8" ht="13" x14ac:dyDescent="0.3">
      <c r="A43" s="38">
        <f t="shared" si="3"/>
        <v>40</v>
      </c>
      <c r="B43" s="10" t="s">
        <v>133</v>
      </c>
      <c r="C43" s="147">
        <f ca="1">DataGrowthRates!DE48</f>
        <v>199.98981241489784</v>
      </c>
      <c r="D43" s="149">
        <f ca="1">DataGrowthRates!DI48</f>
        <v>199.75045130657824</v>
      </c>
      <c r="E43" s="104">
        <f t="shared" ref="E43" ca="1" si="53">D43-C43</f>
        <v>-0.23936110831959923</v>
      </c>
      <c r="F43" s="113">
        <f t="shared" ref="F43" ca="1" si="54">+E43/C43</f>
        <v>-1.1968665074950013E-3</v>
      </c>
      <c r="G43" s="106">
        <f t="shared" ref="G43" ca="1" si="55">E42</f>
        <v>2.5211949169837169</v>
      </c>
      <c r="H43" s="106">
        <f t="shared" ref="H43" ca="1" si="56">ABS(E43)</f>
        <v>0.23936110831959923</v>
      </c>
    </row>
    <row r="44" spans="1:8" ht="13" x14ac:dyDescent="0.3">
      <c r="A44" s="38">
        <f t="shared" si="3"/>
        <v>41</v>
      </c>
      <c r="B44" s="10" t="s">
        <v>134</v>
      </c>
      <c r="C44" s="147">
        <f ca="1">DataGrowthRates!DE49</f>
        <v>199.61487881123665</v>
      </c>
      <c r="D44" s="149">
        <f ca="1">DataGrowthRates!DI49</f>
        <v>202.52563945027865</v>
      </c>
      <c r="E44" s="104">
        <f t="shared" ref="E44" ca="1" si="57">D44-C44</f>
        <v>2.910760639041996</v>
      </c>
      <c r="F44" s="113">
        <f t="shared" ref="F44" ca="1" si="58">+E44/C44</f>
        <v>1.4581882154158062E-2</v>
      </c>
      <c r="G44" s="106">
        <f t="shared" ref="G44" ca="1" si="59">E43</f>
        <v>-0.23936110831959923</v>
      </c>
      <c r="H44" s="106">
        <f t="shared" ref="H44" ca="1" si="60">ABS(E44)</f>
        <v>2.910760639041996</v>
      </c>
    </row>
    <row r="45" spans="1:8" ht="13" x14ac:dyDescent="0.3">
      <c r="A45" s="38">
        <f t="shared" si="3"/>
        <v>42</v>
      </c>
      <c r="B45" s="10" t="s">
        <v>135</v>
      </c>
      <c r="C45" s="147">
        <f ca="1">DataGrowthRates!DE50</f>
        <v>193.26240568532015</v>
      </c>
      <c r="D45" s="149">
        <f ca="1">DataGrowthRates!DI50</f>
        <v>194.40576097655006</v>
      </c>
      <c r="E45" s="104">
        <f t="shared" ref="E45:E46" ca="1" si="61">D45-C45</f>
        <v>1.1433552912299092</v>
      </c>
      <c r="F45" s="113">
        <f t="shared" ref="F45:F46" ca="1" si="62">+E45/C45</f>
        <v>5.9160770930875165E-3</v>
      </c>
      <c r="G45" s="106">
        <f t="shared" ref="G45" ca="1" si="63">E44</f>
        <v>2.910760639041996</v>
      </c>
      <c r="H45" s="106">
        <f t="shared" ref="H45:H47" ca="1" si="64">ABS(E45)</f>
        <v>1.1433552912299092</v>
      </c>
    </row>
    <row r="46" spans="1:8" ht="13" x14ac:dyDescent="0.3">
      <c r="A46" s="38">
        <f t="shared" si="3"/>
        <v>43</v>
      </c>
      <c r="B46" s="10" t="s">
        <v>136</v>
      </c>
      <c r="C46" s="147">
        <f ca="1">DataGrowthRates!DE51</f>
        <v>196.67092869135101</v>
      </c>
      <c r="D46" s="149">
        <f ca="1">DataGrowthRates!DI51</f>
        <v>195.93643161155603</v>
      </c>
      <c r="E46" s="104">
        <f t="shared" ca="1" si="61"/>
        <v>-0.73449707979497703</v>
      </c>
      <c r="F46" s="113">
        <f t="shared" ca="1" si="62"/>
        <v>-3.7346499794470031E-3</v>
      </c>
      <c r="G46" s="106">
        <f t="shared" ref="G46:G47" ca="1" si="65">E45</f>
        <v>1.1433552912299092</v>
      </c>
      <c r="H46" s="106">
        <f t="shared" ca="1" si="64"/>
        <v>0.73449707979497703</v>
      </c>
    </row>
    <row r="47" spans="1:8" ht="13" x14ac:dyDescent="0.3">
      <c r="A47" s="38">
        <f t="shared" si="3"/>
        <v>44</v>
      </c>
      <c r="B47" s="10" t="s">
        <v>137</v>
      </c>
      <c r="C47" s="147">
        <f ca="1">DataGrowthRates!DE52</f>
        <v>197.67567742129637</v>
      </c>
      <c r="D47" s="149">
        <f ca="1">DataGrowthRates!DI52</f>
        <v>198.25414921599986</v>
      </c>
      <c r="E47" s="104">
        <f t="shared" ref="E47" ca="1" si="66">D47-C47</f>
        <v>0.57847179470348919</v>
      </c>
      <c r="F47" s="113">
        <f t="shared" ref="F47" ca="1" si="67">+E47/C47</f>
        <v>2.926368090650935E-3</v>
      </c>
      <c r="G47" s="106">
        <f t="shared" ca="1" si="65"/>
        <v>-0.73449707979497703</v>
      </c>
      <c r="H47" s="106">
        <f t="shared" ca="1" si="64"/>
        <v>0.57847179470348919</v>
      </c>
    </row>
    <row r="48" spans="1:8" ht="13" x14ac:dyDescent="0.3">
      <c r="A48" s="38">
        <f t="shared" si="3"/>
        <v>45</v>
      </c>
      <c r="B48" s="10" t="s">
        <v>138</v>
      </c>
      <c r="C48" s="147">
        <f ca="1">DataGrowthRates!DE53</f>
        <v>197.43866959875393</v>
      </c>
      <c r="D48" s="149">
        <f ca="1">DataGrowthRates!DI53</f>
        <v>196.84900278847022</v>
      </c>
      <c r="E48" s="104">
        <f t="shared" ref="E48" ca="1" si="68">D48-C48</f>
        <v>-0.58966681028371681</v>
      </c>
      <c r="F48" s="113">
        <f t="shared" ref="F48" ca="1" si="69">+E48/C48</f>
        <v>-2.9865821699572386E-3</v>
      </c>
      <c r="G48" s="106">
        <f t="shared" ref="G48" ca="1" si="70">E47</f>
        <v>0.57847179470348919</v>
      </c>
      <c r="H48" s="106">
        <f t="shared" ref="H48" ca="1" si="71">ABS(E48)</f>
        <v>0.58966681028371681</v>
      </c>
    </row>
    <row r="49" spans="1:8" ht="13" x14ac:dyDescent="0.3">
      <c r="A49" s="38">
        <f t="shared" si="3"/>
        <v>46</v>
      </c>
      <c r="B49" s="10" t="s">
        <v>139</v>
      </c>
      <c r="C49" s="147">
        <f ca="1">DataGrowthRates!DE54</f>
        <v>190.24017754786905</v>
      </c>
      <c r="D49" s="149">
        <f ca="1">DataGrowthRates!DI54</f>
        <v>190.81426896691053</v>
      </c>
      <c r="E49" s="104">
        <f t="shared" ref="E49" ca="1" si="72">D49-C49</f>
        <v>0.57409141904147987</v>
      </c>
      <c r="F49" s="113">
        <f t="shared" ref="F49" ca="1" si="73">+E49/C49</f>
        <v>3.0177191087672555E-3</v>
      </c>
      <c r="G49" s="106">
        <f t="shared" ref="G49:G78" ca="1" si="74">E48</f>
        <v>-0.58966681028371681</v>
      </c>
      <c r="H49" s="106">
        <f t="shared" ref="H49:H77" ca="1" si="75">ABS(E49)</f>
        <v>0.57409141904147987</v>
      </c>
    </row>
    <row r="50" spans="1:8" ht="13" x14ac:dyDescent="0.3">
      <c r="A50" s="38">
        <f t="shared" si="3"/>
        <v>47</v>
      </c>
      <c r="B50" s="10" t="s">
        <v>140</v>
      </c>
      <c r="C50" s="147">
        <f ca="1">DataGrowthRates!DE55</f>
        <v>186.14643441040593</v>
      </c>
      <c r="D50" s="149">
        <f ca="1">DataGrowthRates!DI55</f>
        <v>188.52607656535235</v>
      </c>
      <c r="E50" s="104">
        <f t="shared" ref="E50" ca="1" si="76">D50-C50</f>
        <v>2.3796421549464242</v>
      </c>
      <c r="F50" s="113">
        <f t="shared" ref="F50" ca="1" si="77">+E50/C50</f>
        <v>1.278371064416906E-2</v>
      </c>
      <c r="G50" s="106">
        <f t="shared" ca="1" si="74"/>
        <v>0.57409141904147987</v>
      </c>
      <c r="H50" s="106">
        <f t="shared" ca="1" si="75"/>
        <v>2.3796421549464242</v>
      </c>
    </row>
    <row r="51" spans="1:8" ht="13" x14ac:dyDescent="0.3">
      <c r="A51" s="38">
        <f t="shared" si="3"/>
        <v>48</v>
      </c>
      <c r="B51" s="10" t="s">
        <v>141</v>
      </c>
      <c r="C51" s="147">
        <f ca="1">DataGrowthRates!DE56</f>
        <v>197.10386732364324</v>
      </c>
      <c r="D51" s="149">
        <f ca="1">DataGrowthRates!DI56</f>
        <v>198.66314373768316</v>
      </c>
      <c r="E51" s="104">
        <f t="shared" ref="E51" ca="1" si="78">D51-C51</f>
        <v>1.559276414039914</v>
      </c>
      <c r="F51" s="113">
        <f t="shared" ref="F51" ca="1" si="79">+E51/C51</f>
        <v>7.9109376960097514E-3</v>
      </c>
      <c r="G51" s="106">
        <f t="shared" ca="1" si="74"/>
        <v>2.3796421549464242</v>
      </c>
      <c r="H51" s="106">
        <f t="shared" ca="1" si="75"/>
        <v>1.559276414039914</v>
      </c>
    </row>
    <row r="52" spans="1:8" ht="13" x14ac:dyDescent="0.3">
      <c r="A52" s="38">
        <f t="shared" si="3"/>
        <v>49</v>
      </c>
      <c r="B52" s="167" t="s">
        <v>143</v>
      </c>
      <c r="C52" s="147">
        <f ca="1">DataGrowthRates!DE57</f>
        <v>195.45712430791764</v>
      </c>
      <c r="D52" s="149">
        <f ca="1">DataGrowthRates!DI57</f>
        <v>195.35696668915028</v>
      </c>
      <c r="E52" s="104">
        <f t="shared" ref="E52" ca="1" si="80">D52-C52</f>
        <v>-0.10015761876735496</v>
      </c>
      <c r="F52" s="113">
        <f t="shared" ref="F52" ca="1" si="81">+E52/C52</f>
        <v>-5.1242756753941323E-4</v>
      </c>
      <c r="G52" s="106">
        <f t="shared" ca="1" si="74"/>
        <v>1.559276414039914</v>
      </c>
      <c r="H52" s="106">
        <f t="shared" ca="1" si="75"/>
        <v>0.10015761876735496</v>
      </c>
    </row>
    <row r="53" spans="1:8" ht="13" x14ac:dyDescent="0.3">
      <c r="A53" s="38">
        <f t="shared" si="3"/>
        <v>50</v>
      </c>
      <c r="B53" s="167" t="s">
        <v>144</v>
      </c>
      <c r="C53" s="147">
        <f ca="1">DataGrowthRates!DE58</f>
        <v>187.15719232834496</v>
      </c>
      <c r="D53" s="149">
        <f ca="1">DataGrowthRates!DI58</f>
        <v>193.3458325355567</v>
      </c>
      <c r="E53" s="104">
        <f t="shared" ref="E53" ca="1" si="82">D53-C53</f>
        <v>6.1886402072117335</v>
      </c>
      <c r="F53" s="113">
        <f t="shared" ref="F53" ca="1" si="83">+E53/C53</f>
        <v>3.306653690526893E-2</v>
      </c>
      <c r="G53" s="106">
        <f t="shared" ca="1" si="74"/>
        <v>-0.10015761876735496</v>
      </c>
      <c r="H53" s="106">
        <f t="shared" ca="1" si="75"/>
        <v>6.1886402072117335</v>
      </c>
    </row>
    <row r="54" spans="1:8" ht="13" x14ac:dyDescent="0.3">
      <c r="A54" s="38">
        <f t="shared" si="3"/>
        <v>51</v>
      </c>
      <c r="B54" s="167" t="s">
        <v>145</v>
      </c>
      <c r="C54" s="147">
        <f ca="1">DataGrowthRates!DE59</f>
        <v>189.91828642240796</v>
      </c>
      <c r="D54" s="149">
        <f ca="1">DataGrowthRates!DI59</f>
        <v>195.0417123592139</v>
      </c>
      <c r="E54" s="104">
        <f t="shared" ref="E54" ca="1" si="84">D54-C54</f>
        <v>5.123425936805944</v>
      </c>
      <c r="F54" s="113">
        <f t="shared" ref="F54" ca="1" si="85">+E54/C54</f>
        <v>2.6977001705937066E-2</v>
      </c>
      <c r="G54" s="106">
        <f t="shared" ca="1" si="74"/>
        <v>6.1886402072117335</v>
      </c>
      <c r="H54" s="106">
        <f t="shared" ca="1" si="75"/>
        <v>5.123425936805944</v>
      </c>
    </row>
    <row r="55" spans="1:8" ht="13" x14ac:dyDescent="0.3">
      <c r="A55" s="38">
        <f t="shared" si="3"/>
        <v>52</v>
      </c>
      <c r="B55" s="167" t="s">
        <v>146</v>
      </c>
      <c r="C55" s="147">
        <f ca="1">DataGrowthRates!DE60</f>
        <v>196.97573807340962</v>
      </c>
      <c r="D55" s="149">
        <f ca="1">DataGrowthRates!DI60</f>
        <v>197.51436618392802</v>
      </c>
      <c r="E55" s="104">
        <f t="shared" ref="E55" ca="1" si="86">D55-C55</f>
        <v>0.53862811051840254</v>
      </c>
      <c r="F55" s="113">
        <f t="shared" ref="F55" ca="1" si="87">+E55/C55</f>
        <v>2.7344896167753648E-3</v>
      </c>
      <c r="G55" s="106">
        <f t="shared" ca="1" si="74"/>
        <v>5.123425936805944</v>
      </c>
      <c r="H55" s="106">
        <f t="shared" ca="1" si="75"/>
        <v>0.53862811051840254</v>
      </c>
    </row>
    <row r="56" spans="1:8" ht="13" x14ac:dyDescent="0.3">
      <c r="A56" s="38">
        <f t="shared" si="3"/>
        <v>53</v>
      </c>
      <c r="B56" s="167" t="s">
        <v>147</v>
      </c>
      <c r="C56" s="147">
        <f ca="1">DataGrowthRates!DE61</f>
        <v>192.20258292086189</v>
      </c>
      <c r="D56" s="149">
        <f ca="1">DataGrowthRates!DI61</f>
        <v>192.55683102076253</v>
      </c>
      <c r="E56" s="104">
        <f t="shared" ref="E56" ca="1" si="88">D56-C56</f>
        <v>0.35424809990064432</v>
      </c>
      <c r="F56" s="113">
        <f t="shared" ref="F56" ca="1" si="89">+E56/C56</f>
        <v>1.8430974990929418E-3</v>
      </c>
      <c r="G56" s="106">
        <f t="shared" ca="1" si="74"/>
        <v>0.53862811051840254</v>
      </c>
      <c r="H56" s="106">
        <f t="shared" ca="1" si="75"/>
        <v>0.35424809990064432</v>
      </c>
    </row>
    <row r="57" spans="1:8" ht="13" x14ac:dyDescent="0.3">
      <c r="A57" s="38">
        <f t="shared" si="3"/>
        <v>54</v>
      </c>
      <c r="B57" s="167" t="s">
        <v>148</v>
      </c>
      <c r="C57" s="147">
        <f ca="1">DataGrowthRates!DE62</f>
        <v>191.1812807264817</v>
      </c>
      <c r="D57" s="149">
        <f ca="1">DataGrowthRates!DI62</f>
        <v>194.11033225421107</v>
      </c>
      <c r="E57" s="104">
        <f t="shared" ref="E57" ca="1" si="90">D57-C57</f>
        <v>2.9290515277293707</v>
      </c>
      <c r="F57" s="113">
        <f t="shared" ref="F57" ca="1" si="91">+E57/C57</f>
        <v>1.5320807123998147E-2</v>
      </c>
      <c r="G57" s="106">
        <f t="shared" ca="1" si="74"/>
        <v>0.35424809990064432</v>
      </c>
      <c r="H57" s="106">
        <f t="shared" ca="1" si="75"/>
        <v>2.9290515277293707</v>
      </c>
    </row>
    <row r="58" spans="1:8" ht="13" x14ac:dyDescent="0.3">
      <c r="A58" s="38">
        <f t="shared" si="3"/>
        <v>55</v>
      </c>
      <c r="B58" s="167" t="s">
        <v>149</v>
      </c>
      <c r="C58" s="147">
        <f ca="1">DataGrowthRates!DE63</f>
        <v>192.82794672189723</v>
      </c>
      <c r="D58" s="149">
        <f ca="1">DataGrowthRates!DI63</f>
        <v>192.88871965050106</v>
      </c>
      <c r="E58" s="104">
        <f t="shared" ref="E58" ca="1" si="92">D58-C58</f>
        <v>6.0772928603824994E-2</v>
      </c>
      <c r="F58" s="113">
        <f t="shared" ref="F58" ca="1" si="93">+E58/C58</f>
        <v>3.1516660129910369E-4</v>
      </c>
      <c r="G58" s="106">
        <f t="shared" ca="1" si="74"/>
        <v>2.9290515277293707</v>
      </c>
      <c r="H58" s="106">
        <f t="shared" ca="1" si="75"/>
        <v>6.0772928603824994E-2</v>
      </c>
    </row>
    <row r="59" spans="1:8" ht="13" x14ac:dyDescent="0.3">
      <c r="A59" s="38">
        <f t="shared" si="3"/>
        <v>56</v>
      </c>
      <c r="B59" s="167" t="s">
        <v>150</v>
      </c>
      <c r="C59" s="147">
        <f ca="1">DataGrowthRates!DE64</f>
        <v>192.14847855091756</v>
      </c>
      <c r="D59" s="149">
        <f ca="1">DataGrowthRates!DI64</f>
        <v>191.22432727827584</v>
      </c>
      <c r="E59" s="104">
        <f t="shared" ref="E59" ca="1" si="94">D59-C59</f>
        <v>-0.9241512726417227</v>
      </c>
      <c r="F59" s="113">
        <f t="shared" ref="F59" ca="1" si="95">+E59/C59</f>
        <v>-4.8095685149899909E-3</v>
      </c>
      <c r="G59" s="106">
        <f t="shared" ca="1" si="74"/>
        <v>6.0772928603824994E-2</v>
      </c>
      <c r="H59" s="106">
        <f t="shared" ca="1" si="75"/>
        <v>0.9241512726417227</v>
      </c>
    </row>
    <row r="60" spans="1:8" ht="13" x14ac:dyDescent="0.3">
      <c r="A60" s="38">
        <f t="shared" si="3"/>
        <v>57</v>
      </c>
      <c r="B60" s="167" t="s">
        <v>151</v>
      </c>
      <c r="C60" s="147">
        <f ca="1">DataGrowthRates!DE65</f>
        <v>186.34576832130639</v>
      </c>
      <c r="D60" s="149">
        <f ca="1">DataGrowthRates!DI65</f>
        <v>187.63959601703442</v>
      </c>
      <c r="E60" s="104">
        <f t="shared" ref="E60" ca="1" si="96">D60-C60</f>
        <v>1.2938276957280266</v>
      </c>
      <c r="F60" s="113">
        <f t="shared" ref="F60" ca="1" si="97">+E60/C60</f>
        <v>6.9431557656686156E-3</v>
      </c>
      <c r="G60" s="106">
        <f t="shared" ca="1" si="74"/>
        <v>-0.9241512726417227</v>
      </c>
      <c r="H60" s="106">
        <f t="shared" ca="1" si="75"/>
        <v>1.2938276957280266</v>
      </c>
    </row>
    <row r="61" spans="1:8" ht="13" x14ac:dyDescent="0.3">
      <c r="A61" s="38">
        <f t="shared" si="3"/>
        <v>58</v>
      </c>
      <c r="B61" s="167" t="s">
        <v>152</v>
      </c>
      <c r="C61" s="147">
        <f ca="1">DataGrowthRates!DE66</f>
        <v>190.70892017422199</v>
      </c>
      <c r="D61" s="149">
        <f ca="1">DataGrowthRates!DI66</f>
        <v>192.29298759990942</v>
      </c>
      <c r="E61" s="104">
        <f t="shared" ref="E61" ca="1" si="98">D61-C61</f>
        <v>1.5840674256874365</v>
      </c>
      <c r="F61" s="113">
        <f t="shared" ref="F61" ca="1" si="99">+E61/C61</f>
        <v>8.3062052065541198E-3</v>
      </c>
      <c r="G61" s="106">
        <f t="shared" ca="1" si="74"/>
        <v>1.2938276957280266</v>
      </c>
      <c r="H61" s="106">
        <f t="shared" ca="1" si="75"/>
        <v>1.5840674256874365</v>
      </c>
    </row>
    <row r="62" spans="1:8" ht="13" x14ac:dyDescent="0.3">
      <c r="A62" s="38">
        <f t="shared" si="3"/>
        <v>59</v>
      </c>
      <c r="B62" s="167" t="s">
        <v>153</v>
      </c>
      <c r="C62" s="147">
        <f ca="1">DataGrowthRates!DE67</f>
        <v>190.6992369440475</v>
      </c>
      <c r="D62" s="149">
        <f ca="1">DataGrowthRates!DI67</f>
        <v>189.88760314994056</v>
      </c>
      <c r="E62" s="104">
        <f t="shared" ref="E62" ca="1" si="100">D62-C62</f>
        <v>-0.81163379410693892</v>
      </c>
      <c r="F62" s="113">
        <f t="shared" ref="F62" ca="1" si="101">+E62/C62</f>
        <v>-4.256093559226343E-3</v>
      </c>
      <c r="G62" s="106">
        <f t="shared" ca="1" si="74"/>
        <v>1.5840674256874365</v>
      </c>
      <c r="H62" s="106">
        <f t="shared" ca="1" si="75"/>
        <v>0.81163379410693892</v>
      </c>
    </row>
    <row r="63" spans="1:8" ht="13" x14ac:dyDescent="0.3">
      <c r="A63" s="38">
        <f t="shared" si="3"/>
        <v>60</v>
      </c>
      <c r="B63" s="167" t="s">
        <v>154</v>
      </c>
      <c r="C63" s="147">
        <f ca="1">DataGrowthRates!DE68</f>
        <v>193.49521410762102</v>
      </c>
      <c r="D63" s="149">
        <f ca="1">DataGrowthRates!DI68</f>
        <v>191.45000000000002</v>
      </c>
      <c r="E63" s="104">
        <f t="shared" ref="E63" ca="1" si="102">D63-C63</f>
        <v>-2.0452141076210069</v>
      </c>
      <c r="F63" s="113">
        <f t="shared" ref="F63" ca="1" si="103">+E63/C63</f>
        <v>-1.0569843378573019E-2</v>
      </c>
      <c r="G63" s="106">
        <f t="shared" ca="1" si="74"/>
        <v>-0.81163379410693892</v>
      </c>
      <c r="H63" s="106">
        <f t="shared" ca="1" si="75"/>
        <v>2.0452141076210069</v>
      </c>
    </row>
    <row r="64" spans="1:8" ht="13" x14ac:dyDescent="0.3">
      <c r="A64" s="38">
        <f t="shared" si="3"/>
        <v>61</v>
      </c>
      <c r="B64" s="167" t="s">
        <v>155</v>
      </c>
      <c r="C64" s="147">
        <f ca="1">DataGrowthRates!DE69</f>
        <v>185.70564906558496</v>
      </c>
      <c r="D64" s="149">
        <f ca="1">DataGrowthRates!DI69</f>
        <v>183.76000000000002</v>
      </c>
      <c r="E64" s="104">
        <f t="shared" ref="E64" ca="1" si="104">D64-C64</f>
        <v>-1.945649065584945</v>
      </c>
      <c r="F64" s="113">
        <f t="shared" ref="F64" ca="1" si="105">+E64/C64</f>
        <v>-1.0477059127575636E-2</v>
      </c>
      <c r="G64" s="106">
        <f t="shared" ca="1" si="74"/>
        <v>-2.0452141076210069</v>
      </c>
      <c r="H64" s="106">
        <f t="shared" ca="1" si="75"/>
        <v>1.945649065584945</v>
      </c>
    </row>
    <row r="65" spans="1:8" ht="13" x14ac:dyDescent="0.3">
      <c r="A65" s="38">
        <f t="shared" si="3"/>
        <v>62</v>
      </c>
      <c r="B65" s="167" t="s">
        <v>156</v>
      </c>
      <c r="C65" s="147">
        <f ca="1">DataGrowthRates!DE70</f>
        <v>155.40371156907864</v>
      </c>
      <c r="D65" s="149">
        <f ca="1">DataGrowthRates!DI70</f>
        <v>151.19999999999999</v>
      </c>
      <c r="E65" s="104">
        <f t="shared" ref="E65" ca="1" si="106">D65-C65</f>
        <v>-4.2037115690786493</v>
      </c>
      <c r="F65" s="113">
        <f t="shared" ref="F65" ca="1" si="107">+E65/C65</f>
        <v>-2.7050264930191539E-2</v>
      </c>
      <c r="G65" s="106">
        <f t="shared" ca="1" si="74"/>
        <v>-1.945649065584945</v>
      </c>
      <c r="H65" s="106">
        <f t="shared" ca="1" si="75"/>
        <v>4.2037115690786493</v>
      </c>
    </row>
    <row r="66" spans="1:8" ht="13" x14ac:dyDescent="0.3">
      <c r="A66" s="38">
        <f t="shared" si="3"/>
        <v>63</v>
      </c>
      <c r="B66" s="167" t="s">
        <v>157</v>
      </c>
      <c r="C66" s="147">
        <f ca="1">DataGrowthRates!DE71</f>
        <v>164.75695257071459</v>
      </c>
      <c r="D66" s="149">
        <f ca="1">DataGrowthRates!DI71</f>
        <v>163.73000000000002</v>
      </c>
      <c r="E66" s="104">
        <f t="shared" ref="E66" ca="1" si="108">D66-C66</f>
        <v>-1.0269525707145704</v>
      </c>
      <c r="F66" s="113">
        <f t="shared" ref="F66" ca="1" si="109">+E66/C66</f>
        <v>-6.2331364758266977E-3</v>
      </c>
      <c r="G66" s="106">
        <f t="shared" ca="1" si="74"/>
        <v>-4.2037115690786493</v>
      </c>
      <c r="H66" s="106">
        <f t="shared" ca="1" si="75"/>
        <v>1.0269525707145704</v>
      </c>
    </row>
    <row r="67" spans="1:8" ht="13" x14ac:dyDescent="0.3">
      <c r="A67" s="38">
        <f t="shared" si="3"/>
        <v>64</v>
      </c>
      <c r="B67" s="167" t="s">
        <v>158</v>
      </c>
      <c r="C67" s="147">
        <f ca="1">DataGrowthRates!DE72</f>
        <v>173.32</v>
      </c>
      <c r="D67" s="149">
        <f ca="1">DataGrowthRates!DI72</f>
        <v>170.93</v>
      </c>
      <c r="E67" s="104">
        <f t="shared" ref="E67" ca="1" si="110">D67-C67</f>
        <v>-2.3899999999999864</v>
      </c>
      <c r="F67" s="113">
        <f t="shared" ref="F67" ca="1" si="111">+E67/C67</f>
        <v>-1.3789522270943841E-2</v>
      </c>
      <c r="G67" s="106">
        <f t="shared" ca="1" si="74"/>
        <v>-1.0269525707145704</v>
      </c>
      <c r="H67" s="106">
        <f t="shared" ca="1" si="75"/>
        <v>2.3899999999999864</v>
      </c>
    </row>
    <row r="68" spans="1:8" ht="13" x14ac:dyDescent="0.3">
      <c r="A68" s="38">
        <f t="shared" si="3"/>
        <v>65</v>
      </c>
      <c r="B68" s="167" t="s">
        <v>159</v>
      </c>
      <c r="C68" s="147">
        <f ca="1">DataGrowthRates!DE73</f>
        <v>164.46000000000004</v>
      </c>
      <c r="D68" s="149">
        <f ca="1">DataGrowthRates!DI73</f>
        <v>163.27000000000001</v>
      </c>
      <c r="E68" s="104">
        <f t="shared" ref="E68" ca="1" si="112">D68-C68</f>
        <v>-1.1900000000000261</v>
      </c>
      <c r="F68" s="113">
        <f t="shared" ref="F68" ca="1" si="113">+E68/C68</f>
        <v>-7.2358020187281158E-3</v>
      </c>
      <c r="G68" s="106">
        <f t="shared" ca="1" si="74"/>
        <v>-2.3899999999999864</v>
      </c>
      <c r="H68" s="106">
        <f t="shared" ca="1" si="75"/>
        <v>1.1900000000000261</v>
      </c>
    </row>
    <row r="69" spans="1:8" ht="13" x14ac:dyDescent="0.3">
      <c r="A69" s="38">
        <f t="shared" si="3"/>
        <v>66</v>
      </c>
      <c r="B69" s="167" t="s">
        <v>160</v>
      </c>
      <c r="C69" s="147">
        <f ca="1">DataGrowthRates!DE74</f>
        <v>173.06</v>
      </c>
      <c r="D69" s="149">
        <f ca="1">DataGrowthRates!DI74</f>
        <v>169.53</v>
      </c>
      <c r="E69" s="104">
        <f t="shared" ref="E69" ca="1" si="114">D69-C69</f>
        <v>-3.5300000000000011</v>
      </c>
      <c r="F69" s="113">
        <f t="shared" ref="F69" ca="1" si="115">+E69/C69</f>
        <v>-2.0397549982664978E-2</v>
      </c>
      <c r="G69" s="106">
        <f t="shared" ca="1" si="74"/>
        <v>-1.1900000000000261</v>
      </c>
      <c r="H69" s="106">
        <f t="shared" ca="1" si="75"/>
        <v>3.5300000000000011</v>
      </c>
    </row>
    <row r="70" spans="1:8" ht="13" x14ac:dyDescent="0.3">
      <c r="A70" s="38">
        <f t="shared" ref="A70:A83" si="116">A69+1</f>
        <v>67</v>
      </c>
      <c r="B70" s="167" t="s">
        <v>161</v>
      </c>
      <c r="C70" s="147">
        <f ca="1">DataGrowthRates!DE75</f>
        <v>174.51999999999998</v>
      </c>
      <c r="D70" s="149">
        <f ca="1">DataGrowthRates!DI75</f>
        <v>172.98999999999998</v>
      </c>
      <c r="E70" s="104">
        <f t="shared" ref="E70" ca="1" si="117">D70-C70</f>
        <v>-1.5300000000000011</v>
      </c>
      <c r="F70" s="113">
        <f t="shared" ref="F70" ca="1" si="118">+E70/C70</f>
        <v>-8.7669035067614101E-3</v>
      </c>
      <c r="G70" s="106">
        <f t="shared" ca="1" si="74"/>
        <v>-3.5300000000000011</v>
      </c>
      <c r="H70" s="106">
        <f t="shared" ca="1" si="75"/>
        <v>1.5300000000000011</v>
      </c>
    </row>
    <row r="71" spans="1:8" ht="13" x14ac:dyDescent="0.3">
      <c r="A71" s="38">
        <f t="shared" si="116"/>
        <v>68</v>
      </c>
      <c r="B71" s="167" t="s">
        <v>162</v>
      </c>
      <c r="C71" s="147">
        <f ca="1">DataGrowthRates!DE76</f>
        <v>175.04</v>
      </c>
      <c r="D71" s="149">
        <f ca="1">DataGrowthRates!DI76</f>
        <v>175.56000000000003</v>
      </c>
      <c r="E71" s="104">
        <f t="shared" ref="E71" ca="1" si="119">D71-C71</f>
        <v>0.52000000000003865</v>
      </c>
      <c r="F71" s="113">
        <f t="shared" ref="F71" ca="1" si="120">+E71/C71</f>
        <v>2.9707495429618295E-3</v>
      </c>
      <c r="G71" s="106">
        <f t="shared" ca="1" si="74"/>
        <v>-1.5300000000000011</v>
      </c>
      <c r="H71" s="106">
        <f t="shared" ca="1" si="75"/>
        <v>0.52000000000003865</v>
      </c>
    </row>
    <row r="72" spans="1:8" ht="13" x14ac:dyDescent="0.3">
      <c r="A72" s="38">
        <f t="shared" si="116"/>
        <v>69</v>
      </c>
      <c r="B72" s="167" t="s">
        <v>165</v>
      </c>
      <c r="C72" s="147">
        <f ca="1">DataGrowthRates!DE77</f>
        <v>169.56</v>
      </c>
      <c r="D72" s="149">
        <f ca="1">DataGrowthRates!DI77</f>
        <v>170.47</v>
      </c>
      <c r="E72" s="104">
        <f t="shared" ref="E72" ca="1" si="121">D72-C72</f>
        <v>0.90999999999999659</v>
      </c>
      <c r="F72" s="113">
        <f t="shared" ref="F72" ca="1" si="122">+E72/C72</f>
        <v>5.3668317999527992E-3</v>
      </c>
      <c r="G72" s="106">
        <f t="shared" ca="1" si="74"/>
        <v>0.52000000000003865</v>
      </c>
      <c r="H72" s="106">
        <f t="shared" ca="1" si="75"/>
        <v>0.90999999999999659</v>
      </c>
    </row>
    <row r="73" spans="1:8" ht="13" x14ac:dyDescent="0.3">
      <c r="A73" s="38">
        <f t="shared" si="116"/>
        <v>70</v>
      </c>
      <c r="B73" s="167" t="s">
        <v>166</v>
      </c>
      <c r="C73" s="147">
        <f ca="1">DataGrowthRates!DE78</f>
        <v>176.93999999999997</v>
      </c>
      <c r="D73" s="149">
        <f ca="1">DataGrowthRates!DI78</f>
        <v>176.62999999999997</v>
      </c>
      <c r="E73" s="104">
        <f t="shared" ref="E73" ca="1" si="123">D73-C73</f>
        <v>-0.31000000000000227</v>
      </c>
      <c r="F73" s="113">
        <f t="shared" ref="F73" ca="1" si="124">+E73/C73</f>
        <v>-1.7520063298293337E-3</v>
      </c>
      <c r="G73" s="106">
        <f t="shared" ca="1" si="74"/>
        <v>0.90999999999999659</v>
      </c>
      <c r="H73" s="106">
        <f t="shared" ca="1" si="75"/>
        <v>0.31000000000000227</v>
      </c>
    </row>
    <row r="74" spans="1:8" ht="13" x14ac:dyDescent="0.3">
      <c r="A74" s="38">
        <f t="shared" si="116"/>
        <v>71</v>
      </c>
      <c r="B74" s="167" t="s">
        <v>167</v>
      </c>
      <c r="C74" s="147">
        <f ca="1">DataGrowthRates!DE79</f>
        <v>175.54999999999998</v>
      </c>
      <c r="D74" s="149">
        <f ca="1">DataGrowthRates!DI79</f>
        <v>171.98</v>
      </c>
      <c r="E74" s="104">
        <f t="shared" ref="E74" ca="1" si="125">D74-C74</f>
        <v>-3.5699999999999932</v>
      </c>
      <c r="F74" s="113">
        <f t="shared" ref="F74" ca="1" si="126">+E74/C74</f>
        <v>-2.0336086585018478E-2</v>
      </c>
      <c r="G74" s="106">
        <f t="shared" ca="1" si="74"/>
        <v>-0.31000000000000227</v>
      </c>
      <c r="H74" s="106">
        <f t="shared" ca="1" si="75"/>
        <v>3.5699999999999932</v>
      </c>
    </row>
    <row r="75" spans="1:8" ht="13" x14ac:dyDescent="0.3">
      <c r="A75" s="38">
        <f t="shared" si="116"/>
        <v>72</v>
      </c>
      <c r="B75" s="167" t="s">
        <v>168</v>
      </c>
      <c r="C75" s="147">
        <f ca="1">DataGrowthRates!DE80</f>
        <v>163.86</v>
      </c>
      <c r="D75" s="149">
        <f ca="1">DataGrowthRates!DI80</f>
        <v>166.85</v>
      </c>
      <c r="E75" s="104">
        <f t="shared" ref="E75" ca="1" si="127">D75-C75</f>
        <v>2.9899999999999807</v>
      </c>
      <c r="F75" s="113">
        <f t="shared" ref="F75" ca="1" si="128">+E75/C75</f>
        <v>1.8247284267057125E-2</v>
      </c>
      <c r="G75" s="106">
        <f t="shared" ca="1" si="74"/>
        <v>-3.5699999999999932</v>
      </c>
      <c r="H75" s="106">
        <f t="shared" ca="1" si="75"/>
        <v>2.9899999999999807</v>
      </c>
    </row>
    <row r="76" spans="1:8" ht="13" x14ac:dyDescent="0.3">
      <c r="A76" s="38">
        <f t="shared" si="116"/>
        <v>73</v>
      </c>
      <c r="B76" s="167" t="s">
        <v>169</v>
      </c>
      <c r="C76" s="147">
        <f ca="1">DataGrowthRates!DE81</f>
        <v>166.35999999999996</v>
      </c>
      <c r="D76" s="149">
        <f ca="1">DataGrowthRates!DI81</f>
        <v>167.10999999999999</v>
      </c>
      <c r="E76" s="104">
        <f t="shared" ref="E76" ca="1" si="129">D76-C76</f>
        <v>0.75000000000002842</v>
      </c>
      <c r="F76" s="113">
        <f t="shared" ref="F76" ca="1" si="130">+E76/C76</f>
        <v>4.5082952632846153E-3</v>
      </c>
      <c r="G76" s="106">
        <f t="shared" ca="1" si="74"/>
        <v>2.9899999999999807</v>
      </c>
      <c r="H76" s="106">
        <f t="shared" ca="1" si="75"/>
        <v>0.75000000000002842</v>
      </c>
    </row>
    <row r="77" spans="1:8" ht="13" x14ac:dyDescent="0.3">
      <c r="A77" s="38">
        <f t="shared" si="116"/>
        <v>74</v>
      </c>
      <c r="B77" s="167" t="s">
        <v>170</v>
      </c>
      <c r="C77" s="147">
        <f ca="1">DataGrowthRates!DE82</f>
        <v>166.26999999999998</v>
      </c>
      <c r="D77" s="149">
        <f ca="1">DataGrowthRates!DI82</f>
        <v>166.61</v>
      </c>
      <c r="E77" s="104">
        <f t="shared" ref="E77" ca="1" si="131">D77-C77</f>
        <v>0.34000000000003183</v>
      </c>
      <c r="F77" s="113">
        <f t="shared" ref="F77" ca="1" si="132">+E77/C77</f>
        <v>2.0448667829435969E-3</v>
      </c>
      <c r="G77" s="106">
        <f t="shared" ca="1" si="74"/>
        <v>0.75000000000002842</v>
      </c>
      <c r="H77" s="106">
        <f t="shared" ca="1" si="75"/>
        <v>0.34000000000003183</v>
      </c>
    </row>
    <row r="78" spans="1:8" ht="13" x14ac:dyDescent="0.3">
      <c r="A78" s="38">
        <f t="shared" si="116"/>
        <v>75</v>
      </c>
      <c r="B78" s="167" t="s">
        <v>171</v>
      </c>
      <c r="C78" s="147">
        <f ca="1">DataGrowthRates!DE83</f>
        <v>163.72999999999999</v>
      </c>
      <c r="D78" s="149"/>
      <c r="E78" s="107"/>
      <c r="F78" s="113"/>
      <c r="G78" s="106">
        <f t="shared" ca="1" si="74"/>
        <v>0.34000000000003183</v>
      </c>
      <c r="H78" s="106"/>
    </row>
    <row r="79" spans="1:8" ht="13" x14ac:dyDescent="0.3">
      <c r="A79" s="38">
        <f t="shared" si="116"/>
        <v>76</v>
      </c>
      <c r="B79" s="167" t="s">
        <v>172</v>
      </c>
      <c r="C79" s="147">
        <f ca="1">DataGrowthRates!DE84</f>
        <v>165.15</v>
      </c>
      <c r="D79" s="149"/>
      <c r="E79" s="107"/>
      <c r="F79" s="113"/>
      <c r="G79" s="105"/>
      <c r="H79" s="106"/>
    </row>
    <row r="80" spans="1:8" ht="13" x14ac:dyDescent="0.3">
      <c r="A80" s="38">
        <f t="shared" si="116"/>
        <v>77</v>
      </c>
      <c r="B80" s="167" t="s">
        <v>176</v>
      </c>
      <c r="C80" s="147">
        <f ca="1">DataGrowthRates!DE85</f>
        <v>165.42999999999998</v>
      </c>
      <c r="D80" s="149"/>
      <c r="E80" s="107"/>
      <c r="F80" s="113"/>
      <c r="G80" s="106"/>
      <c r="H80" s="106"/>
    </row>
    <row r="81" spans="1:13" ht="13" x14ac:dyDescent="0.3">
      <c r="A81" s="38">
        <f t="shared" si="116"/>
        <v>78</v>
      </c>
      <c r="B81" s="167" t="s">
        <v>177</v>
      </c>
      <c r="C81" s="147">
        <f ca="1">DataGrowthRates!DE86</f>
        <v>166.51999999999998</v>
      </c>
      <c r="D81" s="149"/>
      <c r="E81" s="107"/>
      <c r="F81" s="113"/>
      <c r="G81" s="105"/>
      <c r="H81" s="106"/>
    </row>
    <row r="82" spans="1:13" ht="13" x14ac:dyDescent="0.3">
      <c r="A82" s="38">
        <f t="shared" si="116"/>
        <v>79</v>
      </c>
      <c r="B82" s="167" t="s">
        <v>178</v>
      </c>
      <c r="C82" s="147"/>
      <c r="D82" s="149"/>
      <c r="E82" s="107"/>
      <c r="F82" s="113"/>
      <c r="G82" s="105"/>
      <c r="H82" s="106"/>
    </row>
    <row r="83" spans="1:13" ht="13" x14ac:dyDescent="0.3">
      <c r="A83" s="38">
        <f t="shared" si="116"/>
        <v>80</v>
      </c>
      <c r="B83" s="167" t="s">
        <v>179</v>
      </c>
      <c r="C83" s="147"/>
      <c r="D83" s="149"/>
      <c r="E83" s="107"/>
      <c r="F83" s="113"/>
      <c r="G83" s="105"/>
      <c r="H83" s="106"/>
    </row>
    <row r="91" spans="1:13" ht="18" x14ac:dyDescent="0.4">
      <c r="A91" s="37" t="s">
        <v>97</v>
      </c>
      <c r="C91" s="37"/>
      <c r="D91" s="37"/>
      <c r="E91" s="37"/>
      <c r="F91" s="37"/>
      <c r="G91" s="37"/>
      <c r="H91" s="37"/>
      <c r="I91" s="37"/>
      <c r="J91" s="37"/>
      <c r="K91" s="37"/>
      <c r="L91" s="37"/>
    </row>
    <row r="92" spans="1:13" ht="13.5" thickBot="1" x14ac:dyDescent="0.35">
      <c r="C92" s="3"/>
      <c r="D92" s="3"/>
    </row>
    <row r="93" spans="1:13" ht="26.5" thickBot="1" x14ac:dyDescent="0.3">
      <c r="A93" s="72" t="s">
        <v>43</v>
      </c>
      <c r="B93" s="73" t="s">
        <v>44</v>
      </c>
      <c r="C93" s="72" t="s">
        <v>96</v>
      </c>
      <c r="D93" s="72" t="s">
        <v>88</v>
      </c>
      <c r="E93" s="72" t="s">
        <v>36</v>
      </c>
      <c r="F93" s="72" t="s">
        <v>37</v>
      </c>
      <c r="G93" s="72" t="s">
        <v>38</v>
      </c>
      <c r="J93" s="196" t="s">
        <v>28</v>
      </c>
      <c r="K93" s="197"/>
      <c r="L93" s="198" t="s">
        <v>29</v>
      </c>
      <c r="M93" s="197"/>
    </row>
    <row r="94" spans="1:13" ht="13" x14ac:dyDescent="0.3">
      <c r="A94" s="38">
        <v>1</v>
      </c>
      <c r="B94" s="10" t="s">
        <v>12</v>
      </c>
      <c r="C94" s="147">
        <f ca="1">'Summary &amp; chart QUARTER data'!C94</f>
        <v>1.6868050972786965</v>
      </c>
      <c r="D94" s="149">
        <f ca="1">DataGrowthRates!CS9</f>
        <v>2.6054090336941442</v>
      </c>
      <c r="E94" s="104">
        <f ca="1">D94-C94</f>
        <v>0.91860393641544769</v>
      </c>
      <c r="F94" s="106"/>
      <c r="G94" s="106">
        <f ca="1">ABS(E94)</f>
        <v>0.91860393641544769</v>
      </c>
      <c r="J94" s="26" t="s">
        <v>40</v>
      </c>
      <c r="K94" s="27">
        <f ca="1">COUNT(E94:E173)</f>
        <v>74</v>
      </c>
      <c r="L94" s="30" t="s">
        <v>32</v>
      </c>
      <c r="M94" s="31">
        <f ca="1">CORREL(E95:E173,F95:F173)</f>
        <v>0.18365196033969969</v>
      </c>
    </row>
    <row r="95" spans="1:13" ht="13" x14ac:dyDescent="0.3">
      <c r="A95" s="38">
        <f>A94+1</f>
        <v>2</v>
      </c>
      <c r="B95" s="10" t="s">
        <v>13</v>
      </c>
      <c r="C95" s="147">
        <f ca="1">'Summary &amp; chart QUARTER data'!C95</f>
        <v>-3.431013416858212</v>
      </c>
      <c r="D95" s="149">
        <f ca="1">DataGrowthRates!CS10</f>
        <v>0.1990096628995795</v>
      </c>
      <c r="E95" s="104">
        <f t="shared" ref="E95:E112" ca="1" si="133">D95-C95</f>
        <v>3.6300230797577915</v>
      </c>
      <c r="F95" s="106">
        <f ca="1">E94</f>
        <v>0.91860393641544769</v>
      </c>
      <c r="G95" s="106">
        <f t="shared" ref="G95:G112" ca="1" si="134">ABS(E95)</f>
        <v>3.6300230797577915</v>
      </c>
      <c r="J95" s="26" t="s">
        <v>48</v>
      </c>
      <c r="K95" s="28">
        <f ca="1">AVERAGE(E94:E173)</f>
        <v>0.24017907429292185</v>
      </c>
      <c r="L95" s="32" t="s">
        <v>46</v>
      </c>
      <c r="M95" s="31">
        <f ca="1">VARP(E94:E173)*((1+M94)/(1-M94))</f>
        <v>1.1638967531447317</v>
      </c>
    </row>
    <row r="96" spans="1:13" ht="15" x14ac:dyDescent="0.3">
      <c r="A96" s="38">
        <f t="shared" ref="A96:A159" si="135">A95+1</f>
        <v>3</v>
      </c>
      <c r="B96" s="10" t="s">
        <v>14</v>
      </c>
      <c r="C96" s="147">
        <f ca="1">'Summary &amp; chart QUARTER data'!C96</f>
        <v>-1.732734873503768</v>
      </c>
      <c r="D96" s="149">
        <f ca="1">DataGrowthRates!CS11</f>
        <v>-2.1167168133974403</v>
      </c>
      <c r="E96" s="104">
        <f t="shared" ca="1" si="133"/>
        <v>-0.38398193989367235</v>
      </c>
      <c r="F96" s="106">
        <f t="shared" ref="F96:F112" ca="1" si="136">E95</f>
        <v>3.6300230797577915</v>
      </c>
      <c r="G96" s="106">
        <f t="shared" ca="1" si="134"/>
        <v>0.38398193989367235</v>
      </c>
      <c r="J96" s="26" t="s">
        <v>47</v>
      </c>
      <c r="K96" s="28">
        <f ca="1">VARP(E94:E173)</f>
        <v>0.80272315227189361</v>
      </c>
      <c r="L96" s="32" t="s">
        <v>31</v>
      </c>
      <c r="M96" s="33">
        <f ca="1">ROUNDUP((K94*(1-(M94*M94)))/(1+(M94*M94)),0)</f>
        <v>70</v>
      </c>
    </row>
    <row r="97" spans="1:13" ht="13" x14ac:dyDescent="0.3">
      <c r="A97" s="38">
        <f t="shared" si="135"/>
        <v>4</v>
      </c>
      <c r="B97" s="10" t="s">
        <v>15</v>
      </c>
      <c r="C97" s="147">
        <f ca="1">'Summary &amp; chart QUARTER data'!C97</f>
        <v>-2.0369367144177506</v>
      </c>
      <c r="D97" s="149">
        <f ca="1">DataGrowthRates!CS12</f>
        <v>-2.5758195458587059</v>
      </c>
      <c r="E97" s="104">
        <f t="shared" ca="1" si="133"/>
        <v>-0.53888283144095528</v>
      </c>
      <c r="F97" s="106">
        <f t="shared" ca="1" si="136"/>
        <v>-0.38398193989367235</v>
      </c>
      <c r="G97" s="106">
        <f t="shared" ca="1" si="134"/>
        <v>0.53888283144095528</v>
      </c>
      <c r="J97" s="26" t="s">
        <v>120</v>
      </c>
      <c r="K97" s="29">
        <f ca="1">K95/SQRT(K96/K94)</f>
        <v>2.306046880093513</v>
      </c>
      <c r="L97" s="32" t="s">
        <v>30</v>
      </c>
      <c r="M97" s="34">
        <f ca="1">K95/SQRT(M95/K94)</f>
        <v>1.9151103269531027</v>
      </c>
    </row>
    <row r="98" spans="1:13" ht="13.5" thickBot="1" x14ac:dyDescent="0.35">
      <c r="A98" s="38">
        <f t="shared" si="135"/>
        <v>5</v>
      </c>
      <c r="B98" s="10" t="s">
        <v>16</v>
      </c>
      <c r="C98" s="147">
        <f ca="1">'Summary &amp; chart QUARTER data'!C98</f>
        <v>-3.0512651894357035</v>
      </c>
      <c r="D98" s="149">
        <f ca="1">DataGrowthRates!CS13</f>
        <v>-2.7392928559053304</v>
      </c>
      <c r="E98" s="104">
        <f t="shared" ca="1" si="133"/>
        <v>0.31197233353037301</v>
      </c>
      <c r="F98" s="106">
        <f t="shared" ca="1" si="136"/>
        <v>-0.53888283144095528</v>
      </c>
      <c r="G98" s="106">
        <f t="shared" ca="1" si="134"/>
        <v>0.31197233353037301</v>
      </c>
      <c r="J98" s="13" t="s">
        <v>121</v>
      </c>
      <c r="K98" s="35">
        <f ca="1">TINV(0.05,K94-1)</f>
        <v>1.9929971258898567</v>
      </c>
      <c r="L98" s="12" t="s">
        <v>99</v>
      </c>
      <c r="M98" s="35">
        <f ca="1">TINV(0.05,M96)</f>
        <v>1.9944371117711854</v>
      </c>
    </row>
    <row r="99" spans="1:13" ht="13.5" thickBot="1" x14ac:dyDescent="0.35">
      <c r="A99" s="38">
        <f t="shared" si="135"/>
        <v>6</v>
      </c>
      <c r="B99" s="10" t="s">
        <v>17</v>
      </c>
      <c r="C99" s="147">
        <f ca="1">'Summary &amp; chart QUARTER data'!C99</f>
        <v>-1.1765936599896447</v>
      </c>
      <c r="D99" s="149">
        <f ca="1">DataGrowthRates!CS14</f>
        <v>-1.4411002834629201</v>
      </c>
      <c r="E99" s="104">
        <f t="shared" ca="1" si="133"/>
        <v>-0.26450662347327536</v>
      </c>
      <c r="F99" s="106">
        <f t="shared" ca="1" si="136"/>
        <v>0.31197233353037301</v>
      </c>
      <c r="G99" s="106">
        <f t="shared" ca="1" si="134"/>
        <v>0.26450662347327536</v>
      </c>
      <c r="J99" s="14" t="s">
        <v>45</v>
      </c>
      <c r="K99" s="36" t="str">
        <f ca="1">IF(ABS(K97)&gt;K98,"Yes","No")</f>
        <v>Yes</v>
      </c>
      <c r="L99" s="14" t="s">
        <v>45</v>
      </c>
      <c r="M99" s="36" t="str">
        <f ca="1">IF(ABS(M97)&gt;M98,"Yes","No")</f>
        <v>No</v>
      </c>
    </row>
    <row r="100" spans="1:13" ht="13.5" thickBot="1" x14ac:dyDescent="0.35">
      <c r="A100" s="38">
        <f t="shared" si="135"/>
        <v>7</v>
      </c>
      <c r="B100" s="10" t="s">
        <v>18</v>
      </c>
      <c r="C100" s="147">
        <f ca="1">'Summary &amp; chart QUARTER data'!C100</f>
        <v>0.44345833562651604</v>
      </c>
      <c r="D100" s="149">
        <f ca="1">DataGrowthRates!CS15</f>
        <v>-0.70647553615675152</v>
      </c>
      <c r="E100" s="104">
        <f t="shared" ca="1" si="133"/>
        <v>-1.1499338717832677</v>
      </c>
      <c r="F100" s="106">
        <f t="shared" ca="1" si="136"/>
        <v>-0.26450662347327536</v>
      </c>
      <c r="G100" s="106">
        <f t="shared" ca="1" si="134"/>
        <v>1.1499338717832677</v>
      </c>
      <c r="J100" s="15"/>
      <c r="K100" s="16"/>
      <c r="L100" s="15"/>
      <c r="M100" s="17"/>
    </row>
    <row r="101" spans="1:13" ht="13.5" thickBot="1" x14ac:dyDescent="0.35">
      <c r="A101" s="38">
        <f t="shared" si="135"/>
        <v>8</v>
      </c>
      <c r="B101" s="10" t="s">
        <v>19</v>
      </c>
      <c r="C101" s="147">
        <f ca="1">'Summary &amp; chart QUARTER data'!C101</f>
        <v>0.38260375493685472</v>
      </c>
      <c r="D101" s="149">
        <f ca="1">DataGrowthRates!CS16</f>
        <v>-1.6922043758314027</v>
      </c>
      <c r="E101" s="104">
        <f t="shared" ca="1" si="133"/>
        <v>-2.0748081307682575</v>
      </c>
      <c r="F101" s="106">
        <f t="shared" ca="1" si="136"/>
        <v>-1.1499338717832677</v>
      </c>
      <c r="G101" s="106">
        <f t="shared" ca="1" si="134"/>
        <v>2.0748081307682575</v>
      </c>
      <c r="J101" s="194" t="s">
        <v>35</v>
      </c>
      <c r="K101" s="195"/>
      <c r="L101" s="18" t="s">
        <v>41</v>
      </c>
      <c r="M101" s="39">
        <f ca="1">K95</f>
        <v>0.24017907429292185</v>
      </c>
    </row>
    <row r="102" spans="1:13" ht="13.5" thickBot="1" x14ac:dyDescent="0.35">
      <c r="A102" s="38">
        <f t="shared" si="135"/>
        <v>9</v>
      </c>
      <c r="B102" s="10" t="s">
        <v>22</v>
      </c>
      <c r="C102" s="147">
        <f ca="1">'Summary &amp; chart QUARTER data'!C102</f>
        <v>-1.8097480918977935</v>
      </c>
      <c r="D102" s="149">
        <f ca="1">DataGrowthRates!CS17</f>
        <v>-3.4289023422689833</v>
      </c>
      <c r="E102" s="104">
        <f t="shared" ca="1" si="133"/>
        <v>-1.6191542503711898</v>
      </c>
      <c r="F102" s="106">
        <f t="shared" ca="1" si="136"/>
        <v>-2.0748081307682575</v>
      </c>
      <c r="G102" s="106">
        <f t="shared" ca="1" si="134"/>
        <v>1.6191542503711898</v>
      </c>
      <c r="J102" s="19" t="s">
        <v>34</v>
      </c>
      <c r="K102" s="20" t="str">
        <f ca="1">IF(M94&lt;0,"Standard","Adjusted")</f>
        <v>Adjusted</v>
      </c>
      <c r="L102" s="21" t="s">
        <v>42</v>
      </c>
      <c r="M102" s="39">
        <f ca="1">AVERAGE(G94:G173)</f>
        <v>0.73846778181803807</v>
      </c>
    </row>
    <row r="103" spans="1:13" ht="13.5" thickBot="1" x14ac:dyDescent="0.35">
      <c r="A103" s="38">
        <f t="shared" si="135"/>
        <v>10</v>
      </c>
      <c r="B103" s="10" t="s">
        <v>23</v>
      </c>
      <c r="C103" s="147">
        <f ca="1">'Summary &amp; chart QUARTER data'!C103</f>
        <v>-1.2171038798807625</v>
      </c>
      <c r="D103" s="149">
        <f ca="1">DataGrowthRates!CS18</f>
        <v>-1.3937007963540191</v>
      </c>
      <c r="E103" s="104">
        <f t="shared" ca="1" si="133"/>
        <v>-0.17659691647325659</v>
      </c>
      <c r="F103" s="106">
        <f t="shared" ca="1" si="136"/>
        <v>-1.6191542503711898</v>
      </c>
      <c r="G103" s="106">
        <f t="shared" ca="1" si="134"/>
        <v>0.17659691647325659</v>
      </c>
      <c r="J103" s="22" t="s">
        <v>33</v>
      </c>
      <c r="K103" s="23" t="str">
        <f ca="1">IF(M94&lt;0,K99,M99)</f>
        <v>No</v>
      </c>
      <c r="L103" s="24" t="s">
        <v>27</v>
      </c>
      <c r="M103" s="25" t="str">
        <f ca="1">K103</f>
        <v>No</v>
      </c>
    </row>
    <row r="104" spans="1:13" ht="13" x14ac:dyDescent="0.3">
      <c r="A104" s="38">
        <f t="shared" si="135"/>
        <v>11</v>
      </c>
      <c r="B104" s="10" t="s">
        <v>24</v>
      </c>
      <c r="C104" s="147">
        <f ca="1">'Summary &amp; chart QUARTER data'!C104</f>
        <v>-2.1000710620107075</v>
      </c>
      <c r="D104" s="149">
        <f ca="1">DataGrowthRates!CS19</f>
        <v>-1.8196696527178655</v>
      </c>
      <c r="E104" s="104">
        <f t="shared" ca="1" si="133"/>
        <v>0.28040140929284196</v>
      </c>
      <c r="F104" s="106">
        <f t="shared" ca="1" si="136"/>
        <v>-0.17659691647325659</v>
      </c>
      <c r="G104" s="106">
        <f t="shared" ca="1" si="134"/>
        <v>0.28040140929284196</v>
      </c>
    </row>
    <row r="105" spans="1:13" ht="13" x14ac:dyDescent="0.3">
      <c r="A105" s="38">
        <f t="shared" si="135"/>
        <v>12</v>
      </c>
      <c r="B105" s="10" t="s">
        <v>25</v>
      </c>
      <c r="C105" s="147">
        <f ca="1">'Summary &amp; chart QUARTER data'!C105</f>
        <v>-1.1256739715354787</v>
      </c>
      <c r="D105" s="149">
        <f ca="1">DataGrowthRates!CS20</f>
        <v>-1.9088604696011913</v>
      </c>
      <c r="E105" s="104">
        <f t="shared" ca="1" si="133"/>
        <v>-0.78318649806571261</v>
      </c>
      <c r="F105" s="106">
        <f t="shared" ca="1" si="136"/>
        <v>0.28040140929284196</v>
      </c>
      <c r="G105" s="106">
        <f t="shared" ca="1" si="134"/>
        <v>0.78318649806571261</v>
      </c>
      <c r="K105" s="6"/>
    </row>
    <row r="106" spans="1:13" ht="13" x14ac:dyDescent="0.3">
      <c r="A106" s="38">
        <f t="shared" si="135"/>
        <v>13</v>
      </c>
      <c r="B106" s="10" t="s">
        <v>1</v>
      </c>
      <c r="C106" s="147">
        <f ca="1">'Summary &amp; chart QUARTER data'!C106</f>
        <v>-0.26567298809188411</v>
      </c>
      <c r="D106" s="149">
        <f ca="1">DataGrowthRates!CS21</f>
        <v>-2.1509105155175172E-2</v>
      </c>
      <c r="E106" s="104">
        <f t="shared" ca="1" si="133"/>
        <v>0.24416388293670893</v>
      </c>
      <c r="F106" s="106">
        <f t="shared" ca="1" si="136"/>
        <v>-0.78318649806571261</v>
      </c>
      <c r="G106" s="106">
        <f t="shared" ca="1" si="134"/>
        <v>0.24416388293670893</v>
      </c>
    </row>
    <row r="107" spans="1:13" ht="13" x14ac:dyDescent="0.3">
      <c r="A107" s="38">
        <f t="shared" si="135"/>
        <v>14</v>
      </c>
      <c r="B107" s="10" t="s">
        <v>2</v>
      </c>
      <c r="C107" s="147">
        <f ca="1">'Summary &amp; chart QUARTER data'!C107</f>
        <v>-2.0874554460909196</v>
      </c>
      <c r="D107" s="149">
        <f ca="1">DataGrowthRates!CS22</f>
        <v>-1.101477500901447</v>
      </c>
      <c r="E107" s="104">
        <f t="shared" ca="1" si="133"/>
        <v>0.98597794518947257</v>
      </c>
      <c r="F107" s="106">
        <f t="shared" ca="1" si="136"/>
        <v>0.24416388293670893</v>
      </c>
      <c r="G107" s="106">
        <f t="shared" ca="1" si="134"/>
        <v>0.98597794518947257</v>
      </c>
    </row>
    <row r="108" spans="1:13" ht="13" x14ac:dyDescent="0.3">
      <c r="A108" s="38">
        <f t="shared" si="135"/>
        <v>15</v>
      </c>
      <c r="B108" s="10" t="s">
        <v>3</v>
      </c>
      <c r="C108" s="147">
        <f ca="1">'Summary &amp; chart QUARTER data'!C108</f>
        <v>-5.7028376285779832</v>
      </c>
      <c r="D108" s="149">
        <f ca="1">DataGrowthRates!CS23</f>
        <v>-4.5306960797562423</v>
      </c>
      <c r="E108" s="104">
        <f t="shared" ca="1" si="133"/>
        <v>1.1721415488217408</v>
      </c>
      <c r="F108" s="106">
        <f t="shared" ca="1" si="136"/>
        <v>0.98597794518947257</v>
      </c>
      <c r="G108" s="106">
        <f t="shared" ca="1" si="134"/>
        <v>1.1721415488217408</v>
      </c>
    </row>
    <row r="109" spans="1:13" ht="13" x14ac:dyDescent="0.3">
      <c r="A109" s="38">
        <f t="shared" si="135"/>
        <v>16</v>
      </c>
      <c r="B109" s="10" t="s">
        <v>4</v>
      </c>
      <c r="C109" s="147">
        <f ca="1">'Summary &amp; chart QUARTER data'!C109</f>
        <v>-5.7626502494698828</v>
      </c>
      <c r="D109" s="149">
        <f ca="1">DataGrowthRates!CS24</f>
        <v>-5.3893841692948072</v>
      </c>
      <c r="E109" s="104">
        <f t="shared" ca="1" si="133"/>
        <v>0.37326608017507557</v>
      </c>
      <c r="F109" s="106">
        <f t="shared" ca="1" si="136"/>
        <v>1.1721415488217408</v>
      </c>
      <c r="G109" s="106">
        <f t="shared" ca="1" si="134"/>
        <v>0.37326608017507557</v>
      </c>
    </row>
    <row r="110" spans="1:13" ht="13" x14ac:dyDescent="0.3">
      <c r="A110" s="38">
        <f t="shared" si="135"/>
        <v>17</v>
      </c>
      <c r="B110" s="10" t="s">
        <v>5</v>
      </c>
      <c r="C110" s="147">
        <f ca="1">'Summary &amp; chart QUARTER data'!C110</f>
        <v>-6.8303489254499716</v>
      </c>
      <c r="D110" s="149">
        <f ca="1">DataGrowthRates!CS25</f>
        <v>-6.1756310872536329</v>
      </c>
      <c r="E110" s="104">
        <f t="shared" ca="1" si="133"/>
        <v>0.65471783819633877</v>
      </c>
      <c r="F110" s="106">
        <f t="shared" ca="1" si="136"/>
        <v>0.37326608017507557</v>
      </c>
      <c r="G110" s="106">
        <f t="shared" ca="1" si="134"/>
        <v>0.65471783819633877</v>
      </c>
    </row>
    <row r="111" spans="1:13" ht="13" x14ac:dyDescent="0.3">
      <c r="A111" s="38">
        <f t="shared" si="135"/>
        <v>18</v>
      </c>
      <c r="B111" s="10" t="s">
        <v>6</v>
      </c>
      <c r="C111" s="147">
        <f ca="1">'Summary &amp; chart QUARTER data'!C111</f>
        <v>-9.514969554287795</v>
      </c>
      <c r="D111" s="149">
        <f ca="1">DataGrowthRates!CS26</f>
        <v>-8.6265224448139488</v>
      </c>
      <c r="E111" s="104">
        <f t="shared" ca="1" si="133"/>
        <v>0.8884471094738462</v>
      </c>
      <c r="F111" s="106">
        <f t="shared" ca="1" si="136"/>
        <v>0.65471783819633877</v>
      </c>
      <c r="G111" s="106">
        <f t="shared" ca="1" si="134"/>
        <v>0.8884471094738462</v>
      </c>
      <c r="I111" s="6"/>
    </row>
    <row r="112" spans="1:13" ht="13" x14ac:dyDescent="0.3">
      <c r="A112" s="38">
        <f t="shared" si="135"/>
        <v>19</v>
      </c>
      <c r="B112" s="10" t="s">
        <v>7</v>
      </c>
      <c r="C112" s="147">
        <f ca="1">'Summary &amp; chart QUARTER data'!C112</f>
        <v>-6.1883946021383576</v>
      </c>
      <c r="D112" s="149">
        <f ca="1">DataGrowthRates!CS27</f>
        <v>-5.7731939970734354</v>
      </c>
      <c r="E112" s="104">
        <f t="shared" ca="1" si="133"/>
        <v>0.41520060506492218</v>
      </c>
      <c r="F112" s="106">
        <f t="shared" ca="1" si="136"/>
        <v>0.8884471094738462</v>
      </c>
      <c r="G112" s="106">
        <f t="shared" ca="1" si="134"/>
        <v>0.41520060506492218</v>
      </c>
      <c r="J112" t="s">
        <v>39</v>
      </c>
    </row>
    <row r="113" spans="1:7" ht="13" x14ac:dyDescent="0.3">
      <c r="A113" s="38">
        <f t="shared" si="135"/>
        <v>20</v>
      </c>
      <c r="B113" s="10" t="s">
        <v>8</v>
      </c>
      <c r="C113" s="147">
        <f ca="1">'Summary &amp; chart QUARTER data'!C113</f>
        <v>-2.0290137260508083</v>
      </c>
      <c r="D113" s="149">
        <f ca="1">DataGrowthRates!CS28</f>
        <v>-3.2606869232829538</v>
      </c>
      <c r="E113" s="104">
        <f ca="1">D113-C113</f>
        <v>-1.2316731972321455</v>
      </c>
      <c r="F113" s="106">
        <f ca="1">E112</f>
        <v>0.41520060506492218</v>
      </c>
      <c r="G113" s="106">
        <f ca="1">ABS(E113)</f>
        <v>1.2316731972321455</v>
      </c>
    </row>
    <row r="114" spans="1:7" ht="13" x14ac:dyDescent="0.3">
      <c r="A114" s="38">
        <f t="shared" si="135"/>
        <v>21</v>
      </c>
      <c r="B114" s="10" t="s">
        <v>9</v>
      </c>
      <c r="C114" s="147">
        <f ca="1">'Summary &amp; chart QUARTER data'!C114</f>
        <v>-1.1042376963200777</v>
      </c>
      <c r="D114" s="149">
        <f ca="1">DataGrowthRates!CS29</f>
        <v>-0.12538344648777475</v>
      </c>
      <c r="E114" s="104">
        <f ca="1">D114-C114</f>
        <v>0.97885424983230296</v>
      </c>
      <c r="F114" s="106">
        <f ca="1">E113</f>
        <v>-1.2316731972321455</v>
      </c>
      <c r="G114" s="106">
        <f ca="1">ABS(E114)</f>
        <v>0.97885424983230296</v>
      </c>
    </row>
    <row r="115" spans="1:7" ht="13" x14ac:dyDescent="0.3">
      <c r="A115" s="38">
        <f t="shared" si="135"/>
        <v>22</v>
      </c>
      <c r="B115" s="10" t="s">
        <v>10</v>
      </c>
      <c r="C115" s="147">
        <f ca="1">'Summary &amp; chart QUARTER data'!C115</f>
        <v>-1.1102717241186075</v>
      </c>
      <c r="D115" s="149">
        <f ca="1">DataGrowthRates!CS30</f>
        <v>-0.47847810355441506</v>
      </c>
      <c r="E115" s="104">
        <f ca="1">D115-C115</f>
        <v>0.63179362056419253</v>
      </c>
      <c r="F115" s="106">
        <f ca="1">E114</f>
        <v>0.97885424983230296</v>
      </c>
      <c r="G115" s="106">
        <f ca="1">ABS(E115)</f>
        <v>0.63179362056419253</v>
      </c>
    </row>
    <row r="116" spans="1:7" ht="13" x14ac:dyDescent="0.3">
      <c r="A116" s="38">
        <f t="shared" si="135"/>
        <v>23</v>
      </c>
      <c r="B116" s="10" t="s">
        <v>11</v>
      </c>
      <c r="C116" s="147">
        <f ca="1">'Summary &amp; chart QUARTER data'!C116</f>
        <v>-0.73891791990996858</v>
      </c>
      <c r="D116" s="149">
        <f ca="1">DataGrowthRates!CS31</f>
        <v>0.37196985116743814</v>
      </c>
      <c r="E116" s="104">
        <f t="shared" ref="E116" ca="1" si="137">D116-C116</f>
        <v>1.1108877710774068</v>
      </c>
      <c r="F116" s="106">
        <f t="shared" ref="F116" ca="1" si="138">E115</f>
        <v>0.63179362056419253</v>
      </c>
      <c r="G116" s="106">
        <f t="shared" ref="G116" ca="1" si="139">ABS(E116)</f>
        <v>1.1108877710774068</v>
      </c>
    </row>
    <row r="117" spans="1:7" ht="13" x14ac:dyDescent="0.3">
      <c r="A117" s="38">
        <f t="shared" si="135"/>
        <v>24</v>
      </c>
      <c r="B117" s="10" t="s">
        <v>26</v>
      </c>
      <c r="C117" s="147">
        <f ca="1">'Summary &amp; chart QUARTER data'!C117</f>
        <v>-0.43313535459565577</v>
      </c>
      <c r="D117" s="149">
        <f ca="1">DataGrowthRates!CS32</f>
        <v>2.0618596420316613</v>
      </c>
      <c r="E117" s="104">
        <f t="shared" ref="E117" ca="1" si="140">D117-C117</f>
        <v>2.4949949966273168</v>
      </c>
      <c r="F117" s="106">
        <f t="shared" ref="F117" ca="1" si="141">E116</f>
        <v>1.1108877710774068</v>
      </c>
      <c r="G117" s="106">
        <f t="shared" ref="G117" ca="1" si="142">ABS(E117)</f>
        <v>2.4949949966273168</v>
      </c>
    </row>
    <row r="118" spans="1:7" ht="13" x14ac:dyDescent="0.3">
      <c r="A118" s="38">
        <f t="shared" si="135"/>
        <v>25</v>
      </c>
      <c r="B118" s="10" t="s">
        <v>100</v>
      </c>
      <c r="C118" s="147">
        <f ca="1">'Summary &amp; chart QUARTER data'!C118</f>
        <v>-1.8187709172672084</v>
      </c>
      <c r="D118" s="149">
        <f ca="1">DataGrowthRates!CS33</f>
        <v>-1.187407441008129</v>
      </c>
      <c r="E118" s="104">
        <f t="shared" ref="E118:E119" ca="1" si="143">D118-C118</f>
        <v>0.6313634762590794</v>
      </c>
      <c r="F118" s="106">
        <f t="shared" ref="F118:F119" ca="1" si="144">E117</f>
        <v>2.4949949966273168</v>
      </c>
      <c r="G118" s="106">
        <f t="shared" ref="G118:G119" ca="1" si="145">ABS(E118)</f>
        <v>0.6313634762590794</v>
      </c>
    </row>
    <row r="119" spans="1:7" ht="13" x14ac:dyDescent="0.3">
      <c r="A119" s="38">
        <f t="shared" si="135"/>
        <v>26</v>
      </c>
      <c r="B119" s="10" t="s">
        <v>101</v>
      </c>
      <c r="C119" s="147">
        <f ca="1">'Summary &amp; chart QUARTER data'!C119</f>
        <v>-0.88979684133203107</v>
      </c>
      <c r="D119" s="149">
        <f ca="1">DataGrowthRates!CS34</f>
        <v>-0.61027765986623539</v>
      </c>
      <c r="E119" s="104">
        <f t="shared" ca="1" si="143"/>
        <v>0.27951918146579569</v>
      </c>
      <c r="F119" s="106">
        <f t="shared" ca="1" si="144"/>
        <v>0.6313634762590794</v>
      </c>
      <c r="G119" s="106">
        <f t="shared" ca="1" si="145"/>
        <v>0.27951918146579569</v>
      </c>
    </row>
    <row r="120" spans="1:7" ht="13" x14ac:dyDescent="0.3">
      <c r="A120" s="38">
        <f t="shared" si="135"/>
        <v>27</v>
      </c>
      <c r="B120" s="10" t="s">
        <v>102</v>
      </c>
      <c r="C120" s="147">
        <f ca="1">'Summary &amp; chart QUARTER data'!C120</f>
        <v>-2.1310516370642039</v>
      </c>
      <c r="D120" s="149">
        <f ca="1">DataGrowthRates!CS35</f>
        <v>-1.589797243441299</v>
      </c>
      <c r="E120" s="104">
        <f t="shared" ref="E120:E122" ca="1" si="146">D120-C120</f>
        <v>0.54125439362290484</v>
      </c>
      <c r="F120" s="106">
        <f t="shared" ref="F120:F122" ca="1" si="147">E119</f>
        <v>0.27951918146579569</v>
      </c>
      <c r="G120" s="106">
        <f t="shared" ref="G120:G122" ca="1" si="148">ABS(E120)</f>
        <v>0.54125439362290484</v>
      </c>
    </row>
    <row r="121" spans="1:7" ht="13" x14ac:dyDescent="0.3">
      <c r="A121" s="38">
        <f t="shared" si="135"/>
        <v>28</v>
      </c>
      <c r="B121" s="10" t="s">
        <v>103</v>
      </c>
      <c r="C121" s="147">
        <f ca="1">'Summary &amp; chart QUARTER data'!C121</f>
        <v>-4.4324171727239765</v>
      </c>
      <c r="D121" s="149">
        <f ca="1">DataGrowthRates!CS36</f>
        <v>-3.4613807263335343</v>
      </c>
      <c r="E121" s="104">
        <f t="shared" ca="1" si="146"/>
        <v>0.97103644639044218</v>
      </c>
      <c r="F121" s="106">
        <f t="shared" ca="1" si="147"/>
        <v>0.54125439362290484</v>
      </c>
      <c r="G121" s="106">
        <f t="shared" ca="1" si="148"/>
        <v>0.97103644639044218</v>
      </c>
    </row>
    <row r="122" spans="1:7" ht="13" x14ac:dyDescent="0.3">
      <c r="A122" s="38">
        <f t="shared" si="135"/>
        <v>29</v>
      </c>
      <c r="B122" s="10" t="s">
        <v>122</v>
      </c>
      <c r="C122" s="147">
        <f ca="1">'Summary &amp; chart QUARTER data'!C122</f>
        <v>-1.5491144774671779</v>
      </c>
      <c r="D122" s="149">
        <f ca="1">DataGrowthRates!CS37</f>
        <v>-2.0324158679886084</v>
      </c>
      <c r="E122" s="104">
        <f t="shared" ca="1" si="146"/>
        <v>-0.48330139052143051</v>
      </c>
      <c r="F122" s="106">
        <f t="shared" ca="1" si="147"/>
        <v>0.97103644639044218</v>
      </c>
      <c r="G122" s="106">
        <f t="shared" ca="1" si="148"/>
        <v>0.48330139052143051</v>
      </c>
    </row>
    <row r="123" spans="1:7" ht="13" x14ac:dyDescent="0.3">
      <c r="A123" s="38">
        <f t="shared" si="135"/>
        <v>30</v>
      </c>
      <c r="B123" s="10" t="s">
        <v>123</v>
      </c>
      <c r="C123" s="147">
        <f ca="1">'Summary &amp; chart QUARTER data'!C123</f>
        <v>0.80809121179767096</v>
      </c>
      <c r="D123" s="149">
        <f ca="1">DataGrowthRates!CS38</f>
        <v>0.42549918286428845</v>
      </c>
      <c r="E123" s="104">
        <f t="shared" ref="E123" ca="1" si="149">D123-C123</f>
        <v>-0.38259202893338251</v>
      </c>
      <c r="F123" s="106">
        <f t="shared" ref="F123" ca="1" si="150">E122</f>
        <v>-0.48330139052143051</v>
      </c>
      <c r="G123" s="106">
        <f t="shared" ref="G123" ca="1" si="151">ABS(E123)</f>
        <v>0.38259202893338251</v>
      </c>
    </row>
    <row r="124" spans="1:7" ht="13" x14ac:dyDescent="0.3">
      <c r="A124" s="38">
        <f t="shared" si="135"/>
        <v>31</v>
      </c>
      <c r="B124" s="10" t="s">
        <v>124</v>
      </c>
      <c r="C124" s="147">
        <f ca="1">'Summary &amp; chart QUARTER data'!C124</f>
        <v>1.1309651971307833</v>
      </c>
      <c r="D124" s="149">
        <f ca="1">DataGrowthRates!CS39</f>
        <v>4.1902270012956114E-2</v>
      </c>
      <c r="E124" s="104">
        <f t="shared" ref="E124:E126" ca="1" si="152">D124-C124</f>
        <v>-1.0890629271178272</v>
      </c>
      <c r="F124" s="106">
        <f t="shared" ref="F124:F126" ca="1" si="153">E123</f>
        <v>-0.38259202893338251</v>
      </c>
      <c r="G124" s="106">
        <f t="shared" ref="G124:G126" ca="1" si="154">ABS(E124)</f>
        <v>1.0890629271178272</v>
      </c>
    </row>
    <row r="125" spans="1:7" ht="13" x14ac:dyDescent="0.3">
      <c r="A125" s="38">
        <f t="shared" si="135"/>
        <v>32</v>
      </c>
      <c r="B125" s="10" t="s">
        <v>125</v>
      </c>
      <c r="C125" s="147">
        <f ca="1">'Summary &amp; chart QUARTER data'!C125</f>
        <v>-0.69007550313720645</v>
      </c>
      <c r="D125" s="149">
        <f ca="1">DataGrowthRates!CS40</f>
        <v>-1.2959481205921699</v>
      </c>
      <c r="E125" s="104">
        <f t="shared" ca="1" si="152"/>
        <v>-0.60587261745496346</v>
      </c>
      <c r="F125" s="106">
        <f t="shared" ca="1" si="153"/>
        <v>-1.0890629271178272</v>
      </c>
      <c r="G125" s="106">
        <f t="shared" ca="1" si="154"/>
        <v>0.60587261745496346</v>
      </c>
    </row>
    <row r="126" spans="1:7" ht="13" x14ac:dyDescent="0.3">
      <c r="A126" s="38">
        <f t="shared" si="135"/>
        <v>33</v>
      </c>
      <c r="B126" s="10" t="str">
        <f>B36</f>
        <v>Q1-2013</v>
      </c>
      <c r="C126" s="147">
        <f ca="1">'Summary &amp; chart QUARTER data'!C126</f>
        <v>-4.0112240989172498</v>
      </c>
      <c r="D126" s="149">
        <f ca="1">DataGrowthRates!CS41</f>
        <v>-3.103223458343717</v>
      </c>
      <c r="E126" s="104">
        <f t="shared" ca="1" si="152"/>
        <v>0.9080006405735328</v>
      </c>
      <c r="F126" s="106">
        <f t="shared" ca="1" si="153"/>
        <v>-0.60587261745496346</v>
      </c>
      <c r="G126" s="106">
        <f t="shared" ca="1" si="154"/>
        <v>0.9080006405735328</v>
      </c>
    </row>
    <row r="127" spans="1:7" ht="13" x14ac:dyDescent="0.3">
      <c r="A127" s="38">
        <f t="shared" si="135"/>
        <v>34</v>
      </c>
      <c r="B127" s="10" t="str">
        <f>B37</f>
        <v>Q2-2013</v>
      </c>
      <c r="C127" s="147">
        <f ca="1">'Summary &amp; chart QUARTER data'!C127</f>
        <v>-2.7949280080009453</v>
      </c>
      <c r="D127" s="149">
        <f ca="1">DataGrowthRates!CS42</f>
        <v>-2.1154304545671776</v>
      </c>
      <c r="E127" s="104">
        <f t="shared" ref="E127" ca="1" si="155">D127-C127</f>
        <v>0.67949755343376772</v>
      </c>
      <c r="F127" s="106">
        <f t="shared" ref="F127" ca="1" si="156">E126</f>
        <v>0.9080006405735328</v>
      </c>
      <c r="G127" s="106">
        <f t="shared" ref="G127" ca="1" si="157">ABS(E127)</f>
        <v>0.67949755343376772</v>
      </c>
    </row>
    <row r="128" spans="1:7" ht="13" x14ac:dyDescent="0.3">
      <c r="A128" s="38">
        <f t="shared" si="135"/>
        <v>35</v>
      </c>
      <c r="B128" s="10" t="str">
        <f>B38</f>
        <v>Q3-2013</v>
      </c>
      <c r="C128" s="147">
        <f ca="1">'Summary &amp; chart QUARTER data'!C128</f>
        <v>-1.1391797240524617</v>
      </c>
      <c r="D128" s="149">
        <f ca="1">DataGrowthRates!CS43</f>
        <v>-0.83149233873557549</v>
      </c>
      <c r="E128" s="104">
        <f t="shared" ref="E128" ca="1" si="158">D128-C128</f>
        <v>0.30768738531688622</v>
      </c>
      <c r="F128" s="106">
        <f t="shared" ref="F128" ca="1" si="159">E127</f>
        <v>0.67949755343376772</v>
      </c>
      <c r="G128" s="106">
        <f t="shared" ref="G128" ca="1" si="160">ABS(E128)</f>
        <v>0.30768738531688622</v>
      </c>
    </row>
    <row r="129" spans="1:7" ht="13" x14ac:dyDescent="0.3">
      <c r="A129" s="38">
        <f t="shared" si="135"/>
        <v>36</v>
      </c>
      <c r="B129" s="10" t="str">
        <f>B39</f>
        <v>Q4-2013</v>
      </c>
      <c r="C129" s="147">
        <f ca="1">'Summary &amp; chart QUARTER data'!C129</f>
        <v>-0.80572546714882887</v>
      </c>
      <c r="D129" s="149">
        <f ca="1">DataGrowthRates!CS44</f>
        <v>-1.218626830118243</v>
      </c>
      <c r="E129" s="104">
        <f t="shared" ref="E129" ca="1" si="161">D129-C129</f>
        <v>-0.41290136296941415</v>
      </c>
      <c r="F129" s="106">
        <f t="shared" ref="F129" ca="1" si="162">E128</f>
        <v>0.30768738531688622</v>
      </c>
      <c r="G129" s="106">
        <f t="shared" ref="G129" ca="1" si="163">ABS(E129)</f>
        <v>0.41290136296941415</v>
      </c>
    </row>
    <row r="130" spans="1:7" ht="13" x14ac:dyDescent="0.3">
      <c r="A130" s="38">
        <f t="shared" si="135"/>
        <v>37</v>
      </c>
      <c r="B130" s="10" t="s">
        <v>130</v>
      </c>
      <c r="C130" s="147">
        <f ca="1">'Summary &amp; chart QUARTER data'!C130</f>
        <v>-1.874800778393436</v>
      </c>
      <c r="D130" s="149">
        <f ca="1">DataGrowthRates!CS45</f>
        <v>-0.72781399249269674</v>
      </c>
      <c r="E130" s="104">
        <f t="shared" ref="E130" ca="1" si="164">D130-C130</f>
        <v>1.1469867859007392</v>
      </c>
      <c r="F130" s="106">
        <f t="shared" ref="F130" ca="1" si="165">E129</f>
        <v>-0.41290136296941415</v>
      </c>
      <c r="G130" s="106">
        <f t="shared" ref="G130" ca="1" si="166">ABS(E130)</f>
        <v>1.1469867859007392</v>
      </c>
    </row>
    <row r="131" spans="1:7" ht="13" x14ac:dyDescent="0.3">
      <c r="A131" s="38">
        <f t="shared" si="135"/>
        <v>38</v>
      </c>
      <c r="B131" s="10" t="s">
        <v>131</v>
      </c>
      <c r="C131" s="147">
        <f ca="1">'Summary &amp; chart QUARTER data'!C131</f>
        <v>-3.8955810165608855</v>
      </c>
      <c r="D131" s="149">
        <f ca="1">DataGrowthRates!CS46</f>
        <v>-3.4786826765803176</v>
      </c>
      <c r="E131" s="104">
        <f t="shared" ref="E131" ca="1" si="167">D131-C131</f>
        <v>0.41689833998056791</v>
      </c>
      <c r="F131" s="106">
        <f t="shared" ref="F131" ca="1" si="168">E130</f>
        <v>1.1469867859007392</v>
      </c>
      <c r="G131" s="106">
        <f t="shared" ref="G131" ca="1" si="169">ABS(E131)</f>
        <v>0.41689833998056791</v>
      </c>
    </row>
    <row r="132" spans="1:7" ht="13" x14ac:dyDescent="0.3">
      <c r="A132" s="38">
        <f t="shared" si="135"/>
        <v>39</v>
      </c>
      <c r="B132" s="10" t="s">
        <v>132</v>
      </c>
      <c r="C132" s="147">
        <f ca="1">'Summary &amp; chart QUARTER data'!C132</f>
        <v>-4.558729021479258</v>
      </c>
      <c r="D132" s="149">
        <f ca="1">DataGrowthRates!CS47</f>
        <v>-3.5814878016605998</v>
      </c>
      <c r="E132" s="104">
        <f t="shared" ref="E132" ca="1" si="170">D132-C132</f>
        <v>0.97724121981865819</v>
      </c>
      <c r="F132" s="106">
        <f t="shared" ref="F132" ca="1" si="171">E131</f>
        <v>0.41689833998056791</v>
      </c>
      <c r="G132" s="106">
        <f t="shared" ref="G132" ca="1" si="172">ABS(E132)</f>
        <v>0.97724121981865819</v>
      </c>
    </row>
    <row r="133" spans="1:7" ht="13" x14ac:dyDescent="0.3">
      <c r="A133" s="38">
        <f t="shared" si="135"/>
        <v>40</v>
      </c>
      <c r="B133" s="10" t="s">
        <v>133</v>
      </c>
      <c r="C133" s="147">
        <f ca="1">'Summary &amp; chart QUARTER data'!C133</f>
        <v>-2.1869252109207915</v>
      </c>
      <c r="D133" s="149">
        <f ca="1">DataGrowthRates!CS48</f>
        <v>-3.4047166625995722</v>
      </c>
      <c r="E133" s="104">
        <f t="shared" ref="E133" ca="1" si="173">D133-C133</f>
        <v>-1.2177914516787807</v>
      </c>
      <c r="F133" s="106">
        <f t="shared" ref="F133" ca="1" si="174">E132</f>
        <v>0.97724121981865819</v>
      </c>
      <c r="G133" s="106">
        <f t="shared" ref="G133" ca="1" si="175">ABS(E133)</f>
        <v>1.2177914516787807</v>
      </c>
    </row>
    <row r="134" spans="1:7" ht="13" x14ac:dyDescent="0.3">
      <c r="A134" s="38">
        <f t="shared" si="135"/>
        <v>41</v>
      </c>
      <c r="B134" s="10" t="s">
        <v>134</v>
      </c>
      <c r="C134" s="147">
        <f ca="1">'Summary &amp; chart QUARTER data'!C134</f>
        <v>0.54494176280734197</v>
      </c>
      <c r="D134" s="149">
        <f ca="1">DataGrowthRates!CS49</f>
        <v>1.4751204243131302</v>
      </c>
      <c r="E134" s="104">
        <f t="shared" ref="E134" ca="1" si="176">D134-C134</f>
        <v>0.93017866150578821</v>
      </c>
      <c r="F134" s="106">
        <f t="shared" ref="F134" ca="1" si="177">E133</f>
        <v>-1.2177914516787807</v>
      </c>
      <c r="G134" s="106">
        <f t="shared" ref="G134" ca="1" si="178">ABS(E134)</f>
        <v>0.93017866150578821</v>
      </c>
    </row>
    <row r="135" spans="1:7" ht="13" x14ac:dyDescent="0.3">
      <c r="A135" s="38">
        <f t="shared" si="135"/>
        <v>42</v>
      </c>
      <c r="B135" s="10" t="s">
        <v>135</v>
      </c>
      <c r="C135" s="147">
        <f ca="1">'Summary &amp; chart QUARTER data'!C135</f>
        <v>-1.9613331138246983</v>
      </c>
      <c r="D135" s="149">
        <f ca="1">DataGrowthRates!CS50</f>
        <v>-2.6151663835659313</v>
      </c>
      <c r="E135" s="104">
        <f t="shared" ref="E135:E137" ca="1" si="179">D135-C135</f>
        <v>-0.65383326974123301</v>
      </c>
      <c r="F135" s="106">
        <f t="shared" ref="F135:F137" ca="1" si="180">E134</f>
        <v>0.93017866150578821</v>
      </c>
      <c r="G135" s="106">
        <f t="shared" ref="G135:G137" ca="1" si="181">ABS(E135)</f>
        <v>0.65383326974123301</v>
      </c>
    </row>
    <row r="136" spans="1:7" ht="13" x14ac:dyDescent="0.3">
      <c r="A136" s="38">
        <f t="shared" si="135"/>
        <v>43</v>
      </c>
      <c r="B136" s="10" t="s">
        <v>136</v>
      </c>
      <c r="C136" s="147">
        <f ca="1">'Summary &amp; chart QUARTER data'!C136</f>
        <v>-0.62409796729829192</v>
      </c>
      <c r="D136" s="149">
        <f ca="1">DataGrowthRates!CS51</f>
        <v>-0.97341527676606576</v>
      </c>
      <c r="E136" s="104">
        <f t="shared" ca="1" si="179"/>
        <v>-0.34931730946777384</v>
      </c>
      <c r="F136" s="106">
        <f t="shared" ca="1" si="180"/>
        <v>-0.65383326974123301</v>
      </c>
      <c r="G136" s="106">
        <f t="shared" ca="1" si="181"/>
        <v>0.34931730946777384</v>
      </c>
    </row>
    <row r="137" spans="1:7" ht="13" x14ac:dyDescent="0.3">
      <c r="A137" s="38">
        <f t="shared" si="135"/>
        <v>44</v>
      </c>
      <c r="B137" s="10" t="s">
        <v>137</v>
      </c>
      <c r="C137" s="147">
        <f ca="1">'Summary &amp; chart QUARTER data'!C137</f>
        <v>-1.0386829525093264</v>
      </c>
      <c r="D137" s="149">
        <f ca="1">DataGrowthRates!CS52</f>
        <v>-0.76061660111676455</v>
      </c>
      <c r="E137" s="104">
        <f t="shared" ca="1" si="179"/>
        <v>0.27806635139256186</v>
      </c>
      <c r="F137" s="106">
        <f t="shared" ca="1" si="180"/>
        <v>-0.34931730946777384</v>
      </c>
      <c r="G137" s="106">
        <f t="shared" ca="1" si="181"/>
        <v>0.27806635139256186</v>
      </c>
    </row>
    <row r="138" spans="1:7" ht="13" x14ac:dyDescent="0.3">
      <c r="A138" s="38">
        <f t="shared" si="135"/>
        <v>45</v>
      </c>
      <c r="B138" s="10" t="s">
        <v>138</v>
      </c>
      <c r="C138" s="147">
        <f ca="1">'Summary &amp; chart QUARTER data'!C138</f>
        <v>-2.5117658511447867</v>
      </c>
      <c r="D138" s="149">
        <f ca="1">DataGrowthRates!CS53</f>
        <v>-2.0511464349981217</v>
      </c>
      <c r="E138" s="104">
        <f t="shared" ref="E138" ca="1" si="182">D138-C138</f>
        <v>0.46061941614666502</v>
      </c>
      <c r="F138" s="106">
        <f t="shared" ref="F138" ca="1" si="183">E137</f>
        <v>0.27806635139256186</v>
      </c>
      <c r="G138" s="106">
        <f t="shared" ref="G138" ca="1" si="184">ABS(E138)</f>
        <v>0.46061941614666502</v>
      </c>
    </row>
    <row r="139" spans="1:7" ht="13" x14ac:dyDescent="0.3">
      <c r="A139" s="38">
        <f t="shared" si="135"/>
        <v>46</v>
      </c>
      <c r="B139" s="10" t="s">
        <v>139</v>
      </c>
      <c r="C139" s="147">
        <f ca="1">'Summary &amp; chart QUARTER data'!C139</f>
        <v>-2.1427263306170601</v>
      </c>
      <c r="D139" s="149">
        <f ca="1">DataGrowthRates!CS54</f>
        <v>-2.9487598124145551</v>
      </c>
      <c r="E139" s="104">
        <f t="shared" ref="E139" ca="1" si="185">D139-C139</f>
        <v>-0.80603348179749501</v>
      </c>
      <c r="F139" s="106">
        <f t="shared" ref="F139:F168" ca="1" si="186">E138</f>
        <v>0.46061941614666502</v>
      </c>
      <c r="G139" s="106">
        <f t="shared" ref="G139:G167" ca="1" si="187">ABS(E139)</f>
        <v>0.80603348179749501</v>
      </c>
    </row>
    <row r="140" spans="1:7" ht="13" x14ac:dyDescent="0.3">
      <c r="A140" s="38">
        <f t="shared" si="135"/>
        <v>47</v>
      </c>
      <c r="B140" s="10" t="s">
        <v>140</v>
      </c>
      <c r="C140" s="147">
        <f ca="1">'Summary &amp; chart QUARTER data'!C140</f>
        <v>-4.9965170441394839</v>
      </c>
      <c r="D140" s="149">
        <f ca="1">DataGrowthRates!CS55</f>
        <v>-4.3881155160427729</v>
      </c>
      <c r="E140" s="104">
        <f t="shared" ref="E140" ca="1" si="188">D140-C140</f>
        <v>0.608401528096711</v>
      </c>
      <c r="F140" s="106">
        <f t="shared" ca="1" si="186"/>
        <v>-0.80603348179749501</v>
      </c>
      <c r="G140" s="106">
        <f t="shared" ca="1" si="187"/>
        <v>0.608401528096711</v>
      </c>
    </row>
    <row r="141" spans="1:7" ht="13" x14ac:dyDescent="0.3">
      <c r="A141" s="38">
        <f t="shared" si="135"/>
        <v>48</v>
      </c>
      <c r="B141" s="10" t="s">
        <v>141</v>
      </c>
      <c r="C141" s="147">
        <f ca="1">'Summary &amp; chart QUARTER data'!C141</f>
        <v>-0.58020570913921865</v>
      </c>
      <c r="D141" s="149">
        <f ca="1">DataGrowthRates!CS56</f>
        <v>2.1799895882428838E-2</v>
      </c>
      <c r="E141" s="104">
        <f t="shared" ref="E141" ca="1" si="189">D141-C141</f>
        <v>0.60200560502164746</v>
      </c>
      <c r="F141" s="106">
        <f t="shared" ca="1" si="186"/>
        <v>0.608401528096711</v>
      </c>
      <c r="G141" s="106">
        <f t="shared" ca="1" si="187"/>
        <v>0.60200560502164746</v>
      </c>
    </row>
    <row r="142" spans="1:7" ht="13" x14ac:dyDescent="0.3">
      <c r="A142" s="38">
        <f t="shared" si="135"/>
        <v>49</v>
      </c>
      <c r="B142" s="167" t="s">
        <v>143</v>
      </c>
      <c r="C142" s="147">
        <f ca="1">'Summary &amp; chart QUARTER data'!C142</f>
        <v>-0.70707926422581913</v>
      </c>
      <c r="D142" s="149">
        <f ca="1">DataGrowthRates!CS57</f>
        <v>-0.22294745058232063</v>
      </c>
      <c r="E142" s="104">
        <f t="shared" ref="E142" ca="1" si="190">D142-C142</f>
        <v>0.4841318136434985</v>
      </c>
      <c r="F142" s="106">
        <f t="shared" ca="1" si="186"/>
        <v>0.60200560502164746</v>
      </c>
      <c r="G142" s="106">
        <f t="shared" ca="1" si="187"/>
        <v>0.4841318136434985</v>
      </c>
    </row>
    <row r="143" spans="1:7" ht="13" x14ac:dyDescent="0.3">
      <c r="A143" s="38">
        <f t="shared" si="135"/>
        <v>50</v>
      </c>
      <c r="B143" s="167" t="s">
        <v>144</v>
      </c>
      <c r="C143" s="147">
        <f ca="1">'Summary &amp; chart QUARTER data'!C143</f>
        <v>-1.9165635035395339</v>
      </c>
      <c r="D143" s="149">
        <f ca="1">DataGrowthRates!CS58</f>
        <v>-1.0812629084744088</v>
      </c>
      <c r="E143" s="104">
        <f t="shared" ref="E143" ca="1" si="191">D143-C143</f>
        <v>0.83530059506512511</v>
      </c>
      <c r="F143" s="106">
        <f t="shared" ca="1" si="186"/>
        <v>0.4841318136434985</v>
      </c>
      <c r="G143" s="106">
        <f t="shared" ca="1" si="187"/>
        <v>0.83530059506512511</v>
      </c>
    </row>
    <row r="144" spans="1:7" ht="13" x14ac:dyDescent="0.3">
      <c r="A144" s="38">
        <f t="shared" si="135"/>
        <v>51</v>
      </c>
      <c r="B144" s="167" t="s">
        <v>145</v>
      </c>
      <c r="C144" s="147">
        <f ca="1">'Summary &amp; chart QUARTER data'!C144</f>
        <v>0.73847071048179191</v>
      </c>
      <c r="D144" s="149">
        <f ca="1">DataGrowthRates!CS59</f>
        <v>0.89112272203477372</v>
      </c>
      <c r="E144" s="104">
        <f t="shared" ref="E144" ca="1" si="192">D144-C144</f>
        <v>0.1526520115529818</v>
      </c>
      <c r="F144" s="106">
        <f t="shared" ca="1" si="186"/>
        <v>0.83530059506512511</v>
      </c>
      <c r="G144" s="106">
        <f t="shared" ca="1" si="187"/>
        <v>0.1526520115529818</v>
      </c>
    </row>
    <row r="145" spans="1:7" ht="13" x14ac:dyDescent="0.3">
      <c r="A145" s="38">
        <f t="shared" si="135"/>
        <v>52</v>
      </c>
      <c r="B145" s="167" t="s">
        <v>146</v>
      </c>
      <c r="C145" s="147">
        <f ca="1">'Summary &amp; chart QUARTER data'!C145</f>
        <v>-0.84938032919765372</v>
      </c>
      <c r="D145" s="149">
        <f ca="1">DataGrowthRates!CS60</f>
        <v>-0.42344834106892421</v>
      </c>
      <c r="E145" s="104">
        <f t="shared" ref="E145" ca="1" si="193">D145-C145</f>
        <v>0.42593198812872951</v>
      </c>
      <c r="F145" s="106">
        <f t="shared" ca="1" si="186"/>
        <v>0.1526520115529818</v>
      </c>
      <c r="G145" s="106">
        <f t="shared" ca="1" si="187"/>
        <v>0.42593198812872951</v>
      </c>
    </row>
    <row r="146" spans="1:7" ht="13" x14ac:dyDescent="0.3">
      <c r="A146" s="38">
        <f t="shared" si="135"/>
        <v>53</v>
      </c>
      <c r="B146" s="167" t="s">
        <v>147</v>
      </c>
      <c r="C146" s="147">
        <f ca="1">'Summary &amp; chart QUARTER data'!C146</f>
        <v>-1.6146768767697013</v>
      </c>
      <c r="D146" s="149">
        <f ca="1">DataGrowthRates!CS61</f>
        <v>-1.1089072766031067</v>
      </c>
      <c r="E146" s="104">
        <f t="shared" ref="E146" ca="1" si="194">D146-C146</f>
        <v>0.50576960016659456</v>
      </c>
      <c r="F146" s="106">
        <f t="shared" ca="1" si="186"/>
        <v>0.42593198812872951</v>
      </c>
      <c r="G146" s="106">
        <f t="shared" ca="1" si="187"/>
        <v>0.50576960016659456</v>
      </c>
    </row>
    <row r="147" spans="1:7" ht="13" x14ac:dyDescent="0.3">
      <c r="A147" s="38">
        <f t="shared" si="135"/>
        <v>54</v>
      </c>
      <c r="B147" s="167" t="s">
        <v>148</v>
      </c>
      <c r="C147" s="147">
        <f ca="1">'Summary &amp; chart QUARTER data'!C147</f>
        <v>-1.1195233849568118</v>
      </c>
      <c r="D147" s="149">
        <f ca="1">DataGrowthRates!CS62</f>
        <v>0.16558229887185247</v>
      </c>
      <c r="E147" s="104">
        <f t="shared" ref="E147" ca="1" si="195">D147-C147</f>
        <v>1.2851056838286643</v>
      </c>
      <c r="F147" s="106">
        <f t="shared" ca="1" si="186"/>
        <v>0.50576960016659456</v>
      </c>
      <c r="G147" s="106">
        <f t="shared" ca="1" si="187"/>
        <v>1.2851056838286643</v>
      </c>
    </row>
    <row r="148" spans="1:7" ht="13" x14ac:dyDescent="0.3">
      <c r="A148" s="38">
        <f t="shared" si="135"/>
        <v>55</v>
      </c>
      <c r="B148" s="167" t="s">
        <v>149</v>
      </c>
      <c r="C148" s="147">
        <f ca="1">'Summary &amp; chart QUARTER data'!C148</f>
        <v>-1.1350216374431299</v>
      </c>
      <c r="D148" s="149">
        <f ca="1">DataGrowthRates!CS63</f>
        <v>-1.2784005554861007</v>
      </c>
      <c r="E148" s="104">
        <f t="shared" ref="E148" ca="1" si="196">D148-C148</f>
        <v>-0.14337891804297076</v>
      </c>
      <c r="F148" s="106">
        <f t="shared" ca="1" si="186"/>
        <v>1.2851056838286643</v>
      </c>
      <c r="G148" s="106">
        <f t="shared" ca="1" si="187"/>
        <v>0.14337891804297076</v>
      </c>
    </row>
    <row r="149" spans="1:7" ht="13" x14ac:dyDescent="0.3">
      <c r="A149" s="38">
        <f t="shared" si="135"/>
        <v>56</v>
      </c>
      <c r="B149" s="167" t="s">
        <v>150</v>
      </c>
      <c r="C149" s="147">
        <f ca="1">'Summary &amp; chart QUARTER data'!C149</f>
        <v>-2.7167075168667338</v>
      </c>
      <c r="D149" s="149">
        <f ca="1">DataGrowthRates!CS64</f>
        <v>-1.922976128398955</v>
      </c>
      <c r="E149" s="104">
        <f t="shared" ref="E149" ca="1" si="197">D149-C149</f>
        <v>0.7937313884677788</v>
      </c>
      <c r="F149" s="106">
        <f t="shared" ca="1" si="186"/>
        <v>-0.14337891804297076</v>
      </c>
      <c r="G149" s="106">
        <f t="shared" ca="1" si="187"/>
        <v>0.7937313884677788</v>
      </c>
    </row>
    <row r="150" spans="1:7" ht="13" x14ac:dyDescent="0.3">
      <c r="A150" s="38">
        <f t="shared" si="135"/>
        <v>57</v>
      </c>
      <c r="B150" s="167" t="s">
        <v>151</v>
      </c>
      <c r="C150" s="147">
        <f ca="1">'Summary &amp; chart QUARTER data'!C150</f>
        <v>-3.2255738041235342</v>
      </c>
      <c r="D150" s="149">
        <f ca="1">DataGrowthRates!CS65</f>
        <v>-3.0228037021816903</v>
      </c>
      <c r="E150" s="104">
        <f t="shared" ref="E150" ca="1" si="198">D150-C150</f>
        <v>0.20277010194184397</v>
      </c>
      <c r="F150" s="106">
        <f t="shared" ca="1" si="186"/>
        <v>0.7937313884677788</v>
      </c>
      <c r="G150" s="106">
        <f t="shared" ca="1" si="187"/>
        <v>0.20277010194184397</v>
      </c>
    </row>
    <row r="151" spans="1:7" ht="13" x14ac:dyDescent="0.3">
      <c r="A151" s="38">
        <f t="shared" si="135"/>
        <v>58</v>
      </c>
      <c r="B151" s="167" t="s">
        <v>152</v>
      </c>
      <c r="C151" s="147">
        <f ca="1">'Summary &amp; chart QUARTER data'!C151</f>
        <v>-1.7523086177270171</v>
      </c>
      <c r="D151" s="149">
        <f ca="1">DataGrowthRates!CS66</f>
        <v>-1.3579726462211341</v>
      </c>
      <c r="E151" s="104">
        <f t="shared" ref="E151" ca="1" si="199">D151-C151</f>
        <v>0.39433597150588295</v>
      </c>
      <c r="F151" s="106">
        <f t="shared" ca="1" si="186"/>
        <v>0.20277010194184397</v>
      </c>
      <c r="G151" s="106">
        <f t="shared" ca="1" si="187"/>
        <v>0.39433597150588295</v>
      </c>
    </row>
    <row r="152" spans="1:7" ht="13" x14ac:dyDescent="0.3">
      <c r="A152" s="38">
        <f t="shared" si="135"/>
        <v>59</v>
      </c>
      <c r="B152" s="167" t="s">
        <v>153</v>
      </c>
      <c r="C152" s="147">
        <f ca="1">'Summary &amp; chart QUARTER data'!C152</f>
        <v>-1.1351014773807033</v>
      </c>
      <c r="D152" s="149">
        <f ca="1">DataGrowthRates!CS67</f>
        <v>-1.8780356438850137</v>
      </c>
      <c r="E152" s="104">
        <f t="shared" ref="E152" ca="1" si="200">D152-C152</f>
        <v>-0.74293416650431032</v>
      </c>
      <c r="F152" s="106">
        <f t="shared" ca="1" si="186"/>
        <v>0.39433597150588295</v>
      </c>
      <c r="G152" s="106">
        <f t="shared" ca="1" si="187"/>
        <v>0.74293416650431032</v>
      </c>
    </row>
    <row r="153" spans="1:7" ht="13" x14ac:dyDescent="0.3">
      <c r="A153" s="38">
        <f t="shared" si="135"/>
        <v>60</v>
      </c>
      <c r="B153" s="167" t="s">
        <v>154</v>
      </c>
      <c r="C153" s="147">
        <f ca="1">'Summary &amp; chart QUARTER data'!C153</f>
        <v>1.187551218857483</v>
      </c>
      <c r="D153" s="149">
        <f ca="1">DataGrowthRates!CS68</f>
        <v>0.61488332982973293</v>
      </c>
      <c r="E153" s="104">
        <f t="shared" ref="E153" ca="1" si="201">D153-C153</f>
        <v>-0.57266788902775012</v>
      </c>
      <c r="F153" s="106">
        <f t="shared" ca="1" si="186"/>
        <v>-0.74293416650431032</v>
      </c>
      <c r="G153" s="106">
        <f t="shared" ca="1" si="187"/>
        <v>0.57266788902775012</v>
      </c>
    </row>
    <row r="154" spans="1:7" ht="13" x14ac:dyDescent="0.3">
      <c r="A154" s="38">
        <f t="shared" si="135"/>
        <v>61</v>
      </c>
      <c r="B154" s="167" t="s">
        <v>155</v>
      </c>
      <c r="C154" s="147">
        <f ca="1">'Summary &amp; chart QUARTER data'!C154</f>
        <v>-1.0306710270650379</v>
      </c>
      <c r="D154" s="149">
        <f ca="1">DataGrowthRates!CS69</f>
        <v>-0.57891035005137959</v>
      </c>
      <c r="E154" s="104">
        <f t="shared" ref="E154" ca="1" si="202">D154-C154</f>
        <v>0.4517606770136583</v>
      </c>
      <c r="F154" s="106">
        <f t="shared" ca="1" si="186"/>
        <v>-0.57266788902775012</v>
      </c>
      <c r="G154" s="106">
        <f t="shared" ca="1" si="187"/>
        <v>0.4517606770136583</v>
      </c>
    </row>
    <row r="155" spans="1:7" ht="13" x14ac:dyDescent="0.3">
      <c r="A155" s="38">
        <f t="shared" si="135"/>
        <v>62</v>
      </c>
      <c r="B155" s="167" t="s">
        <v>156</v>
      </c>
      <c r="C155" s="147">
        <f ca="1">'Summary &amp; chart QUARTER data'!C155</f>
        <v>-19.183890422246559</v>
      </c>
      <c r="D155" s="149">
        <f ca="1">DataGrowthRates!CS70</f>
        <v>-19.915254237288135</v>
      </c>
      <c r="E155" s="104">
        <f t="shared" ref="E155" ca="1" si="203">D155-C155</f>
        <v>-0.73136381504157555</v>
      </c>
      <c r="F155" s="106">
        <f t="shared" ca="1" si="186"/>
        <v>0.4517606770136583</v>
      </c>
      <c r="G155" s="106">
        <f t="shared" ca="1" si="187"/>
        <v>0.73136381504157555</v>
      </c>
    </row>
    <row r="156" spans="1:7" ht="13" x14ac:dyDescent="0.3">
      <c r="A156" s="38">
        <f t="shared" si="135"/>
        <v>63</v>
      </c>
      <c r="B156" s="167" t="s">
        <v>157</v>
      </c>
      <c r="C156" s="147">
        <f ca="1">'Summary &amp; chart QUARTER data'!C156</f>
        <v>-13.234487224203946</v>
      </c>
      <c r="D156" s="149">
        <f ca="1">DataGrowthRates!CS71</f>
        <v>-11.554667242869495</v>
      </c>
      <c r="E156" s="104">
        <f t="shared" ref="E156" ca="1" si="204">D156-C156</f>
        <v>1.6798199813344503</v>
      </c>
      <c r="F156" s="106">
        <f t="shared" ca="1" si="186"/>
        <v>-0.73136381504157555</v>
      </c>
      <c r="G156" s="106">
        <f t="shared" ca="1" si="187"/>
        <v>1.6798199813344503</v>
      </c>
    </row>
    <row r="157" spans="1:7" ht="13" x14ac:dyDescent="0.3">
      <c r="A157" s="38">
        <f t="shared" si="135"/>
        <v>64</v>
      </c>
      <c r="B157" s="167" t="s">
        <v>158</v>
      </c>
      <c r="C157" s="147">
        <f ca="1">'Summary &amp; chart QUARTER data'!C157</f>
        <v>-9.4698354661791697</v>
      </c>
      <c r="D157" s="149">
        <f ca="1">DataGrowthRates!CS72</f>
        <v>-9.16192804379018</v>
      </c>
      <c r="E157" s="104">
        <f t="shared" ref="E157" ca="1" si="205">D157-C157</f>
        <v>0.30790742238898972</v>
      </c>
      <c r="F157" s="106">
        <f t="shared" ca="1" si="186"/>
        <v>1.6798199813344503</v>
      </c>
      <c r="G157" s="106">
        <f t="shared" ca="1" si="187"/>
        <v>0.30790742238898972</v>
      </c>
    </row>
    <row r="158" spans="1:7" ht="13" x14ac:dyDescent="0.3">
      <c r="A158" s="38">
        <f t="shared" si="135"/>
        <v>65</v>
      </c>
      <c r="B158" s="167" t="s">
        <v>159</v>
      </c>
      <c r="C158" s="147">
        <f ca="1">'Summary &amp; chart QUARTER data'!C158</f>
        <v>-10.502829777971256</v>
      </c>
      <c r="D158" s="149">
        <f ca="1">DataGrowthRates!CS73</f>
        <v>-10.946874659103315</v>
      </c>
      <c r="E158" s="104">
        <f t="shared" ref="E158" ca="1" si="206">D158-C158</f>
        <v>-0.44404488113205964</v>
      </c>
      <c r="F158" s="106">
        <f t="shared" ca="1" si="186"/>
        <v>0.30790742238898972</v>
      </c>
      <c r="G158" s="106">
        <f t="shared" ca="1" si="187"/>
        <v>0.44404488113205964</v>
      </c>
    </row>
    <row r="159" spans="1:7" ht="13" x14ac:dyDescent="0.3">
      <c r="A159" s="38">
        <f t="shared" si="135"/>
        <v>66</v>
      </c>
      <c r="B159" s="167" t="s">
        <v>160</v>
      </c>
      <c r="C159" s="147">
        <f ca="1">'Summary &amp; chart QUARTER data'!C159</f>
        <v>14.457671957671968</v>
      </c>
      <c r="D159" s="149">
        <f ca="1">DataGrowthRates!CS74</f>
        <v>14.717823792123427</v>
      </c>
      <c r="E159" s="104">
        <f t="shared" ref="E159" ca="1" si="207">D159-C159</f>
        <v>0.26015183445145951</v>
      </c>
      <c r="F159" s="106">
        <f t="shared" ca="1" si="186"/>
        <v>-0.44404488113205964</v>
      </c>
      <c r="G159" s="106">
        <f t="shared" ca="1" si="187"/>
        <v>0.26015183445145951</v>
      </c>
    </row>
    <row r="160" spans="1:7" ht="13" x14ac:dyDescent="0.3">
      <c r="A160" s="38">
        <f t="shared" ref="A160:A173" si="208">A159+1</f>
        <v>67</v>
      </c>
      <c r="B160" s="167" t="s">
        <v>161</v>
      </c>
      <c r="C160" s="147">
        <f ca="1">'Summary &amp; chart QUARTER data'!C160</f>
        <v>6.5901178769925872</v>
      </c>
      <c r="D160" s="149">
        <f ca="1">DataGrowthRates!CS75</f>
        <v>7.0615175145438593</v>
      </c>
      <c r="E160" s="104">
        <f t="shared" ref="E160" ca="1" si="209">D160-C160</f>
        <v>0.47139963755127212</v>
      </c>
      <c r="F160" s="106">
        <f t="shared" ca="1" si="186"/>
        <v>0.26015183445145951</v>
      </c>
      <c r="G160" s="106">
        <f t="shared" ca="1" si="187"/>
        <v>0.47139963755127212</v>
      </c>
    </row>
    <row r="161" spans="1:7" ht="13" x14ac:dyDescent="0.3">
      <c r="A161" s="38">
        <f t="shared" si="208"/>
        <v>68</v>
      </c>
      <c r="B161" s="167" t="s">
        <v>162</v>
      </c>
      <c r="C161" s="147">
        <f ca="1">'Summary &amp; chart QUARTER data'!C161</f>
        <v>2.4044930673374978</v>
      </c>
      <c r="D161" s="149">
        <f ca="1">DataGrowthRates!CS76</f>
        <v>3.7711313394018346</v>
      </c>
      <c r="E161" s="104">
        <f t="shared" ref="E161" ca="1" si="210">D161-C161</f>
        <v>1.3666382720643369</v>
      </c>
      <c r="F161" s="106">
        <f t="shared" ca="1" si="186"/>
        <v>0.47139963755127212</v>
      </c>
      <c r="G161" s="106">
        <f t="shared" ca="1" si="187"/>
        <v>1.3666382720643369</v>
      </c>
    </row>
    <row r="162" spans="1:7" ht="13" x14ac:dyDescent="0.3">
      <c r="A162" s="38">
        <f t="shared" si="208"/>
        <v>69</v>
      </c>
      <c r="B162" s="167" t="s">
        <v>165</v>
      </c>
      <c r="C162" s="147">
        <f ca="1">'Summary &amp; chart QUARTER data'!C162</f>
        <v>3.8525142402155885</v>
      </c>
      <c r="D162" s="149">
        <f ca="1">DataGrowthRates!CS77</f>
        <v>4.3204210268649605</v>
      </c>
      <c r="E162" s="104">
        <f t="shared" ref="E162" ca="1" si="211">D162-C162</f>
        <v>0.46790678664937202</v>
      </c>
      <c r="F162" s="106">
        <f t="shared" ca="1" si="186"/>
        <v>1.3666382720643369</v>
      </c>
      <c r="G162" s="106">
        <f t="shared" ca="1" si="187"/>
        <v>0.46790678664937202</v>
      </c>
    </row>
    <row r="163" spans="1:7" ht="13" x14ac:dyDescent="0.3">
      <c r="A163" s="38">
        <f t="shared" si="208"/>
        <v>70</v>
      </c>
      <c r="B163" s="167" t="s">
        <v>166</v>
      </c>
      <c r="C163" s="147">
        <f ca="1">'Summary &amp; chart QUARTER data'!C163</f>
        <v>4.370907803928489</v>
      </c>
      <c r="D163" s="149">
        <f ca="1">DataGrowthRates!CS78</f>
        <v>4.1204904503654687</v>
      </c>
      <c r="E163" s="104">
        <f t="shared" ref="E163" ca="1" si="212">D163-C163</f>
        <v>-0.25041735356302031</v>
      </c>
      <c r="F163" s="106">
        <f t="shared" ca="1" si="186"/>
        <v>0.46790678664937202</v>
      </c>
      <c r="G163" s="106">
        <f t="shared" ca="1" si="187"/>
        <v>0.25041735356302031</v>
      </c>
    </row>
    <row r="164" spans="1:7" ht="13" x14ac:dyDescent="0.3">
      <c r="A164" s="38">
        <f t="shared" si="208"/>
        <v>71</v>
      </c>
      <c r="B164" s="167" t="s">
        <v>167</v>
      </c>
      <c r="C164" s="147">
        <f ca="1">'Summary &amp; chart QUARTER data'!C164</f>
        <v>1.4798543268397033</v>
      </c>
      <c r="D164" s="149">
        <f ca="1">DataGrowthRates!CS79</f>
        <v>0.15140927090612097</v>
      </c>
      <c r="E164" s="104">
        <f t="shared" ref="E164" ca="1" si="213">D164-C164</f>
        <v>-1.3284450559335823</v>
      </c>
      <c r="F164" s="106">
        <f t="shared" ca="1" si="186"/>
        <v>-0.25041735356302031</v>
      </c>
      <c r="G164" s="106">
        <f t="shared" ca="1" si="187"/>
        <v>1.3284450559335823</v>
      </c>
    </row>
    <row r="165" spans="1:7" ht="13" x14ac:dyDescent="0.3">
      <c r="A165" s="38">
        <f t="shared" si="208"/>
        <v>72</v>
      </c>
      <c r="B165" s="167" t="s">
        <v>168</v>
      </c>
      <c r="C165" s="147">
        <f ca="1">'Summary &amp; chart QUARTER data'!C165</f>
        <v>-6.6643882433356207</v>
      </c>
      <c r="D165" s="149">
        <f ca="1">DataGrowthRates!CS80</f>
        <v>-5.9576146995829227</v>
      </c>
      <c r="E165" s="104">
        <f t="shared" ref="E165" ca="1" si="214">D165-C165</f>
        <v>0.70677354375269807</v>
      </c>
      <c r="F165" s="106">
        <f t="shared" ca="1" si="186"/>
        <v>-1.3284450559335823</v>
      </c>
      <c r="G165" s="106">
        <f t="shared" ca="1" si="187"/>
        <v>0.70677354375269807</v>
      </c>
    </row>
    <row r="166" spans="1:7" ht="13" x14ac:dyDescent="0.3">
      <c r="A166" s="38">
        <f t="shared" si="208"/>
        <v>73</v>
      </c>
      <c r="B166" s="167" t="s">
        <v>169</v>
      </c>
      <c r="C166" s="147">
        <f ca="1">'Summary &amp; chart QUARTER data'!C166</f>
        <v>-2.4109814043526967</v>
      </c>
      <c r="D166" s="149">
        <f ca="1">DataGrowthRates!CS81</f>
        <v>-2.3319696084161361</v>
      </c>
      <c r="E166" s="104">
        <f t="shared" ref="E166" ca="1" si="215">D166-C166</f>
        <v>7.9011795936560603E-2</v>
      </c>
      <c r="F166" s="106">
        <f t="shared" ca="1" si="186"/>
        <v>0.70677354375269807</v>
      </c>
      <c r="G166" s="106">
        <f t="shared" ca="1" si="187"/>
        <v>7.9011795936560603E-2</v>
      </c>
    </row>
    <row r="167" spans="1:7" ht="13" x14ac:dyDescent="0.3">
      <c r="A167" s="38">
        <f t="shared" si="208"/>
        <v>74</v>
      </c>
      <c r="B167" s="167" t="s">
        <v>170</v>
      </c>
      <c r="C167" s="147">
        <f ca="1">'Summary &amp; chart QUARTER data'!C167</f>
        <v>-5.8653682839834618</v>
      </c>
      <c r="D167" s="149">
        <f ca="1">DataGrowthRates!CS82</f>
        <v>-5.3567371052033659</v>
      </c>
      <c r="E167" s="104">
        <f t="shared" ref="E167" ca="1" si="216">D167-C167</f>
        <v>0.50863117878009589</v>
      </c>
      <c r="F167" s="106">
        <f t="shared" ca="1" si="186"/>
        <v>7.9011795936560603E-2</v>
      </c>
      <c r="G167" s="106">
        <f t="shared" ca="1" si="187"/>
        <v>0.50863117878009589</v>
      </c>
    </row>
    <row r="168" spans="1:7" ht="13" x14ac:dyDescent="0.3">
      <c r="A168" s="38">
        <f t="shared" si="208"/>
        <v>75</v>
      </c>
      <c r="B168" s="167" t="s">
        <v>171</v>
      </c>
      <c r="C168" s="147">
        <f ca="1">'Summary &amp; chart QUARTER data'!C168</f>
        <v>-4.7970694266775213</v>
      </c>
      <c r="D168" s="149"/>
      <c r="E168" s="107"/>
      <c r="F168" s="106">
        <f t="shared" ca="1" si="186"/>
        <v>0.50863117878009589</v>
      </c>
      <c r="G168" s="105"/>
    </row>
    <row r="169" spans="1:7" ht="13" x14ac:dyDescent="0.3">
      <c r="A169" s="38">
        <f t="shared" si="208"/>
        <v>76</v>
      </c>
      <c r="B169" s="167" t="s">
        <v>172</v>
      </c>
      <c r="C169" s="147">
        <f ca="1">'Summary &amp; chart QUARTER data'!C169</f>
        <v>-1.0188792328438649</v>
      </c>
      <c r="D169" s="149"/>
      <c r="E169" s="107"/>
      <c r="F169" s="113"/>
      <c r="G169" s="105"/>
    </row>
    <row r="170" spans="1:7" ht="13" x14ac:dyDescent="0.3">
      <c r="A170" s="38">
        <f t="shared" si="208"/>
        <v>77</v>
      </c>
      <c r="B170" s="167" t="s">
        <v>176</v>
      </c>
      <c r="C170" s="147">
        <f ca="1">'Summary &amp; chart QUARTER data'!C170</f>
        <v>-1.0053258332834702</v>
      </c>
      <c r="D170" s="149"/>
      <c r="E170" s="107"/>
      <c r="F170" s="106"/>
      <c r="G170" s="105"/>
    </row>
    <row r="171" spans="1:7" ht="13" x14ac:dyDescent="0.3">
      <c r="A171" s="38">
        <f t="shared" si="208"/>
        <v>78</v>
      </c>
      <c r="B171" s="167" t="s">
        <v>177</v>
      </c>
      <c r="C171" s="147">
        <f ca="1">'Summary &amp; chart QUARTER data'!C171</f>
        <v>-5.4018366244542239E-2</v>
      </c>
      <c r="D171" s="149"/>
      <c r="E171" s="107"/>
      <c r="F171" s="113"/>
      <c r="G171" s="105"/>
    </row>
    <row r="172" spans="1:7" ht="13" x14ac:dyDescent="0.3">
      <c r="A172" s="38">
        <f t="shared" si="208"/>
        <v>79</v>
      </c>
      <c r="B172" s="167" t="s">
        <v>178</v>
      </c>
      <c r="C172" s="147"/>
      <c r="D172" s="149"/>
      <c r="E172" s="107"/>
      <c r="F172" s="113"/>
      <c r="G172" s="105"/>
    </row>
    <row r="173" spans="1:7" ht="13" x14ac:dyDescent="0.3">
      <c r="A173" s="38">
        <f t="shared" si="208"/>
        <v>80</v>
      </c>
      <c r="B173" s="167" t="s">
        <v>179</v>
      </c>
      <c r="C173" s="147"/>
      <c r="D173" s="149"/>
      <c r="E173" s="107"/>
      <c r="F173" s="113"/>
      <c r="G173" s="105"/>
    </row>
  </sheetData>
  <mergeCells count="6">
    <mergeCell ref="J101:K101"/>
    <mergeCell ref="J3:K3"/>
    <mergeCell ref="L3:M3"/>
    <mergeCell ref="J11:K11"/>
    <mergeCell ref="J93:K93"/>
    <mergeCell ref="L93:M93"/>
  </mergeCells>
  <phoneticPr fontId="15" type="noConversion"/>
  <conditionalFormatting sqref="C4:D83">
    <cfRule type="cellIs" dxfId="3" priority="13" stopIfTrue="1" operator="equal">
      <formula>""""""</formula>
    </cfRule>
    <cfRule type="cellIs" dxfId="2" priority="17" stopIfTrue="1" operator="equal">
      <formula>""" """</formula>
    </cfRule>
  </conditionalFormatting>
  <conditionalFormatting sqref="C94:D173">
    <cfRule type="cellIs" dxfId="1" priority="1" stopIfTrue="1" operator="equal">
      <formula>""""""</formula>
    </cfRule>
    <cfRule type="cellIs" dxfId="0" priority="2" stopIfTrue="1" operator="equal">
      <formula>""" """</formula>
    </cfRule>
  </conditionalFormatting>
  <pageMargins left="0.74803149606299213" right="0.74803149606299213" top="0.98425196850393704" bottom="0.98425196850393704" header="0.51181102362204722" footer="0.51181102362204722"/>
  <pageSetup paperSize="9" scale="72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9"/>
  <sheetViews>
    <sheetView showGridLines="0" workbookViewId="0"/>
  </sheetViews>
  <sheetFormatPr defaultRowHeight="12.5" x14ac:dyDescent="0.25"/>
  <cols>
    <col min="2" max="2" width="127.90625" customWidth="1"/>
  </cols>
  <sheetData>
    <row r="1" spans="1:2" x14ac:dyDescent="0.25">
      <c r="A1" s="66"/>
      <c r="B1" s="66"/>
    </row>
    <row r="9" spans="1:2" ht="31.5" customHeight="1" x14ac:dyDescent="0.25"/>
  </sheetData>
  <pageMargins left="0.7" right="0.7" top="0.75" bottom="0.75" header="0.3" footer="0.3"/>
  <pageSetup paperSize="9" orientation="portrait" verticalDpi="4" r:id="rId1"/>
  <drawing r:id="rId2"/>
  <legacyDrawing r:id="rId3"/>
  <oleObjects>
    <mc:AlternateContent xmlns:mc="http://schemas.openxmlformats.org/markup-compatibility/2006">
      <mc:Choice Requires="x14">
        <oleObject progId="Word.Document.8" shapeId="6145" r:id="rId4">
          <objectPr defaultSize="0" r:id="rId5">
            <anchor moveWithCells="1">
              <from>
                <xdr:col>0</xdr:col>
                <xdr:colOff>571500</xdr:colOff>
                <xdr:row>0</xdr:row>
                <xdr:rowOff>114300</xdr:rowOff>
              </from>
              <to>
                <xdr:col>2</xdr:col>
                <xdr:colOff>393700</xdr:colOff>
                <xdr:row>51</xdr:row>
                <xdr:rowOff>69850</xdr:rowOff>
              </to>
            </anchor>
          </objectPr>
        </oleObject>
      </mc:Choice>
      <mc:Fallback>
        <oleObject progId="Word.Document.8" shapeId="614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Guide</vt:lpstr>
      <vt:lpstr>DataGrowthRates</vt:lpstr>
      <vt:lpstr>Revision data</vt:lpstr>
      <vt:lpstr>Summary &amp; chart QUARTER data</vt:lpstr>
      <vt:lpstr>Summary &amp; chart ANNUAL data</vt:lpstr>
      <vt:lpstr>Methodology</vt:lpstr>
    </vt:vector>
  </TitlesOfParts>
  <Company>DECC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aannut</dc:creator>
  <cp:lastModifiedBy>Harris, Kevin (Energy Security)</cp:lastModifiedBy>
  <cp:lastPrinted>2012-01-12T12:51:18Z</cp:lastPrinted>
  <dcterms:created xsi:type="dcterms:W3CDTF">2011-01-14T13:54:52Z</dcterms:created>
  <dcterms:modified xsi:type="dcterms:W3CDTF">2024-09-23T13:02:20Z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a62f585-b40f-4ab9-bafe-39150f03d124_Enabled">
    <vt:lpwstr>true</vt:lpwstr>
  </property>
  <property fmtid="{D5CDD505-2E9C-101B-9397-08002B2CF9AE}" pid="3" name="MSIP_Label_ba62f585-b40f-4ab9-bafe-39150f03d124_SetDate">
    <vt:lpwstr>2019-09-17T14:28:43Z</vt:lpwstr>
  </property>
  <property fmtid="{D5CDD505-2E9C-101B-9397-08002B2CF9AE}" pid="4" name="MSIP_Label_ba62f585-b40f-4ab9-bafe-39150f03d124_Method">
    <vt:lpwstr>Standard</vt:lpwstr>
  </property>
  <property fmtid="{D5CDD505-2E9C-101B-9397-08002B2CF9AE}" pid="5" name="MSIP_Label_ba62f585-b40f-4ab9-bafe-39150f03d124_Name">
    <vt:lpwstr>OFFICIAL</vt:lpwstr>
  </property>
  <property fmtid="{D5CDD505-2E9C-101B-9397-08002B2CF9AE}" pid="6" name="MSIP_Label_ba62f585-b40f-4ab9-bafe-39150f03d124_SiteId">
    <vt:lpwstr>cbac7005-02c1-43eb-b497-e6492d1b2dd8</vt:lpwstr>
  </property>
  <property fmtid="{D5CDD505-2E9C-101B-9397-08002B2CF9AE}" pid="7" name="MSIP_Label_ba62f585-b40f-4ab9-bafe-39150f03d124_ActionId">
    <vt:lpwstr>9c66d088-3793-427c-903c-00009e269bdd</vt:lpwstr>
  </property>
  <property fmtid="{D5CDD505-2E9C-101B-9397-08002B2CF9AE}" pid="8" name="MSIP_Label_ba62f585-b40f-4ab9-bafe-39150f03d124_ContentBits">
    <vt:lpwstr>0</vt:lpwstr>
  </property>
</Properties>
</file>