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T other/Revision Triangles/"/>
    </mc:Choice>
  </mc:AlternateContent>
  <xr:revisionPtr revIDLastSave="1" documentId="13_ncr:1_{2BA2F698-42F4-4B14-BA67-877D2382CEB0}" xr6:coauthVersionLast="47" xr6:coauthVersionMax="47" xr10:uidLastSave="{E24657E2-97E7-4B04-90CF-790F57820B7C}"/>
  <bookViews>
    <workbookView xWindow="-110" yWindow="-110" windowWidth="19420" windowHeight="1042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0" i="25" l="1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D94" i="12"/>
  <c r="CC94" i="12"/>
  <c r="CB94" i="12"/>
  <c r="CA94" i="12"/>
  <c r="CD93" i="12"/>
  <c r="CC93" i="12"/>
  <c r="CB93" i="12"/>
  <c r="CA93" i="12"/>
  <c r="CX85" i="8"/>
  <c r="DA85" i="8" l="1"/>
  <c r="CY85" i="8"/>
  <c r="CX86" i="8"/>
  <c r="DL81" i="8"/>
  <c r="DL83" i="8"/>
  <c r="DL84" i="8"/>
  <c r="CD86" i="12"/>
  <c r="CC202" i="8"/>
  <c r="DL80" i="8"/>
  <c r="DL79" i="8"/>
  <c r="DL78" i="8"/>
  <c r="DL77" i="8"/>
  <c r="DL76" i="8"/>
  <c r="CA167" i="8"/>
  <c r="CD166" i="8"/>
  <c r="DL75" i="8"/>
  <c r="DL74" i="8"/>
  <c r="CA165" i="8"/>
  <c r="CD164" i="8"/>
  <c r="DL73" i="8"/>
  <c r="CD163" i="8"/>
  <c r="DL72" i="8"/>
  <c r="CD162" i="8"/>
  <c r="DL71" i="8"/>
  <c r="CD161" i="8"/>
  <c r="DL70" i="8"/>
  <c r="CD160" i="8"/>
  <c r="DL69" i="8"/>
  <c r="CD159" i="8"/>
  <c r="DL68" i="8"/>
  <c r="CD158" i="8"/>
  <c r="DL67" i="8"/>
  <c r="CD157" i="8"/>
  <c r="DL66" i="8"/>
  <c r="CD156" i="8"/>
  <c r="DL65" i="8"/>
  <c r="CD155" i="8"/>
  <c r="DL64" i="8"/>
  <c r="CD154" i="8"/>
  <c r="DL63" i="8"/>
  <c r="DL62" i="8"/>
  <c r="CD152" i="8"/>
  <c r="CC152" i="8"/>
  <c r="DL61" i="8"/>
  <c r="CD151" i="8"/>
  <c r="DL60" i="8"/>
  <c r="CD150" i="8"/>
  <c r="DL59" i="8"/>
  <c r="DL58" i="8"/>
  <c r="CD148" i="8"/>
  <c r="DL57" i="8"/>
  <c r="CD147" i="8"/>
  <c r="DL56" i="8"/>
  <c r="CD146" i="8"/>
  <c r="DL55" i="8"/>
  <c r="DL54" i="8"/>
  <c r="CD144" i="8"/>
  <c r="DL53" i="8"/>
  <c r="CD143" i="8"/>
  <c r="DL52" i="8"/>
  <c r="DL51" i="8"/>
  <c r="DL50" i="8"/>
  <c r="DL49" i="8"/>
  <c r="CD139" i="8"/>
  <c r="DL48" i="8"/>
  <c r="CD138" i="8"/>
  <c r="DL47" i="8"/>
  <c r="DL46" i="8"/>
  <c r="CD136" i="8"/>
  <c r="DL45" i="8"/>
  <c r="CD135" i="8"/>
  <c r="DL44" i="8"/>
  <c r="CD134" i="8"/>
  <c r="DL43" i="8"/>
  <c r="CD133" i="8"/>
  <c r="DL42" i="8"/>
  <c r="CD132" i="8"/>
  <c r="DL41" i="8"/>
  <c r="CD131" i="8"/>
  <c r="DL40" i="8"/>
  <c r="CD130" i="8"/>
  <c r="DL39" i="8"/>
  <c r="CD129" i="8"/>
  <c r="DL38" i="8"/>
  <c r="CD128" i="8"/>
  <c r="DL37" i="8"/>
  <c r="CD127" i="8"/>
  <c r="DL36" i="8"/>
  <c r="CD126" i="8"/>
  <c r="CC126" i="8"/>
  <c r="DL35" i="8"/>
  <c r="CD125" i="8"/>
  <c r="DL34" i="8"/>
  <c r="CD124" i="8"/>
  <c r="DL33" i="8"/>
  <c r="CD123" i="8"/>
  <c r="DL32" i="8"/>
  <c r="CD122" i="8"/>
  <c r="DL31" i="8"/>
  <c r="CD121" i="8"/>
  <c r="DL30" i="8"/>
  <c r="CD120" i="8"/>
  <c r="DL29" i="8"/>
  <c r="CD119" i="8"/>
  <c r="DL28" i="8"/>
  <c r="CD118" i="8"/>
  <c r="DL27" i="8"/>
  <c r="DL26" i="8"/>
  <c r="CD116" i="8"/>
  <c r="CC116" i="8"/>
  <c r="DL25" i="8"/>
  <c r="CD115" i="8"/>
  <c r="DL24" i="8"/>
  <c r="CD114" i="8"/>
  <c r="DL23" i="8"/>
  <c r="DL22" i="8"/>
  <c r="CD112" i="8"/>
  <c r="CC112" i="8"/>
  <c r="DL21" i="8"/>
  <c r="CD111" i="8"/>
  <c r="DL20" i="8"/>
  <c r="CD110" i="8"/>
  <c r="DL19" i="8"/>
  <c r="CD109" i="8"/>
  <c r="DL18" i="8"/>
  <c r="CD108" i="8"/>
  <c r="DL17" i="8"/>
  <c r="CD107" i="8"/>
  <c r="DL16" i="8"/>
  <c r="CD106" i="8"/>
  <c r="DL15" i="8"/>
  <c r="DL14" i="8"/>
  <c r="CD104" i="8"/>
  <c r="DL13" i="8"/>
  <c r="CD103" i="8"/>
  <c r="DL12" i="8"/>
  <c r="CD102" i="8"/>
  <c r="DL11" i="8"/>
  <c r="CD101" i="8"/>
  <c r="DL10" i="8"/>
  <c r="CD100" i="8"/>
  <c r="DL9" i="8"/>
  <c r="CD99" i="8"/>
  <c r="CD98" i="8"/>
  <c r="CD97" i="8"/>
  <c r="CD96" i="8"/>
  <c r="CA1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DF85" i="8"/>
  <c r="DF86" i="8"/>
  <c r="DI82" i="8"/>
  <c r="DE85" i="8"/>
  <c r="DI81" i="8"/>
  <c r="DH85" i="8"/>
  <c r="DE86" i="8"/>
  <c r="DH84" i="8"/>
  <c r="CA185" i="8" l="1"/>
  <c r="CA187" i="8"/>
  <c r="CA189" i="8"/>
  <c r="D80" i="24"/>
  <c r="D77" i="25"/>
  <c r="DG86" i="8"/>
  <c r="C81" i="24"/>
  <c r="C81" i="25"/>
  <c r="CD165" i="8"/>
  <c r="DL85" i="8"/>
  <c r="CD167" i="8"/>
  <c r="DL82" i="8"/>
  <c r="CC86" i="12"/>
  <c r="DL86" i="8"/>
  <c r="DJ85" i="8"/>
  <c r="CA197" i="8"/>
  <c r="CD85" i="12"/>
  <c r="CD140" i="8"/>
  <c r="CD168" i="8"/>
  <c r="CD170" i="8"/>
  <c r="CC85" i="12"/>
  <c r="CD11" i="12"/>
  <c r="CD112" i="12"/>
  <c r="CD116" i="12"/>
  <c r="CD126" i="12"/>
  <c r="CD152" i="12"/>
  <c r="CC74" i="12"/>
  <c r="CC76" i="12"/>
  <c r="CC78" i="12"/>
  <c r="CC80" i="12"/>
  <c r="D79" i="24"/>
  <c r="DG85" i="8"/>
  <c r="C80" i="25"/>
  <c r="C80" i="24"/>
  <c r="D76" i="25"/>
  <c r="CA165" i="12"/>
  <c r="CA167" i="12"/>
  <c r="CC100" i="8"/>
  <c r="CD100" i="12" s="1"/>
  <c r="CD9" i="12"/>
  <c r="CA99" i="8"/>
  <c r="CB8" i="12"/>
  <c r="CA8" i="12"/>
  <c r="CA105" i="8"/>
  <c r="CB14" i="12"/>
  <c r="CA14" i="12"/>
  <c r="CA111" i="8"/>
  <c r="CB20" i="12"/>
  <c r="CA20" i="12"/>
  <c r="CB26" i="12"/>
  <c r="CA26" i="12"/>
  <c r="CA123" i="8"/>
  <c r="CB32" i="12"/>
  <c r="CA32" i="12"/>
  <c r="CA131" i="8"/>
  <c r="CB40" i="12"/>
  <c r="CA40" i="12"/>
  <c r="CB97" i="8"/>
  <c r="CC6" i="12"/>
  <c r="CB99" i="8"/>
  <c r="CC8" i="12"/>
  <c r="CB101" i="8"/>
  <c r="CC10" i="12"/>
  <c r="CB103" i="8"/>
  <c r="CC12" i="12"/>
  <c r="CB105" i="8"/>
  <c r="CC14" i="12"/>
  <c r="CB107" i="8"/>
  <c r="CC16" i="12"/>
  <c r="CB109" i="8"/>
  <c r="CC18" i="12"/>
  <c r="CB111" i="8"/>
  <c r="CC20" i="12"/>
  <c r="CB113" i="8"/>
  <c r="CC22" i="12"/>
  <c r="CB115" i="8"/>
  <c r="CC24" i="12"/>
  <c r="CB117" i="8"/>
  <c r="CC26" i="12"/>
  <c r="CB119" i="8"/>
  <c r="CC28" i="12"/>
  <c r="CB121" i="8"/>
  <c r="CC30" i="12"/>
  <c r="CB123" i="8"/>
  <c r="CC32" i="12"/>
  <c r="CB125" i="8"/>
  <c r="CC34" i="12"/>
  <c r="CB127" i="8"/>
  <c r="CC36" i="12"/>
  <c r="CB129" i="8"/>
  <c r="CC38" i="12"/>
  <c r="CB131" i="8"/>
  <c r="CC40" i="12"/>
  <c r="CB133" i="8"/>
  <c r="CC42" i="12"/>
  <c r="CB135" i="8"/>
  <c r="CC44" i="12"/>
  <c r="CB137" i="8"/>
  <c r="CC46" i="12"/>
  <c r="CB139" i="8"/>
  <c r="CC48" i="12"/>
  <c r="CB141" i="8"/>
  <c r="CC50" i="12"/>
  <c r="CB143" i="8"/>
  <c r="CC52" i="12"/>
  <c r="CB145" i="8"/>
  <c r="CC54" i="12"/>
  <c r="CB147" i="8"/>
  <c r="CC56" i="12"/>
  <c r="CB149" i="8"/>
  <c r="CC58" i="12"/>
  <c r="CB151" i="8"/>
  <c r="CC60" i="12"/>
  <c r="CB153" i="8"/>
  <c r="CC62" i="12"/>
  <c r="CB155" i="8"/>
  <c r="CC64" i="12"/>
  <c r="CB157" i="8"/>
  <c r="CC66" i="12"/>
  <c r="CB159" i="8"/>
  <c r="CC68" i="12"/>
  <c r="CB161" i="8"/>
  <c r="CC70" i="12"/>
  <c r="CB163" i="8"/>
  <c r="CC72" i="12"/>
  <c r="CD87" i="12"/>
  <c r="CD175" i="8"/>
  <c r="CB167" i="8"/>
  <c r="CC97" i="8"/>
  <c r="CD97" i="12" s="1"/>
  <c r="CD6" i="12"/>
  <c r="CC99" i="8"/>
  <c r="CD99" i="12" s="1"/>
  <c r="CD8" i="12"/>
  <c r="CC101" i="8"/>
  <c r="CD101" i="12" s="1"/>
  <c r="CD10" i="12"/>
  <c r="CC103" i="8"/>
  <c r="CD103" i="12" s="1"/>
  <c r="CD12" i="12"/>
  <c r="CC105" i="8"/>
  <c r="CD14" i="12"/>
  <c r="CC107" i="8"/>
  <c r="CD107" i="12" s="1"/>
  <c r="CD16" i="12"/>
  <c r="CC109" i="8"/>
  <c r="CD109" i="12" s="1"/>
  <c r="CD18" i="12"/>
  <c r="CC111" i="8"/>
  <c r="CD111" i="12" s="1"/>
  <c r="CD20" i="12"/>
  <c r="CC113" i="8"/>
  <c r="CD22" i="12"/>
  <c r="CC115" i="8"/>
  <c r="CD115" i="12" s="1"/>
  <c r="CD24" i="12"/>
  <c r="CC117" i="8"/>
  <c r="CD26" i="12"/>
  <c r="CC119" i="8"/>
  <c r="CD119" i="12" s="1"/>
  <c r="CD28" i="12"/>
  <c r="CC121" i="8"/>
  <c r="CD121" i="12" s="1"/>
  <c r="CD30" i="12"/>
  <c r="CC123" i="8"/>
  <c r="CD123" i="12" s="1"/>
  <c r="CD32" i="12"/>
  <c r="CC125" i="8"/>
  <c r="CD125" i="12" s="1"/>
  <c r="CD34" i="12"/>
  <c r="CC127" i="8"/>
  <c r="CD127" i="12" s="1"/>
  <c r="CD36" i="12"/>
  <c r="CC129" i="8"/>
  <c r="CD129" i="12" s="1"/>
  <c r="CD38" i="12"/>
  <c r="CC131" i="8"/>
  <c r="CD131" i="12" s="1"/>
  <c r="CD40" i="12"/>
  <c r="CC133" i="8"/>
  <c r="CD133" i="12" s="1"/>
  <c r="CD42" i="12"/>
  <c r="CC135" i="8"/>
  <c r="CD135" i="12" s="1"/>
  <c r="CD44" i="12"/>
  <c r="CC137" i="8"/>
  <c r="CD46" i="12"/>
  <c r="CC139" i="8"/>
  <c r="CD139" i="12" s="1"/>
  <c r="CD48" i="12"/>
  <c r="CD50" i="12"/>
  <c r="CC143" i="8"/>
  <c r="CD143" i="12" s="1"/>
  <c r="CD52" i="12"/>
  <c r="CC145" i="8"/>
  <c r="CD54" i="12"/>
  <c r="CC147" i="8"/>
  <c r="CD147" i="12" s="1"/>
  <c r="CD56" i="12"/>
  <c r="CC149" i="8"/>
  <c r="CD58" i="12"/>
  <c r="CC151" i="8"/>
  <c r="CD151" i="12" s="1"/>
  <c r="CD60" i="12"/>
  <c r="CC153" i="8"/>
  <c r="CD62" i="12"/>
  <c r="CC155" i="8"/>
  <c r="CD155" i="12" s="1"/>
  <c r="CD64" i="12"/>
  <c r="CC157" i="8"/>
  <c r="CD157" i="12" s="1"/>
  <c r="CD66" i="12"/>
  <c r="CC159" i="8"/>
  <c r="CD159" i="12" s="1"/>
  <c r="CD68" i="12"/>
  <c r="CC161" i="8"/>
  <c r="CD161" i="12" s="1"/>
  <c r="CD70" i="12"/>
  <c r="CC163" i="8"/>
  <c r="CD163" i="12" s="1"/>
  <c r="CD72" i="12"/>
  <c r="CC165" i="8"/>
  <c r="CD165" i="12" s="1"/>
  <c r="CD74" i="12"/>
  <c r="CC167" i="8"/>
  <c r="CD76" i="12"/>
  <c r="CC169" i="8"/>
  <c r="CD78" i="12"/>
  <c r="CC171" i="8"/>
  <c r="CD80" i="12"/>
  <c r="CC175" i="8"/>
  <c r="CD84" i="12"/>
  <c r="CC173" i="8"/>
  <c r="CD82" i="12"/>
  <c r="CC96" i="8"/>
  <c r="CD96" i="12" s="1"/>
  <c r="CD5" i="12"/>
  <c r="CA97" i="8"/>
  <c r="CB6" i="12"/>
  <c r="CA6" i="12"/>
  <c r="CA103" i="8"/>
  <c r="CB12" i="12"/>
  <c r="CA12" i="12"/>
  <c r="CB18" i="12"/>
  <c r="CA18" i="12"/>
  <c r="CA119" i="8"/>
  <c r="CB28" i="12"/>
  <c r="CA28" i="12"/>
  <c r="CA125" i="8"/>
  <c r="CB34" i="12"/>
  <c r="CA34" i="12"/>
  <c r="CA135" i="8"/>
  <c r="CB44" i="12"/>
  <c r="CA44" i="12"/>
  <c r="CD198" i="8"/>
  <c r="CD187" i="8"/>
  <c r="CD188" i="8"/>
  <c r="CD193" i="8"/>
  <c r="CD194" i="8"/>
  <c r="CD195" i="8"/>
  <c r="CD196" i="8"/>
  <c r="CD197" i="8"/>
  <c r="CD169" i="8"/>
  <c r="CD171" i="8"/>
  <c r="CB171" i="8"/>
  <c r="CC84" i="12"/>
  <c r="CB173" i="8"/>
  <c r="CC82" i="12"/>
  <c r="CB165" i="8"/>
  <c r="CA102" i="8"/>
  <c r="CB11" i="12"/>
  <c r="CA11" i="12"/>
  <c r="CA116" i="8"/>
  <c r="CB25" i="12"/>
  <c r="CA25" i="12"/>
  <c r="CA142" i="8"/>
  <c r="CB51" i="12"/>
  <c r="CA51" i="12"/>
  <c r="CC98" i="8"/>
  <c r="CD98" i="12" s="1"/>
  <c r="CD7" i="12"/>
  <c r="CA107" i="8"/>
  <c r="CB16" i="12"/>
  <c r="CA16" i="12"/>
  <c r="CA115" i="8"/>
  <c r="CB24" i="12"/>
  <c r="CA24" i="12"/>
  <c r="CA129" i="8"/>
  <c r="CB38" i="12"/>
  <c r="CA38" i="12"/>
  <c r="CD185" i="8"/>
  <c r="CA96" i="8"/>
  <c r="CB5" i="12"/>
  <c r="CA5" i="12"/>
  <c r="CA98" i="8"/>
  <c r="CA7" i="12"/>
  <c r="CB7" i="12"/>
  <c r="CB9" i="12"/>
  <c r="CA9" i="12"/>
  <c r="CA104" i="8"/>
  <c r="CA13" i="12"/>
  <c r="CB13" i="12"/>
  <c r="CA106" i="8"/>
  <c r="CB15" i="12"/>
  <c r="CA15" i="12"/>
  <c r="CA108" i="8"/>
  <c r="CB17" i="12"/>
  <c r="CA17" i="12"/>
  <c r="CA110" i="8"/>
  <c r="CB19" i="12"/>
  <c r="CA19" i="12"/>
  <c r="CA112" i="8"/>
  <c r="CB21" i="12"/>
  <c r="CA21" i="12"/>
  <c r="CA114" i="8"/>
  <c r="CB23" i="12"/>
  <c r="CA23" i="12"/>
  <c r="CA118" i="8"/>
  <c r="CB27" i="12"/>
  <c r="CA27" i="12"/>
  <c r="CA120" i="8"/>
  <c r="CB29" i="12"/>
  <c r="CA29" i="12"/>
  <c r="CA122" i="8"/>
  <c r="CB31" i="12"/>
  <c r="CA31" i="12"/>
  <c r="CA124" i="8"/>
  <c r="CB33" i="12"/>
  <c r="CA33" i="12"/>
  <c r="CA126" i="8"/>
  <c r="CB35" i="12"/>
  <c r="CA35" i="12"/>
  <c r="CB37" i="12"/>
  <c r="CA37" i="12"/>
  <c r="CA130" i="8"/>
  <c r="CB39" i="12"/>
  <c r="CA39" i="12"/>
  <c r="CA132" i="8"/>
  <c r="CB41" i="12"/>
  <c r="CA41" i="12"/>
  <c r="CA134" i="8"/>
  <c r="CB43" i="12"/>
  <c r="CA43" i="12"/>
  <c r="CA193" i="8"/>
  <c r="CB45" i="12"/>
  <c r="CA45" i="12"/>
  <c r="CA138" i="8"/>
  <c r="CB47" i="12"/>
  <c r="CA47" i="12"/>
  <c r="CA194" i="8"/>
  <c r="CB49" i="12"/>
  <c r="CA49" i="12"/>
  <c r="CA144" i="8"/>
  <c r="CB53" i="12"/>
  <c r="CA53" i="12"/>
  <c r="CA146" i="8"/>
  <c r="CB55" i="12"/>
  <c r="CA55" i="12"/>
  <c r="CA148" i="8"/>
  <c r="CB57" i="12"/>
  <c r="CA57" i="12"/>
  <c r="CA150" i="8"/>
  <c r="CB59" i="12"/>
  <c r="CA59" i="12"/>
  <c r="CA152" i="8"/>
  <c r="CB61" i="12"/>
  <c r="CA61" i="12"/>
  <c r="CA154" i="8"/>
  <c r="CB63" i="12"/>
  <c r="CA63" i="12"/>
  <c r="CB65" i="12"/>
  <c r="CA65" i="12"/>
  <c r="CB67" i="12"/>
  <c r="CA67" i="12"/>
  <c r="CB69" i="12"/>
  <c r="CA69" i="12"/>
  <c r="CA162" i="8"/>
  <c r="CB71" i="12"/>
  <c r="CA71" i="12"/>
  <c r="CA200" i="8"/>
  <c r="CB73" i="12"/>
  <c r="CA73" i="12"/>
  <c r="CA166" i="8"/>
  <c r="CB75" i="12"/>
  <c r="CA75" i="12"/>
  <c r="CA168" i="8"/>
  <c r="CB77" i="12"/>
  <c r="CA77" i="12"/>
  <c r="CA170" i="8"/>
  <c r="CB79" i="12"/>
  <c r="CA79" i="12"/>
  <c r="CA171" i="8"/>
  <c r="CA84" i="12"/>
  <c r="CB84" i="12"/>
  <c r="CA169" i="8"/>
  <c r="CB82" i="12"/>
  <c r="CA82" i="12"/>
  <c r="CB96" i="8"/>
  <c r="CC5" i="12"/>
  <c r="CB98" i="8"/>
  <c r="CC98" i="12" s="1"/>
  <c r="CC7" i="12"/>
  <c r="CB100" i="8"/>
  <c r="CC100" i="12" s="1"/>
  <c r="CC9" i="12"/>
  <c r="CB102" i="8"/>
  <c r="CC11" i="12"/>
  <c r="CB104" i="8"/>
  <c r="CC13" i="12"/>
  <c r="CB106" i="8"/>
  <c r="CC15" i="12"/>
  <c r="CB108" i="8"/>
  <c r="CC17" i="12"/>
  <c r="CB110" i="8"/>
  <c r="CC19" i="12"/>
  <c r="CB112" i="8"/>
  <c r="CC112" i="12" s="1"/>
  <c r="CC21" i="12"/>
  <c r="CB114" i="8"/>
  <c r="CC23" i="12"/>
  <c r="CB116" i="8"/>
  <c r="CC116" i="12" s="1"/>
  <c r="CC25" i="12"/>
  <c r="CB118" i="8"/>
  <c r="CC27" i="12"/>
  <c r="CB120" i="8"/>
  <c r="CC29" i="12"/>
  <c r="CB122" i="8"/>
  <c r="CC31" i="12"/>
  <c r="CB124" i="8"/>
  <c r="CC33" i="12"/>
  <c r="CB126" i="8"/>
  <c r="CC126" i="12" s="1"/>
  <c r="CC35" i="12"/>
  <c r="CB128" i="8"/>
  <c r="CC37" i="12"/>
  <c r="CB130" i="8"/>
  <c r="CC39" i="12"/>
  <c r="CB132" i="8"/>
  <c r="CC41" i="12"/>
  <c r="CB134" i="8"/>
  <c r="CC43" i="12"/>
  <c r="CB136" i="8"/>
  <c r="CC45" i="12"/>
  <c r="CB138" i="8"/>
  <c r="CC47" i="12"/>
  <c r="CB140" i="8"/>
  <c r="CC49" i="12"/>
  <c r="CB142" i="8"/>
  <c r="CC51" i="12"/>
  <c r="CB144" i="8"/>
  <c r="CC53" i="12"/>
  <c r="CB146" i="8"/>
  <c r="CC55" i="12"/>
  <c r="CB148" i="8"/>
  <c r="CC57" i="12"/>
  <c r="CB150" i="8"/>
  <c r="CC59" i="12"/>
  <c r="CB152" i="8"/>
  <c r="CC152" i="12" s="1"/>
  <c r="CC61" i="12"/>
  <c r="CB154" i="8"/>
  <c r="CC63" i="12"/>
  <c r="CB156" i="8"/>
  <c r="CC65" i="12"/>
  <c r="CB158" i="8"/>
  <c r="CC67" i="12"/>
  <c r="CB160" i="8"/>
  <c r="CC69" i="12"/>
  <c r="CB162" i="8"/>
  <c r="CC71" i="12"/>
  <c r="CB164" i="8"/>
  <c r="CC73" i="12"/>
  <c r="CB166" i="8"/>
  <c r="CC75" i="12"/>
  <c r="CB168" i="8"/>
  <c r="CC77" i="12"/>
  <c r="CB170" i="8"/>
  <c r="CC79" i="12"/>
  <c r="CC102" i="8"/>
  <c r="CD102" i="12" s="1"/>
  <c r="CD203" i="8"/>
  <c r="CD174" i="8"/>
  <c r="CD172" i="8"/>
  <c r="CC104" i="8"/>
  <c r="CD104" i="12" s="1"/>
  <c r="CD13" i="12"/>
  <c r="CC106" i="8"/>
  <c r="CD106" i="12" s="1"/>
  <c r="CD15" i="12"/>
  <c r="CC108" i="8"/>
  <c r="CD108" i="12" s="1"/>
  <c r="CD17" i="12"/>
  <c r="CC110" i="8"/>
  <c r="CD110" i="12" s="1"/>
  <c r="CD19" i="12"/>
  <c r="CD21" i="12"/>
  <c r="CC114" i="8"/>
  <c r="CD114" i="12" s="1"/>
  <c r="CD23" i="12"/>
  <c r="CD25" i="12"/>
  <c r="CC118" i="8"/>
  <c r="CD118" i="12" s="1"/>
  <c r="CD27" i="12"/>
  <c r="CC120" i="8"/>
  <c r="CD120" i="12" s="1"/>
  <c r="CD29" i="12"/>
  <c r="CC122" i="8"/>
  <c r="CD122" i="12" s="1"/>
  <c r="CD31" i="12"/>
  <c r="CC124" i="8"/>
  <c r="CD124" i="12" s="1"/>
  <c r="CD33" i="12"/>
  <c r="CD35" i="12"/>
  <c r="CC128" i="8"/>
  <c r="CD128" i="12" s="1"/>
  <c r="CD37" i="12"/>
  <c r="CC130" i="8"/>
  <c r="CD130" i="12" s="1"/>
  <c r="CD39" i="12"/>
  <c r="CC132" i="8"/>
  <c r="CD132" i="12" s="1"/>
  <c r="CD41" i="12"/>
  <c r="CC134" i="8"/>
  <c r="CD134" i="12" s="1"/>
  <c r="CD43" i="12"/>
  <c r="CC136" i="8"/>
  <c r="CD136" i="12" s="1"/>
  <c r="CD45" i="12"/>
  <c r="CC138" i="8"/>
  <c r="CD138" i="12" s="1"/>
  <c r="CD47" i="12"/>
  <c r="CD49" i="12"/>
  <c r="CC142" i="8"/>
  <c r="CD51" i="12"/>
  <c r="CC144" i="8"/>
  <c r="CD144" i="12" s="1"/>
  <c r="CD53" i="12"/>
  <c r="CC146" i="8"/>
  <c r="CD146" i="12" s="1"/>
  <c r="CD55" i="12"/>
  <c r="CC148" i="8"/>
  <c r="CD148" i="12" s="1"/>
  <c r="CD57" i="12"/>
  <c r="CC150" i="8"/>
  <c r="CD150" i="12" s="1"/>
  <c r="CD59" i="12"/>
  <c r="CD61" i="12"/>
  <c r="CC154" i="8"/>
  <c r="CD154" i="12" s="1"/>
  <c r="CD63" i="12"/>
  <c r="CC156" i="8"/>
  <c r="CD156" i="12" s="1"/>
  <c r="CD65" i="12"/>
  <c r="CC158" i="8"/>
  <c r="CD158" i="12" s="1"/>
  <c r="CD67" i="12"/>
  <c r="CC160" i="8"/>
  <c r="CD160" i="12" s="1"/>
  <c r="CD69" i="12"/>
  <c r="CC162" i="8"/>
  <c r="CD162" i="12" s="1"/>
  <c r="CD71" i="12"/>
  <c r="CC164" i="8"/>
  <c r="CD164" i="12" s="1"/>
  <c r="CD73" i="12"/>
  <c r="CC166" i="8"/>
  <c r="CD166" i="12" s="1"/>
  <c r="CD75" i="12"/>
  <c r="CC168" i="8"/>
  <c r="CD168" i="12" s="1"/>
  <c r="CD77" i="12"/>
  <c r="CC170" i="8"/>
  <c r="CD170" i="12" s="1"/>
  <c r="CD79" i="12"/>
  <c r="CC174" i="8"/>
  <c r="CD83" i="12"/>
  <c r="CC172" i="8"/>
  <c r="CD81" i="12"/>
  <c r="CD142" i="8"/>
  <c r="CB174" i="8"/>
  <c r="CC83" i="12"/>
  <c r="CB172" i="8"/>
  <c r="CC81" i="12"/>
  <c r="CA101" i="8"/>
  <c r="CB10" i="12"/>
  <c r="CA10" i="12"/>
  <c r="CA113" i="8"/>
  <c r="CB22" i="12"/>
  <c r="CA22" i="12"/>
  <c r="CA121" i="8"/>
  <c r="CB30" i="12"/>
  <c r="CA30" i="12"/>
  <c r="CA127" i="8"/>
  <c r="CB36" i="12"/>
  <c r="CA36" i="12"/>
  <c r="CA133" i="8"/>
  <c r="CB42" i="12"/>
  <c r="CA42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A149" i="8"/>
  <c r="CB58" i="12"/>
  <c r="CA58" i="12"/>
  <c r="CA151" i="8"/>
  <c r="CB60" i="12"/>
  <c r="CA60" i="12"/>
  <c r="CA153" i="8"/>
  <c r="CB62" i="12"/>
  <c r="CA62" i="12"/>
  <c r="CA155" i="8"/>
  <c r="CB64" i="12"/>
  <c r="CA64" i="12"/>
  <c r="CA157" i="8"/>
  <c r="CB66" i="12"/>
  <c r="CA66" i="12"/>
  <c r="CA159" i="8"/>
  <c r="CB68" i="12"/>
  <c r="CA68" i="12"/>
  <c r="CA161" i="8"/>
  <c r="CB70" i="12"/>
  <c r="CA70" i="12"/>
  <c r="CA163" i="8"/>
  <c r="CB72" i="12"/>
  <c r="CA72" i="12"/>
  <c r="CB74" i="12"/>
  <c r="CA74" i="12"/>
  <c r="CB76" i="12"/>
  <c r="CA76" i="12"/>
  <c r="CB78" i="12"/>
  <c r="CA78" i="12"/>
  <c r="CB80" i="12"/>
  <c r="CA80" i="12"/>
  <c r="CC140" i="8"/>
  <c r="CB85" i="12"/>
  <c r="CA174" i="8"/>
  <c r="CB83" i="12"/>
  <c r="CA83" i="12"/>
  <c r="CA172" i="8"/>
  <c r="CB81" i="12"/>
  <c r="CA81" i="12"/>
  <c r="DA86" i="8"/>
  <c r="CX87" i="8"/>
  <c r="CY86" i="8"/>
  <c r="CA191" i="8"/>
  <c r="CA198" i="8"/>
  <c r="CB169" i="8"/>
  <c r="CA175" i="8"/>
  <c r="CA184" i="8"/>
  <c r="CB175" i="8"/>
  <c r="CA173" i="8"/>
  <c r="CD189" i="8"/>
  <c r="CA164" i="8"/>
  <c r="CD199" i="8"/>
  <c r="CD202" i="8"/>
  <c r="CD173" i="8"/>
  <c r="CC141" i="8"/>
  <c r="CA158" i="8"/>
  <c r="CD200" i="8"/>
  <c r="CA199" i="8"/>
  <c r="CA190" i="8"/>
  <c r="CA183" i="8"/>
  <c r="CA192" i="8"/>
  <c r="CA186" i="8"/>
  <c r="CA188" i="8"/>
  <c r="CA201" i="8"/>
  <c r="CB202" i="8"/>
  <c r="CA202" i="8"/>
  <c r="CD183" i="8"/>
  <c r="CD191" i="8"/>
  <c r="CD201" i="8"/>
  <c r="CD184" i="8"/>
  <c r="CD192" i="8"/>
  <c r="CA160" i="8"/>
  <c r="CA156" i="8"/>
  <c r="CA140" i="8"/>
  <c r="CA136" i="8"/>
  <c r="CA128" i="8"/>
  <c r="CA100" i="8"/>
  <c r="CD190" i="8"/>
  <c r="CD153" i="8"/>
  <c r="CD149" i="8"/>
  <c r="CD145" i="8"/>
  <c r="CD141" i="8"/>
  <c r="CD137" i="8"/>
  <c r="CD117" i="8"/>
  <c r="CD113" i="8"/>
  <c r="CD105" i="8"/>
  <c r="CA195" i="8"/>
  <c r="CA145" i="8"/>
  <c r="CA117" i="8"/>
  <c r="CA109" i="8"/>
  <c r="CD186" i="8"/>
  <c r="CB200" i="8"/>
  <c r="CB183" i="8"/>
  <c r="CB184" i="8"/>
  <c r="CB185" i="8"/>
  <c r="CB196" i="8"/>
  <c r="CB197" i="8"/>
  <c r="CB201" i="8"/>
  <c r="CC183" i="8"/>
  <c r="CC187" i="8"/>
  <c r="CC188" i="8"/>
  <c r="CC190" i="8"/>
  <c r="CC192" i="8"/>
  <c r="CC193" i="8"/>
  <c r="CC194" i="8"/>
  <c r="CC196" i="8"/>
  <c r="CC198" i="8"/>
  <c r="CC199" i="8"/>
  <c r="CB186" i="8"/>
  <c r="CB187" i="8"/>
  <c r="CB190" i="8"/>
  <c r="CB192" i="8"/>
  <c r="CB193" i="8"/>
  <c r="CB194" i="8"/>
  <c r="CB198" i="8"/>
  <c r="CB199" i="8"/>
  <c r="CC184" i="8"/>
  <c r="CC186" i="8"/>
  <c r="CC189" i="8"/>
  <c r="CC191" i="8"/>
  <c r="CC195" i="8"/>
  <c r="CC197" i="8"/>
  <c r="CC200" i="8"/>
  <c r="CC201" i="8"/>
  <c r="CB188" i="8"/>
  <c r="CB189" i="8"/>
  <c r="CB191" i="8"/>
  <c r="CB195" i="8"/>
  <c r="CC185" i="8"/>
  <c r="BV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V191" i="8"/>
  <c r="BU191" i="8"/>
  <c r="BT191" i="8"/>
  <c r="BS191" i="8"/>
  <c r="BV190" i="8"/>
  <c r="BU190" i="8"/>
  <c r="BT190" i="8"/>
  <c r="BS190" i="8"/>
  <c r="BV189" i="8"/>
  <c r="BU189" i="8"/>
  <c r="BT189" i="8"/>
  <c r="BS189" i="8"/>
  <c r="BV188" i="8"/>
  <c r="BU188" i="8"/>
  <c r="BT188" i="8"/>
  <c r="BS188" i="8"/>
  <c r="BV187" i="8"/>
  <c r="BU187" i="8"/>
  <c r="BT187" i="8"/>
  <c r="BS187" i="8"/>
  <c r="BV186" i="8"/>
  <c r="BU186" i="8"/>
  <c r="BT186" i="8"/>
  <c r="BS186" i="8"/>
  <c r="BV185" i="8"/>
  <c r="BU185" i="8"/>
  <c r="BT185" i="8"/>
  <c r="BS185" i="8"/>
  <c r="BV184" i="8"/>
  <c r="BU184" i="8"/>
  <c r="BT184" i="8"/>
  <c r="BS184" i="8"/>
  <c r="BT170" i="12"/>
  <c r="BT93" i="12"/>
  <c r="BU93" i="12"/>
  <c r="BV93" i="12"/>
  <c r="BW93" i="12"/>
  <c r="BX93" i="12"/>
  <c r="BY93" i="12"/>
  <c r="BZ93" i="12"/>
  <c r="BT94" i="12"/>
  <c r="BU94" i="12"/>
  <c r="BV94" i="12"/>
  <c r="BW94" i="12"/>
  <c r="BX94" i="12"/>
  <c r="BY94" i="12"/>
  <c r="BZ94" i="12"/>
  <c r="BS94" i="12"/>
  <c r="BS93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J84" i="8"/>
  <c r="CJ85" i="8"/>
  <c r="CJ86" i="8"/>
  <c r="CJ83" i="8"/>
  <c r="BT181" i="8"/>
  <c r="BU181" i="8"/>
  <c r="BV181" i="8"/>
  <c r="BW181" i="8"/>
  <c r="BX181" i="8"/>
  <c r="BY181" i="8"/>
  <c r="BZ181" i="8"/>
  <c r="BT182" i="8"/>
  <c r="BU182" i="8"/>
  <c r="BV182" i="8"/>
  <c r="BW182" i="8"/>
  <c r="BX182" i="8"/>
  <c r="BY182" i="8"/>
  <c r="BZ182" i="8"/>
  <c r="BS182" i="8"/>
  <c r="BS181" i="8"/>
  <c r="BS169" i="8"/>
  <c r="BS169" i="12" s="1"/>
  <c r="BS170" i="8"/>
  <c r="BS170" i="12" s="1"/>
  <c r="BT170" i="8"/>
  <c r="BS171" i="8"/>
  <c r="BS171" i="12" s="1"/>
  <c r="BT171" i="8"/>
  <c r="BU171" i="8"/>
  <c r="BU171" i="12" s="1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W189" i="8"/>
  <c r="BS126" i="8"/>
  <c r="BZ200" i="8"/>
  <c r="BZ202" i="8"/>
  <c r="BZ84" i="12"/>
  <c r="BU96" i="8"/>
  <c r="CQ85" i="8"/>
  <c r="CS82" i="8"/>
  <c r="CR84" i="8"/>
  <c r="CQ86" i="8"/>
  <c r="CS81" i="8"/>
  <c r="CR85" i="8"/>
  <c r="E80" i="24" l="1"/>
  <c r="H80" i="24" s="1"/>
  <c r="D170" i="24"/>
  <c r="C171" i="25"/>
  <c r="C171" i="24"/>
  <c r="D167" i="25"/>
  <c r="CD140" i="12"/>
  <c r="CC169" i="12"/>
  <c r="CD167" i="12"/>
  <c r="CC171" i="12"/>
  <c r="F80" i="24"/>
  <c r="G81" i="24"/>
  <c r="CT85" i="8"/>
  <c r="CC120" i="12"/>
  <c r="CC96" i="12"/>
  <c r="CD174" i="12"/>
  <c r="CC133" i="12"/>
  <c r="CC125" i="12"/>
  <c r="CC117" i="12"/>
  <c r="CC109" i="12"/>
  <c r="CC101" i="12"/>
  <c r="CC172" i="12"/>
  <c r="CC140" i="12"/>
  <c r="CC132" i="12"/>
  <c r="CD171" i="12"/>
  <c r="CC161" i="12"/>
  <c r="CC153" i="12"/>
  <c r="CC145" i="12"/>
  <c r="CC146" i="12"/>
  <c r="CC114" i="12"/>
  <c r="CC166" i="12"/>
  <c r="CC158" i="12"/>
  <c r="CC173" i="12"/>
  <c r="CC164" i="12"/>
  <c r="CC156" i="12"/>
  <c r="CC148" i="12"/>
  <c r="CC137" i="12"/>
  <c r="CC138" i="12"/>
  <c r="CC130" i="12"/>
  <c r="CC122" i="12"/>
  <c r="D169" i="24"/>
  <c r="D166" i="25"/>
  <c r="C170" i="25"/>
  <c r="C170" i="24"/>
  <c r="CB157" i="12"/>
  <c r="CA157" i="12"/>
  <c r="CB153" i="12"/>
  <c r="CA153" i="12"/>
  <c r="CB130" i="12"/>
  <c r="CA130" i="12"/>
  <c r="CB145" i="12"/>
  <c r="CA145" i="12"/>
  <c r="CC170" i="12"/>
  <c r="CD113" i="12"/>
  <c r="CD141" i="12"/>
  <c r="CD172" i="12"/>
  <c r="CB125" i="12"/>
  <c r="CA125" i="12"/>
  <c r="CD169" i="12"/>
  <c r="CD153" i="12"/>
  <c r="CD145" i="12"/>
  <c r="CC167" i="12"/>
  <c r="CC159" i="12"/>
  <c r="CC151" i="12"/>
  <c r="CC143" i="12"/>
  <c r="CC135" i="12"/>
  <c r="CC127" i="12"/>
  <c r="CC119" i="12"/>
  <c r="CC111" i="12"/>
  <c r="CC103" i="12"/>
  <c r="CB167" i="12"/>
  <c r="CB152" i="12"/>
  <c r="CA152" i="12"/>
  <c r="CB138" i="12"/>
  <c r="CA138" i="12"/>
  <c r="CB143" i="12"/>
  <c r="CA143" i="12"/>
  <c r="CB139" i="12"/>
  <c r="CA139" i="12"/>
  <c r="CB133" i="12"/>
  <c r="CA133" i="12"/>
  <c r="CB101" i="12"/>
  <c r="CA101" i="12"/>
  <c r="CC168" i="12"/>
  <c r="CC160" i="12"/>
  <c r="CC144" i="12"/>
  <c r="CC136" i="12"/>
  <c r="CC128" i="12"/>
  <c r="CC104" i="12"/>
  <c r="CB171" i="12"/>
  <c r="CA171" i="12"/>
  <c r="CB168" i="12"/>
  <c r="CA168" i="12"/>
  <c r="CB124" i="12"/>
  <c r="CA124" i="12"/>
  <c r="CB120" i="12"/>
  <c r="CA120" i="12"/>
  <c r="CB114" i="12"/>
  <c r="CA114" i="12"/>
  <c r="CB110" i="12"/>
  <c r="CA110" i="12"/>
  <c r="CB106" i="12"/>
  <c r="CA106" i="12"/>
  <c r="CB142" i="12"/>
  <c r="CA142" i="12"/>
  <c r="CB102" i="12"/>
  <c r="CA102" i="12"/>
  <c r="CB105" i="12"/>
  <c r="CA105" i="12"/>
  <c r="CB109" i="12"/>
  <c r="CA109" i="12"/>
  <c r="CB149" i="12"/>
  <c r="CA149" i="12"/>
  <c r="CB144" i="12"/>
  <c r="CA144" i="12"/>
  <c r="CB96" i="12"/>
  <c r="CA96" i="12"/>
  <c r="CB97" i="12"/>
  <c r="CA97" i="12"/>
  <c r="CB160" i="12"/>
  <c r="CA160" i="12"/>
  <c r="CB158" i="12"/>
  <c r="CA158" i="12"/>
  <c r="CC162" i="12"/>
  <c r="CB151" i="12"/>
  <c r="CA151" i="12"/>
  <c r="CB150" i="12"/>
  <c r="CA150" i="12"/>
  <c r="CB146" i="12"/>
  <c r="CA146" i="12"/>
  <c r="CB132" i="12"/>
  <c r="CA132" i="12"/>
  <c r="CC165" i="12"/>
  <c r="CD173" i="12"/>
  <c r="CC157" i="12"/>
  <c r="CC149" i="12"/>
  <c r="CC141" i="12"/>
  <c r="CB131" i="12"/>
  <c r="CA131" i="12"/>
  <c r="CB165" i="12"/>
  <c r="CB140" i="12"/>
  <c r="CA140" i="12"/>
  <c r="CB148" i="12"/>
  <c r="CA148" i="12"/>
  <c r="CD142" i="12"/>
  <c r="CC154" i="12"/>
  <c r="CB121" i="12"/>
  <c r="CA121" i="12"/>
  <c r="CB100" i="12"/>
  <c r="CA100" i="12"/>
  <c r="CB163" i="12"/>
  <c r="CA163" i="12"/>
  <c r="CB159" i="12"/>
  <c r="CA159" i="12"/>
  <c r="CB155" i="12"/>
  <c r="CA155" i="12"/>
  <c r="CB147" i="12"/>
  <c r="CA147" i="12"/>
  <c r="CB154" i="12"/>
  <c r="CA154" i="12"/>
  <c r="CB128" i="12"/>
  <c r="CA128" i="12"/>
  <c r="CB172" i="12"/>
  <c r="CC150" i="12"/>
  <c r="CC142" i="12"/>
  <c r="CC134" i="12"/>
  <c r="CC118" i="12"/>
  <c r="CC110" i="12"/>
  <c r="CC102" i="12"/>
  <c r="CB98" i="12"/>
  <c r="CA98" i="12"/>
  <c r="CB129" i="12"/>
  <c r="CA129" i="12"/>
  <c r="CB107" i="12"/>
  <c r="CA107" i="12"/>
  <c r="CB103" i="12"/>
  <c r="CA103" i="12"/>
  <c r="CD117" i="12"/>
  <c r="CB117" i="12"/>
  <c r="CA117" i="12"/>
  <c r="CB156" i="12"/>
  <c r="CA156" i="12"/>
  <c r="CB161" i="12"/>
  <c r="CA161" i="12"/>
  <c r="CB136" i="12"/>
  <c r="CA136" i="12"/>
  <c r="CB164" i="12"/>
  <c r="CA164" i="12"/>
  <c r="CB135" i="12"/>
  <c r="CA135" i="12"/>
  <c r="CB119" i="12"/>
  <c r="CA119" i="12"/>
  <c r="CD149" i="12"/>
  <c r="CC163" i="12"/>
  <c r="CC155" i="12"/>
  <c r="CC147" i="12"/>
  <c r="CC139" i="12"/>
  <c r="CC131" i="12"/>
  <c r="CC123" i="12"/>
  <c r="CC115" i="12"/>
  <c r="CC107" i="12"/>
  <c r="CC99" i="12"/>
  <c r="CB99" i="12"/>
  <c r="CA99" i="12"/>
  <c r="CB141" i="12"/>
  <c r="CA141" i="12"/>
  <c r="CB137" i="12"/>
  <c r="CA137" i="12"/>
  <c r="CB127" i="12"/>
  <c r="CA127" i="12"/>
  <c r="CB113" i="12"/>
  <c r="CA113" i="12"/>
  <c r="CC124" i="12"/>
  <c r="CC108" i="12"/>
  <c r="CB169" i="12"/>
  <c r="CA169" i="12"/>
  <c r="CB170" i="12"/>
  <c r="CA170" i="12"/>
  <c r="CB166" i="12"/>
  <c r="CA166" i="12"/>
  <c r="CB162" i="12"/>
  <c r="CA162" i="12"/>
  <c r="CB126" i="12"/>
  <c r="CA126" i="12"/>
  <c r="CB122" i="12"/>
  <c r="CA122" i="12"/>
  <c r="CB118" i="12"/>
  <c r="CA118" i="12"/>
  <c r="CB112" i="12"/>
  <c r="CA112" i="12"/>
  <c r="CB108" i="12"/>
  <c r="CA108" i="12"/>
  <c r="CB104" i="12"/>
  <c r="CA104" i="12"/>
  <c r="CB116" i="12"/>
  <c r="CA116" i="12"/>
  <c r="CB111" i="12"/>
  <c r="CA111" i="12"/>
  <c r="CC129" i="12"/>
  <c r="CC121" i="12"/>
  <c r="CC113" i="12"/>
  <c r="CC105" i="12"/>
  <c r="CC97" i="12"/>
  <c r="CB123" i="12"/>
  <c r="CA123" i="12"/>
  <c r="CB134" i="12"/>
  <c r="CA134" i="12"/>
  <c r="CC106" i="12"/>
  <c r="CB115" i="12"/>
  <c r="CA115" i="12"/>
  <c r="CD137" i="12"/>
  <c r="CD105" i="12"/>
  <c r="DA87" i="8"/>
  <c r="CY87" i="8"/>
  <c r="CX88" i="8"/>
  <c r="BT171" i="12"/>
  <c r="BW190" i="8"/>
  <c r="BY200" i="8"/>
  <c r="BY198" i="8"/>
  <c r="BY196" i="8"/>
  <c r="BY194" i="8"/>
  <c r="BY193" i="8"/>
  <c r="BY192" i="8"/>
  <c r="BW184" i="8"/>
  <c r="BW186" i="8"/>
  <c r="BW188" i="8"/>
  <c r="BW187" i="8"/>
  <c r="BW185" i="8"/>
  <c r="BZ190" i="8"/>
  <c r="BX201" i="8"/>
  <c r="BX200" i="8"/>
  <c r="BX199" i="8"/>
  <c r="BX198" i="8"/>
  <c r="BX197" i="8"/>
  <c r="BX196" i="8"/>
  <c r="BX195" i="8"/>
  <c r="BX194" i="8"/>
  <c r="BX193" i="8"/>
  <c r="BX192" i="8"/>
  <c r="BW201" i="8"/>
  <c r="BW200" i="8"/>
  <c r="BW199" i="8"/>
  <c r="BW198" i="8"/>
  <c r="BW197" i="8"/>
  <c r="BW196" i="8"/>
  <c r="BW195" i="8"/>
  <c r="BW194" i="8"/>
  <c r="BW193" i="8"/>
  <c r="BW192" i="8"/>
  <c r="BW191" i="8"/>
  <c r="BX191" i="8"/>
  <c r="BX190" i="8"/>
  <c r="BX189" i="8"/>
  <c r="BX188" i="8"/>
  <c r="BX187" i="8"/>
  <c r="BX186" i="8"/>
  <c r="BX185" i="8"/>
  <c r="BX184" i="8"/>
  <c r="BZ198" i="8"/>
  <c r="BY199" i="8"/>
  <c r="BY201" i="8"/>
  <c r="BY197" i="8"/>
  <c r="BY191" i="8"/>
  <c r="BY190" i="8"/>
  <c r="BY189" i="8"/>
  <c r="BY188" i="8"/>
  <c r="BY187" i="8"/>
  <c r="BY186" i="8"/>
  <c r="BY185" i="8"/>
  <c r="BY184" i="8"/>
  <c r="BZ192" i="8"/>
  <c r="BY195" i="8"/>
  <c r="BZ184" i="8"/>
  <c r="BZ185" i="8"/>
  <c r="BZ186" i="8"/>
  <c r="BZ187" i="8"/>
  <c r="BZ188" i="8"/>
  <c r="BZ189" i="8"/>
  <c r="BZ191" i="8"/>
  <c r="BZ193" i="8"/>
  <c r="BZ194" i="8"/>
  <c r="BZ195" i="8"/>
  <c r="BZ196" i="8"/>
  <c r="BZ197" i="8"/>
  <c r="BZ199" i="8"/>
  <c r="BZ201" i="8"/>
  <c r="BY33" i="12"/>
  <c r="BY28" i="12"/>
  <c r="BW117" i="8"/>
  <c r="BU169" i="8"/>
  <c r="BX26" i="12"/>
  <c r="BS108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2" i="8"/>
  <c r="BS104" i="8"/>
  <c r="BS100" i="8"/>
  <c r="BZ168" i="8"/>
  <c r="BZ167" i="8"/>
  <c r="BZ166" i="8"/>
  <c r="BZ165" i="8"/>
  <c r="BZ114" i="8"/>
  <c r="BV77" i="12"/>
  <c r="BV73" i="12"/>
  <c r="BY119" i="8"/>
  <c r="BV74" i="12"/>
  <c r="BV69" i="12"/>
  <c r="BV75" i="12"/>
  <c r="BV71" i="12"/>
  <c r="BZ140" i="8"/>
  <c r="BZ120" i="8"/>
  <c r="BZ118" i="8"/>
  <c r="BZ116" i="8"/>
  <c r="BZ111" i="8"/>
  <c r="BY120" i="8"/>
  <c r="BU137" i="8"/>
  <c r="BZ125" i="8"/>
  <c r="BZ119" i="8"/>
  <c r="BZ117" i="8"/>
  <c r="BZ115" i="8"/>
  <c r="BZ107" i="8"/>
  <c r="BZ103" i="8"/>
  <c r="BZ99" i="8"/>
  <c r="BU138" i="8"/>
  <c r="BU130" i="8"/>
  <c r="BX25" i="12"/>
  <c r="BX24" i="12"/>
  <c r="BU129" i="8"/>
  <c r="BZ142" i="8"/>
  <c r="BS117" i="8"/>
  <c r="BS115" i="8"/>
  <c r="BZ80" i="12"/>
  <c r="BY171" i="8"/>
  <c r="BT71" i="12"/>
  <c r="BS162" i="8"/>
  <c r="BT62" i="12"/>
  <c r="BS153" i="8"/>
  <c r="BT51" i="12"/>
  <c r="BS142" i="8"/>
  <c r="BS133" i="8"/>
  <c r="BT42" i="12"/>
  <c r="BZ82" i="12"/>
  <c r="BZ160" i="8"/>
  <c r="BZ156" i="8"/>
  <c r="BZ152" i="8"/>
  <c r="BZ148" i="8"/>
  <c r="BZ145" i="8"/>
  <c r="BZ141" i="8"/>
  <c r="BZ137" i="8"/>
  <c r="BZ133" i="8"/>
  <c r="BZ130" i="8"/>
  <c r="BZ126" i="8"/>
  <c r="BZ123" i="8"/>
  <c r="BY5" i="12"/>
  <c r="BX183" i="8"/>
  <c r="BX96" i="8"/>
  <c r="BX82" i="12"/>
  <c r="BY82" i="12"/>
  <c r="BX80" i="12"/>
  <c r="BW171" i="8"/>
  <c r="BZ169" i="8"/>
  <c r="BZ77" i="12"/>
  <c r="BY168" i="8"/>
  <c r="BZ76" i="12"/>
  <c r="BY167" i="8"/>
  <c r="BZ75" i="12"/>
  <c r="BY166" i="8"/>
  <c r="BZ74" i="12"/>
  <c r="BY165" i="8"/>
  <c r="BZ73" i="12"/>
  <c r="BY164" i="8"/>
  <c r="BZ72" i="12"/>
  <c r="BY163" i="8"/>
  <c r="BZ71" i="12"/>
  <c r="BY162" i="8"/>
  <c r="BZ70" i="12"/>
  <c r="BY161" i="8"/>
  <c r="BZ69" i="12"/>
  <c r="BY160" i="8"/>
  <c r="BZ68" i="12"/>
  <c r="BY159" i="8"/>
  <c r="BZ67" i="12"/>
  <c r="BY158" i="8"/>
  <c r="BZ66" i="12"/>
  <c r="BY157" i="8"/>
  <c r="BZ65" i="12"/>
  <c r="BY156" i="8"/>
  <c r="BZ64" i="12"/>
  <c r="BY155" i="8"/>
  <c r="BZ63" i="12"/>
  <c r="BY154" i="8"/>
  <c r="BZ62" i="12"/>
  <c r="BY153" i="8"/>
  <c r="BZ61" i="12"/>
  <c r="BY152" i="8"/>
  <c r="BZ60" i="12"/>
  <c r="BY151" i="8"/>
  <c r="BZ59" i="12"/>
  <c r="BY150" i="8"/>
  <c r="BZ58" i="12"/>
  <c r="BY149" i="8"/>
  <c r="BZ57" i="12"/>
  <c r="BY148" i="8"/>
  <c r="BZ56" i="12"/>
  <c r="BY147" i="8"/>
  <c r="BZ55" i="12"/>
  <c r="BY146" i="8"/>
  <c r="BZ54" i="12"/>
  <c r="BY145" i="8"/>
  <c r="BZ53" i="12"/>
  <c r="BY144" i="8"/>
  <c r="BZ52" i="12"/>
  <c r="BY143" i="8"/>
  <c r="BZ51" i="12"/>
  <c r="BY142" i="8"/>
  <c r="BZ50" i="12"/>
  <c r="BY141" i="8"/>
  <c r="BZ49" i="12"/>
  <c r="BY140" i="8"/>
  <c r="BZ48" i="12"/>
  <c r="BY139" i="8"/>
  <c r="BZ47" i="12"/>
  <c r="BY138" i="8"/>
  <c r="BZ46" i="12"/>
  <c r="BY137" i="8"/>
  <c r="BZ45" i="12"/>
  <c r="BY136" i="8"/>
  <c r="BZ44" i="12"/>
  <c r="BY135" i="8"/>
  <c r="BZ43" i="12"/>
  <c r="BY134" i="8"/>
  <c r="BZ42" i="12"/>
  <c r="BY133" i="8"/>
  <c r="BZ41" i="12"/>
  <c r="BY132" i="8"/>
  <c r="BZ40" i="12"/>
  <c r="BY131" i="8"/>
  <c r="BZ39" i="12"/>
  <c r="BY130" i="8"/>
  <c r="BZ130" i="12" s="1"/>
  <c r="BZ38" i="12"/>
  <c r="BY129" i="8"/>
  <c r="BZ37" i="12"/>
  <c r="BY128" i="8"/>
  <c r="BZ36" i="12"/>
  <c r="BY127" i="8"/>
  <c r="BZ35" i="12"/>
  <c r="BY126" i="8"/>
  <c r="BZ34" i="12"/>
  <c r="BY125" i="8"/>
  <c r="BY122" i="8"/>
  <c r="BU168" i="8"/>
  <c r="BU160" i="8"/>
  <c r="BU152" i="8"/>
  <c r="BU144" i="8"/>
  <c r="BU136" i="8"/>
  <c r="BU128" i="8"/>
  <c r="BT76" i="12"/>
  <c r="BS167" i="8"/>
  <c r="BT69" i="12"/>
  <c r="BS160" i="8"/>
  <c r="BT64" i="12"/>
  <c r="BS155" i="8"/>
  <c r="BT57" i="12"/>
  <c r="BS148" i="8"/>
  <c r="BT54" i="12"/>
  <c r="BS145" i="8"/>
  <c r="BT48" i="12"/>
  <c r="BS139" i="8"/>
  <c r="BT40" i="12"/>
  <c r="BS131" i="8"/>
  <c r="BX5" i="12"/>
  <c r="BW183" i="8"/>
  <c r="BW96" i="8"/>
  <c r="BY80" i="12"/>
  <c r="BX171" i="8"/>
  <c r="BU79" i="12"/>
  <c r="BV79" i="12"/>
  <c r="BZ164" i="8"/>
  <c r="BZ158" i="8"/>
  <c r="BZ151" i="8"/>
  <c r="BZ136" i="8"/>
  <c r="BZ129" i="8"/>
  <c r="BU153" i="8"/>
  <c r="BV80" i="12"/>
  <c r="BW80" i="12"/>
  <c r="BV171" i="8"/>
  <c r="BY76" i="12"/>
  <c r="BX167" i="8"/>
  <c r="BY73" i="12"/>
  <c r="BX164" i="8"/>
  <c r="BY70" i="12"/>
  <c r="BX161" i="8"/>
  <c r="BY67" i="12"/>
  <c r="BX158" i="8"/>
  <c r="BY66" i="12"/>
  <c r="BX157" i="8"/>
  <c r="BY64" i="12"/>
  <c r="BX155" i="8"/>
  <c r="BY62" i="12"/>
  <c r="BX153" i="8"/>
  <c r="BY61" i="12"/>
  <c r="BX152" i="8"/>
  <c r="BY60" i="12"/>
  <c r="BX151" i="8"/>
  <c r="BY59" i="12"/>
  <c r="BX150" i="8"/>
  <c r="BY58" i="12"/>
  <c r="BX149" i="8"/>
  <c r="BY57" i="12"/>
  <c r="BX148" i="8"/>
  <c r="BY56" i="12"/>
  <c r="BX147" i="8"/>
  <c r="BY55" i="12"/>
  <c r="BX146" i="8"/>
  <c r="BY54" i="12"/>
  <c r="BX145" i="8"/>
  <c r="BY53" i="12"/>
  <c r="BX144" i="8"/>
  <c r="BY52" i="12"/>
  <c r="BX143" i="8"/>
  <c r="BY51" i="12"/>
  <c r="BX142" i="8"/>
  <c r="BY50" i="12"/>
  <c r="BX141" i="8"/>
  <c r="BY49" i="12"/>
  <c r="BX140" i="8"/>
  <c r="BY48" i="12"/>
  <c r="BX139" i="8"/>
  <c r="BY47" i="12"/>
  <c r="BX138" i="8"/>
  <c r="BY46" i="12"/>
  <c r="BX137" i="8"/>
  <c r="BY45" i="12"/>
  <c r="BX136" i="8"/>
  <c r="BY44" i="12"/>
  <c r="BX135" i="8"/>
  <c r="BY43" i="12"/>
  <c r="BX134" i="8"/>
  <c r="BY42" i="12"/>
  <c r="BX133" i="8"/>
  <c r="BY41" i="12"/>
  <c r="BX132" i="8"/>
  <c r="BY40" i="12"/>
  <c r="BX131" i="8"/>
  <c r="BY39" i="12"/>
  <c r="BX130" i="8"/>
  <c r="BY38" i="12"/>
  <c r="BX129" i="8"/>
  <c r="BY37" i="12"/>
  <c r="BX128" i="8"/>
  <c r="BY36" i="12"/>
  <c r="BX127" i="8"/>
  <c r="BY35" i="12"/>
  <c r="BX126" i="8"/>
  <c r="BY34" i="12"/>
  <c r="BX125" i="8"/>
  <c r="BY32" i="12"/>
  <c r="BX123" i="8"/>
  <c r="BY31" i="12"/>
  <c r="BX122" i="8"/>
  <c r="BY30" i="12"/>
  <c r="BX121" i="8"/>
  <c r="BY29" i="12"/>
  <c r="BX120" i="8"/>
  <c r="BU167" i="8"/>
  <c r="BU159" i="8"/>
  <c r="BU151" i="8"/>
  <c r="BU143" i="8"/>
  <c r="BU135" i="8"/>
  <c r="BU127" i="8"/>
  <c r="BW79" i="12"/>
  <c r="BV170" i="8"/>
  <c r="BS165" i="8"/>
  <c r="BT74" i="12"/>
  <c r="BT65" i="12"/>
  <c r="BS156" i="8"/>
  <c r="BS149" i="8"/>
  <c r="BT58" i="12"/>
  <c r="BT52" i="12"/>
  <c r="BS143" i="8"/>
  <c r="BT47" i="12"/>
  <c r="BS138" i="8"/>
  <c r="BT38" i="12"/>
  <c r="BS129" i="8"/>
  <c r="BZ163" i="8"/>
  <c r="BZ159" i="8"/>
  <c r="BZ154" i="8"/>
  <c r="BZ149" i="8"/>
  <c r="BZ147" i="8"/>
  <c r="BZ144" i="8"/>
  <c r="BZ139" i="8"/>
  <c r="BZ134" i="8"/>
  <c r="BZ131" i="8"/>
  <c r="BZ127" i="8"/>
  <c r="BU145" i="8"/>
  <c r="BY77" i="12"/>
  <c r="BX168" i="8"/>
  <c r="BY75" i="12"/>
  <c r="BX166" i="8"/>
  <c r="BY166" i="12" s="1"/>
  <c r="BY72" i="12"/>
  <c r="BX163" i="8"/>
  <c r="BY69" i="12"/>
  <c r="BX160" i="8"/>
  <c r="BY160" i="12" s="1"/>
  <c r="BY63" i="12"/>
  <c r="BX154" i="8"/>
  <c r="BZ183" i="8"/>
  <c r="BZ96" i="8"/>
  <c r="BZ81" i="12"/>
  <c r="BZ170" i="8"/>
  <c r="BY78" i="12"/>
  <c r="BX169" i="8"/>
  <c r="BX77" i="12"/>
  <c r="BW168" i="8"/>
  <c r="BX76" i="12"/>
  <c r="BW167" i="8"/>
  <c r="BX75" i="12"/>
  <c r="BW166" i="8"/>
  <c r="BX74" i="12"/>
  <c r="BW165" i="8"/>
  <c r="BX73" i="12"/>
  <c r="BW164" i="8"/>
  <c r="BX72" i="12"/>
  <c r="BW163" i="8"/>
  <c r="BX71" i="12"/>
  <c r="BW162" i="8"/>
  <c r="BX70" i="12"/>
  <c r="BW161" i="8"/>
  <c r="BX69" i="12"/>
  <c r="BW160" i="8"/>
  <c r="BX68" i="12"/>
  <c r="BW159" i="8"/>
  <c r="BX67" i="12"/>
  <c r="BW158" i="8"/>
  <c r="BX66" i="12"/>
  <c r="BW157" i="8"/>
  <c r="BX65" i="12"/>
  <c r="BW156" i="8"/>
  <c r="BX64" i="12"/>
  <c r="BW155" i="8"/>
  <c r="BX63" i="12"/>
  <c r="BW154" i="8"/>
  <c r="BX62" i="12"/>
  <c r="BW153" i="8"/>
  <c r="BX61" i="12"/>
  <c r="BW152" i="8"/>
  <c r="BX60" i="12"/>
  <c r="BW151" i="8"/>
  <c r="BX59" i="12"/>
  <c r="BW150" i="8"/>
  <c r="BX58" i="12"/>
  <c r="BW149" i="8"/>
  <c r="BX57" i="12"/>
  <c r="BW148" i="8"/>
  <c r="BX56" i="12"/>
  <c r="BW147" i="8"/>
  <c r="BX55" i="12"/>
  <c r="BW146" i="8"/>
  <c r="BX54" i="12"/>
  <c r="BW145" i="8"/>
  <c r="BX53" i="12"/>
  <c r="BW144" i="8"/>
  <c r="BX52" i="12"/>
  <c r="BW143" i="8"/>
  <c r="BX51" i="12"/>
  <c r="BW142" i="8"/>
  <c r="BX50" i="12"/>
  <c r="BW141" i="8"/>
  <c r="BX49" i="12"/>
  <c r="BW140" i="8"/>
  <c r="BX48" i="12"/>
  <c r="BW139" i="8"/>
  <c r="BX47" i="12"/>
  <c r="BW138" i="8"/>
  <c r="BX46" i="12"/>
  <c r="BW137" i="8"/>
  <c r="BX45" i="12"/>
  <c r="BW136" i="8"/>
  <c r="BX44" i="12"/>
  <c r="BW135" i="8"/>
  <c r="BX43" i="12"/>
  <c r="BW134" i="8"/>
  <c r="BX42" i="12"/>
  <c r="BW133" i="8"/>
  <c r="BX41" i="12"/>
  <c r="BW132" i="8"/>
  <c r="BX40" i="12"/>
  <c r="BW131" i="8"/>
  <c r="BX39" i="12"/>
  <c r="BW130" i="8"/>
  <c r="BX38" i="12"/>
  <c r="BW129" i="8"/>
  <c r="BX37" i="12"/>
  <c r="BW128" i="8"/>
  <c r="BX36" i="12"/>
  <c r="BW127" i="8"/>
  <c r="BX35" i="12"/>
  <c r="BW126" i="8"/>
  <c r="BX34" i="12"/>
  <c r="BW125" i="8"/>
  <c r="BX33" i="12"/>
  <c r="BW124" i="8"/>
  <c r="BX32" i="12"/>
  <c r="BW123" i="8"/>
  <c r="BX31" i="12"/>
  <c r="BW122" i="8"/>
  <c r="BX30" i="12"/>
  <c r="BX29" i="12"/>
  <c r="BW120" i="8"/>
  <c r="BX120" i="12" s="1"/>
  <c r="BX28" i="12"/>
  <c r="BW119" i="8"/>
  <c r="BX27" i="12"/>
  <c r="BW118" i="8"/>
  <c r="BW114" i="8"/>
  <c r="BW113" i="8"/>
  <c r="BU166" i="8"/>
  <c r="BU158" i="8"/>
  <c r="BU150" i="8"/>
  <c r="BU142" i="8"/>
  <c r="BU134" i="8"/>
  <c r="BU78" i="12"/>
  <c r="BT78" i="12"/>
  <c r="BT169" i="8"/>
  <c r="BT72" i="12"/>
  <c r="BS163" i="8"/>
  <c r="BS157" i="8"/>
  <c r="BT66" i="12"/>
  <c r="BT60" i="12"/>
  <c r="BS151" i="8"/>
  <c r="BT53" i="12"/>
  <c r="BS144" i="8"/>
  <c r="BT46" i="12"/>
  <c r="BS137" i="8"/>
  <c r="BT37" i="12"/>
  <c r="BS128" i="8"/>
  <c r="BZ162" i="8"/>
  <c r="BZ157" i="8"/>
  <c r="BZ153" i="8"/>
  <c r="BZ150" i="8"/>
  <c r="BZ146" i="8"/>
  <c r="BZ143" i="8"/>
  <c r="BZ138" i="8"/>
  <c r="BZ135" i="8"/>
  <c r="BZ132" i="8"/>
  <c r="BZ128" i="8"/>
  <c r="BZ124" i="8"/>
  <c r="BZ121" i="8"/>
  <c r="BZ5" i="12"/>
  <c r="BY183" i="8"/>
  <c r="BY96" i="8"/>
  <c r="BZ78" i="12"/>
  <c r="BY169" i="8"/>
  <c r="BY74" i="12"/>
  <c r="BX165" i="8"/>
  <c r="BY71" i="12"/>
  <c r="BX162" i="8"/>
  <c r="BY68" i="12"/>
  <c r="BX159" i="8"/>
  <c r="BY159" i="12" s="1"/>
  <c r="BY65" i="12"/>
  <c r="BX156" i="8"/>
  <c r="BT5" i="12"/>
  <c r="BS96" i="8"/>
  <c r="BS183" i="8"/>
  <c r="BY81" i="12"/>
  <c r="BZ79" i="12"/>
  <c r="BY170" i="8"/>
  <c r="BX78" i="12"/>
  <c r="BW169" i="8"/>
  <c r="BW77" i="12"/>
  <c r="BV168" i="8"/>
  <c r="BW76" i="12"/>
  <c r="BV167" i="8"/>
  <c r="BW75" i="12"/>
  <c r="BV166" i="8"/>
  <c r="BW74" i="12"/>
  <c r="BV165" i="8"/>
  <c r="BW73" i="12"/>
  <c r="BV164" i="8"/>
  <c r="BW72" i="12"/>
  <c r="BV163" i="8"/>
  <c r="BW71" i="12"/>
  <c r="BV162" i="8"/>
  <c r="BW70" i="12"/>
  <c r="BV161" i="8"/>
  <c r="BW69" i="12"/>
  <c r="BV160" i="8"/>
  <c r="BW68" i="12"/>
  <c r="BV159" i="8"/>
  <c r="BW67" i="12"/>
  <c r="BV158" i="8"/>
  <c r="BW66" i="12"/>
  <c r="BV157" i="8"/>
  <c r="BW65" i="12"/>
  <c r="BV156" i="8"/>
  <c r="BW64" i="12"/>
  <c r="BV155" i="8"/>
  <c r="BW63" i="12"/>
  <c r="BV154" i="8"/>
  <c r="BW62" i="12"/>
  <c r="BV153" i="8"/>
  <c r="BW61" i="12"/>
  <c r="BV152" i="8"/>
  <c r="BW60" i="12"/>
  <c r="BV151" i="8"/>
  <c r="BW59" i="12"/>
  <c r="BV150" i="8"/>
  <c r="BW58" i="12"/>
  <c r="BV149" i="8"/>
  <c r="BW57" i="12"/>
  <c r="BV148" i="8"/>
  <c r="BW56" i="12"/>
  <c r="BV147" i="8"/>
  <c r="BW55" i="12"/>
  <c r="BV146" i="8"/>
  <c r="BW54" i="12"/>
  <c r="BV145" i="8"/>
  <c r="BW53" i="12"/>
  <c r="BV144" i="8"/>
  <c r="BW52" i="12"/>
  <c r="BV143" i="8"/>
  <c r="BW51" i="12"/>
  <c r="BV142" i="8"/>
  <c r="BW50" i="12"/>
  <c r="BV141" i="8"/>
  <c r="BW49" i="12"/>
  <c r="BV140" i="8"/>
  <c r="BW48" i="12"/>
  <c r="BV139" i="8"/>
  <c r="BW47" i="12"/>
  <c r="BV138" i="8"/>
  <c r="BW46" i="12"/>
  <c r="BV137" i="8"/>
  <c r="BW45" i="12"/>
  <c r="BV136" i="8"/>
  <c r="BW44" i="12"/>
  <c r="BV135" i="8"/>
  <c r="BW43" i="12"/>
  <c r="BV134" i="8"/>
  <c r="BW42" i="12"/>
  <c r="BV133" i="8"/>
  <c r="BW41" i="12"/>
  <c r="BV132" i="8"/>
  <c r="BW40" i="12"/>
  <c r="BV131" i="8"/>
  <c r="BW39" i="12"/>
  <c r="BV130" i="8"/>
  <c r="BV130" i="12" s="1"/>
  <c r="BW38" i="12"/>
  <c r="BV129" i="8"/>
  <c r="BW37" i="12"/>
  <c r="BV128" i="8"/>
  <c r="BU170" i="8"/>
  <c r="BU165" i="8"/>
  <c r="BU157" i="8"/>
  <c r="BU149" i="8"/>
  <c r="BU141" i="8"/>
  <c r="BU133" i="8"/>
  <c r="BV133" i="12" s="1"/>
  <c r="BX124" i="8"/>
  <c r="BU5" i="12"/>
  <c r="BT183" i="8"/>
  <c r="BT96" i="8"/>
  <c r="BU96" i="12" s="1"/>
  <c r="BY79" i="12"/>
  <c r="BX170" i="8"/>
  <c r="BY170" i="12" s="1"/>
  <c r="BV35" i="12"/>
  <c r="BU126" i="8"/>
  <c r="BV34" i="12"/>
  <c r="BU125" i="8"/>
  <c r="BV33" i="12"/>
  <c r="BU124" i="8"/>
  <c r="BV32" i="12"/>
  <c r="BU123" i="8"/>
  <c r="BV31" i="12"/>
  <c r="BU122" i="8"/>
  <c r="BV30" i="12"/>
  <c r="BU121" i="8"/>
  <c r="BV29" i="12"/>
  <c r="BU120" i="8"/>
  <c r="BV28" i="12"/>
  <c r="BU119" i="8"/>
  <c r="BV27" i="12"/>
  <c r="BU118" i="8"/>
  <c r="BV26" i="12"/>
  <c r="BU117" i="8"/>
  <c r="BV25" i="12"/>
  <c r="BU116" i="8"/>
  <c r="BV24" i="12"/>
  <c r="BU115" i="8"/>
  <c r="BV23" i="12"/>
  <c r="BU114" i="8"/>
  <c r="BV22" i="12"/>
  <c r="BU113" i="8"/>
  <c r="BV21" i="12"/>
  <c r="BU112" i="8"/>
  <c r="BV20" i="12"/>
  <c r="BU111" i="8"/>
  <c r="BV19" i="12"/>
  <c r="BU110" i="8"/>
  <c r="BV18" i="12"/>
  <c r="BU109" i="8"/>
  <c r="BV17" i="12"/>
  <c r="BU108" i="8"/>
  <c r="BV16" i="12"/>
  <c r="BU107" i="8"/>
  <c r="BV15" i="12"/>
  <c r="BU106" i="8"/>
  <c r="BV14" i="12"/>
  <c r="BU105" i="8"/>
  <c r="BV13" i="12"/>
  <c r="BU104" i="8"/>
  <c r="BV12" i="12"/>
  <c r="BU103" i="8"/>
  <c r="BV11" i="12"/>
  <c r="BU102" i="8"/>
  <c r="BV10" i="12"/>
  <c r="BU101" i="8"/>
  <c r="BV9" i="12"/>
  <c r="BU100" i="8"/>
  <c r="BV8" i="12"/>
  <c r="BU99" i="8"/>
  <c r="BV7" i="12"/>
  <c r="BU98" i="8"/>
  <c r="BV6" i="12"/>
  <c r="BU97" i="8"/>
  <c r="BU164" i="8"/>
  <c r="BU156" i="8"/>
  <c r="BU148" i="8"/>
  <c r="BU140" i="8"/>
  <c r="BU132" i="8"/>
  <c r="BZ122" i="8"/>
  <c r="BW81" i="12"/>
  <c r="BX81" i="12"/>
  <c r="BW78" i="12"/>
  <c r="BV169" i="8"/>
  <c r="BV5" i="12"/>
  <c r="BU183" i="8"/>
  <c r="BY83" i="12"/>
  <c r="BZ83" i="12"/>
  <c r="BZ171" i="8"/>
  <c r="BX79" i="12"/>
  <c r="BW170" i="8"/>
  <c r="BV78" i="12"/>
  <c r="BU77" i="12"/>
  <c r="BT168" i="8"/>
  <c r="BU76" i="12"/>
  <c r="BT167" i="8"/>
  <c r="BU75" i="12"/>
  <c r="BT166" i="8"/>
  <c r="BU74" i="12"/>
  <c r="BT165" i="8"/>
  <c r="BU73" i="12"/>
  <c r="BT164" i="8"/>
  <c r="BU72" i="12"/>
  <c r="BT163" i="8"/>
  <c r="BU71" i="12"/>
  <c r="BT162" i="8"/>
  <c r="BU70" i="12"/>
  <c r="BT161" i="8"/>
  <c r="BU69" i="12"/>
  <c r="BT160" i="8"/>
  <c r="BU68" i="12"/>
  <c r="BT159" i="8"/>
  <c r="BU67" i="12"/>
  <c r="BT158" i="8"/>
  <c r="BU66" i="12"/>
  <c r="BT157" i="8"/>
  <c r="BU157" i="12" s="1"/>
  <c r="BU65" i="12"/>
  <c r="BT156" i="8"/>
  <c r="BU64" i="12"/>
  <c r="BT155" i="8"/>
  <c r="BU63" i="12"/>
  <c r="BT154" i="8"/>
  <c r="BU62" i="12"/>
  <c r="BT153" i="8"/>
  <c r="BU61" i="12"/>
  <c r="BT152" i="8"/>
  <c r="BU60" i="12"/>
  <c r="BT151" i="8"/>
  <c r="BU151" i="12" s="1"/>
  <c r="BU59" i="12"/>
  <c r="BT150" i="8"/>
  <c r="BU58" i="12"/>
  <c r="BT149" i="8"/>
  <c r="BU57" i="12"/>
  <c r="BT148" i="8"/>
  <c r="BU56" i="12"/>
  <c r="BT147" i="8"/>
  <c r="BU55" i="12"/>
  <c r="BT146" i="8"/>
  <c r="BU54" i="12"/>
  <c r="BT145" i="8"/>
  <c r="BU53" i="12"/>
  <c r="BT144" i="8"/>
  <c r="BU144" i="12" s="1"/>
  <c r="BU52" i="12"/>
  <c r="BT143" i="8"/>
  <c r="BU143" i="12" s="1"/>
  <c r="BU51" i="12"/>
  <c r="BT142" i="8"/>
  <c r="BU50" i="12"/>
  <c r="BT141" i="8"/>
  <c r="BU49" i="12"/>
  <c r="BT140" i="8"/>
  <c r="BU140" i="12" s="1"/>
  <c r="BU48" i="12"/>
  <c r="BT139" i="8"/>
  <c r="BU47" i="12"/>
  <c r="BT138" i="8"/>
  <c r="BU46" i="12"/>
  <c r="BT137" i="8"/>
  <c r="BU45" i="12"/>
  <c r="BT136" i="8"/>
  <c r="BU136" i="12" s="1"/>
  <c r="BU44" i="12"/>
  <c r="BT135" i="8"/>
  <c r="BU43" i="12"/>
  <c r="BT134" i="8"/>
  <c r="BU134" i="12" s="1"/>
  <c r="BU42" i="12"/>
  <c r="BT133" i="8"/>
  <c r="BU133" i="12" s="1"/>
  <c r="BU41" i="12"/>
  <c r="BT132" i="8"/>
  <c r="BU40" i="12"/>
  <c r="BT131" i="8"/>
  <c r="BU39" i="12"/>
  <c r="BT130" i="8"/>
  <c r="BU38" i="12"/>
  <c r="BT129" i="8"/>
  <c r="BU37" i="12"/>
  <c r="BT128" i="8"/>
  <c r="BU36" i="12"/>
  <c r="BT127" i="8"/>
  <c r="BU35" i="12"/>
  <c r="BT126" i="8"/>
  <c r="BU34" i="12"/>
  <c r="BT125" i="8"/>
  <c r="BU33" i="12"/>
  <c r="BT124" i="8"/>
  <c r="BU32" i="12"/>
  <c r="BT123" i="8"/>
  <c r="BU163" i="8"/>
  <c r="BU155" i="8"/>
  <c r="BU147" i="8"/>
  <c r="BU139" i="8"/>
  <c r="BU131" i="8"/>
  <c r="BW121" i="8"/>
  <c r="BW5" i="12"/>
  <c r="BV183" i="8"/>
  <c r="BV96" i="8"/>
  <c r="BW96" i="12" s="1"/>
  <c r="BS77" i="12"/>
  <c r="BT77" i="12"/>
  <c r="BS168" i="8"/>
  <c r="BT73" i="12"/>
  <c r="BS164" i="8"/>
  <c r="BT68" i="12"/>
  <c r="BS159" i="8"/>
  <c r="BT159" i="12" s="1"/>
  <c r="BT61" i="12"/>
  <c r="BS152" i="8"/>
  <c r="BT55" i="12"/>
  <c r="BS146" i="8"/>
  <c r="BT49" i="12"/>
  <c r="BS140" i="8"/>
  <c r="BT140" i="12" s="1"/>
  <c r="BT45" i="12"/>
  <c r="BS136" i="8"/>
  <c r="BT44" i="12"/>
  <c r="BS135" i="8"/>
  <c r="BT43" i="12"/>
  <c r="BS134" i="8"/>
  <c r="BT39" i="12"/>
  <c r="BS130" i="8"/>
  <c r="BT36" i="12"/>
  <c r="BS127" i="8"/>
  <c r="BT127" i="12" s="1"/>
  <c r="BS125" i="8"/>
  <c r="BS123" i="8"/>
  <c r="BU162" i="8"/>
  <c r="BU154" i="8"/>
  <c r="BU146" i="8"/>
  <c r="BT75" i="12"/>
  <c r="BS166" i="8"/>
  <c r="BT70" i="12"/>
  <c r="BS161" i="8"/>
  <c r="BT67" i="12"/>
  <c r="BS158" i="8"/>
  <c r="BT63" i="12"/>
  <c r="BS154" i="8"/>
  <c r="BT59" i="12"/>
  <c r="BS150" i="8"/>
  <c r="BT56" i="12"/>
  <c r="BS147" i="8"/>
  <c r="BS141" i="8"/>
  <c r="BT50" i="12"/>
  <c r="BT41" i="12"/>
  <c r="BS132" i="8"/>
  <c r="BZ161" i="8"/>
  <c r="BZ155" i="8"/>
  <c r="BU161" i="8"/>
  <c r="BV161" i="12" s="1"/>
  <c r="BT34" i="12"/>
  <c r="BT26" i="12"/>
  <c r="BY15" i="12"/>
  <c r="BU31" i="12"/>
  <c r="BT122" i="8"/>
  <c r="BU122" i="12" s="1"/>
  <c r="BU30" i="12"/>
  <c r="BT121" i="8"/>
  <c r="BU29" i="12"/>
  <c r="BT120" i="8"/>
  <c r="BU28" i="12"/>
  <c r="BT119" i="8"/>
  <c r="BU27" i="12"/>
  <c r="BT118" i="8"/>
  <c r="BU118" i="12" s="1"/>
  <c r="BU26" i="12"/>
  <c r="BT117" i="8"/>
  <c r="BU25" i="12"/>
  <c r="BT116" i="8"/>
  <c r="BU24" i="12"/>
  <c r="BT115" i="8"/>
  <c r="BU23" i="12"/>
  <c r="BT114" i="8"/>
  <c r="BU114" i="12" s="1"/>
  <c r="BU22" i="12"/>
  <c r="BT113" i="8"/>
  <c r="BU21" i="12"/>
  <c r="BT112" i="8"/>
  <c r="BU20" i="12"/>
  <c r="BT111" i="8"/>
  <c r="BU19" i="12"/>
  <c r="BT110" i="8"/>
  <c r="BU18" i="12"/>
  <c r="BT109" i="8"/>
  <c r="BU17" i="12"/>
  <c r="BT108" i="8"/>
  <c r="BU16" i="12"/>
  <c r="BT107" i="8"/>
  <c r="BU15" i="12"/>
  <c r="BT106" i="8"/>
  <c r="BU14" i="12"/>
  <c r="BT105" i="8"/>
  <c r="BU13" i="12"/>
  <c r="BT104" i="8"/>
  <c r="BU12" i="12"/>
  <c r="BT103" i="8"/>
  <c r="BU11" i="12"/>
  <c r="BT102" i="8"/>
  <c r="BU10" i="12"/>
  <c r="BT101" i="8"/>
  <c r="BU9" i="12"/>
  <c r="BT100" i="8"/>
  <c r="BU8" i="12"/>
  <c r="BT99" i="8"/>
  <c r="BU7" i="12"/>
  <c r="BT98" i="8"/>
  <c r="BU6" i="12"/>
  <c r="BT97" i="8"/>
  <c r="BS121" i="8"/>
  <c r="BX119" i="8"/>
  <c r="BY119" i="12" s="1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4" i="8"/>
  <c r="BS114" i="8"/>
  <c r="BS111" i="8"/>
  <c r="BS107" i="8"/>
  <c r="BS103" i="8"/>
  <c r="BS99" i="8"/>
  <c r="BT32" i="12"/>
  <c r="BT24" i="12"/>
  <c r="BS119" i="8"/>
  <c r="BW116" i="8"/>
  <c r="BZ113" i="8"/>
  <c r="BZ110" i="8"/>
  <c r="BZ106" i="8"/>
  <c r="BZ102" i="8"/>
  <c r="BZ98" i="8"/>
  <c r="BZ33" i="12"/>
  <c r="BZ32" i="12"/>
  <c r="BZ31" i="12"/>
  <c r="BZ30" i="12"/>
  <c r="BZ29" i="12"/>
  <c r="BZ28" i="12"/>
  <c r="BZ27" i="12"/>
  <c r="BY118" i="8"/>
  <c r="BZ26" i="12"/>
  <c r="BY117" i="8"/>
  <c r="BZ25" i="12"/>
  <c r="BY116" i="8"/>
  <c r="BZ24" i="12"/>
  <c r="BY115" i="8"/>
  <c r="BZ23" i="12"/>
  <c r="BY114" i="8"/>
  <c r="BZ22" i="12"/>
  <c r="BY113" i="8"/>
  <c r="BZ21" i="12"/>
  <c r="BY112" i="8"/>
  <c r="BZ20" i="12"/>
  <c r="BY111" i="8"/>
  <c r="BZ19" i="12"/>
  <c r="BY110" i="8"/>
  <c r="BY109" i="8"/>
  <c r="BZ17" i="12"/>
  <c r="BY108" i="8"/>
  <c r="BZ16" i="12"/>
  <c r="BY107" i="8"/>
  <c r="BZ15" i="12"/>
  <c r="BY106" i="8"/>
  <c r="BZ14" i="12"/>
  <c r="BY105" i="8"/>
  <c r="BZ13" i="12"/>
  <c r="BY104" i="8"/>
  <c r="BZ12" i="12"/>
  <c r="BY103" i="8"/>
  <c r="BZ11" i="12"/>
  <c r="BY102" i="8"/>
  <c r="BZ10" i="12"/>
  <c r="BY101" i="8"/>
  <c r="BZ9" i="12"/>
  <c r="BY100" i="8"/>
  <c r="BZ8" i="12"/>
  <c r="BY99" i="8"/>
  <c r="BZ99" i="12" s="1"/>
  <c r="BZ7" i="12"/>
  <c r="BY98" i="8"/>
  <c r="BZ98" i="12" s="1"/>
  <c r="BZ6" i="12"/>
  <c r="BY97" i="8"/>
  <c r="BY123" i="8"/>
  <c r="BS122" i="8"/>
  <c r="BT122" i="12" s="1"/>
  <c r="BS116" i="8"/>
  <c r="BT116" i="12" s="1"/>
  <c r="BS110" i="8"/>
  <c r="BS106" i="8"/>
  <c r="BS102" i="8"/>
  <c r="BS98" i="8"/>
  <c r="BT22" i="12"/>
  <c r="BY27" i="12"/>
  <c r="BX118" i="8"/>
  <c r="BY118" i="12" s="1"/>
  <c r="BY26" i="12"/>
  <c r="BX117" i="8"/>
  <c r="BY117" i="12" s="1"/>
  <c r="BY25" i="12"/>
  <c r="BX116" i="8"/>
  <c r="BY24" i="12"/>
  <c r="BX115" i="8"/>
  <c r="BY23" i="12"/>
  <c r="BX114" i="8"/>
  <c r="BY114" i="12" s="1"/>
  <c r="BY22" i="12"/>
  <c r="BX113" i="8"/>
  <c r="BY113" i="12" s="1"/>
  <c r="BY21" i="12"/>
  <c r="BX112" i="8"/>
  <c r="BY20" i="12"/>
  <c r="BX111" i="8"/>
  <c r="BX110" i="8"/>
  <c r="BX109" i="8"/>
  <c r="BY18" i="12"/>
  <c r="BY17" i="12"/>
  <c r="BX108" i="8"/>
  <c r="BY108" i="12" s="1"/>
  <c r="BY16" i="12"/>
  <c r="BX107" i="8"/>
  <c r="BX106" i="8"/>
  <c r="BY14" i="12"/>
  <c r="BX105" i="8"/>
  <c r="BY13" i="12"/>
  <c r="BX104" i="8"/>
  <c r="BY12" i="12"/>
  <c r="BX103" i="8"/>
  <c r="BY11" i="12"/>
  <c r="BX102" i="8"/>
  <c r="BY10" i="12"/>
  <c r="BX101" i="8"/>
  <c r="BY9" i="12"/>
  <c r="BX100" i="8"/>
  <c r="BY8" i="12"/>
  <c r="BX99" i="8"/>
  <c r="BY7" i="12"/>
  <c r="BX98" i="8"/>
  <c r="BY6" i="12"/>
  <c r="BX97" i="8"/>
  <c r="BS113" i="8"/>
  <c r="BZ109" i="8"/>
  <c r="BZ105" i="8"/>
  <c r="BZ101" i="8"/>
  <c r="BZ97" i="8"/>
  <c r="BX23" i="12"/>
  <c r="BX22" i="12"/>
  <c r="BX21" i="12"/>
  <c r="BX20" i="12"/>
  <c r="BW111" i="8"/>
  <c r="BX19" i="12"/>
  <c r="BW110" i="8"/>
  <c r="BX18" i="12"/>
  <c r="BW109" i="8"/>
  <c r="BX17" i="12"/>
  <c r="BW108" i="8"/>
  <c r="BX16" i="12"/>
  <c r="BW107" i="8"/>
  <c r="BX107" i="12" s="1"/>
  <c r="BX15" i="12"/>
  <c r="BW106" i="8"/>
  <c r="BX14" i="12"/>
  <c r="BW105" i="8"/>
  <c r="BX13" i="12"/>
  <c r="BW104" i="8"/>
  <c r="BX12" i="12"/>
  <c r="BW103" i="8"/>
  <c r="BX11" i="12"/>
  <c r="BW102" i="8"/>
  <c r="BX10" i="12"/>
  <c r="BW101" i="8"/>
  <c r="BX9" i="12"/>
  <c r="BW100" i="8"/>
  <c r="BX8" i="12"/>
  <c r="BW99" i="8"/>
  <c r="BX7" i="12"/>
  <c r="BW98" i="8"/>
  <c r="BX6" i="12"/>
  <c r="BW97" i="8"/>
  <c r="BY121" i="8"/>
  <c r="BS120" i="8"/>
  <c r="BS118" i="8"/>
  <c r="BW115" i="8"/>
  <c r="BZ112" i="8"/>
  <c r="BS109" i="8"/>
  <c r="BS105" i="8"/>
  <c r="BS101" i="8"/>
  <c r="BS97" i="8"/>
  <c r="BY19" i="12"/>
  <c r="BW36" i="12"/>
  <c r="BW35" i="12"/>
  <c r="BV126" i="8"/>
  <c r="BW34" i="12"/>
  <c r="BV125" i="8"/>
  <c r="BW33" i="12"/>
  <c r="BV124" i="8"/>
  <c r="BW32" i="12"/>
  <c r="BV123" i="8"/>
  <c r="BW31" i="12"/>
  <c r="BV122" i="8"/>
  <c r="BW30" i="12"/>
  <c r="BV121" i="8"/>
  <c r="BW29" i="12"/>
  <c r="BV120" i="8"/>
  <c r="BW28" i="12"/>
  <c r="BV119" i="8"/>
  <c r="BW27" i="12"/>
  <c r="BV118" i="8"/>
  <c r="BW26" i="12"/>
  <c r="BV117" i="8"/>
  <c r="BW25" i="12"/>
  <c r="BV116" i="8"/>
  <c r="BW24" i="12"/>
  <c r="BV115" i="8"/>
  <c r="BW23" i="12"/>
  <c r="BV114" i="8"/>
  <c r="BW22" i="12"/>
  <c r="BV113" i="8"/>
  <c r="BW21" i="12"/>
  <c r="BV112" i="8"/>
  <c r="BW20" i="12"/>
  <c r="BV111" i="8"/>
  <c r="BW19" i="12"/>
  <c r="BV110" i="8"/>
  <c r="BW18" i="12"/>
  <c r="BV109" i="8"/>
  <c r="BW17" i="12"/>
  <c r="BV108" i="8"/>
  <c r="BW16" i="12"/>
  <c r="BV107" i="8"/>
  <c r="BW15" i="12"/>
  <c r="BV106" i="8"/>
  <c r="BW14" i="12"/>
  <c r="BV105" i="8"/>
  <c r="BW13" i="12"/>
  <c r="BV104" i="8"/>
  <c r="BW12" i="12"/>
  <c r="BV103" i="8"/>
  <c r="BW11" i="12"/>
  <c r="BV102" i="8"/>
  <c r="BW10" i="12"/>
  <c r="BV101" i="8"/>
  <c r="BW9" i="12"/>
  <c r="BV100" i="8"/>
  <c r="BW8" i="12"/>
  <c r="BV99" i="8"/>
  <c r="BW7" i="12"/>
  <c r="BV98" i="8"/>
  <c r="BW6" i="12"/>
  <c r="BV97" i="8"/>
  <c r="BV127" i="8"/>
  <c r="BW127" i="12" s="1"/>
  <c r="BY124" i="8"/>
  <c r="BW112" i="8"/>
  <c r="BZ108" i="8"/>
  <c r="BZ104" i="8"/>
  <c r="BZ100" i="8"/>
  <c r="BZ18" i="12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DD76" i="8"/>
  <c r="DD75" i="8"/>
  <c r="DD74" i="8"/>
  <c r="DD73" i="8"/>
  <c r="CP76" i="8"/>
  <c r="CP75" i="8"/>
  <c r="CP74" i="8"/>
  <c r="CP73" i="8"/>
  <c r="CJ79" i="8"/>
  <c r="CJ80" i="8"/>
  <c r="CJ81" i="8"/>
  <c r="CJ82" i="8"/>
  <c r="E170" i="24" l="1"/>
  <c r="F171" i="24" s="1"/>
  <c r="CY88" i="8"/>
  <c r="BT114" i="12"/>
  <c r="BY111" i="12"/>
  <c r="BY115" i="12"/>
  <c r="BW117" i="12"/>
  <c r="BZ121" i="12"/>
  <c r="BY112" i="12"/>
  <c r="BY116" i="12"/>
  <c r="BT99" i="12"/>
  <c r="BZ168" i="12"/>
  <c r="BY107" i="12"/>
  <c r="BU103" i="12"/>
  <c r="BU111" i="12"/>
  <c r="BV147" i="12"/>
  <c r="BX112" i="12"/>
  <c r="BX100" i="12"/>
  <c r="BY162" i="12"/>
  <c r="BZ115" i="12"/>
  <c r="BW123" i="12"/>
  <c r="BZ116" i="12"/>
  <c r="BZ148" i="12"/>
  <c r="BZ96" i="12"/>
  <c r="BY97" i="12"/>
  <c r="BY101" i="12"/>
  <c r="BY105" i="12"/>
  <c r="BY109" i="12"/>
  <c r="BX128" i="12"/>
  <c r="BX132" i="12"/>
  <c r="BX136" i="12"/>
  <c r="BX140" i="12"/>
  <c r="BX144" i="12"/>
  <c r="BX148" i="12"/>
  <c r="BX152" i="12"/>
  <c r="BW121" i="12"/>
  <c r="BW103" i="12"/>
  <c r="BX158" i="12"/>
  <c r="BW119" i="12"/>
  <c r="BX123" i="12"/>
  <c r="BY164" i="12"/>
  <c r="BY165" i="12"/>
  <c r="BY158" i="12"/>
  <c r="BX168" i="12"/>
  <c r="BY154" i="12"/>
  <c r="BW169" i="12"/>
  <c r="BZ160" i="12"/>
  <c r="BY126" i="12"/>
  <c r="BY130" i="12"/>
  <c r="BY134" i="12"/>
  <c r="BY138" i="12"/>
  <c r="BY142" i="12"/>
  <c r="BY146" i="12"/>
  <c r="BY150" i="12"/>
  <c r="BV155" i="12"/>
  <c r="BU138" i="12"/>
  <c r="BV138" i="12"/>
  <c r="BU166" i="12"/>
  <c r="BU137" i="12"/>
  <c r="BU127" i="12"/>
  <c r="BT100" i="12"/>
  <c r="BW111" i="12"/>
  <c r="BZ111" i="12"/>
  <c r="BZ107" i="12"/>
  <c r="BZ140" i="12"/>
  <c r="BT161" i="12"/>
  <c r="BX96" i="12"/>
  <c r="BZ125" i="12"/>
  <c r="BX105" i="12"/>
  <c r="BZ167" i="12"/>
  <c r="BW129" i="12"/>
  <c r="BW133" i="12"/>
  <c r="BW137" i="12"/>
  <c r="BW141" i="12"/>
  <c r="BW145" i="12"/>
  <c r="BW149" i="12"/>
  <c r="BW153" i="12"/>
  <c r="BW157" i="12"/>
  <c r="BW161" i="12"/>
  <c r="BW165" i="12"/>
  <c r="BX169" i="12"/>
  <c r="BY156" i="12"/>
  <c r="BZ166" i="12"/>
  <c r="BX121" i="12"/>
  <c r="BU124" i="12"/>
  <c r="BU168" i="12"/>
  <c r="BW104" i="12"/>
  <c r="BU102" i="12"/>
  <c r="BV131" i="12"/>
  <c r="BX160" i="12"/>
  <c r="BY168" i="12"/>
  <c r="BZ119" i="12"/>
  <c r="BW113" i="12"/>
  <c r="BX115" i="12"/>
  <c r="BW125" i="12"/>
  <c r="BT118" i="12"/>
  <c r="BV154" i="12"/>
  <c r="BV139" i="12"/>
  <c r="BU129" i="12"/>
  <c r="BU145" i="12"/>
  <c r="BU153" i="12"/>
  <c r="BT101" i="12"/>
  <c r="BU99" i="12"/>
  <c r="BU107" i="12"/>
  <c r="BU116" i="12"/>
  <c r="BU120" i="12"/>
  <c r="BV163" i="12"/>
  <c r="BX126" i="12"/>
  <c r="BX130" i="12"/>
  <c r="BX134" i="12"/>
  <c r="BX138" i="12"/>
  <c r="BX142" i="12"/>
  <c r="BX146" i="12"/>
  <c r="BX150" i="12"/>
  <c r="BZ124" i="12"/>
  <c r="BX97" i="12"/>
  <c r="BU135" i="12"/>
  <c r="BY157" i="12"/>
  <c r="BZ123" i="12"/>
  <c r="BV132" i="12"/>
  <c r="BZ169" i="12"/>
  <c r="BZ142" i="12"/>
  <c r="BW115" i="12"/>
  <c r="BV148" i="12"/>
  <c r="BZ120" i="12"/>
  <c r="BU125" i="12"/>
  <c r="BV156" i="12"/>
  <c r="BY120" i="12"/>
  <c r="BY125" i="12"/>
  <c r="BY129" i="12"/>
  <c r="BY133" i="12"/>
  <c r="BY137" i="12"/>
  <c r="BY141" i="12"/>
  <c r="BY145" i="12"/>
  <c r="BY149" i="12"/>
  <c r="BY153" i="12"/>
  <c r="BY161" i="12"/>
  <c r="BW114" i="12"/>
  <c r="BZ152" i="12"/>
  <c r="BW122" i="12"/>
  <c r="BW126" i="12"/>
  <c r="BZ103" i="12"/>
  <c r="BT124" i="12"/>
  <c r="BU98" i="12"/>
  <c r="BU106" i="12"/>
  <c r="BU141" i="12"/>
  <c r="BT152" i="12"/>
  <c r="BU142" i="12"/>
  <c r="BU146" i="12"/>
  <c r="BT136" i="12"/>
  <c r="BU159" i="12"/>
  <c r="BZ118" i="12"/>
  <c r="BU115" i="12"/>
  <c r="BX127" i="12"/>
  <c r="BX131" i="12"/>
  <c r="BX135" i="12"/>
  <c r="BX139" i="12"/>
  <c r="BX143" i="12"/>
  <c r="BX147" i="12"/>
  <c r="BX151" i="12"/>
  <c r="BX167" i="12"/>
  <c r="BV162" i="12"/>
  <c r="BT102" i="12"/>
  <c r="BU123" i="12"/>
  <c r="BT120" i="12"/>
  <c r="BU101" i="12"/>
  <c r="BU109" i="12"/>
  <c r="BU119" i="12"/>
  <c r="BW118" i="12"/>
  <c r="BT110" i="12"/>
  <c r="BU104" i="12"/>
  <c r="BU112" i="12"/>
  <c r="BT141" i="12"/>
  <c r="BV146" i="12"/>
  <c r="BU128" i="12"/>
  <c r="BU152" i="12"/>
  <c r="BU156" i="12"/>
  <c r="BU160" i="12"/>
  <c r="BZ126" i="12"/>
  <c r="BT109" i="12"/>
  <c r="BT107" i="12"/>
  <c r="BU97" i="12"/>
  <c r="BU105" i="12"/>
  <c r="BU113" i="12"/>
  <c r="BU117" i="12"/>
  <c r="BU121" i="12"/>
  <c r="BV169" i="12"/>
  <c r="BX170" i="12"/>
  <c r="BV164" i="12"/>
  <c r="BW131" i="12"/>
  <c r="BW135" i="12"/>
  <c r="BW139" i="12"/>
  <c r="BW143" i="12"/>
  <c r="BW147" i="12"/>
  <c r="BW151" i="12"/>
  <c r="BW155" i="12"/>
  <c r="BW159" i="12"/>
  <c r="BW163" i="12"/>
  <c r="BW167" i="12"/>
  <c r="BX125" i="12"/>
  <c r="BX129" i="12"/>
  <c r="BX133" i="12"/>
  <c r="BX137" i="12"/>
  <c r="BX141" i="12"/>
  <c r="BX145" i="12"/>
  <c r="BX149" i="12"/>
  <c r="BX153" i="12"/>
  <c r="BX157" i="12"/>
  <c r="BX161" i="12"/>
  <c r="BY171" i="12"/>
  <c r="BW112" i="12"/>
  <c r="BU149" i="12"/>
  <c r="BW120" i="12"/>
  <c r="BW124" i="12"/>
  <c r="BZ117" i="12"/>
  <c r="BT123" i="12"/>
  <c r="BT135" i="12"/>
  <c r="BU126" i="12"/>
  <c r="BU130" i="12"/>
  <c r="BU150" i="12"/>
  <c r="BU158" i="12"/>
  <c r="BY155" i="12"/>
  <c r="BZ156" i="12"/>
  <c r="BT98" i="12"/>
  <c r="BZ110" i="12"/>
  <c r="BZ114" i="12"/>
  <c r="BW128" i="12"/>
  <c r="BW132" i="12"/>
  <c r="BW136" i="12"/>
  <c r="BW140" i="12"/>
  <c r="BW144" i="12"/>
  <c r="BW148" i="12"/>
  <c r="BW152" i="12"/>
  <c r="BW156" i="12"/>
  <c r="BW160" i="12"/>
  <c r="BW164" i="12"/>
  <c r="BW168" i="12"/>
  <c r="BX122" i="12"/>
  <c r="BX154" i="12"/>
  <c r="BX166" i="12"/>
  <c r="BY163" i="12"/>
  <c r="BU167" i="12"/>
  <c r="BY127" i="12"/>
  <c r="BY131" i="12"/>
  <c r="BY135" i="12"/>
  <c r="BY139" i="12"/>
  <c r="BY143" i="12"/>
  <c r="BY147" i="12"/>
  <c r="BY151" i="12"/>
  <c r="BY167" i="12"/>
  <c r="BZ133" i="12"/>
  <c r="BZ137" i="12"/>
  <c r="BZ165" i="12"/>
  <c r="BU154" i="12"/>
  <c r="BU162" i="12"/>
  <c r="BZ144" i="12"/>
  <c r="BZ164" i="12"/>
  <c r="BX162" i="12"/>
  <c r="BW101" i="12"/>
  <c r="BW109" i="12"/>
  <c r="BX102" i="12"/>
  <c r="BX110" i="12"/>
  <c r="BY99" i="12"/>
  <c r="BY103" i="12"/>
  <c r="BU131" i="12"/>
  <c r="BU139" i="12"/>
  <c r="BU147" i="12"/>
  <c r="BU163" i="12"/>
  <c r="BZ100" i="12"/>
  <c r="BZ104" i="12"/>
  <c r="BZ108" i="12"/>
  <c r="BT104" i="12"/>
  <c r="BV134" i="12"/>
  <c r="BW99" i="12"/>
  <c r="BW107" i="12"/>
  <c r="BX108" i="12"/>
  <c r="BY100" i="12"/>
  <c r="BY104" i="12"/>
  <c r="BZ113" i="12"/>
  <c r="BX116" i="12"/>
  <c r="BX117" i="12"/>
  <c r="BU148" i="12"/>
  <c r="BU164" i="12"/>
  <c r="BV140" i="12"/>
  <c r="BX111" i="12"/>
  <c r="BT119" i="12"/>
  <c r="BV150" i="12"/>
  <c r="BX98" i="12"/>
  <c r="BX106" i="12"/>
  <c r="BV96" i="12"/>
  <c r="BU165" i="12"/>
  <c r="BZ102" i="12"/>
  <c r="BZ106" i="12"/>
  <c r="BV166" i="12"/>
  <c r="BX165" i="12"/>
  <c r="BX104" i="12"/>
  <c r="BY98" i="12"/>
  <c r="BY102" i="12"/>
  <c r="BY106" i="12"/>
  <c r="BT106" i="12"/>
  <c r="BT130" i="12"/>
  <c r="BS164" i="12"/>
  <c r="BT164" i="12"/>
  <c r="BU132" i="12"/>
  <c r="BV98" i="12"/>
  <c r="BV106" i="12"/>
  <c r="BV141" i="12"/>
  <c r="BX155" i="12"/>
  <c r="BX159" i="12"/>
  <c r="BX163" i="12"/>
  <c r="BV143" i="12"/>
  <c r="BY122" i="12"/>
  <c r="BT148" i="12"/>
  <c r="BV128" i="12"/>
  <c r="BZ129" i="12"/>
  <c r="BZ141" i="12"/>
  <c r="BZ145" i="12"/>
  <c r="BZ149" i="12"/>
  <c r="BZ153" i="12"/>
  <c r="BZ157" i="12"/>
  <c r="BZ161" i="12"/>
  <c r="BV129" i="12"/>
  <c r="BX109" i="12"/>
  <c r="BY110" i="12"/>
  <c r="BW98" i="12"/>
  <c r="BW106" i="12"/>
  <c r="BT97" i="12"/>
  <c r="BX99" i="12"/>
  <c r="BT150" i="12"/>
  <c r="BS166" i="12"/>
  <c r="BT166" i="12"/>
  <c r="BV101" i="12"/>
  <c r="BV109" i="12"/>
  <c r="BV115" i="12"/>
  <c r="BV119" i="12"/>
  <c r="BV123" i="12"/>
  <c r="BV149" i="12"/>
  <c r="BW130" i="12"/>
  <c r="BW134" i="12"/>
  <c r="BW138" i="12"/>
  <c r="BW142" i="12"/>
  <c r="BW146" i="12"/>
  <c r="BW150" i="12"/>
  <c r="BW154" i="12"/>
  <c r="BW158" i="12"/>
  <c r="BW162" i="12"/>
  <c r="BW166" i="12"/>
  <c r="BZ170" i="12"/>
  <c r="BT128" i="12"/>
  <c r="BV142" i="12"/>
  <c r="BX119" i="12"/>
  <c r="BT138" i="12"/>
  <c r="BV151" i="12"/>
  <c r="BV136" i="12"/>
  <c r="BX171" i="12"/>
  <c r="BT153" i="12"/>
  <c r="BZ112" i="12"/>
  <c r="BT121" i="12"/>
  <c r="BT115" i="12"/>
  <c r="BT134" i="12"/>
  <c r="BT146" i="12"/>
  <c r="BS168" i="12"/>
  <c r="BT168" i="12"/>
  <c r="BU161" i="12"/>
  <c r="BV104" i="12"/>
  <c r="BV112" i="12"/>
  <c r="BV157" i="12"/>
  <c r="BT157" i="12"/>
  <c r="BX124" i="12"/>
  <c r="BX156" i="12"/>
  <c r="BX164" i="12"/>
  <c r="BS165" i="12"/>
  <c r="BT165" i="12"/>
  <c r="BV159" i="12"/>
  <c r="BY123" i="12"/>
  <c r="BY128" i="12"/>
  <c r="BY132" i="12"/>
  <c r="BY136" i="12"/>
  <c r="BY140" i="12"/>
  <c r="BY144" i="12"/>
  <c r="BY148" i="12"/>
  <c r="BY152" i="12"/>
  <c r="BV171" i="12"/>
  <c r="BW171" i="12"/>
  <c r="BT131" i="12"/>
  <c r="BT155" i="12"/>
  <c r="BV144" i="12"/>
  <c r="BZ134" i="12"/>
  <c r="BZ138" i="12"/>
  <c r="BZ146" i="12"/>
  <c r="BZ150" i="12"/>
  <c r="BZ154" i="12"/>
  <c r="BZ158" i="12"/>
  <c r="BZ162" i="12"/>
  <c r="BT105" i="12"/>
  <c r="BT103" i="12"/>
  <c r="BU110" i="12"/>
  <c r="BT132" i="12"/>
  <c r="BT154" i="12"/>
  <c r="BT117" i="12"/>
  <c r="BV99" i="12"/>
  <c r="BV107" i="12"/>
  <c r="BV116" i="12"/>
  <c r="BV120" i="12"/>
  <c r="BV124" i="12"/>
  <c r="BV165" i="12"/>
  <c r="BT137" i="12"/>
  <c r="BT163" i="12"/>
  <c r="BV158" i="12"/>
  <c r="BT143" i="12"/>
  <c r="BW170" i="12"/>
  <c r="BV167" i="12"/>
  <c r="BV152" i="12"/>
  <c r="BT162" i="12"/>
  <c r="BV102" i="12"/>
  <c r="BV110" i="12"/>
  <c r="BU170" i="12"/>
  <c r="BV170" i="12"/>
  <c r="BV137" i="12"/>
  <c r="BY169" i="12"/>
  <c r="BV145" i="12"/>
  <c r="BT139" i="12"/>
  <c r="BT160" i="12"/>
  <c r="BV160" i="12"/>
  <c r="BZ127" i="12"/>
  <c r="BZ131" i="12"/>
  <c r="BZ135" i="12"/>
  <c r="BZ139" i="12"/>
  <c r="BZ143" i="12"/>
  <c r="BZ147" i="12"/>
  <c r="BZ151" i="12"/>
  <c r="BZ155" i="12"/>
  <c r="BZ159" i="12"/>
  <c r="BZ163" i="12"/>
  <c r="BW102" i="12"/>
  <c r="BW110" i="12"/>
  <c r="BW116" i="12"/>
  <c r="BX103" i="12"/>
  <c r="BT113" i="12"/>
  <c r="BZ97" i="12"/>
  <c r="BZ101" i="12"/>
  <c r="BZ105" i="12"/>
  <c r="BZ109" i="12"/>
  <c r="BT111" i="12"/>
  <c r="BU100" i="12"/>
  <c r="BU108" i="12"/>
  <c r="BT108" i="12"/>
  <c r="BT158" i="12"/>
  <c r="BT125" i="12"/>
  <c r="BV97" i="12"/>
  <c r="BV105" i="12"/>
  <c r="BV113" i="12"/>
  <c r="BV117" i="12"/>
  <c r="BV121" i="12"/>
  <c r="BV125" i="12"/>
  <c r="BT96" i="12"/>
  <c r="BT144" i="12"/>
  <c r="BU169" i="12"/>
  <c r="BT169" i="12"/>
  <c r="BX113" i="12"/>
  <c r="BT112" i="12"/>
  <c r="BV153" i="12"/>
  <c r="BV168" i="12"/>
  <c r="BY96" i="12"/>
  <c r="BZ171" i="12"/>
  <c r="BU155" i="12"/>
  <c r="BV100" i="12"/>
  <c r="BV108" i="12"/>
  <c r="BY124" i="12"/>
  <c r="BX114" i="12"/>
  <c r="BT149" i="12"/>
  <c r="BV127" i="12"/>
  <c r="BY121" i="12"/>
  <c r="BT145" i="12"/>
  <c r="BS167" i="12"/>
  <c r="BT167" i="12"/>
  <c r="BZ128" i="12"/>
  <c r="BZ132" i="12"/>
  <c r="BZ136" i="12"/>
  <c r="BT133" i="12"/>
  <c r="BW97" i="12"/>
  <c r="BW105" i="12"/>
  <c r="BW100" i="12"/>
  <c r="BW108" i="12"/>
  <c r="BX101" i="12"/>
  <c r="BT147" i="12"/>
  <c r="BV103" i="12"/>
  <c r="BV111" i="12"/>
  <c r="BV114" i="12"/>
  <c r="BV118" i="12"/>
  <c r="BV122" i="12"/>
  <c r="BV126" i="12"/>
  <c r="BT151" i="12"/>
  <c r="BX118" i="12"/>
  <c r="BT129" i="12"/>
  <c r="BT156" i="12"/>
  <c r="BV135" i="12"/>
  <c r="BZ122" i="12"/>
  <c r="BT142" i="12"/>
  <c r="BT126" i="12"/>
  <c r="DD72" i="8"/>
  <c r="DD71" i="8"/>
  <c r="DD70" i="8"/>
  <c r="DD69" i="8"/>
  <c r="CP72" i="8"/>
  <c r="CP71" i="8"/>
  <c r="CP70" i="8"/>
  <c r="CP69" i="8"/>
  <c r="G170" i="24" l="1"/>
  <c r="DD66" i="8"/>
  <c r="DD67" i="8"/>
  <c r="DD68" i="8"/>
  <c r="DD65" i="8"/>
  <c r="CP66" i="8"/>
  <c r="CP67" i="8"/>
  <c r="CP68" i="8"/>
  <c r="CP65" i="8"/>
  <c r="CJ75" i="8" l="1"/>
  <c r="CJ76" i="8"/>
  <c r="CJ77" i="8"/>
  <c r="CJ78" i="8"/>
  <c r="CJ74" i="8"/>
  <c r="CJ73" i="8"/>
  <c r="AH131" i="12" l="1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H130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H129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H128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5" i="8"/>
  <c r="BS145" i="12" s="1"/>
  <c r="BS54" i="12"/>
  <c r="BR106" i="8"/>
  <c r="BS106" i="12" s="1"/>
  <c r="BS19" i="12"/>
  <c r="BR76" i="12"/>
  <c r="BS76" i="12"/>
  <c r="BP96" i="8"/>
  <c r="BO96" i="8"/>
  <c r="BQ96" i="8"/>
  <c r="BR96" i="8"/>
  <c r="BS96" i="12" s="1"/>
  <c r="BE163" i="12"/>
  <c r="BD162" i="12"/>
  <c r="BB161" i="12"/>
  <c r="BM163" i="12"/>
  <c r="BJ161" i="12"/>
  <c r="BG160" i="12"/>
  <c r="BL162" i="12"/>
  <c r="AY160" i="12"/>
  <c r="BO122" i="8"/>
  <c r="BP72" i="12"/>
  <c r="BN145" i="8"/>
  <c r="BM71" i="12"/>
  <c r="BM161" i="8"/>
  <c r="BL160" i="8"/>
  <c r="BC159" i="12"/>
  <c r="BK124" i="8"/>
  <c r="BK123" i="8"/>
  <c r="BK145" i="8"/>
  <c r="BK63" i="12"/>
  <c r="BJ106" i="8"/>
  <c r="AY163" i="12"/>
  <c r="BE159" i="12"/>
  <c r="AZ153" i="12"/>
  <c r="BD161" i="12"/>
  <c r="BB157" i="12"/>
  <c r="BC156" i="12"/>
  <c r="BB154" i="12"/>
  <c r="BG163" i="12"/>
  <c r="AZ158" i="12"/>
  <c r="BE5" i="12"/>
  <c r="BF157" i="12"/>
  <c r="BF162" i="12"/>
  <c r="BH158" i="12"/>
  <c r="BC155" i="12"/>
  <c r="BI67" i="12"/>
  <c r="BH156" i="8"/>
  <c r="BG156" i="8"/>
  <c r="BG156" i="12" s="1"/>
  <c r="BG153" i="8"/>
  <c r="BG123" i="8"/>
  <c r="BG125" i="8"/>
  <c r="BF145" i="8"/>
  <c r="BH163" i="12"/>
  <c r="BG162" i="12"/>
  <c r="AY162" i="12"/>
  <c r="BC154" i="12"/>
  <c r="BE151" i="8"/>
  <c r="BE154" i="8"/>
  <c r="BE154" i="12" s="1"/>
  <c r="BF158" i="12"/>
  <c r="AZ157" i="12"/>
  <c r="BA156" i="12"/>
  <c r="BA155" i="12"/>
  <c r="AZ154" i="12"/>
  <c r="AY151" i="12"/>
  <c r="BE158" i="12"/>
  <c r="BN14" i="12"/>
  <c r="BN8" i="12"/>
  <c r="BN6" i="12"/>
  <c r="BR150" i="8"/>
  <c r="BS150" i="12" s="1"/>
  <c r="BR74" i="12"/>
  <c r="BE47" i="12"/>
  <c r="BM41" i="12"/>
  <c r="BI162" i="12"/>
  <c r="BD160" i="12"/>
  <c r="BF156" i="12"/>
  <c r="BC153" i="12"/>
  <c r="BI163" i="12"/>
  <c r="BA163" i="12"/>
  <c r="BE155" i="12"/>
  <c r="BM25" i="12"/>
  <c r="BB163" i="12"/>
  <c r="AY161" i="12"/>
  <c r="BE157" i="12"/>
  <c r="AY150" i="12"/>
  <c r="BR146" i="8"/>
  <c r="BS146" i="12" s="1"/>
  <c r="BQ20" i="12"/>
  <c r="BJ163" i="12"/>
  <c r="BH159" i="12"/>
  <c r="BG161" i="12"/>
  <c r="BC158" i="12"/>
  <c r="AZ152" i="12"/>
  <c r="BF163" i="12"/>
  <c r="BE162" i="12"/>
  <c r="BK161" i="12"/>
  <c r="BC161" i="12"/>
  <c r="BD159" i="12"/>
  <c r="BG158" i="12"/>
  <c r="AY158" i="12"/>
  <c r="BA157" i="12"/>
  <c r="BB156" i="12"/>
  <c r="BB155" i="12"/>
  <c r="BA154" i="12"/>
  <c r="AY153" i="12"/>
  <c r="AZ151" i="12"/>
  <c r="BI28" i="12"/>
  <c r="BQ24" i="12"/>
  <c r="BQ18" i="12"/>
  <c r="BA162" i="12"/>
  <c r="AZ159" i="12"/>
  <c r="BK5" i="12"/>
  <c r="BL163" i="12"/>
  <c r="BF160" i="12"/>
  <c r="AY157" i="12"/>
  <c r="BK162" i="12"/>
  <c r="BB159" i="12"/>
  <c r="AZ155" i="12"/>
  <c r="BJ8" i="12"/>
  <c r="BR6" i="12"/>
  <c r="BK163" i="12"/>
  <c r="BC163" i="12"/>
  <c r="BJ162" i="12"/>
  <c r="BB162" i="12"/>
  <c r="BH161" i="12"/>
  <c r="AZ161" i="12"/>
  <c r="BE160" i="12"/>
  <c r="BI159" i="12"/>
  <c r="BA159" i="12"/>
  <c r="BD158" i="12"/>
  <c r="AY156" i="12"/>
  <c r="AY155" i="12"/>
  <c r="BA152" i="12"/>
  <c r="AZ150" i="12"/>
  <c r="BI161" i="12"/>
  <c r="BB152" i="12"/>
  <c r="BA161" i="12"/>
  <c r="BG157" i="12"/>
  <c r="BI151" i="8"/>
  <c r="BH162" i="12"/>
  <c r="AZ162" i="12"/>
  <c r="BF161" i="12"/>
  <c r="BC160" i="12"/>
  <c r="BG159" i="12"/>
  <c r="AY159" i="12"/>
  <c r="BB158" i="12"/>
  <c r="BD157" i="12"/>
  <c r="BE156" i="12"/>
  <c r="BD154" i="12"/>
  <c r="BB153" i="12"/>
  <c r="AY152" i="12"/>
  <c r="BD163" i="12"/>
  <c r="AZ156" i="12"/>
  <c r="AZ163" i="12"/>
  <c r="BE161" i="12"/>
  <c r="BJ160" i="12"/>
  <c r="BB160" i="12"/>
  <c r="BF159" i="12"/>
  <c r="BA158" i="12"/>
  <c r="BC157" i="12"/>
  <c r="BD156" i="12"/>
  <c r="BD155" i="12"/>
  <c r="BA153" i="12"/>
  <c r="AY149" i="12"/>
  <c r="BC162" i="12"/>
  <c r="AY154" i="12"/>
  <c r="BP152" i="8"/>
  <c r="BH160" i="12"/>
  <c r="AZ160" i="12"/>
  <c r="BA151" i="12"/>
  <c r="BF8" i="12"/>
  <c r="BM56" i="12"/>
  <c r="BE56" i="12"/>
  <c r="BM50" i="12"/>
  <c r="BM46" i="12"/>
  <c r="BO71" i="12"/>
  <c r="BA160" i="12"/>
  <c r="BI160" i="12"/>
  <c r="BF146" i="8"/>
  <c r="BM183" i="8"/>
  <c r="BI64" i="12"/>
  <c r="BC146" i="8"/>
  <c r="BC126" i="8"/>
  <c r="BG149" i="8"/>
  <c r="BP70" i="12"/>
  <c r="BO121" i="8"/>
  <c r="BI61" i="12"/>
  <c r="BO59" i="12"/>
  <c r="BM57" i="12"/>
  <c r="BP65" i="12"/>
  <c r="BR73" i="12"/>
  <c r="BR161" i="8"/>
  <c r="BS161" i="12" s="1"/>
  <c r="BG189" i="8"/>
  <c r="BG115" i="8"/>
  <c r="BO98" i="8"/>
  <c r="BR66" i="12"/>
  <c r="BA147" i="8"/>
  <c r="BA149" i="8"/>
  <c r="AZ145" i="8"/>
  <c r="BA38" i="12"/>
  <c r="AY124" i="8"/>
  <c r="AY109" i="8"/>
  <c r="AY103" i="8"/>
  <c r="BK119" i="8"/>
  <c r="BG116" i="8"/>
  <c r="BC112" i="8"/>
  <c r="BO105" i="8"/>
  <c r="BG101" i="8"/>
  <c r="BL151" i="8"/>
  <c r="BF149" i="8"/>
  <c r="BR154" i="8"/>
  <c r="BS154" i="12" s="1"/>
  <c r="BO103" i="8"/>
  <c r="BK100" i="8"/>
  <c r="BG59" i="12"/>
  <c r="BJ67" i="12"/>
  <c r="BK118" i="8"/>
  <c r="BC113" i="8"/>
  <c r="AY110" i="8"/>
  <c r="AY186" i="8"/>
  <c r="BO106" i="8"/>
  <c r="BC102" i="8"/>
  <c r="BF5" i="12"/>
  <c r="BP146" i="8"/>
  <c r="BD51" i="12"/>
  <c r="BD31" i="12"/>
  <c r="BP27" i="12"/>
  <c r="BD26" i="12"/>
  <c r="AZ24" i="12"/>
  <c r="BL16" i="12"/>
  <c r="BO156" i="8"/>
  <c r="BO114" i="8"/>
  <c r="BK111" i="8"/>
  <c r="BG108" i="8"/>
  <c r="BG107" i="8"/>
  <c r="BC105" i="8"/>
  <c r="BC104" i="8"/>
  <c r="BK102" i="8"/>
  <c r="AY101" i="8"/>
  <c r="BN142" i="8"/>
  <c r="BB141" i="8"/>
  <c r="BF140" i="8"/>
  <c r="BR137" i="8"/>
  <c r="BS137" i="12" s="1"/>
  <c r="BG45" i="12"/>
  <c r="BA146" i="8"/>
  <c r="BB53" i="12"/>
  <c r="BF21" i="12"/>
  <c r="BR20" i="12"/>
  <c r="BA100" i="8"/>
  <c r="BR159" i="8"/>
  <c r="BC121" i="8"/>
  <c r="BC120" i="8"/>
  <c r="AY118" i="8"/>
  <c r="AY117" i="8"/>
  <c r="BO113" i="8"/>
  <c r="BK110" i="8"/>
  <c r="BG103" i="8"/>
  <c r="BO101" i="8"/>
  <c r="AY98" i="8"/>
  <c r="BK52" i="12"/>
  <c r="BR141" i="8"/>
  <c r="BS141" i="12" s="1"/>
  <c r="BJ139" i="8"/>
  <c r="BN138" i="8"/>
  <c r="BN134" i="8"/>
  <c r="BB133" i="8"/>
  <c r="BJ131" i="8"/>
  <c r="BG40" i="12"/>
  <c r="BR129" i="8"/>
  <c r="BS129" i="12" s="1"/>
  <c r="BN126" i="8"/>
  <c r="BC35" i="12"/>
  <c r="BO34" i="12"/>
  <c r="BC34" i="12"/>
  <c r="BO32" i="12"/>
  <c r="BK32" i="12"/>
  <c r="BK31" i="12"/>
  <c r="BG31" i="12"/>
  <c r="BC31" i="12"/>
  <c r="BO30" i="12"/>
  <c r="BG30" i="12"/>
  <c r="BN120" i="8"/>
  <c r="BK29" i="12"/>
  <c r="BO28" i="12"/>
  <c r="BG28" i="12"/>
  <c r="BC28" i="12"/>
  <c r="BK27" i="12"/>
  <c r="BC27" i="12"/>
  <c r="BK26" i="12"/>
  <c r="BG26" i="12"/>
  <c r="BR115" i="8"/>
  <c r="BS115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83" i="8"/>
  <c r="BL5" i="12"/>
  <c r="BR143" i="8"/>
  <c r="BS143" i="12" s="1"/>
  <c r="BR142" i="8"/>
  <c r="BS142" i="12" s="1"/>
  <c r="BF142" i="8"/>
  <c r="BJ141" i="8"/>
  <c r="BN140" i="8"/>
  <c r="BJ194" i="8"/>
  <c r="BK49" i="12"/>
  <c r="BR139" i="8"/>
  <c r="BS139" i="12" s="1"/>
  <c r="BB139" i="8"/>
  <c r="BR138" i="8"/>
  <c r="BS138" i="12" s="1"/>
  <c r="BF138" i="8"/>
  <c r="BJ137" i="8"/>
  <c r="BB137" i="8"/>
  <c r="BN136" i="8"/>
  <c r="BR135" i="8"/>
  <c r="BS135" i="12" s="1"/>
  <c r="BJ135" i="8"/>
  <c r="BB135" i="8"/>
  <c r="BR134" i="8"/>
  <c r="BS134" i="12" s="1"/>
  <c r="BF134" i="8"/>
  <c r="BB134" i="8"/>
  <c r="BC43" i="12"/>
  <c r="BR133" i="8"/>
  <c r="BS133" i="12" s="1"/>
  <c r="BJ133" i="8"/>
  <c r="BN132" i="8"/>
  <c r="BF132" i="8"/>
  <c r="BR131" i="8"/>
  <c r="BS131" i="12" s="1"/>
  <c r="BB131" i="8"/>
  <c r="BR130" i="8"/>
  <c r="BS130" i="12" s="1"/>
  <c r="BN130" i="8"/>
  <c r="BF130" i="8"/>
  <c r="BJ129" i="8"/>
  <c r="BB129" i="8"/>
  <c r="BN128" i="8"/>
  <c r="BF191" i="8"/>
  <c r="BR127" i="8"/>
  <c r="BS127" i="12" s="1"/>
  <c r="BK36" i="12"/>
  <c r="BJ127" i="8"/>
  <c r="BB127" i="8"/>
  <c r="BR126" i="8"/>
  <c r="BS126" i="12" s="1"/>
  <c r="BG35" i="12"/>
  <c r="BF126" i="8"/>
  <c r="BR125" i="8"/>
  <c r="BS125" i="12" s="1"/>
  <c r="BJ125" i="8"/>
  <c r="BK34" i="12"/>
  <c r="BF125" i="8"/>
  <c r="BG34" i="12"/>
  <c r="BO33" i="12"/>
  <c r="BN124" i="8"/>
  <c r="BN190" i="8"/>
  <c r="BG33" i="12"/>
  <c r="BF124" i="8"/>
  <c r="BR123" i="8"/>
  <c r="BS123" i="12" s="1"/>
  <c r="BF123" i="8"/>
  <c r="BG32" i="12"/>
  <c r="BC32" i="12"/>
  <c r="BB123" i="8"/>
  <c r="BR122" i="8"/>
  <c r="BS122" i="12" s="1"/>
  <c r="BO31" i="12"/>
  <c r="BN122" i="8"/>
  <c r="BR121" i="8"/>
  <c r="BS121" i="12" s="1"/>
  <c r="BK30" i="12"/>
  <c r="BJ121" i="8"/>
  <c r="BC30" i="12"/>
  <c r="BB121" i="8"/>
  <c r="BF120" i="8"/>
  <c r="BR119" i="8"/>
  <c r="BS119" i="12" s="1"/>
  <c r="BK28" i="12"/>
  <c r="BJ119" i="8"/>
  <c r="BR118" i="8"/>
  <c r="BS118" i="12" s="1"/>
  <c r="BO27" i="12"/>
  <c r="BN118" i="8"/>
  <c r="BG27" i="12"/>
  <c r="BF118" i="8"/>
  <c r="BR117" i="8"/>
  <c r="BS117" i="12" s="1"/>
  <c r="BN117" i="8"/>
  <c r="BO26" i="12"/>
  <c r="BC26" i="12"/>
  <c r="BB117" i="8"/>
  <c r="BN116" i="8"/>
  <c r="BF116" i="8"/>
  <c r="BK24" i="12"/>
  <c r="BJ115" i="8"/>
  <c r="BC24" i="12"/>
  <c r="BB115" i="8"/>
  <c r="BR114" i="8"/>
  <c r="BS114" i="12" s="1"/>
  <c r="BO23" i="12"/>
  <c r="BN114" i="8"/>
  <c r="BB114" i="8"/>
  <c r="BC23" i="12"/>
  <c r="BR113" i="8"/>
  <c r="BS113" i="12" s="1"/>
  <c r="BN113" i="8"/>
  <c r="BO22" i="12"/>
  <c r="BK22" i="12"/>
  <c r="BJ113" i="8"/>
  <c r="BB113" i="8"/>
  <c r="BC22" i="12"/>
  <c r="BR112" i="8"/>
  <c r="BS112" i="12" s="1"/>
  <c r="BK21" i="12"/>
  <c r="BJ187" i="8"/>
  <c r="BF112" i="8"/>
  <c r="BR111" i="8"/>
  <c r="BS111" i="12" s="1"/>
  <c r="BK20" i="12"/>
  <c r="BJ111" i="8"/>
  <c r="BF107" i="8"/>
  <c r="BG20" i="12"/>
  <c r="BO19" i="12"/>
  <c r="BN110" i="8"/>
  <c r="BG19" i="12"/>
  <c r="BF110" i="8"/>
  <c r="BB106" i="8"/>
  <c r="BC19" i="12"/>
  <c r="BR109" i="8"/>
  <c r="BS109" i="12" s="1"/>
  <c r="BC18" i="12"/>
  <c r="BB109" i="8"/>
  <c r="BR186" i="8"/>
  <c r="BN108" i="8"/>
  <c r="BK17" i="12"/>
  <c r="BJ186" i="8"/>
  <c r="BF108" i="8"/>
  <c r="BK16" i="12"/>
  <c r="BJ107" i="8"/>
  <c r="BC16" i="12"/>
  <c r="BB107" i="8"/>
  <c r="BN106" i="8"/>
  <c r="BJ117" i="8"/>
  <c r="BB111" i="8"/>
  <c r="BN104" i="8"/>
  <c r="BR56" i="12"/>
  <c r="BQ147" i="8"/>
  <c r="BM195" i="8"/>
  <c r="BN43" i="12"/>
  <c r="BM192" i="8"/>
  <c r="BF38" i="12"/>
  <c r="BI191" i="8"/>
  <c r="BF31" i="12"/>
  <c r="BJ29" i="12"/>
  <c r="BJ28" i="12"/>
  <c r="BN25" i="12"/>
  <c r="BI188" i="8"/>
  <c r="BB25" i="12"/>
  <c r="BF24" i="12"/>
  <c r="BN19" i="12"/>
  <c r="BR18" i="12"/>
  <c r="BB18" i="12"/>
  <c r="BF15" i="12"/>
  <c r="BF9" i="12"/>
  <c r="BE184" i="8"/>
  <c r="BE100" i="8"/>
  <c r="BM98" i="8"/>
  <c r="BN7" i="12"/>
  <c r="BJ7" i="12"/>
  <c r="BI98" i="8"/>
  <c r="BB6" i="12"/>
  <c r="BA97" i="8"/>
  <c r="BL152" i="8"/>
  <c r="BM61" i="12"/>
  <c r="BE57" i="12"/>
  <c r="BD148" i="8"/>
  <c r="BK66" i="12"/>
  <c r="BJ157" i="8"/>
  <c r="BK62" i="12"/>
  <c r="BJ153" i="8"/>
  <c r="BL66" i="12"/>
  <c r="BK157" i="8"/>
  <c r="BR67" i="12"/>
  <c r="BQ158" i="8"/>
  <c r="BN63" i="12"/>
  <c r="BM154" i="8"/>
  <c r="BQ72" i="12"/>
  <c r="BP163" i="8"/>
  <c r="BB125" i="8"/>
  <c r="BB119" i="8"/>
  <c r="BN112" i="8"/>
  <c r="BF106" i="8"/>
  <c r="BN191" i="8"/>
  <c r="BR144" i="8"/>
  <c r="BS144" i="12" s="1"/>
  <c r="BR195" i="8"/>
  <c r="BB144" i="8"/>
  <c r="BB195" i="8"/>
  <c r="BB143" i="8"/>
  <c r="BR140" i="8"/>
  <c r="BS140" i="12" s="1"/>
  <c r="BB194" i="8"/>
  <c r="BP193" i="8"/>
  <c r="BJ143" i="8"/>
  <c r="BF136" i="8"/>
  <c r="BJ123" i="8"/>
  <c r="BK123" i="12" s="1"/>
  <c r="BF114" i="8"/>
  <c r="BR107" i="8"/>
  <c r="BS107" i="12" s="1"/>
  <c r="BR194" i="8"/>
  <c r="BO15" i="12"/>
  <c r="BF26" i="12"/>
  <c r="BD54" i="12"/>
  <c r="BK143" i="8"/>
  <c r="BC143" i="8"/>
  <c r="BO142" i="8"/>
  <c r="BK142" i="8"/>
  <c r="BC142" i="8"/>
  <c r="BO141" i="8"/>
  <c r="AY141" i="8"/>
  <c r="BG140" i="8"/>
  <c r="BC140" i="8"/>
  <c r="BK139" i="8"/>
  <c r="BH48" i="12"/>
  <c r="BC139" i="8"/>
  <c r="BP47" i="12"/>
  <c r="BG138" i="8"/>
  <c r="AY138" i="8"/>
  <c r="BK137" i="8"/>
  <c r="AY137" i="8"/>
  <c r="BK193" i="8"/>
  <c r="BC136" i="8"/>
  <c r="BG135" i="8"/>
  <c r="BK134" i="8"/>
  <c r="BO133" i="8"/>
  <c r="AY133" i="8"/>
  <c r="BC132" i="8"/>
  <c r="BL40" i="12"/>
  <c r="BG131" i="8"/>
  <c r="BK130" i="8"/>
  <c r="BO129" i="8"/>
  <c r="AY129" i="8"/>
  <c r="BC128" i="8"/>
  <c r="BG122" i="8"/>
  <c r="BC122" i="8"/>
  <c r="AY122" i="8"/>
  <c r="BK121" i="8"/>
  <c r="BG121" i="8"/>
  <c r="AY121" i="8"/>
  <c r="BO189" i="8"/>
  <c r="BO120" i="8"/>
  <c r="BK120" i="8"/>
  <c r="BG120" i="8"/>
  <c r="AY189" i="8"/>
  <c r="AY120" i="8"/>
  <c r="BO119" i="8"/>
  <c r="BG119" i="8"/>
  <c r="BC119" i="8"/>
  <c r="AY119" i="8"/>
  <c r="BO118" i="8"/>
  <c r="BG118" i="8"/>
  <c r="BC118" i="8"/>
  <c r="BO117" i="8"/>
  <c r="BK117" i="8"/>
  <c r="BG117" i="8"/>
  <c r="BC117" i="8"/>
  <c r="BO116" i="8"/>
  <c r="BK116" i="8"/>
  <c r="BC116" i="8"/>
  <c r="AY116" i="8"/>
  <c r="BO115" i="8"/>
  <c r="BK115" i="8"/>
  <c r="BC115" i="8"/>
  <c r="AY115" i="8"/>
  <c r="BK114" i="8"/>
  <c r="BG114" i="8"/>
  <c r="BC114" i="8"/>
  <c r="AY114" i="8"/>
  <c r="BK113" i="8"/>
  <c r="BG113" i="8"/>
  <c r="AY113" i="8"/>
  <c r="BO112" i="8"/>
  <c r="BK112" i="8"/>
  <c r="BG112" i="8"/>
  <c r="AY112" i="8"/>
  <c r="BO111" i="8"/>
  <c r="BG111" i="8"/>
  <c r="BC111" i="8"/>
  <c r="AY111" i="8"/>
  <c r="BO110" i="8"/>
  <c r="BG110" i="8"/>
  <c r="BC110" i="8"/>
  <c r="BO109" i="8"/>
  <c r="BK109" i="8"/>
  <c r="BG109" i="8"/>
  <c r="BC109" i="8"/>
  <c r="BO186" i="8"/>
  <c r="BO108" i="8"/>
  <c r="BK186" i="8"/>
  <c r="BK108" i="8"/>
  <c r="BG186" i="8"/>
  <c r="BC186" i="8"/>
  <c r="BC108" i="8"/>
  <c r="AY108" i="8"/>
  <c r="BO107" i="8"/>
  <c r="BK107" i="8"/>
  <c r="BC107" i="8"/>
  <c r="AY107" i="8"/>
  <c r="BK106" i="8"/>
  <c r="BG106" i="8"/>
  <c r="BC106" i="8"/>
  <c r="AY106" i="8"/>
  <c r="BK105" i="8"/>
  <c r="BG105" i="8"/>
  <c r="AY105" i="8"/>
  <c r="BO185" i="8"/>
  <c r="BO104" i="8"/>
  <c r="BK185" i="8"/>
  <c r="BK104" i="8"/>
  <c r="BG185" i="8"/>
  <c r="BG104" i="8"/>
  <c r="BC185" i="8"/>
  <c r="AY185" i="8"/>
  <c r="AY104" i="8"/>
  <c r="BK103" i="8"/>
  <c r="BC103" i="8"/>
  <c r="BO102" i="8"/>
  <c r="BG102" i="8"/>
  <c r="AY102" i="8"/>
  <c r="BK101" i="8"/>
  <c r="BC101" i="8"/>
  <c r="BO100" i="8"/>
  <c r="BG100" i="8"/>
  <c r="BO99" i="8"/>
  <c r="BK99" i="8"/>
  <c r="AY99" i="8"/>
  <c r="BC98" i="8"/>
  <c r="BO97" i="8"/>
  <c r="BK97" i="8"/>
  <c r="BG97" i="8"/>
  <c r="BC97" i="8"/>
  <c r="AY97" i="8"/>
  <c r="BF153" i="8"/>
  <c r="BG62" i="12"/>
  <c r="BP155" i="8"/>
  <c r="BR153" i="8"/>
  <c r="BS153" i="12" s="1"/>
  <c r="BO70" i="12"/>
  <c r="BN161" i="8"/>
  <c r="BF128" i="8"/>
  <c r="BF122" i="8"/>
  <c r="BJ109" i="8"/>
  <c r="BE187" i="8"/>
  <c r="BP185" i="8"/>
  <c r="AZ185" i="8"/>
  <c r="BL12" i="12"/>
  <c r="BE11" i="12"/>
  <c r="BA9" i="12"/>
  <c r="BQ8" i="12"/>
  <c r="BE8" i="12"/>
  <c r="BA8" i="12"/>
  <c r="BI7" i="12"/>
  <c r="BE7" i="12"/>
  <c r="BM6" i="12"/>
  <c r="BI6" i="12"/>
  <c r="BR151" i="8"/>
  <c r="BS151" i="12" s="1"/>
  <c r="BN59" i="12"/>
  <c r="BF59" i="12"/>
  <c r="BN199" i="8"/>
  <c r="BR68" i="12"/>
  <c r="BN64" i="12"/>
  <c r="BP62" i="12"/>
  <c r="BQ73" i="12"/>
  <c r="BR162" i="8"/>
  <c r="BJ154" i="8"/>
  <c r="BR105" i="8"/>
  <c r="BS105" i="12" s="1"/>
  <c r="BO14" i="12"/>
  <c r="BK14" i="12"/>
  <c r="BG14" i="12"/>
  <c r="BC14" i="12"/>
  <c r="BB105" i="8"/>
  <c r="BF104" i="8"/>
  <c r="BB104" i="8"/>
  <c r="BR103" i="8"/>
  <c r="BS103" i="12" s="1"/>
  <c r="BO12" i="12"/>
  <c r="BN103" i="8"/>
  <c r="BJ103" i="8"/>
  <c r="BG12" i="12"/>
  <c r="BF103" i="8"/>
  <c r="BC12" i="12"/>
  <c r="BB103" i="8"/>
  <c r="BC103" i="12" s="1"/>
  <c r="BR102" i="8"/>
  <c r="BS102" i="12" s="1"/>
  <c r="BO11" i="12"/>
  <c r="BN102" i="8"/>
  <c r="BK11" i="12"/>
  <c r="BJ102" i="8"/>
  <c r="BK102" i="12" s="1"/>
  <c r="BG11" i="12"/>
  <c r="BF102" i="8"/>
  <c r="BC11" i="12"/>
  <c r="BB102" i="8"/>
  <c r="BR101" i="8"/>
  <c r="BS101" i="12" s="1"/>
  <c r="BO10" i="12"/>
  <c r="BN101" i="8"/>
  <c r="BK10" i="12"/>
  <c r="BJ101" i="8"/>
  <c r="BG10" i="12"/>
  <c r="BF101" i="8"/>
  <c r="BC10" i="12"/>
  <c r="BB101" i="8"/>
  <c r="BR100" i="8"/>
  <c r="BS100" i="12" s="1"/>
  <c r="BO9" i="12"/>
  <c r="BN100" i="8"/>
  <c r="BK9" i="12"/>
  <c r="BJ100" i="8"/>
  <c r="BC9" i="12"/>
  <c r="BO8" i="12"/>
  <c r="BG8" i="12"/>
  <c r="BQ60" i="12"/>
  <c r="BM60" i="12"/>
  <c r="BI60" i="12"/>
  <c r="BE60" i="12"/>
  <c r="BR149" i="8"/>
  <c r="BS149" i="12" s="1"/>
  <c r="BO58" i="12"/>
  <c r="BK58" i="12"/>
  <c r="BG58" i="12"/>
  <c r="BJ64" i="12"/>
  <c r="BK67" i="12"/>
  <c r="BJ158" i="8"/>
  <c r="BM69" i="12"/>
  <c r="BO67" i="12"/>
  <c r="BP156" i="8"/>
  <c r="BL156" i="8"/>
  <c r="BN154" i="8"/>
  <c r="BO63" i="12"/>
  <c r="BN62" i="12"/>
  <c r="BR72" i="12"/>
  <c r="BQ71" i="12"/>
  <c r="BP162" i="8"/>
  <c r="BJ105" i="8"/>
  <c r="BD151" i="8"/>
  <c r="BN149" i="8"/>
  <c r="BK12" i="12"/>
  <c r="BB5" i="12"/>
  <c r="BA183" i="8"/>
  <c r="BJ5" i="12"/>
  <c r="BI183" i="8"/>
  <c r="BI56" i="12"/>
  <c r="BH147" i="8"/>
  <c r="BE55" i="12"/>
  <c r="BD146" i="8"/>
  <c r="BQ53" i="12"/>
  <c r="BP195" i="8"/>
  <c r="BI53" i="12"/>
  <c r="BH195" i="8"/>
  <c r="BA53" i="12"/>
  <c r="AZ195" i="8"/>
  <c r="BM52" i="12"/>
  <c r="BL143" i="8"/>
  <c r="BE52" i="12"/>
  <c r="BD143" i="8"/>
  <c r="BQ51" i="12"/>
  <c r="BP142" i="8"/>
  <c r="BI51" i="12"/>
  <c r="BH142" i="8"/>
  <c r="BA51" i="12"/>
  <c r="AZ142" i="8"/>
  <c r="BQ50" i="12"/>
  <c r="BP141" i="8"/>
  <c r="BI50" i="12"/>
  <c r="BH141" i="8"/>
  <c r="BA50" i="12"/>
  <c r="AZ141" i="8"/>
  <c r="BM49" i="12"/>
  <c r="BL194" i="8"/>
  <c r="BL140" i="8"/>
  <c r="BE49" i="12"/>
  <c r="BD194" i="8"/>
  <c r="BD140" i="8"/>
  <c r="BD140" i="12" s="1"/>
  <c r="BQ48" i="12"/>
  <c r="BP139" i="8"/>
  <c r="BI48" i="12"/>
  <c r="BH139" i="8"/>
  <c r="BA48" i="12"/>
  <c r="AZ139" i="8"/>
  <c r="BQ47" i="12"/>
  <c r="BP138" i="8"/>
  <c r="BI47" i="12"/>
  <c r="BH138" i="8"/>
  <c r="BA47" i="12"/>
  <c r="AZ138" i="8"/>
  <c r="BQ46" i="12"/>
  <c r="BP137" i="8"/>
  <c r="BI46" i="12"/>
  <c r="BH137" i="8"/>
  <c r="BA46" i="12"/>
  <c r="AZ137" i="8"/>
  <c r="BM45" i="12"/>
  <c r="BL136" i="8"/>
  <c r="BL193" i="8"/>
  <c r="BI45" i="12"/>
  <c r="BH136" i="8"/>
  <c r="BA45" i="12"/>
  <c r="AZ136" i="8"/>
  <c r="BM44" i="12"/>
  <c r="BL135" i="8"/>
  <c r="BE44" i="12"/>
  <c r="BD135" i="8"/>
  <c r="BQ43" i="12"/>
  <c r="BP134" i="8"/>
  <c r="BI43" i="12"/>
  <c r="BH134" i="8"/>
  <c r="BA43" i="12"/>
  <c r="AZ134" i="8"/>
  <c r="BM42" i="12"/>
  <c r="BL133" i="8"/>
  <c r="BE42" i="12"/>
  <c r="BD133" i="8"/>
  <c r="BQ41" i="12"/>
  <c r="BP132" i="8"/>
  <c r="BI41" i="12"/>
  <c r="BH132" i="8"/>
  <c r="BQ40" i="12"/>
  <c r="BP131" i="8"/>
  <c r="BM40" i="12"/>
  <c r="BL131" i="8"/>
  <c r="BE40" i="12"/>
  <c r="BD131" i="8"/>
  <c r="BQ39" i="12"/>
  <c r="BP130" i="8"/>
  <c r="BI39" i="12"/>
  <c r="BH130" i="8"/>
  <c r="BE39" i="12"/>
  <c r="BD130" i="8"/>
  <c r="BP129" i="8"/>
  <c r="BQ38" i="12"/>
  <c r="BI38" i="12"/>
  <c r="BH129" i="8"/>
  <c r="BE38" i="12"/>
  <c r="BD129" i="8"/>
  <c r="BQ37" i="12"/>
  <c r="BP191" i="8"/>
  <c r="BP128" i="8"/>
  <c r="BI37" i="12"/>
  <c r="BH191" i="8"/>
  <c r="BH128" i="8"/>
  <c r="BA37" i="12"/>
  <c r="AZ191" i="8"/>
  <c r="AZ128" i="8"/>
  <c r="BM36" i="12"/>
  <c r="BL127" i="8"/>
  <c r="BE36" i="12"/>
  <c r="BD127" i="8"/>
  <c r="BQ35" i="12"/>
  <c r="BP126" i="8"/>
  <c r="BI35" i="12"/>
  <c r="BH126" i="8"/>
  <c r="BA35" i="12"/>
  <c r="AZ126" i="8"/>
  <c r="BM34" i="12"/>
  <c r="BL125" i="8"/>
  <c r="BE34" i="12"/>
  <c r="BD125" i="8"/>
  <c r="BP190" i="8"/>
  <c r="BQ33" i="12"/>
  <c r="BP124" i="8"/>
  <c r="BI33" i="12"/>
  <c r="BH190" i="8"/>
  <c r="BH124" i="8"/>
  <c r="AZ190" i="8"/>
  <c r="BA33" i="12"/>
  <c r="AZ124" i="8"/>
  <c r="BM32" i="12"/>
  <c r="BL123" i="8"/>
  <c r="BI32" i="12"/>
  <c r="BH123" i="8"/>
  <c r="BE32" i="12"/>
  <c r="BD123" i="8"/>
  <c r="BQ31" i="12"/>
  <c r="BP122" i="8"/>
  <c r="BI31" i="12"/>
  <c r="BH122" i="8"/>
  <c r="BA31" i="12"/>
  <c r="AZ122" i="8"/>
  <c r="BM30" i="12"/>
  <c r="BL121" i="8"/>
  <c r="BI30" i="12"/>
  <c r="BH121" i="8"/>
  <c r="BA30" i="12"/>
  <c r="AZ121" i="8"/>
  <c r="BM29" i="12"/>
  <c r="BL120" i="8"/>
  <c r="BE29" i="12"/>
  <c r="BD120" i="8"/>
  <c r="BP119" i="8"/>
  <c r="BQ28" i="12"/>
  <c r="BM28" i="12"/>
  <c r="BL119" i="8"/>
  <c r="AZ119" i="8"/>
  <c r="BA28" i="12"/>
  <c r="BM27" i="12"/>
  <c r="BL118" i="8"/>
  <c r="BE27" i="12"/>
  <c r="BD118" i="8"/>
  <c r="BQ26" i="12"/>
  <c r="BP117" i="8"/>
  <c r="BI26" i="12"/>
  <c r="BH117" i="8"/>
  <c r="BA26" i="12"/>
  <c r="AZ117" i="8"/>
  <c r="BQ25" i="12"/>
  <c r="BP188" i="8"/>
  <c r="BP116" i="8"/>
  <c r="BI25" i="12"/>
  <c r="BH188" i="8"/>
  <c r="BH116" i="8"/>
  <c r="BA25" i="12"/>
  <c r="AZ188" i="8"/>
  <c r="AZ116" i="8"/>
  <c r="BM24" i="12"/>
  <c r="BL115" i="8"/>
  <c r="BE24" i="12"/>
  <c r="BD115" i="8"/>
  <c r="BL114" i="8"/>
  <c r="AZ114" i="8"/>
  <c r="BM22" i="12"/>
  <c r="BL113" i="8"/>
  <c r="BE22" i="12"/>
  <c r="BD113" i="8"/>
  <c r="BP187" i="8"/>
  <c r="BP112" i="8"/>
  <c r="BI21" i="12"/>
  <c r="BH187" i="8"/>
  <c r="BH112" i="8"/>
  <c r="BD187" i="8"/>
  <c r="BD112" i="8"/>
  <c r="AZ187" i="8"/>
  <c r="BA21" i="12"/>
  <c r="AZ112" i="8"/>
  <c r="BM20" i="12"/>
  <c r="BL111" i="8"/>
  <c r="BE20" i="12"/>
  <c r="BD111" i="8"/>
  <c r="BQ19" i="12"/>
  <c r="BP110" i="8"/>
  <c r="BI19" i="12"/>
  <c r="BH110" i="8"/>
  <c r="BA19" i="12"/>
  <c r="AZ110" i="8"/>
  <c r="BH109" i="8"/>
  <c r="AZ109" i="8"/>
  <c r="BL186" i="8"/>
  <c r="BL108" i="8"/>
  <c r="BD186" i="8"/>
  <c r="BD108" i="8"/>
  <c r="BQ16" i="12"/>
  <c r="BP107" i="8"/>
  <c r="BI16" i="12"/>
  <c r="BH107" i="8"/>
  <c r="BA16" i="12"/>
  <c r="AZ107" i="8"/>
  <c r="BM15" i="12"/>
  <c r="BL106" i="8"/>
  <c r="BE15" i="12"/>
  <c r="BD106" i="8"/>
  <c r="BA15" i="12"/>
  <c r="AZ106" i="8"/>
  <c r="BM14" i="12"/>
  <c r="BL105" i="8"/>
  <c r="AZ105" i="8"/>
  <c r="BL104" i="8"/>
  <c r="BL185" i="8"/>
  <c r="BD104" i="8"/>
  <c r="BD185" i="8"/>
  <c r="BQ12" i="12"/>
  <c r="BP103" i="8"/>
  <c r="BI12" i="12"/>
  <c r="BH103" i="8"/>
  <c r="BA12" i="12"/>
  <c r="AZ103" i="8"/>
  <c r="BL102" i="8"/>
  <c r="BH102" i="8"/>
  <c r="BI11" i="12"/>
  <c r="AZ102" i="8"/>
  <c r="BA11" i="12"/>
  <c r="BH101" i="8"/>
  <c r="AZ101" i="8"/>
  <c r="BQ9" i="12"/>
  <c r="BP100" i="8"/>
  <c r="BI9" i="12"/>
  <c r="BH100" i="8"/>
  <c r="BE9" i="12"/>
  <c r="BD184" i="8"/>
  <c r="BD100" i="8"/>
  <c r="BI8" i="12"/>
  <c r="BH99" i="8"/>
  <c r="BP98" i="8"/>
  <c r="BQ7" i="12"/>
  <c r="BL98" i="8"/>
  <c r="AZ98" i="8"/>
  <c r="BA7" i="12"/>
  <c r="BQ6" i="12"/>
  <c r="BP97" i="8"/>
  <c r="BD97" i="8"/>
  <c r="BA6" i="12"/>
  <c r="AZ97" i="8"/>
  <c r="BC60" i="12"/>
  <c r="BB60" i="12"/>
  <c r="BB151" i="8"/>
  <c r="BD61" i="12"/>
  <c r="BC61" i="12"/>
  <c r="BP61" i="12"/>
  <c r="BO152" i="8"/>
  <c r="BL61" i="12"/>
  <c r="BK197" i="8"/>
  <c r="BH61" i="12"/>
  <c r="BG152" i="8"/>
  <c r="BO60" i="12"/>
  <c r="BN151" i="8"/>
  <c r="BK60" i="12"/>
  <c r="BJ151" i="8"/>
  <c r="BR59" i="12"/>
  <c r="BQ150" i="8"/>
  <c r="BM58" i="12"/>
  <c r="BL149" i="8"/>
  <c r="BE58" i="12"/>
  <c r="BD149" i="8"/>
  <c r="BP57" i="12"/>
  <c r="BO196" i="8"/>
  <c r="BO148" i="8"/>
  <c r="BL57" i="12"/>
  <c r="BK196" i="8"/>
  <c r="BE62" i="12"/>
  <c r="BD62" i="12"/>
  <c r="BD153" i="8"/>
  <c r="BG63" i="12"/>
  <c r="BF154" i="8"/>
  <c r="BH63" i="12"/>
  <c r="BG154" i="8"/>
  <c r="BJ66" i="12"/>
  <c r="BI157" i="8"/>
  <c r="BK69" i="12"/>
  <c r="BL69" i="12"/>
  <c r="BK160" i="8"/>
  <c r="BM67" i="12"/>
  <c r="BL158" i="8"/>
  <c r="BR156" i="8"/>
  <c r="BS156" i="12" s="1"/>
  <c r="BR198" i="8"/>
  <c r="BQ63" i="12"/>
  <c r="BP154" i="8"/>
  <c r="BM63" i="12"/>
  <c r="BL154" i="8"/>
  <c r="BP71" i="12"/>
  <c r="BO162" i="8"/>
  <c r="BR70" i="12"/>
  <c r="BQ161" i="8"/>
  <c r="BL97" i="8"/>
  <c r="BN162" i="8"/>
  <c r="BR158" i="8"/>
  <c r="BS158" i="12" s="1"/>
  <c r="BP144" i="8"/>
  <c r="AZ183" i="8"/>
  <c r="AZ184" i="8"/>
  <c r="BH192" i="8"/>
  <c r="BL196" i="8"/>
  <c r="BO197" i="8"/>
  <c r="BL6" i="12"/>
  <c r="AZ10" i="12"/>
  <c r="BH11" i="12"/>
  <c r="BL17" i="12"/>
  <c r="BA23" i="12"/>
  <c r="BH33" i="12"/>
  <c r="BL36" i="12"/>
  <c r="BA54" i="12"/>
  <c r="BD55" i="12"/>
  <c r="BB183" i="8"/>
  <c r="BF183" i="8"/>
  <c r="BG5" i="12"/>
  <c r="BJ183" i="8"/>
  <c r="BN183" i="8"/>
  <c r="BO5" i="12"/>
  <c r="BR183" i="8"/>
  <c r="BP56" i="12"/>
  <c r="BO147" i="8"/>
  <c r="BL56" i="12"/>
  <c r="BK147" i="8"/>
  <c r="BG147" i="8"/>
  <c r="BH56" i="12"/>
  <c r="BD56" i="12"/>
  <c r="BC147" i="8"/>
  <c r="AZ56" i="12"/>
  <c r="AY147" i="8"/>
  <c r="BP55" i="12"/>
  <c r="BO146" i="8"/>
  <c r="BL55" i="12"/>
  <c r="BK146" i="8"/>
  <c r="BH55" i="12"/>
  <c r="BG146" i="8"/>
  <c r="AZ55" i="12"/>
  <c r="AY146" i="8"/>
  <c r="BP54" i="12"/>
  <c r="BO145" i="8"/>
  <c r="BO145" i="12" s="1"/>
  <c r="BL54" i="12"/>
  <c r="BH54" i="12"/>
  <c r="BG145" i="8"/>
  <c r="BL53" i="12"/>
  <c r="BK195" i="8"/>
  <c r="BD53" i="12"/>
  <c r="BC195" i="8"/>
  <c r="BP52" i="12"/>
  <c r="BH52" i="12"/>
  <c r="AZ52" i="12"/>
  <c r="BH51" i="12"/>
  <c r="AZ51" i="12"/>
  <c r="BL50" i="12"/>
  <c r="BD50" i="12"/>
  <c r="BP49" i="12"/>
  <c r="BL49" i="12"/>
  <c r="BK194" i="8"/>
  <c r="AZ49" i="12"/>
  <c r="BP48" i="12"/>
  <c r="AZ48" i="12"/>
  <c r="BL47" i="12"/>
  <c r="BD47" i="12"/>
  <c r="BP46" i="12"/>
  <c r="BH46" i="12"/>
  <c r="BD46" i="12"/>
  <c r="BP45" i="12"/>
  <c r="BO193" i="8"/>
  <c r="BH45" i="12"/>
  <c r="BG193" i="8"/>
  <c r="AZ45" i="12"/>
  <c r="AY193" i="8"/>
  <c r="BL44" i="12"/>
  <c r="BD44" i="12"/>
  <c r="BP43" i="12"/>
  <c r="BH43" i="12"/>
  <c r="AZ43" i="12"/>
  <c r="BL42" i="12"/>
  <c r="BD42" i="12"/>
  <c r="BP41" i="12"/>
  <c r="BO192" i="8"/>
  <c r="BH41" i="12"/>
  <c r="BG192" i="8"/>
  <c r="AZ41" i="12"/>
  <c r="AY192" i="8"/>
  <c r="BD40" i="12"/>
  <c r="BP39" i="12"/>
  <c r="BH39" i="12"/>
  <c r="AZ39" i="12"/>
  <c r="BL38" i="12"/>
  <c r="BD38" i="12"/>
  <c r="BP37" i="12"/>
  <c r="BO191" i="8"/>
  <c r="BG191" i="8"/>
  <c r="BP36" i="12"/>
  <c r="BD36" i="12"/>
  <c r="BL35" i="12"/>
  <c r="BG190" i="8"/>
  <c r="BP31" i="12"/>
  <c r="BH27" i="12"/>
  <c r="BL24" i="12"/>
  <c r="BH22" i="12"/>
  <c r="BL20" i="12"/>
  <c r="BP17" i="12"/>
  <c r="BH17" i="12"/>
  <c r="AZ17" i="12"/>
  <c r="BH16" i="12"/>
  <c r="AZ12" i="12"/>
  <c r="BD11" i="12"/>
  <c r="BG143" i="8"/>
  <c r="BG139" i="8"/>
  <c r="BK138" i="8"/>
  <c r="BO137" i="8"/>
  <c r="BG127" i="8"/>
  <c r="AZ99" i="8"/>
  <c r="BE150" i="8"/>
  <c r="BO149" i="8"/>
  <c r="BL147" i="8"/>
  <c r="BK144" i="8"/>
  <c r="BE183" i="8"/>
  <c r="BL189" i="8"/>
  <c r="BC190" i="8"/>
  <c r="BQ196" i="8"/>
  <c r="AZ9" i="12"/>
  <c r="BA10" i="12"/>
  <c r="BQ55" i="12"/>
  <c r="AY183" i="8"/>
  <c r="AZ5" i="12"/>
  <c r="BC183" i="8"/>
  <c r="BG183" i="8"/>
  <c r="BH5" i="12"/>
  <c r="BO183" i="8"/>
  <c r="BP5" i="12"/>
  <c r="BO56" i="12"/>
  <c r="BN147" i="8"/>
  <c r="BK56" i="12"/>
  <c r="BJ147" i="8"/>
  <c r="BG56" i="12"/>
  <c r="BF147" i="8"/>
  <c r="BC56" i="12"/>
  <c r="BB147" i="8"/>
  <c r="BO55" i="12"/>
  <c r="BK55" i="12"/>
  <c r="BJ146" i="8"/>
  <c r="BG54" i="12"/>
  <c r="BO53" i="12"/>
  <c r="BN144" i="8"/>
  <c r="BN195" i="8"/>
  <c r="BJ144" i="8"/>
  <c r="BK53" i="12"/>
  <c r="BG53" i="12"/>
  <c r="BF144" i="8"/>
  <c r="BF195" i="8"/>
  <c r="BC52" i="12"/>
  <c r="BO51" i="12"/>
  <c r="BG51" i="12"/>
  <c r="BK50" i="12"/>
  <c r="BC50" i="12"/>
  <c r="BO49" i="12"/>
  <c r="BN194" i="8"/>
  <c r="BG49" i="12"/>
  <c r="BF194" i="8"/>
  <c r="BO48" i="12"/>
  <c r="BK48" i="12"/>
  <c r="BC48" i="12"/>
  <c r="BG47" i="12"/>
  <c r="BO46" i="12"/>
  <c r="BC46" i="12"/>
  <c r="BA5" i="12"/>
  <c r="BD183" i="8"/>
  <c r="BI5" i="12"/>
  <c r="BM5" i="12"/>
  <c r="BL183" i="8"/>
  <c r="BQ5" i="12"/>
  <c r="BN56" i="12"/>
  <c r="BM147" i="8"/>
  <c r="BJ56" i="12"/>
  <c r="BF56" i="12"/>
  <c r="BE147" i="8"/>
  <c r="BB56" i="12"/>
  <c r="BR55" i="12"/>
  <c r="BN55" i="12"/>
  <c r="BM146" i="8"/>
  <c r="BJ55" i="12"/>
  <c r="BF55" i="12"/>
  <c r="BE146" i="8"/>
  <c r="BB55" i="12"/>
  <c r="BR54" i="12"/>
  <c r="BQ145" i="8"/>
  <c r="BR145" i="12" s="1"/>
  <c r="BM145" i="8"/>
  <c r="BN54" i="12"/>
  <c r="BJ54" i="12"/>
  <c r="BI145" i="8"/>
  <c r="BE145" i="8"/>
  <c r="BF145" i="12" s="1"/>
  <c r="BF54" i="12"/>
  <c r="BB54" i="12"/>
  <c r="BA145" i="8"/>
  <c r="BQ144" i="8"/>
  <c r="BQ195" i="8"/>
  <c r="BR53" i="12"/>
  <c r="BN53" i="12"/>
  <c r="BM144" i="8"/>
  <c r="BJ53" i="12"/>
  <c r="BI144" i="8"/>
  <c r="BI195" i="8"/>
  <c r="BF53" i="12"/>
  <c r="BE144" i="8"/>
  <c r="BA144" i="8"/>
  <c r="BA195" i="8"/>
  <c r="BR52" i="12"/>
  <c r="BQ143" i="8"/>
  <c r="BN52" i="12"/>
  <c r="BM143" i="8"/>
  <c r="BJ52" i="12"/>
  <c r="BI143" i="8"/>
  <c r="BF52" i="12"/>
  <c r="BE143" i="8"/>
  <c r="BB52" i="12"/>
  <c r="BA143" i="8"/>
  <c r="BR51" i="12"/>
  <c r="BQ142" i="8"/>
  <c r="BN51" i="12"/>
  <c r="BM142" i="8"/>
  <c r="BJ51" i="12"/>
  <c r="BI142" i="8"/>
  <c r="BF51" i="12"/>
  <c r="BE142" i="8"/>
  <c r="BB51" i="12"/>
  <c r="BA142" i="8"/>
  <c r="BR50" i="12"/>
  <c r="BQ141" i="8"/>
  <c r="BN50" i="12"/>
  <c r="BM141" i="8"/>
  <c r="BJ50" i="12"/>
  <c r="BI141" i="8"/>
  <c r="BE141" i="8"/>
  <c r="BB50" i="12"/>
  <c r="BA141" i="8"/>
  <c r="BR49" i="12"/>
  <c r="BQ194" i="8"/>
  <c r="BQ140" i="8"/>
  <c r="BN49" i="12"/>
  <c r="BM194" i="8"/>
  <c r="BM140" i="8"/>
  <c r="BJ49" i="12"/>
  <c r="BI194" i="8"/>
  <c r="BI140" i="8"/>
  <c r="BE194" i="8"/>
  <c r="BF49" i="12"/>
  <c r="BE140" i="8"/>
  <c r="BB49" i="12"/>
  <c r="BA194" i="8"/>
  <c r="BA140" i="8"/>
  <c r="BR48" i="12"/>
  <c r="BQ139" i="8"/>
  <c r="BN48" i="12"/>
  <c r="BM139" i="8"/>
  <c r="BJ48" i="12"/>
  <c r="BI139" i="8"/>
  <c r="BF48" i="12"/>
  <c r="BE139" i="8"/>
  <c r="BB48" i="12"/>
  <c r="BA139" i="8"/>
  <c r="BR47" i="12"/>
  <c r="BQ138" i="8"/>
  <c r="BN47" i="12"/>
  <c r="BM138" i="8"/>
  <c r="BJ47" i="12"/>
  <c r="BI138" i="8"/>
  <c r="BF47" i="12"/>
  <c r="BE138" i="8"/>
  <c r="BB47" i="12"/>
  <c r="BA138" i="8"/>
  <c r="BR46" i="12"/>
  <c r="BQ137" i="8"/>
  <c r="BN46" i="12"/>
  <c r="BM137" i="8"/>
  <c r="BJ46" i="12"/>
  <c r="BI137" i="8"/>
  <c r="BF46" i="12"/>
  <c r="BE137" i="8"/>
  <c r="BA137" i="8"/>
  <c r="BR45" i="12"/>
  <c r="BQ193" i="8"/>
  <c r="BQ136" i="8"/>
  <c r="BN45" i="12"/>
  <c r="BM193" i="8"/>
  <c r="BM136" i="8"/>
  <c r="BJ45" i="12"/>
  <c r="BI193" i="8"/>
  <c r="BI136" i="8"/>
  <c r="BE193" i="8"/>
  <c r="BF45" i="12"/>
  <c r="BE136" i="8"/>
  <c r="BB45" i="12"/>
  <c r="BA193" i="8"/>
  <c r="BA136" i="8"/>
  <c r="BR44" i="12"/>
  <c r="BQ135" i="8"/>
  <c r="BN44" i="12"/>
  <c r="BM135" i="8"/>
  <c r="BJ44" i="12"/>
  <c r="BI135" i="8"/>
  <c r="BF44" i="12"/>
  <c r="BE135" i="8"/>
  <c r="BB44" i="12"/>
  <c r="BA135" i="8"/>
  <c r="BR43" i="12"/>
  <c r="BQ134" i="8"/>
  <c r="BM134" i="8"/>
  <c r="BJ43" i="12"/>
  <c r="BI134" i="8"/>
  <c r="BF43" i="12"/>
  <c r="BE134" i="8"/>
  <c r="BB43" i="12"/>
  <c r="BA134" i="8"/>
  <c r="BR42" i="12"/>
  <c r="BQ133" i="8"/>
  <c r="BN42" i="12"/>
  <c r="BM133" i="8"/>
  <c r="BI133" i="8"/>
  <c r="BF42" i="12"/>
  <c r="BE133" i="8"/>
  <c r="BB42" i="12"/>
  <c r="BA133" i="8"/>
  <c r="BR41" i="12"/>
  <c r="BQ192" i="8"/>
  <c r="BQ132" i="8"/>
  <c r="BN41" i="12"/>
  <c r="BM132" i="8"/>
  <c r="BJ41" i="12"/>
  <c r="BI192" i="8"/>
  <c r="BI132" i="8"/>
  <c r="BF41" i="12"/>
  <c r="BE132" i="8"/>
  <c r="BB41" i="12"/>
  <c r="BA192" i="8"/>
  <c r="BA132" i="8"/>
  <c r="BR40" i="12"/>
  <c r="BQ131" i="8"/>
  <c r="BN40" i="12"/>
  <c r="BM131" i="8"/>
  <c r="BJ40" i="12"/>
  <c r="BI131" i="8"/>
  <c r="BF40" i="12"/>
  <c r="BE131" i="8"/>
  <c r="BB40" i="12"/>
  <c r="BA131" i="8"/>
  <c r="BR39" i="12"/>
  <c r="BQ130" i="8"/>
  <c r="BN39" i="12"/>
  <c r="BM130" i="8"/>
  <c r="BJ39" i="12"/>
  <c r="BI130" i="8"/>
  <c r="BF39" i="12"/>
  <c r="BE130" i="8"/>
  <c r="BB39" i="12"/>
  <c r="BA130" i="8"/>
  <c r="BR38" i="12"/>
  <c r="BQ129" i="8"/>
  <c r="BN38" i="12"/>
  <c r="BM129" i="8"/>
  <c r="BJ38" i="12"/>
  <c r="BI129" i="8"/>
  <c r="BE129" i="8"/>
  <c r="BB38" i="12"/>
  <c r="BA129" i="8"/>
  <c r="BR37" i="12"/>
  <c r="BQ128" i="8"/>
  <c r="BN37" i="12"/>
  <c r="BM191" i="8"/>
  <c r="BM128" i="8"/>
  <c r="BJ37" i="12"/>
  <c r="BI128" i="8"/>
  <c r="BF37" i="12"/>
  <c r="BE191" i="8"/>
  <c r="BE128" i="8"/>
  <c r="BB37" i="12"/>
  <c r="BA128" i="8"/>
  <c r="BR36" i="12"/>
  <c r="BQ127" i="8"/>
  <c r="BN36" i="12"/>
  <c r="BM127" i="8"/>
  <c r="BJ36" i="12"/>
  <c r="BI127" i="8"/>
  <c r="BF36" i="12"/>
  <c r="BE127" i="8"/>
  <c r="BB36" i="12"/>
  <c r="BA127" i="8"/>
  <c r="BQ126" i="8"/>
  <c r="BN35" i="12"/>
  <c r="BM126" i="8"/>
  <c r="BJ35" i="12"/>
  <c r="BI126" i="8"/>
  <c r="BF35" i="12"/>
  <c r="BE126" i="8"/>
  <c r="BB35" i="12"/>
  <c r="BA126" i="8"/>
  <c r="BR34" i="12"/>
  <c r="BQ125" i="8"/>
  <c r="BN34" i="12"/>
  <c r="BM125" i="8"/>
  <c r="BJ34" i="12"/>
  <c r="BI125" i="8"/>
  <c r="BF34" i="12"/>
  <c r="BE125" i="8"/>
  <c r="BB34" i="12"/>
  <c r="BA125" i="8"/>
  <c r="BQ190" i="8"/>
  <c r="BR33" i="12"/>
  <c r="BQ124" i="8"/>
  <c r="BN33" i="12"/>
  <c r="BM190" i="8"/>
  <c r="BM124" i="8"/>
  <c r="BJ33" i="12"/>
  <c r="BI190" i="8"/>
  <c r="BI124" i="8"/>
  <c r="BF33" i="12"/>
  <c r="BE190" i="8"/>
  <c r="BE124" i="8"/>
  <c r="BB33" i="12"/>
  <c r="BA190" i="8"/>
  <c r="BA124" i="8"/>
  <c r="BR32" i="12"/>
  <c r="BQ123" i="8"/>
  <c r="BN32" i="12"/>
  <c r="BM123" i="8"/>
  <c r="BJ32" i="12"/>
  <c r="BI123" i="8"/>
  <c r="BF32" i="12"/>
  <c r="BE123" i="8"/>
  <c r="BB32" i="12"/>
  <c r="BA123" i="8"/>
  <c r="BR31" i="12"/>
  <c r="BQ122" i="8"/>
  <c r="BN31" i="12"/>
  <c r="BM122" i="8"/>
  <c r="BJ31" i="12"/>
  <c r="BI122" i="8"/>
  <c r="BE122" i="8"/>
  <c r="BB31" i="12"/>
  <c r="BA122" i="8"/>
  <c r="BR30" i="12"/>
  <c r="BQ121" i="8"/>
  <c r="BN30" i="12"/>
  <c r="BM121" i="8"/>
  <c r="BJ30" i="12"/>
  <c r="BI121" i="8"/>
  <c r="BF30" i="12"/>
  <c r="BE121" i="8"/>
  <c r="BB30" i="12"/>
  <c r="BA121" i="8"/>
  <c r="BQ189" i="8"/>
  <c r="BR29" i="12"/>
  <c r="BQ120" i="8"/>
  <c r="BN29" i="12"/>
  <c r="BM189" i="8"/>
  <c r="BM120" i="8"/>
  <c r="BI189" i="8"/>
  <c r="BI120" i="8"/>
  <c r="BF29" i="12"/>
  <c r="BE189" i="8"/>
  <c r="BE120" i="8"/>
  <c r="BA189" i="8"/>
  <c r="BB29" i="12"/>
  <c r="BA120" i="8"/>
  <c r="BR28" i="12"/>
  <c r="BQ119" i="8"/>
  <c r="BN28" i="12"/>
  <c r="BM119" i="8"/>
  <c r="BI119" i="8"/>
  <c r="BF28" i="12"/>
  <c r="BE119" i="8"/>
  <c r="BB28" i="12"/>
  <c r="BA119" i="8"/>
  <c r="BR27" i="12"/>
  <c r="BQ118" i="8"/>
  <c r="BN27" i="12"/>
  <c r="BM118" i="8"/>
  <c r="BJ27" i="12"/>
  <c r="BI118" i="8"/>
  <c r="BF27" i="12"/>
  <c r="BE118" i="8"/>
  <c r="BB27" i="12"/>
  <c r="BA118" i="8"/>
  <c r="BR26" i="12"/>
  <c r="BQ117" i="8"/>
  <c r="BN26" i="12"/>
  <c r="BM117" i="8"/>
  <c r="BJ26" i="12"/>
  <c r="BI117" i="8"/>
  <c r="BE117" i="8"/>
  <c r="BB26" i="12"/>
  <c r="BA117" i="8"/>
  <c r="BR25" i="12"/>
  <c r="BQ116" i="8"/>
  <c r="BM188" i="8"/>
  <c r="BM116" i="8"/>
  <c r="BJ25" i="12"/>
  <c r="BI116" i="8"/>
  <c r="BF25" i="12"/>
  <c r="BE188" i="8"/>
  <c r="BE116" i="8"/>
  <c r="BA116" i="8"/>
  <c r="BR24" i="12"/>
  <c r="BQ115" i="8"/>
  <c r="BN24" i="12"/>
  <c r="BM115" i="8"/>
  <c r="BI115" i="8"/>
  <c r="BE115" i="8"/>
  <c r="BB24" i="12"/>
  <c r="BA115" i="8"/>
  <c r="BR23" i="12"/>
  <c r="BQ114" i="8"/>
  <c r="BN23" i="12"/>
  <c r="BM114" i="8"/>
  <c r="BJ23" i="12"/>
  <c r="BI114" i="8"/>
  <c r="BF23" i="12"/>
  <c r="BE114" i="8"/>
  <c r="BB23" i="12"/>
  <c r="BA114" i="8"/>
  <c r="BR22" i="12"/>
  <c r="BQ113" i="8"/>
  <c r="BM113" i="8"/>
  <c r="BJ22" i="12"/>
  <c r="BI113" i="8"/>
  <c r="BF22" i="12"/>
  <c r="BE113" i="8"/>
  <c r="BB22" i="12"/>
  <c r="BA113" i="8"/>
  <c r="BR21" i="12"/>
  <c r="BQ187" i="8"/>
  <c r="BQ112" i="8"/>
  <c r="BN21" i="12"/>
  <c r="BM112" i="8"/>
  <c r="BI187" i="8"/>
  <c r="BJ21" i="12"/>
  <c r="BI112" i="8"/>
  <c r="BE112" i="8"/>
  <c r="BB21" i="12"/>
  <c r="BA187" i="8"/>
  <c r="BA112" i="8"/>
  <c r="BQ111" i="8"/>
  <c r="BN20" i="12"/>
  <c r="BM111" i="8"/>
  <c r="BJ20" i="12"/>
  <c r="BI111" i="8"/>
  <c r="BF20" i="12"/>
  <c r="BE111" i="8"/>
  <c r="BB20" i="12"/>
  <c r="BA111" i="8"/>
  <c r="BR19" i="12"/>
  <c r="BQ110" i="8"/>
  <c r="BM110" i="8"/>
  <c r="BJ19" i="12"/>
  <c r="BI110" i="8"/>
  <c r="BE110" i="8"/>
  <c r="BB19" i="12"/>
  <c r="BA110" i="8"/>
  <c r="BQ109" i="8"/>
  <c r="BN18" i="12"/>
  <c r="BM109" i="8"/>
  <c r="BI109" i="8"/>
  <c r="BF18" i="12"/>
  <c r="BE109" i="8"/>
  <c r="BA109" i="8"/>
  <c r="BR17" i="12"/>
  <c r="BQ186" i="8"/>
  <c r="BQ108" i="8"/>
  <c r="BN17" i="12"/>
  <c r="BM186" i="8"/>
  <c r="BM108" i="8"/>
  <c r="BJ17" i="12"/>
  <c r="BI186" i="8"/>
  <c r="BI108" i="8"/>
  <c r="BF17" i="12"/>
  <c r="BE186" i="8"/>
  <c r="BE108" i="8"/>
  <c r="BB17" i="12"/>
  <c r="BA186" i="8"/>
  <c r="BA108" i="8"/>
  <c r="BR16" i="12"/>
  <c r="BQ107" i="8"/>
  <c r="BN16" i="12"/>
  <c r="BM107" i="8"/>
  <c r="BJ16" i="12"/>
  <c r="BI107" i="8"/>
  <c r="BF16" i="12"/>
  <c r="BE107" i="8"/>
  <c r="BB16" i="12"/>
  <c r="BA107" i="8"/>
  <c r="BR15" i="12"/>
  <c r="BQ106" i="8"/>
  <c r="BR106" i="12" s="1"/>
  <c r="BM106" i="8"/>
  <c r="BJ15" i="12"/>
  <c r="BI106" i="8"/>
  <c r="BE106" i="8"/>
  <c r="BB15" i="12"/>
  <c r="BA106" i="8"/>
  <c r="BR14" i="12"/>
  <c r="BQ105" i="8"/>
  <c r="BM105" i="8"/>
  <c r="BJ14" i="12"/>
  <c r="BI105" i="8"/>
  <c r="BE105" i="8"/>
  <c r="BB14" i="12"/>
  <c r="BA105" i="8"/>
  <c r="BR13" i="12"/>
  <c r="BQ185" i="8"/>
  <c r="BQ104" i="8"/>
  <c r="BN13" i="12"/>
  <c r="BM185" i="8"/>
  <c r="BM104" i="8"/>
  <c r="BJ13" i="12"/>
  <c r="BI185" i="8"/>
  <c r="BI104" i="8"/>
  <c r="BF13" i="12"/>
  <c r="BE185" i="8"/>
  <c r="BE104" i="8"/>
  <c r="BB13" i="12"/>
  <c r="BA185" i="8"/>
  <c r="BA104" i="8"/>
  <c r="BR12" i="12"/>
  <c r="BQ103" i="8"/>
  <c r="BN12" i="12"/>
  <c r="BM103" i="8"/>
  <c r="BJ12" i="12"/>
  <c r="BI103" i="8"/>
  <c r="BF12" i="12"/>
  <c r="BE103" i="8"/>
  <c r="BB12" i="12"/>
  <c r="BA103" i="8"/>
  <c r="BR11" i="12"/>
  <c r="BQ102" i="8"/>
  <c r="BN11" i="12"/>
  <c r="BM102" i="8"/>
  <c r="BJ11" i="12"/>
  <c r="BI102" i="8"/>
  <c r="BF11" i="12"/>
  <c r="BE102" i="8"/>
  <c r="BB11" i="12"/>
  <c r="BA102" i="8"/>
  <c r="BR10" i="12"/>
  <c r="BQ101" i="8"/>
  <c r="BN10" i="12"/>
  <c r="BM101" i="8"/>
  <c r="BJ10" i="12"/>
  <c r="BI101" i="8"/>
  <c r="BF10" i="12"/>
  <c r="BE101" i="8"/>
  <c r="BB10" i="12"/>
  <c r="BA101" i="8"/>
  <c r="BR9" i="12"/>
  <c r="BQ184" i="8"/>
  <c r="BQ100" i="8"/>
  <c r="BN9" i="12"/>
  <c r="BM100" i="8"/>
  <c r="BJ9" i="12"/>
  <c r="BI184" i="8"/>
  <c r="BI100" i="8"/>
  <c r="BB9" i="12"/>
  <c r="BA184" i="8"/>
  <c r="BQ99" i="8"/>
  <c r="BR8" i="12"/>
  <c r="BM99" i="8"/>
  <c r="BA99" i="8"/>
  <c r="BB8" i="12"/>
  <c r="BR7" i="12"/>
  <c r="BQ98" i="8"/>
  <c r="BE98" i="8"/>
  <c r="BB7" i="12"/>
  <c r="BA98" i="8"/>
  <c r="BJ6" i="12"/>
  <c r="BI97" i="8"/>
  <c r="BF6" i="12"/>
  <c r="BE97" i="8"/>
  <c r="BA58" i="12"/>
  <c r="AZ58" i="12"/>
  <c r="AZ149" i="8"/>
  <c r="BB57" i="12"/>
  <c r="BA148" i="8"/>
  <c r="BB196" i="8"/>
  <c r="BB148" i="8"/>
  <c r="BC57" i="12"/>
  <c r="BD58" i="12"/>
  <c r="BC149" i="8"/>
  <c r="BQ61" i="12"/>
  <c r="BP197" i="8"/>
  <c r="BH197" i="8"/>
  <c r="BE61" i="12"/>
  <c r="BD152" i="8"/>
  <c r="BP60" i="12"/>
  <c r="BO151" i="8"/>
  <c r="BK151" i="8"/>
  <c r="BL60" i="12"/>
  <c r="BH60" i="12"/>
  <c r="BG151" i="8"/>
  <c r="BK59" i="12"/>
  <c r="BJ150" i="8"/>
  <c r="BR58" i="12"/>
  <c r="BQ149" i="8"/>
  <c r="BM149" i="8"/>
  <c r="BN58" i="12"/>
  <c r="BJ58" i="12"/>
  <c r="BI149" i="8"/>
  <c r="BF58" i="12"/>
  <c r="BE149" i="8"/>
  <c r="BQ57" i="12"/>
  <c r="BP196" i="8"/>
  <c r="BP148" i="8"/>
  <c r="BI57" i="12"/>
  <c r="BH196" i="8"/>
  <c r="BH148" i="8"/>
  <c r="BG64" i="12"/>
  <c r="BF64" i="12"/>
  <c r="BF155" i="8"/>
  <c r="BH64" i="12"/>
  <c r="BG155" i="8"/>
  <c r="BJ63" i="12"/>
  <c r="BI154" i="8"/>
  <c r="BL62" i="12"/>
  <c r="BK153" i="8"/>
  <c r="BP69" i="12"/>
  <c r="BO199" i="8"/>
  <c r="BO68" i="12"/>
  <c r="BN159" i="8"/>
  <c r="BN67" i="12"/>
  <c r="BM158" i="8"/>
  <c r="BQ66" i="12"/>
  <c r="BP157" i="8"/>
  <c r="BM66" i="12"/>
  <c r="BL157" i="8"/>
  <c r="BO198" i="8"/>
  <c r="BR155" i="8"/>
  <c r="BS155" i="12" s="1"/>
  <c r="BO64" i="12"/>
  <c r="BN155" i="8"/>
  <c r="BR63" i="12"/>
  <c r="BQ154" i="8"/>
  <c r="BQ62" i="12"/>
  <c r="BP153" i="8"/>
  <c r="BM62" i="12"/>
  <c r="BL153" i="8"/>
  <c r="BN72" i="12"/>
  <c r="BO72" i="12"/>
  <c r="BN163" i="8"/>
  <c r="BQ75" i="12"/>
  <c r="BR75" i="12"/>
  <c r="BG142" i="8"/>
  <c r="AY142" i="8"/>
  <c r="BK141" i="8"/>
  <c r="BC141" i="8"/>
  <c r="BO140" i="8"/>
  <c r="AY140" i="8"/>
  <c r="BO138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AY128" i="8"/>
  <c r="BK127" i="8"/>
  <c r="BC127" i="8"/>
  <c r="BO126" i="8"/>
  <c r="BG126" i="8"/>
  <c r="AY126" i="8"/>
  <c r="BK125" i="8"/>
  <c r="BC125" i="8"/>
  <c r="BO124" i="8"/>
  <c r="BG124" i="8"/>
  <c r="BC123" i="8"/>
  <c r="BP99" i="8"/>
  <c r="BE99" i="8"/>
  <c r="BD98" i="8"/>
  <c r="BM97" i="8"/>
  <c r="BO160" i="8"/>
  <c r="BP159" i="8"/>
  <c r="BI158" i="8"/>
  <c r="BR157" i="8"/>
  <c r="BS157" i="12" s="1"/>
  <c r="BH155" i="8"/>
  <c r="BH152" i="8"/>
  <c r="BM150" i="8"/>
  <c r="BL148" i="8"/>
  <c r="BD147" i="8"/>
  <c r="BI146" i="8"/>
  <c r="BC144" i="8"/>
  <c r="BM184" i="8"/>
  <c r="BB187" i="8"/>
  <c r="BR187" i="8"/>
  <c r="BA188" i="8"/>
  <c r="BQ188" i="8"/>
  <c r="BD189" i="8"/>
  <c r="BK190" i="8"/>
  <c r="BE192" i="8"/>
  <c r="BH193" i="8"/>
  <c r="AY194" i="8"/>
  <c r="BO194" i="8"/>
  <c r="BJ195" i="8"/>
  <c r="BI196" i="8"/>
  <c r="BL197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83" i="8"/>
  <c r="BQ56" i="12"/>
  <c r="BP147" i="8"/>
  <c r="BA56" i="12"/>
  <c r="AZ147" i="8"/>
  <c r="BM55" i="12"/>
  <c r="BL146" i="8"/>
  <c r="BI55" i="12"/>
  <c r="BH146" i="8"/>
  <c r="AZ146" i="8"/>
  <c r="BA55" i="12"/>
  <c r="BP145" i="8"/>
  <c r="BQ54" i="12"/>
  <c r="BM54" i="12"/>
  <c r="BL145" i="8"/>
  <c r="BI54" i="12"/>
  <c r="BH145" i="8"/>
  <c r="BE54" i="12"/>
  <c r="BD145" i="8"/>
  <c r="BM53" i="12"/>
  <c r="BL195" i="8"/>
  <c r="BL144" i="8"/>
  <c r="BE53" i="12"/>
  <c r="BD195" i="8"/>
  <c r="BD144" i="8"/>
  <c r="BQ52" i="12"/>
  <c r="BP143" i="8"/>
  <c r="BI52" i="12"/>
  <c r="BH143" i="8"/>
  <c r="BA52" i="12"/>
  <c r="AZ143" i="8"/>
  <c r="BM51" i="12"/>
  <c r="BL142" i="8"/>
  <c r="BD142" i="8"/>
  <c r="BE51" i="12"/>
  <c r="BL141" i="8"/>
  <c r="BE50" i="12"/>
  <c r="BD141" i="8"/>
  <c r="BQ49" i="12"/>
  <c r="BP194" i="8"/>
  <c r="BP140" i="8"/>
  <c r="BI49" i="12"/>
  <c r="BH194" i="8"/>
  <c r="BH140" i="8"/>
  <c r="BA49" i="12"/>
  <c r="AZ194" i="8"/>
  <c r="AZ140" i="8"/>
  <c r="BM48" i="12"/>
  <c r="BL139" i="8"/>
  <c r="BE48" i="12"/>
  <c r="BD139" i="8"/>
  <c r="BM47" i="12"/>
  <c r="BL138" i="8"/>
  <c r="BD138" i="8"/>
  <c r="BL137" i="8"/>
  <c r="BE46" i="12"/>
  <c r="BD137" i="8"/>
  <c r="BQ45" i="12"/>
  <c r="BP136" i="8"/>
  <c r="BE45" i="12"/>
  <c r="BD136" i="8"/>
  <c r="BD193" i="8"/>
  <c r="BQ44" i="12"/>
  <c r="BP135" i="8"/>
  <c r="BI44" i="12"/>
  <c r="BH135" i="8"/>
  <c r="BA44" i="12"/>
  <c r="AZ135" i="8"/>
  <c r="BM43" i="12"/>
  <c r="BL134" i="8"/>
  <c r="BE43" i="12"/>
  <c r="BD134" i="8"/>
  <c r="BQ42" i="12"/>
  <c r="BP133" i="8"/>
  <c r="BI42" i="12"/>
  <c r="BH133" i="8"/>
  <c r="BA42" i="12"/>
  <c r="AZ133" i="8"/>
  <c r="BL192" i="8"/>
  <c r="BL132" i="8"/>
  <c r="BE41" i="12"/>
  <c r="BD192" i="8"/>
  <c r="BD132" i="8"/>
  <c r="BA41" i="12"/>
  <c r="AZ132" i="8"/>
  <c r="BI40" i="12"/>
  <c r="BH131" i="8"/>
  <c r="BA40" i="12"/>
  <c r="AZ131" i="8"/>
  <c r="BM39" i="12"/>
  <c r="BL130" i="8"/>
  <c r="BA39" i="12"/>
  <c r="AZ130" i="8"/>
  <c r="BM38" i="12"/>
  <c r="BL129" i="8"/>
  <c r="AZ129" i="8"/>
  <c r="BL191" i="8"/>
  <c r="BL128" i="8"/>
  <c r="BE37" i="12"/>
  <c r="BD191" i="8"/>
  <c r="BD128" i="8"/>
  <c r="BQ36" i="12"/>
  <c r="BP127" i="8"/>
  <c r="BI36" i="12"/>
  <c r="BH127" i="8"/>
  <c r="BA36" i="12"/>
  <c r="AZ127" i="8"/>
  <c r="BM35" i="12"/>
  <c r="BL126" i="8"/>
  <c r="BE35" i="12"/>
  <c r="BD126" i="8"/>
  <c r="BQ34" i="12"/>
  <c r="BP125" i="8"/>
  <c r="BI34" i="12"/>
  <c r="BH125" i="8"/>
  <c r="BA34" i="12"/>
  <c r="AZ125" i="8"/>
  <c r="BM33" i="12"/>
  <c r="BL190" i="8"/>
  <c r="BL124" i="8"/>
  <c r="BE33" i="12"/>
  <c r="BD190" i="8"/>
  <c r="BD124" i="8"/>
  <c r="BP123" i="8"/>
  <c r="BQ32" i="12"/>
  <c r="BA32" i="12"/>
  <c r="AZ123" i="8"/>
  <c r="BM31" i="12"/>
  <c r="BL122" i="8"/>
  <c r="BE31" i="12"/>
  <c r="BD122" i="8"/>
  <c r="BQ30" i="12"/>
  <c r="BP121" i="8"/>
  <c r="BE30" i="12"/>
  <c r="BD121" i="8"/>
  <c r="BQ29" i="12"/>
  <c r="BP120" i="8"/>
  <c r="BP189" i="8"/>
  <c r="BI29" i="12"/>
  <c r="BH120" i="8"/>
  <c r="BH189" i="8"/>
  <c r="BA29" i="12"/>
  <c r="AZ120" i="8"/>
  <c r="AZ189" i="8"/>
  <c r="BH119" i="8"/>
  <c r="BE28" i="12"/>
  <c r="BD119" i="8"/>
  <c r="BQ27" i="12"/>
  <c r="BP118" i="8"/>
  <c r="BI27" i="12"/>
  <c r="BH118" i="8"/>
  <c r="BA27" i="12"/>
  <c r="AZ118" i="8"/>
  <c r="BM26" i="12"/>
  <c r="BL117" i="8"/>
  <c r="BE26" i="12"/>
  <c r="BD117" i="8"/>
  <c r="BL116" i="8"/>
  <c r="BE25" i="12"/>
  <c r="BD116" i="8"/>
  <c r="BP115" i="8"/>
  <c r="BI24" i="12"/>
  <c r="BH115" i="8"/>
  <c r="AZ115" i="8"/>
  <c r="BA24" i="12"/>
  <c r="BP114" i="8"/>
  <c r="BQ23" i="12"/>
  <c r="BI23" i="12"/>
  <c r="BH114" i="8"/>
  <c r="BE23" i="12"/>
  <c r="BD114" i="8"/>
  <c r="BQ22" i="12"/>
  <c r="BP113" i="8"/>
  <c r="BI22" i="12"/>
  <c r="BH113" i="8"/>
  <c r="BA22" i="12"/>
  <c r="AZ113" i="8"/>
  <c r="BM21" i="12"/>
  <c r="BL187" i="8"/>
  <c r="BL112" i="8"/>
  <c r="BP111" i="8"/>
  <c r="BI20" i="12"/>
  <c r="BH111" i="8"/>
  <c r="BA20" i="12"/>
  <c r="AZ111" i="8"/>
  <c r="BM19" i="12"/>
  <c r="BL110" i="8"/>
  <c r="BE19" i="12"/>
  <c r="BD110" i="8"/>
  <c r="BP109" i="8"/>
  <c r="BL109" i="8"/>
  <c r="BM18" i="12"/>
  <c r="BD109" i="8"/>
  <c r="BE18" i="12"/>
  <c r="BP186" i="8"/>
  <c r="BQ17" i="12"/>
  <c r="BP108" i="8"/>
  <c r="BH186" i="8"/>
  <c r="BI17" i="12"/>
  <c r="BH108" i="8"/>
  <c r="AZ186" i="8"/>
  <c r="BA17" i="12"/>
  <c r="AZ108" i="8"/>
  <c r="BM16" i="12"/>
  <c r="BL107" i="8"/>
  <c r="BE16" i="12"/>
  <c r="BD107" i="8"/>
  <c r="BQ15" i="12"/>
  <c r="BP106" i="8"/>
  <c r="BI15" i="12"/>
  <c r="BH106" i="8"/>
  <c r="BP105" i="8"/>
  <c r="BH105" i="8"/>
  <c r="BE14" i="12"/>
  <c r="BD105" i="8"/>
  <c r="BP104" i="8"/>
  <c r="BQ13" i="12"/>
  <c r="BH104" i="8"/>
  <c r="BI13" i="12"/>
  <c r="AZ104" i="8"/>
  <c r="BA13" i="12"/>
  <c r="BM12" i="12"/>
  <c r="BL103" i="8"/>
  <c r="BE12" i="12"/>
  <c r="BD103" i="8"/>
  <c r="BP102" i="8"/>
  <c r="BQ11" i="12"/>
  <c r="BD102" i="8"/>
  <c r="BP101" i="8"/>
  <c r="BM10" i="12"/>
  <c r="BL101" i="8"/>
  <c r="BE10" i="12"/>
  <c r="BD101" i="8"/>
  <c r="BM9" i="12"/>
  <c r="BL184" i="8"/>
  <c r="BL100" i="8"/>
  <c r="BM8" i="12"/>
  <c r="BL99" i="8"/>
  <c r="BA57" i="12"/>
  <c r="AZ148" i="8"/>
  <c r="BD57" i="12"/>
  <c r="BC196" i="8"/>
  <c r="BG60" i="12"/>
  <c r="BF151" i="8"/>
  <c r="BJ59" i="12"/>
  <c r="BI150" i="8"/>
  <c r="BQ58" i="12"/>
  <c r="BP149" i="8"/>
  <c r="BI58" i="12"/>
  <c r="BH149" i="8"/>
  <c r="BH57" i="12"/>
  <c r="BG196" i="8"/>
  <c r="BG148" i="8"/>
  <c r="BJ62" i="12"/>
  <c r="BI153" i="8"/>
  <c r="BK65" i="12"/>
  <c r="BJ156" i="8"/>
  <c r="BJ198" i="8"/>
  <c r="BL65" i="12"/>
  <c r="BK156" i="8"/>
  <c r="BR160" i="8"/>
  <c r="BS160" i="12" s="1"/>
  <c r="BR199" i="8"/>
  <c r="BO69" i="12"/>
  <c r="BN160" i="8"/>
  <c r="BN68" i="12"/>
  <c r="BM159" i="8"/>
  <c r="BQ67" i="12"/>
  <c r="BP158" i="8"/>
  <c r="BP66" i="12"/>
  <c r="BO157" i="8"/>
  <c r="BO65" i="12"/>
  <c r="BN156" i="8"/>
  <c r="BR64" i="12"/>
  <c r="BQ155" i="8"/>
  <c r="BL70" i="12"/>
  <c r="BM70" i="12"/>
  <c r="BL161" i="8"/>
  <c r="BD99" i="8"/>
  <c r="BO153" i="8"/>
  <c r="BC152" i="8"/>
  <c r="BF150" i="8"/>
  <c r="BK148" i="8"/>
  <c r="AZ144" i="8"/>
  <c r="BP183" i="8"/>
  <c r="BP184" i="8"/>
  <c r="BD188" i="8"/>
  <c r="BQ199" i="8"/>
  <c r="BM7" i="12"/>
  <c r="BP10" i="12"/>
  <c r="BH13" i="12"/>
  <c r="BI14" i="12"/>
  <c r="BA18" i="12"/>
  <c r="AZ20" i="12"/>
  <c r="AZ54" i="12"/>
  <c r="AY145" i="8"/>
  <c r="BP53" i="12"/>
  <c r="BO195" i="8"/>
  <c r="BO144" i="8"/>
  <c r="BH53" i="12"/>
  <c r="BG195" i="8"/>
  <c r="BG144" i="8"/>
  <c r="AZ53" i="12"/>
  <c r="AY195" i="8"/>
  <c r="AY144" i="8"/>
  <c r="BL52" i="12"/>
  <c r="BD52" i="12"/>
  <c r="BP51" i="12"/>
  <c r="BL51" i="12"/>
  <c r="BP50" i="12"/>
  <c r="BH50" i="12"/>
  <c r="AZ50" i="12"/>
  <c r="BH49" i="12"/>
  <c r="BD49" i="12"/>
  <c r="BC194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192" i="8"/>
  <c r="BL41" i="12"/>
  <c r="BD41" i="12"/>
  <c r="BC192" i="8"/>
  <c r="BP40" i="12"/>
  <c r="BH40" i="12"/>
  <c r="AZ40" i="12"/>
  <c r="BL39" i="12"/>
  <c r="BD39" i="12"/>
  <c r="BP38" i="12"/>
  <c r="BH38" i="12"/>
  <c r="AZ38" i="12"/>
  <c r="BL37" i="12"/>
  <c r="BK191" i="8"/>
  <c r="BD37" i="12"/>
  <c r="BC191" i="8"/>
  <c r="AZ37" i="12"/>
  <c r="AY191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3" i="8"/>
  <c r="AY143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C130" i="8"/>
  <c r="BG129" i="8"/>
  <c r="BK128" i="8"/>
  <c r="BO127" i="8"/>
  <c r="AY127" i="8"/>
  <c r="BK126" i="8"/>
  <c r="BO125" i="8"/>
  <c r="AY125" i="8"/>
  <c r="BC124" i="8"/>
  <c r="BO123" i="8"/>
  <c r="AY123" i="8"/>
  <c r="BK122" i="8"/>
  <c r="BH97" i="8"/>
  <c r="BQ146" i="8"/>
  <c r="BH185" i="8"/>
  <c r="AZ193" i="8"/>
  <c r="BG194" i="8"/>
  <c r="BK198" i="8"/>
  <c r="BP9" i="12"/>
  <c r="BQ10" i="12"/>
  <c r="BM11" i="12"/>
  <c r="BD12" i="12"/>
  <c r="BM13" i="12"/>
  <c r="BD16" i="12"/>
  <c r="BM17" i="12"/>
  <c r="BL33" i="12"/>
  <c r="BO35" i="12"/>
  <c r="BH37" i="12"/>
  <c r="BC53" i="12"/>
  <c r="BR147" i="8"/>
  <c r="BS147" i="12" s="1"/>
  <c r="BG55" i="12"/>
  <c r="BC55" i="12"/>
  <c r="BB146" i="8"/>
  <c r="BO54" i="12"/>
  <c r="BK54" i="12"/>
  <c r="BJ145" i="8"/>
  <c r="BK145" i="12" s="1"/>
  <c r="BC54" i="12"/>
  <c r="BB145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193" i="8"/>
  <c r="BO45" i="12"/>
  <c r="BN193" i="8"/>
  <c r="BK45" i="12"/>
  <c r="BJ193" i="8"/>
  <c r="BF193" i="8"/>
  <c r="BC45" i="12"/>
  <c r="BB193" i="8"/>
  <c r="BO44" i="12"/>
  <c r="BK44" i="12"/>
  <c r="BG44" i="12"/>
  <c r="BC44" i="12"/>
  <c r="BO43" i="12"/>
  <c r="BK43" i="12"/>
  <c r="BG43" i="12"/>
  <c r="BO42" i="12"/>
  <c r="BK42" i="12"/>
  <c r="BG42" i="12"/>
  <c r="BC42" i="12"/>
  <c r="BR192" i="8"/>
  <c r="BO41" i="12"/>
  <c r="BN192" i="8"/>
  <c r="BK41" i="12"/>
  <c r="BJ192" i="8"/>
  <c r="BG41" i="12"/>
  <c r="BF192" i="8"/>
  <c r="BC41" i="12"/>
  <c r="BB192" i="8"/>
  <c r="BO40" i="12"/>
  <c r="BK40" i="12"/>
  <c r="BC40" i="12"/>
  <c r="BO39" i="12"/>
  <c r="BK39" i="12"/>
  <c r="BG39" i="12"/>
  <c r="BC39" i="12"/>
  <c r="BO38" i="12"/>
  <c r="BK38" i="12"/>
  <c r="BG38" i="12"/>
  <c r="BC38" i="12"/>
  <c r="BR191" i="8"/>
  <c r="BO37" i="12"/>
  <c r="BK37" i="12"/>
  <c r="BJ191" i="8"/>
  <c r="BG37" i="12"/>
  <c r="BC37" i="12"/>
  <c r="BB191" i="8"/>
  <c r="BO36" i="12"/>
  <c r="BG36" i="12"/>
  <c r="BC36" i="12"/>
  <c r="BK35" i="12"/>
  <c r="BR190" i="8"/>
  <c r="BK33" i="12"/>
  <c r="BJ190" i="8"/>
  <c r="BC33" i="12"/>
  <c r="BB190" i="8"/>
  <c r="BR189" i="8"/>
  <c r="BO29" i="12"/>
  <c r="BN189" i="8"/>
  <c r="BJ189" i="8"/>
  <c r="BG29" i="12"/>
  <c r="BF189" i="8"/>
  <c r="BB189" i="8"/>
  <c r="BC29" i="12"/>
  <c r="BR188" i="8"/>
  <c r="BO25" i="12"/>
  <c r="BN188" i="8"/>
  <c r="BJ188" i="8"/>
  <c r="BK25" i="12"/>
  <c r="BF188" i="8"/>
  <c r="BG25" i="12"/>
  <c r="BB188" i="8"/>
  <c r="BN187" i="8"/>
  <c r="BG21" i="12"/>
  <c r="BF187" i="8"/>
  <c r="BO17" i="12"/>
  <c r="BN186" i="8"/>
  <c r="BG17" i="12"/>
  <c r="BF186" i="8"/>
  <c r="BM196" i="8"/>
  <c r="BE196" i="8"/>
  <c r="BN143" i="8"/>
  <c r="BF143" i="8"/>
  <c r="BJ142" i="8"/>
  <c r="BB142" i="8"/>
  <c r="BN141" i="8"/>
  <c r="BF141" i="8"/>
  <c r="BJ140" i="8"/>
  <c r="BB140" i="8"/>
  <c r="BN139" i="8"/>
  <c r="BF139" i="8"/>
  <c r="BJ138" i="8"/>
  <c r="BB138" i="8"/>
  <c r="BN137" i="8"/>
  <c r="BF137" i="8"/>
  <c r="BR136" i="8"/>
  <c r="BS136" i="12" s="1"/>
  <c r="BJ136" i="8"/>
  <c r="BB136" i="8"/>
  <c r="BN135" i="8"/>
  <c r="BF135" i="8"/>
  <c r="BJ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F129" i="8"/>
  <c r="BR128" i="8"/>
  <c r="BS128" i="12" s="1"/>
  <c r="BJ128" i="8"/>
  <c r="BB128" i="8"/>
  <c r="BN127" i="8"/>
  <c r="BF127" i="8"/>
  <c r="BJ126" i="8"/>
  <c r="BB126" i="8"/>
  <c r="BN125" i="8"/>
  <c r="BR124" i="8"/>
  <c r="BS124" i="12" s="1"/>
  <c r="BJ124" i="8"/>
  <c r="BK124" i="12" s="1"/>
  <c r="BB124" i="8"/>
  <c r="BN123" i="8"/>
  <c r="BJ122" i="8"/>
  <c r="BB122" i="8"/>
  <c r="BN121" i="8"/>
  <c r="BF121" i="8"/>
  <c r="BR120" i="8"/>
  <c r="BS120" i="12" s="1"/>
  <c r="BJ120" i="8"/>
  <c r="BB120" i="8"/>
  <c r="BN119" i="8"/>
  <c r="BF119" i="8"/>
  <c r="BJ118" i="8"/>
  <c r="BB118" i="8"/>
  <c r="BF117" i="8"/>
  <c r="BR116" i="8"/>
  <c r="BS116" i="12" s="1"/>
  <c r="BJ116" i="8"/>
  <c r="BB116" i="8"/>
  <c r="BN115" i="8"/>
  <c r="BF115" i="8"/>
  <c r="BJ114" i="8"/>
  <c r="BF113" i="8"/>
  <c r="BJ112" i="8"/>
  <c r="BB112" i="8"/>
  <c r="BN111" i="8"/>
  <c r="BF111" i="8"/>
  <c r="BR110" i="8"/>
  <c r="BS110" i="12" s="1"/>
  <c r="BJ110" i="8"/>
  <c r="BB110" i="8"/>
  <c r="BN109" i="8"/>
  <c r="BF109" i="8"/>
  <c r="BR108" i="8"/>
  <c r="BS108" i="12" s="1"/>
  <c r="BJ108" i="8"/>
  <c r="BB108" i="8"/>
  <c r="BN107" i="8"/>
  <c r="BN105" i="8"/>
  <c r="BF105" i="8"/>
  <c r="BR104" i="8"/>
  <c r="BS104" i="12" s="1"/>
  <c r="BJ104" i="8"/>
  <c r="AZ100" i="8"/>
  <c r="BI99" i="8"/>
  <c r="BH98" i="8"/>
  <c r="BQ97" i="8"/>
  <c r="BO163" i="8"/>
  <c r="BQ159" i="8"/>
  <c r="BM155" i="8"/>
  <c r="BK152" i="8"/>
  <c r="BM151" i="8"/>
  <c r="BN150" i="8"/>
  <c r="BC148" i="8"/>
  <c r="BI147" i="8"/>
  <c r="BN146" i="8"/>
  <c r="BC145" i="8"/>
  <c r="BH144" i="8"/>
  <c r="BH183" i="8"/>
  <c r="BH184" i="8"/>
  <c r="BB186" i="8"/>
  <c r="BM187" i="8"/>
  <c r="BL188" i="8"/>
  <c r="BF190" i="8"/>
  <c r="BA191" i="8"/>
  <c r="BQ191" i="8"/>
  <c r="AZ192" i="8"/>
  <c r="BP192" i="8"/>
  <c r="BC193" i="8"/>
  <c r="BE195" i="8"/>
  <c r="BD196" i="8"/>
  <c r="BG197" i="8"/>
  <c r="BN198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88" i="8"/>
  <c r="BL25" i="12"/>
  <c r="BK188" i="8"/>
  <c r="BH25" i="12"/>
  <c r="BG188" i="8"/>
  <c r="BD25" i="12"/>
  <c r="BC188" i="8"/>
  <c r="AZ25" i="12"/>
  <c r="AY188" i="8"/>
  <c r="BH24" i="12"/>
  <c r="BD24" i="12"/>
  <c r="BP23" i="12"/>
  <c r="BD23" i="12"/>
  <c r="AZ23" i="12"/>
  <c r="BP22" i="12"/>
  <c r="BL22" i="12"/>
  <c r="AZ22" i="12"/>
  <c r="BP21" i="12"/>
  <c r="BO187" i="8"/>
  <c r="BL21" i="12"/>
  <c r="BK187" i="8"/>
  <c r="BH21" i="12"/>
  <c r="BG187" i="8"/>
  <c r="BD21" i="12"/>
  <c r="BC187" i="8"/>
  <c r="AZ21" i="12"/>
  <c r="AY187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84" i="8"/>
  <c r="BK184" i="8"/>
  <c r="BG184" i="8"/>
  <c r="BC184" i="8"/>
  <c r="AY184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1" i="8"/>
  <c r="BR152" i="8"/>
  <c r="BS152" i="12" s="1"/>
  <c r="BR197" i="8"/>
  <c r="BO61" i="12"/>
  <c r="BN152" i="8"/>
  <c r="BN197" i="8"/>
  <c r="BK61" i="12"/>
  <c r="BJ152" i="8"/>
  <c r="BJ197" i="8"/>
  <c r="BG61" i="12"/>
  <c r="BF152" i="8"/>
  <c r="BF197" i="8"/>
  <c r="BR60" i="12"/>
  <c r="BN60" i="12"/>
  <c r="BF60" i="12"/>
  <c r="BQ59" i="12"/>
  <c r="BP150" i="8"/>
  <c r="BM59" i="12"/>
  <c r="BL150" i="8"/>
  <c r="BI59" i="12"/>
  <c r="BH150" i="8"/>
  <c r="BE59" i="12"/>
  <c r="BD150" i="8"/>
  <c r="BP58" i="12"/>
  <c r="BL58" i="12"/>
  <c r="BH58" i="12"/>
  <c r="BR196" i="8"/>
  <c r="BR148" i="8"/>
  <c r="BS148" i="12" s="1"/>
  <c r="BO57" i="12"/>
  <c r="BN196" i="8"/>
  <c r="BN148" i="8"/>
  <c r="BK57" i="12"/>
  <c r="BJ196" i="8"/>
  <c r="BJ148" i="8"/>
  <c r="BF196" i="8"/>
  <c r="BF148" i="8"/>
  <c r="BF63" i="12"/>
  <c r="BE63" i="12"/>
  <c r="BH62" i="12"/>
  <c r="BI63" i="12"/>
  <c r="BH154" i="8"/>
  <c r="BJ65" i="12"/>
  <c r="BI156" i="8"/>
  <c r="BJ68" i="12"/>
  <c r="BK68" i="12"/>
  <c r="BJ159" i="8"/>
  <c r="BK64" i="12"/>
  <c r="BJ155" i="8"/>
  <c r="BL68" i="12"/>
  <c r="BK159" i="8"/>
  <c r="BL64" i="12"/>
  <c r="BK155" i="8"/>
  <c r="BR69" i="12"/>
  <c r="BQ160" i="8"/>
  <c r="BN69" i="12"/>
  <c r="BM160" i="8"/>
  <c r="BQ68" i="12"/>
  <c r="BM68" i="12"/>
  <c r="BP67" i="12"/>
  <c r="BO158" i="8"/>
  <c r="BO66" i="12"/>
  <c r="BR65" i="12"/>
  <c r="BQ198" i="8"/>
  <c r="BQ156" i="8"/>
  <c r="BN65" i="12"/>
  <c r="BM198" i="8"/>
  <c r="BM156" i="8"/>
  <c r="BQ64" i="12"/>
  <c r="BM64" i="12"/>
  <c r="BP63" i="12"/>
  <c r="BO154" i="8"/>
  <c r="BO62" i="12"/>
  <c r="BR163" i="8"/>
  <c r="BR71" i="12"/>
  <c r="BQ70" i="12"/>
  <c r="BP161" i="8"/>
  <c r="AY100" i="8"/>
  <c r="BC99" i="8"/>
  <c r="BG98" i="8"/>
  <c r="BM162" i="8"/>
  <c r="BN158" i="8"/>
  <c r="BL155" i="8"/>
  <c r="BN153" i="8"/>
  <c r="BQ151" i="8"/>
  <c r="BB150" i="8"/>
  <c r="BK149" i="8"/>
  <c r="AY190" i="8"/>
  <c r="BO190" i="8"/>
  <c r="AZ6" i="12"/>
  <c r="BP6" i="12"/>
  <c r="BG57" i="12"/>
  <c r="BB58" i="12"/>
  <c r="BN70" i="12"/>
  <c r="BN71" i="12"/>
  <c r="BR185" i="8"/>
  <c r="BO13" i="12"/>
  <c r="BN185" i="8"/>
  <c r="BK13" i="12"/>
  <c r="BJ185" i="8"/>
  <c r="BG13" i="12"/>
  <c r="BF185" i="8"/>
  <c r="BC13" i="12"/>
  <c r="BB185" i="8"/>
  <c r="BR184" i="8"/>
  <c r="BN184" i="8"/>
  <c r="BJ184" i="8"/>
  <c r="BF184" i="8"/>
  <c r="BF100" i="8"/>
  <c r="BB184" i="8"/>
  <c r="BB100" i="8"/>
  <c r="BR99" i="8"/>
  <c r="BS99" i="12" s="1"/>
  <c r="BN99" i="8"/>
  <c r="BJ99" i="8"/>
  <c r="BF99" i="8"/>
  <c r="BB99" i="8"/>
  <c r="BR98" i="8"/>
  <c r="BS98" i="12" s="1"/>
  <c r="BO7" i="12"/>
  <c r="BN98" i="8"/>
  <c r="BK7" i="12"/>
  <c r="BJ98" i="8"/>
  <c r="BG7" i="12"/>
  <c r="BF98" i="8"/>
  <c r="BC7" i="12"/>
  <c r="BB98" i="8"/>
  <c r="BR97" i="8"/>
  <c r="BS97" i="12" s="1"/>
  <c r="BO6" i="12"/>
  <c r="BN97" i="8"/>
  <c r="BK6" i="12"/>
  <c r="BJ97" i="8"/>
  <c r="BG6" i="12"/>
  <c r="BF97" i="8"/>
  <c r="BC6" i="12"/>
  <c r="BB97" i="8"/>
  <c r="AY57" i="12"/>
  <c r="AZ57" i="12"/>
  <c r="BC58" i="12"/>
  <c r="BD59" i="12"/>
  <c r="BC150" i="8"/>
  <c r="BR61" i="12"/>
  <c r="BQ197" i="8"/>
  <c r="BQ152" i="8"/>
  <c r="BN61" i="12"/>
  <c r="BM197" i="8"/>
  <c r="BM152" i="8"/>
  <c r="BJ61" i="12"/>
  <c r="BI197" i="8"/>
  <c r="BI152" i="8"/>
  <c r="BF61" i="12"/>
  <c r="BE152" i="8"/>
  <c r="BP59" i="12"/>
  <c r="BO150" i="8"/>
  <c r="BL59" i="12"/>
  <c r="BK150" i="8"/>
  <c r="BH59" i="12"/>
  <c r="BG150" i="8"/>
  <c r="BR57" i="12"/>
  <c r="BQ148" i="8"/>
  <c r="BN57" i="12"/>
  <c r="BM148" i="8"/>
  <c r="BJ57" i="12"/>
  <c r="BI148" i="8"/>
  <c r="BF57" i="12"/>
  <c r="BE148" i="8"/>
  <c r="BF62" i="12"/>
  <c r="BE153" i="8"/>
  <c r="BG65" i="12"/>
  <c r="BH65" i="12"/>
  <c r="BH66" i="12"/>
  <c r="BI66" i="12"/>
  <c r="BH157" i="8"/>
  <c r="BI62" i="12"/>
  <c r="BH153" i="8"/>
  <c r="BL67" i="12"/>
  <c r="BK158" i="8"/>
  <c r="BL63" i="12"/>
  <c r="BK154" i="8"/>
  <c r="BQ69" i="12"/>
  <c r="BP199" i="8"/>
  <c r="BO159" i="8"/>
  <c r="BP68" i="12"/>
  <c r="BQ157" i="8"/>
  <c r="BN66" i="12"/>
  <c r="BM157" i="8"/>
  <c r="BQ65" i="12"/>
  <c r="BP198" i="8"/>
  <c r="BM65" i="12"/>
  <c r="BL198" i="8"/>
  <c r="BP64" i="12"/>
  <c r="BO155" i="8"/>
  <c r="BR62" i="12"/>
  <c r="BQ153" i="8"/>
  <c r="BM153" i="8"/>
  <c r="BO73" i="12"/>
  <c r="BP73" i="12"/>
  <c r="BR200" i="8"/>
  <c r="BP74" i="12"/>
  <c r="BQ74" i="12"/>
  <c r="BC100" i="8"/>
  <c r="BG99" i="8"/>
  <c r="BK98" i="8"/>
  <c r="BQ163" i="8"/>
  <c r="BQ162" i="8"/>
  <c r="BO161" i="8"/>
  <c r="BP160" i="8"/>
  <c r="BL159" i="8"/>
  <c r="BN157" i="8"/>
  <c r="BI155" i="8"/>
  <c r="BP151" i="8"/>
  <c r="BH151" i="8"/>
  <c r="BA150" i="8"/>
  <c r="BJ149" i="8"/>
  <c r="BB149" i="8"/>
  <c r="AY148" i="8"/>
  <c r="BC189" i="8"/>
  <c r="BK189" i="8"/>
  <c r="BC8" i="12"/>
  <c r="BK8" i="12"/>
  <c r="BD9" i="12"/>
  <c r="BL9" i="12"/>
  <c r="BR96" i="12" l="1"/>
  <c r="BS159" i="12"/>
  <c r="BS162" i="12"/>
  <c r="BS163" i="12"/>
  <c r="BN148" i="12"/>
  <c r="BC126" i="12"/>
  <c r="BO105" i="12"/>
  <c r="BK153" i="12"/>
  <c r="BJ106" i="12"/>
  <c r="BG101" i="12"/>
  <c r="BN161" i="12"/>
  <c r="BP104" i="12"/>
  <c r="BR112" i="12"/>
  <c r="BN145" i="12"/>
  <c r="BC142" i="12"/>
  <c r="BO122" i="12"/>
  <c r="BP121" i="12"/>
  <c r="BP144" i="12"/>
  <c r="BO119" i="12"/>
  <c r="BO121" i="12"/>
  <c r="BO101" i="12"/>
  <c r="BK134" i="12"/>
  <c r="BK109" i="12"/>
  <c r="BR150" i="12"/>
  <c r="BH156" i="12"/>
  <c r="BR160" i="12"/>
  <c r="BM132" i="12"/>
  <c r="BK138" i="12"/>
  <c r="BM100" i="12"/>
  <c r="BQ105" i="12"/>
  <c r="BG125" i="12"/>
  <c r="BJ153" i="12"/>
  <c r="BN101" i="12"/>
  <c r="BF154" i="12"/>
  <c r="BF106" i="12"/>
  <c r="BG153" i="12"/>
  <c r="BO98" i="12"/>
  <c r="BP103" i="12"/>
  <c r="BG123" i="12"/>
  <c r="BI151" i="12"/>
  <c r="BG121" i="12"/>
  <c r="BG107" i="12"/>
  <c r="BG115" i="12"/>
  <c r="BI153" i="12"/>
  <c r="BG148" i="12"/>
  <c r="BG105" i="12"/>
  <c r="BH119" i="12"/>
  <c r="BJ113" i="12"/>
  <c r="BE151" i="12"/>
  <c r="BG137" i="12"/>
  <c r="BQ96" i="12"/>
  <c r="BG124" i="12"/>
  <c r="BF124" i="12"/>
  <c r="BJ125" i="12"/>
  <c r="BP125" i="12"/>
  <c r="BB96" i="12"/>
  <c r="BQ160" i="12"/>
  <c r="BL126" i="12"/>
  <c r="BC108" i="12"/>
  <c r="BO111" i="12"/>
  <c r="BJ150" i="12"/>
  <c r="BO134" i="12"/>
  <c r="BN120" i="12"/>
  <c r="BH101" i="12"/>
  <c r="BL104" i="12"/>
  <c r="BQ163" i="12"/>
  <c r="BI144" i="12"/>
  <c r="BC140" i="12"/>
  <c r="BP111" i="12"/>
  <c r="BJ154" i="12"/>
  <c r="BR103" i="12"/>
  <c r="BN117" i="12"/>
  <c r="BR138" i="12"/>
  <c r="BG103" i="12"/>
  <c r="BP156" i="12"/>
  <c r="BF122" i="12"/>
  <c r="BR161" i="12"/>
  <c r="AZ124" i="12"/>
  <c r="BL97" i="12"/>
  <c r="BO120" i="12"/>
  <c r="BG108" i="12"/>
  <c r="BK111" i="12"/>
  <c r="BC113" i="12"/>
  <c r="BH116" i="12"/>
  <c r="BE126" i="12"/>
  <c r="BD131" i="12"/>
  <c r="BP163" i="12"/>
  <c r="BC118" i="12"/>
  <c r="BE124" i="12"/>
  <c r="BI125" i="12"/>
  <c r="BP132" i="12"/>
  <c r="BL151" i="12"/>
  <c r="BR117" i="12"/>
  <c r="BN142" i="12"/>
  <c r="BL113" i="12"/>
  <c r="BL143" i="12"/>
  <c r="BH105" i="12"/>
  <c r="BO99" i="12"/>
  <c r="BK118" i="12"/>
  <c r="BP99" i="12"/>
  <c r="BN134" i="12"/>
  <c r="BH109" i="12"/>
  <c r="BC139" i="12"/>
  <c r="BG111" i="12"/>
  <c r="BH134" i="12"/>
  <c r="BK110" i="12"/>
  <c r="BD103" i="12"/>
  <c r="BL139" i="12"/>
  <c r="BG142" i="12"/>
  <c r="BJ105" i="12"/>
  <c r="BN113" i="12"/>
  <c r="BJ115" i="12"/>
  <c r="BN122" i="12"/>
  <c r="BJ123" i="12"/>
  <c r="BR127" i="12"/>
  <c r="BR134" i="12"/>
  <c r="BR142" i="12"/>
  <c r="BD118" i="12"/>
  <c r="BF146" i="12"/>
  <c r="BM130" i="12"/>
  <c r="BC120" i="12"/>
  <c r="BI146" i="12"/>
  <c r="BO156" i="12"/>
  <c r="BI131" i="12"/>
  <c r="BE122" i="12"/>
  <c r="BD112" i="12"/>
  <c r="BR146" i="12"/>
  <c r="BC112" i="12"/>
  <c r="BR153" i="12"/>
  <c r="BO97" i="12"/>
  <c r="BH130" i="12"/>
  <c r="BL133" i="12"/>
  <c r="BO136" i="12"/>
  <c r="BJ103" i="12"/>
  <c r="BK146" i="12"/>
  <c r="BO103" i="12"/>
  <c r="BO130" i="12"/>
  <c r="BM124" i="12"/>
  <c r="BP152" i="12"/>
  <c r="BD104" i="12"/>
  <c r="BO106" i="12"/>
  <c r="BK119" i="12"/>
  <c r="BN153" i="12"/>
  <c r="BI111" i="12"/>
  <c r="BR158" i="12"/>
  <c r="BI135" i="12"/>
  <c r="BE138" i="12"/>
  <c r="BP97" i="12"/>
  <c r="BP112" i="12"/>
  <c r="BC104" i="12"/>
  <c r="BD117" i="12"/>
  <c r="BQ158" i="12"/>
  <c r="BR129" i="12"/>
  <c r="BN147" i="12"/>
  <c r="BP110" i="12"/>
  <c r="BK101" i="12"/>
  <c r="BK143" i="12"/>
  <c r="BE134" i="12"/>
  <c r="BF101" i="12"/>
  <c r="BO157" i="12"/>
  <c r="BK140" i="12"/>
  <c r="BJ111" i="12"/>
  <c r="BN114" i="12"/>
  <c r="BJ129" i="12"/>
  <c r="BQ161" i="12"/>
  <c r="BL155" i="12"/>
  <c r="BR114" i="12"/>
  <c r="BB137" i="12"/>
  <c r="BG149" i="12"/>
  <c r="BG119" i="12"/>
  <c r="BK122" i="12"/>
  <c r="BD135" i="12"/>
  <c r="BJ133" i="12"/>
  <c r="BC102" i="12"/>
  <c r="BD150" i="12"/>
  <c r="BO127" i="12"/>
  <c r="BN126" i="12"/>
  <c r="BC128" i="12"/>
  <c r="BI97" i="12"/>
  <c r="BE142" i="12"/>
  <c r="BK100" i="12"/>
  <c r="BG104" i="12"/>
  <c r="BP113" i="12"/>
  <c r="BN152" i="12"/>
  <c r="BP131" i="12"/>
  <c r="BO126" i="12"/>
  <c r="BF125" i="12"/>
  <c r="BG116" i="12"/>
  <c r="BJ148" i="12"/>
  <c r="BR152" i="12"/>
  <c r="BO152" i="12"/>
  <c r="BD148" i="12"/>
  <c r="BG139" i="12"/>
  <c r="BF149" i="12"/>
  <c r="BH147" i="12"/>
  <c r="BF148" i="12"/>
  <c r="BJ152" i="12"/>
  <c r="BF151" i="12"/>
  <c r="BD98" i="12"/>
  <c r="BP107" i="12"/>
  <c r="BD116" i="12"/>
  <c r="BC129" i="12"/>
  <c r="BB149" i="12"/>
  <c r="AZ145" i="12"/>
  <c r="AZ139" i="12"/>
  <c r="AZ101" i="12"/>
  <c r="AZ109" i="12"/>
  <c r="BA147" i="12"/>
  <c r="AZ136" i="12"/>
  <c r="AZ116" i="12"/>
  <c r="BA148" i="12"/>
  <c r="AZ115" i="12"/>
  <c r="AZ129" i="12"/>
  <c r="BB104" i="12"/>
  <c r="BB109" i="12"/>
  <c r="AZ103" i="12"/>
  <c r="AZ122" i="12"/>
  <c r="BA146" i="12"/>
  <c r="BC127" i="12"/>
  <c r="BB103" i="12"/>
  <c r="BB127" i="12"/>
  <c r="BB133" i="12"/>
  <c r="BA97" i="12"/>
  <c r="AZ105" i="12"/>
  <c r="AZ102" i="12"/>
  <c r="BB106" i="12"/>
  <c r="BB111" i="12"/>
  <c r="BB131" i="12"/>
  <c r="BB144" i="12"/>
  <c r="AZ114" i="12"/>
  <c r="BP146" i="12"/>
  <c r="BG96" i="12"/>
  <c r="AZ98" i="12"/>
  <c r="BO149" i="12"/>
  <c r="BC105" i="12"/>
  <c r="AZ99" i="12"/>
  <c r="AZ106" i="12"/>
  <c r="BL108" i="12"/>
  <c r="BD110" i="12"/>
  <c r="BD111" i="12"/>
  <c r="BH112" i="12"/>
  <c r="BH114" i="12"/>
  <c r="BL115" i="12"/>
  <c r="BP118" i="12"/>
  <c r="BP119" i="12"/>
  <c r="BH121" i="12"/>
  <c r="BP142" i="12"/>
  <c r="BL157" i="12"/>
  <c r="BC121" i="12"/>
  <c r="BC123" i="12"/>
  <c r="BK135" i="12"/>
  <c r="BK137" i="12"/>
  <c r="BK131" i="12"/>
  <c r="BK139" i="12"/>
  <c r="BH107" i="12"/>
  <c r="BK98" i="12"/>
  <c r="BG100" i="12"/>
  <c r="BR151" i="12"/>
  <c r="BP158" i="12"/>
  <c r="BH133" i="12"/>
  <c r="BE105" i="12"/>
  <c r="BE107" i="12"/>
  <c r="BA108" i="12"/>
  <c r="BA120" i="12"/>
  <c r="BE121" i="12"/>
  <c r="BM129" i="12"/>
  <c r="BE145" i="12"/>
  <c r="BM145" i="12"/>
  <c r="BO140" i="12"/>
  <c r="BJ100" i="12"/>
  <c r="BF102" i="12"/>
  <c r="BN102" i="12"/>
  <c r="BR118" i="12"/>
  <c r="BJ127" i="12"/>
  <c r="BF128" i="12"/>
  <c r="BR140" i="12"/>
  <c r="BR162" i="12"/>
  <c r="BJ156" i="12"/>
  <c r="BO109" i="12"/>
  <c r="BC116" i="12"/>
  <c r="BC124" i="12"/>
  <c r="BO129" i="12"/>
  <c r="BG133" i="12"/>
  <c r="BO135" i="12"/>
  <c r="BG143" i="12"/>
  <c r="BC146" i="12"/>
  <c r="BL122" i="12"/>
  <c r="AZ125" i="12"/>
  <c r="AZ131" i="12"/>
  <c r="BQ155" i="12"/>
  <c r="BI149" i="12"/>
  <c r="BM99" i="12"/>
  <c r="BQ102" i="12"/>
  <c r="BQ114" i="12"/>
  <c r="BM116" i="12"/>
  <c r="BQ133" i="12"/>
  <c r="BM134" i="12"/>
  <c r="BM144" i="12"/>
  <c r="BD144" i="12"/>
  <c r="BG132" i="12"/>
  <c r="BR111" i="12"/>
  <c r="BF126" i="12"/>
  <c r="BN128" i="12"/>
  <c r="BN130" i="12"/>
  <c r="BN140" i="12"/>
  <c r="BJ144" i="12"/>
  <c r="BO147" i="12"/>
  <c r="BH145" i="12"/>
  <c r="BK96" i="12"/>
  <c r="BH100" i="12"/>
  <c r="BK158" i="12"/>
  <c r="BD101" i="12"/>
  <c r="BL112" i="12"/>
  <c r="BL114" i="12"/>
  <c r="BP115" i="12"/>
  <c r="BO113" i="12"/>
  <c r="BO114" i="12"/>
  <c r="BK125" i="12"/>
  <c r="BG138" i="12"/>
  <c r="BB147" i="12"/>
  <c r="BC98" i="12"/>
  <c r="BN160" i="12"/>
  <c r="BP139" i="12"/>
  <c r="BP155" i="12"/>
  <c r="BJ147" i="12"/>
  <c r="AZ135" i="12"/>
  <c r="BQ106" i="12"/>
  <c r="BM107" i="12"/>
  <c r="BQ108" i="12"/>
  <c r="BE109" i="12"/>
  <c r="BE110" i="12"/>
  <c r="BI114" i="12"/>
  <c r="BQ115" i="12"/>
  <c r="BA130" i="12"/>
  <c r="BA132" i="12"/>
  <c r="BE136" i="12"/>
  <c r="BH126" i="12"/>
  <c r="AZ128" i="12"/>
  <c r="BR154" i="12"/>
  <c r="BN103" i="12"/>
  <c r="BJ117" i="12"/>
  <c r="BF118" i="12"/>
  <c r="BF120" i="12"/>
  <c r="BR122" i="12"/>
  <c r="BF123" i="12"/>
  <c r="BF132" i="12"/>
  <c r="BB135" i="12"/>
  <c r="BR137" i="12"/>
  <c r="BN138" i="12"/>
  <c r="BB139" i="12"/>
  <c r="BR143" i="12"/>
  <c r="BP162" i="12"/>
  <c r="BA117" i="12"/>
  <c r="BM119" i="12"/>
  <c r="BM121" i="12"/>
  <c r="BI128" i="12"/>
  <c r="BQ130" i="12"/>
  <c r="BM131" i="12"/>
  <c r="AZ138" i="12"/>
  <c r="BH110" i="12"/>
  <c r="BQ150" i="12"/>
  <c r="BE114" i="12"/>
  <c r="BD114" i="12"/>
  <c r="BK157" i="12"/>
  <c r="BG112" i="12"/>
  <c r="BH141" i="12"/>
  <c r="BO142" i="12"/>
  <c r="BP128" i="12"/>
  <c r="BB101" i="12"/>
  <c r="BJ101" i="12"/>
  <c r="BR101" i="12"/>
  <c r="BN108" i="12"/>
  <c r="BR109" i="12"/>
  <c r="BB123" i="12"/>
  <c r="BR123" i="12"/>
  <c r="BN155" i="12"/>
  <c r="BG113" i="12"/>
  <c r="BA133" i="12"/>
  <c r="BL127" i="12"/>
  <c r="BB105" i="12"/>
  <c r="BH139" i="12"/>
  <c r="BO100" i="12"/>
  <c r="BP102" i="12"/>
  <c r="AZ119" i="12"/>
  <c r="BC143" i="12"/>
  <c r="BG114" i="12"/>
  <c r="BG97" i="12"/>
  <c r="BR159" i="12"/>
  <c r="BA100" i="12"/>
  <c r="BK108" i="12"/>
  <c r="BC110" i="12"/>
  <c r="BK116" i="12"/>
  <c r="BK120" i="12"/>
  <c r="BC136" i="12"/>
  <c r="BL136" i="12"/>
  <c r="BA96" i="12"/>
  <c r="BL107" i="12"/>
  <c r="BP124" i="12"/>
  <c r="BP138" i="12"/>
  <c r="BN149" i="12"/>
  <c r="BD149" i="12"/>
  <c r="BB99" i="12"/>
  <c r="BB102" i="12"/>
  <c r="BJ102" i="12"/>
  <c r="BR102" i="12"/>
  <c r="BF103" i="12"/>
  <c r="BN106" i="12"/>
  <c r="BF108" i="12"/>
  <c r="BN110" i="12"/>
  <c r="BJ112" i="12"/>
  <c r="BB113" i="12"/>
  <c r="BF116" i="12"/>
  <c r="BN118" i="12"/>
  <c r="BB119" i="12"/>
  <c r="BJ119" i="12"/>
  <c r="BN123" i="12"/>
  <c r="BN127" i="12"/>
  <c r="BB129" i="12"/>
  <c r="BJ135" i="12"/>
  <c r="BR135" i="12"/>
  <c r="BJ137" i="12"/>
  <c r="BF138" i="12"/>
  <c r="BJ139" i="12"/>
  <c r="BR139" i="12"/>
  <c r="BJ140" i="12"/>
  <c r="BJ141" i="12"/>
  <c r="BR141" i="12"/>
  <c r="BF142" i="12"/>
  <c r="BB143" i="12"/>
  <c r="BJ143" i="12"/>
  <c r="BN146" i="12"/>
  <c r="BI96" i="12"/>
  <c r="AZ96" i="12"/>
  <c r="BJ157" i="12"/>
  <c r="BG122" i="12"/>
  <c r="BK115" i="12"/>
  <c r="BC117" i="12"/>
  <c r="BR156" i="12"/>
  <c r="BO131" i="12"/>
  <c r="BG141" i="12"/>
  <c r="AZ143" i="12"/>
  <c r="BL148" i="12"/>
  <c r="BI104" i="12"/>
  <c r="BQ109" i="12"/>
  <c r="AZ126" i="12"/>
  <c r="BR107" i="12"/>
  <c r="BJ131" i="12"/>
  <c r="BE100" i="12"/>
  <c r="BD108" i="12"/>
  <c r="BP117" i="12"/>
  <c r="BL98" i="12"/>
  <c r="BR157" i="12"/>
  <c r="BF153" i="12"/>
  <c r="BL150" i="12"/>
  <c r="BF152" i="12"/>
  <c r="BG98" i="12"/>
  <c r="BB100" i="12"/>
  <c r="BD99" i="12"/>
  <c r="BL159" i="12"/>
  <c r="BN151" i="12"/>
  <c r="BI98" i="12"/>
  <c r="BK130" i="12"/>
  <c r="BH137" i="12"/>
  <c r="BL156" i="12"/>
  <c r="BE102" i="12"/>
  <c r="BH108" i="12"/>
  <c r="BQ123" i="12"/>
  <c r="BI133" i="12"/>
  <c r="BM141" i="12"/>
  <c r="BQ145" i="12"/>
  <c r="BP120" i="12"/>
  <c r="BD125" i="12"/>
  <c r="BP126" i="12"/>
  <c r="AZ142" i="12"/>
  <c r="BR115" i="12"/>
  <c r="BN116" i="12"/>
  <c r="BR126" i="12"/>
  <c r="BF134" i="12"/>
  <c r="BF140" i="12"/>
  <c r="BB141" i="12"/>
  <c r="BR144" i="12"/>
  <c r="BO96" i="12"/>
  <c r="BM154" i="12"/>
  <c r="BL120" i="12"/>
  <c r="BG102" i="12"/>
  <c r="BO102" i="12"/>
  <c r="BD97" i="12"/>
  <c r="BH104" i="12"/>
  <c r="BL106" i="12"/>
  <c r="BP109" i="12"/>
  <c r="AZ111" i="12"/>
  <c r="AZ112" i="12"/>
  <c r="AZ113" i="12"/>
  <c r="BD115" i="12"/>
  <c r="BH117" i="12"/>
  <c r="BH120" i="12"/>
  <c r="AZ121" i="12"/>
  <c r="BG140" i="12"/>
  <c r="BO112" i="12"/>
  <c r="BR147" i="12"/>
  <c r="BK117" i="12"/>
  <c r="BK107" i="12"/>
  <c r="BP160" i="12"/>
  <c r="BG130" i="12"/>
  <c r="BM158" i="12"/>
  <c r="BI101" i="12"/>
  <c r="BI102" i="12"/>
  <c r="BI103" i="12"/>
  <c r="BI112" i="12"/>
  <c r="BQ117" i="12"/>
  <c r="BM118" i="12"/>
  <c r="BE120" i="12"/>
  <c r="BI122" i="12"/>
  <c r="BE123" i="12"/>
  <c r="BM123" i="12"/>
  <c r="BQ124" i="12"/>
  <c r="BI132" i="12"/>
  <c r="BE133" i="12"/>
  <c r="BQ134" i="12"/>
  <c r="BM135" i="12"/>
  <c r="BI136" i="12"/>
  <c r="BG110" i="12"/>
  <c r="BK113" i="12"/>
  <c r="BK121" i="12"/>
  <c r="BN156" i="12"/>
  <c r="BE150" i="12"/>
  <c r="BM150" i="12"/>
  <c r="BK114" i="12"/>
  <c r="BC122" i="12"/>
  <c r="BK128" i="12"/>
  <c r="BC130" i="12"/>
  <c r="BC132" i="12"/>
  <c r="BO133" i="12"/>
  <c r="BO137" i="12"/>
  <c r="BO139" i="12"/>
  <c r="BO141" i="12"/>
  <c r="BO143" i="12"/>
  <c r="BE148" i="12"/>
  <c r="BL100" i="12"/>
  <c r="BD134" i="12"/>
  <c r="BL140" i="12"/>
  <c r="AZ144" i="12"/>
  <c r="BO128" i="12"/>
  <c r="BM101" i="12"/>
  <c r="BM103" i="12"/>
  <c r="BI106" i="12"/>
  <c r="BM109" i="12"/>
  <c r="BM110" i="12"/>
  <c r="BI113" i="12"/>
  <c r="BI115" i="12"/>
  <c r="BM117" i="12"/>
  <c r="BI118" i="12"/>
  <c r="BE119" i="12"/>
  <c r="BA123" i="12"/>
  <c r="BA127" i="12"/>
  <c r="BQ127" i="12"/>
  <c r="BE132" i="12"/>
  <c r="BQ136" i="12"/>
  <c r="BM137" i="12"/>
  <c r="BE139" i="12"/>
  <c r="BA140" i="12"/>
  <c r="BA143" i="12"/>
  <c r="BQ143" i="12"/>
  <c r="BM146" i="12"/>
  <c r="BQ147" i="12"/>
  <c r="BN96" i="12"/>
  <c r="BM148" i="12"/>
  <c r="BD109" i="12"/>
  <c r="BD129" i="12"/>
  <c r="BD137" i="12"/>
  <c r="BR99" i="12"/>
  <c r="BR100" i="12"/>
  <c r="BF104" i="12"/>
  <c r="BB107" i="12"/>
  <c r="BJ107" i="12"/>
  <c r="BJ108" i="12"/>
  <c r="BJ109" i="12"/>
  <c r="BB110" i="12"/>
  <c r="BF112" i="12"/>
  <c r="BN112" i="12"/>
  <c r="BR113" i="12"/>
  <c r="BF114" i="12"/>
  <c r="BB115" i="12"/>
  <c r="BN115" i="12"/>
  <c r="BJ116" i="12"/>
  <c r="BR116" i="12"/>
  <c r="BF117" i="12"/>
  <c r="BR119" i="12"/>
  <c r="BJ120" i="12"/>
  <c r="BB121" i="12"/>
  <c r="BJ121" i="12"/>
  <c r="BR121" i="12"/>
  <c r="BB125" i="12"/>
  <c r="BR125" i="12"/>
  <c r="BF130" i="12"/>
  <c r="BR131" i="12"/>
  <c r="BR132" i="12"/>
  <c r="BN133" i="12"/>
  <c r="BB134" i="12"/>
  <c r="BJ134" i="12"/>
  <c r="BN136" i="12"/>
  <c r="BO144" i="12"/>
  <c r="BG147" i="12"/>
  <c r="BB146" i="12"/>
  <c r="BH103" i="12"/>
  <c r="BH146" i="12"/>
  <c r="BD147" i="12"/>
  <c r="BL147" i="12"/>
  <c r="BC135" i="12"/>
  <c r="BG154" i="12"/>
  <c r="BQ98" i="12"/>
  <c r="BM102" i="12"/>
  <c r="BE106" i="12"/>
  <c r="BM108" i="12"/>
  <c r="BQ110" i="12"/>
  <c r="BM111" i="12"/>
  <c r="BE113" i="12"/>
  <c r="BA114" i="12"/>
  <c r="BI124" i="12"/>
  <c r="BM125" i="12"/>
  <c r="BI126" i="12"/>
  <c r="BA137" i="12"/>
  <c r="BI138" i="12"/>
  <c r="BA141" i="12"/>
  <c r="BI142" i="12"/>
  <c r="BE143" i="12"/>
  <c r="AZ141" i="12"/>
  <c r="BC101" i="12"/>
  <c r="BC119" i="12"/>
  <c r="BN154" i="12"/>
  <c r="BO108" i="12"/>
  <c r="BG118" i="12"/>
  <c r="BG120" i="12"/>
  <c r="BM155" i="12"/>
  <c r="BQ152" i="12"/>
  <c r="BF99" i="12"/>
  <c r="BL141" i="12"/>
  <c r="BQ157" i="12"/>
  <c r="BO159" i="12"/>
  <c r="BH155" i="12"/>
  <c r="BQ148" i="12"/>
  <c r="BF98" i="12"/>
  <c r="BN105" i="12"/>
  <c r="BB112" i="12"/>
  <c r="BR120" i="12"/>
  <c r="BJ122" i="12"/>
  <c r="BR124" i="12"/>
  <c r="BF127" i="12"/>
  <c r="BJ136" i="12"/>
  <c r="BF144" i="12"/>
  <c r="BO162" i="12"/>
  <c r="BP133" i="12"/>
  <c r="BO104" i="12"/>
  <c r="BC107" i="12"/>
  <c r="BK106" i="12"/>
  <c r="BC114" i="12"/>
  <c r="BC115" i="12"/>
  <c r="BK149" i="12"/>
  <c r="BJ155" i="12"/>
  <c r="BP161" i="12"/>
  <c r="BH99" i="12"/>
  <c r="BL154" i="12"/>
  <c r="BC97" i="12"/>
  <c r="BK97" i="12"/>
  <c r="BK99" i="12"/>
  <c r="BC150" i="12"/>
  <c r="BO158" i="12"/>
  <c r="AZ100" i="12"/>
  <c r="BI154" i="12"/>
  <c r="BI150" i="12"/>
  <c r="BD151" i="12"/>
  <c r="BL152" i="12"/>
  <c r="BK104" i="12"/>
  <c r="BO107" i="12"/>
  <c r="BG109" i="12"/>
  <c r="BK112" i="12"/>
  <c r="BO115" i="12"/>
  <c r="BG117" i="12"/>
  <c r="BO125" i="12"/>
  <c r="BG131" i="12"/>
  <c r="BG135" i="12"/>
  <c r="BK142" i="12"/>
  <c r="BC144" i="12"/>
  <c r="BD102" i="12"/>
  <c r="BP123" i="12"/>
  <c r="BH129" i="12"/>
  <c r="BL132" i="12"/>
  <c r="BP135" i="12"/>
  <c r="BP153" i="12"/>
  <c r="BG126" i="12"/>
  <c r="BQ101" i="12"/>
  <c r="BI105" i="12"/>
  <c r="BA118" i="12"/>
  <c r="BQ118" i="12"/>
  <c r="BM122" i="12"/>
  <c r="BI127" i="12"/>
  <c r="BE128" i="12"/>
  <c r="BE137" i="12"/>
  <c r="BM139" i="12"/>
  <c r="BQ140" i="12"/>
  <c r="BI145" i="12"/>
  <c r="BJ146" i="12"/>
  <c r="BI152" i="12"/>
  <c r="BQ159" i="12"/>
  <c r="BG128" i="12"/>
  <c r="AZ130" i="12"/>
  <c r="BI148" i="12"/>
  <c r="BR149" i="12"/>
  <c r="BH151" i="12"/>
  <c r="BP151" i="12"/>
  <c r="BN100" i="12"/>
  <c r="BN104" i="12"/>
  <c r="BR105" i="12"/>
  <c r="BF107" i="12"/>
  <c r="BF110" i="12"/>
  <c r="BB114" i="12"/>
  <c r="BB117" i="12"/>
  <c r="BN124" i="12"/>
  <c r="BR130" i="12"/>
  <c r="BN132" i="12"/>
  <c r="BR133" i="12"/>
  <c r="BF136" i="12"/>
  <c r="BH127" i="12"/>
  <c r="BH143" i="12"/>
  <c r="BK127" i="12"/>
  <c r="BM98" i="12"/>
  <c r="BP129" i="12"/>
  <c r="BE146" i="12"/>
  <c r="AZ137" i="12"/>
  <c r="BK105" i="12"/>
  <c r="BK103" i="12"/>
  <c r="BG106" i="12"/>
  <c r="BC111" i="12"/>
  <c r="BC109" i="12"/>
  <c r="BC106" i="12"/>
  <c r="BO110" i="12"/>
  <c r="BO116" i="12"/>
  <c r="BO117" i="12"/>
  <c r="BO118" i="12"/>
  <c r="BB97" i="12"/>
  <c r="BM96" i="12"/>
  <c r="BL129" i="12"/>
  <c r="BM153" i="12"/>
  <c r="BC148" i="12"/>
  <c r="BB116" i="12"/>
  <c r="BD122" i="12"/>
  <c r="BG134" i="12"/>
  <c r="BQ154" i="12"/>
  <c r="BI129" i="12"/>
  <c r="BL123" i="12"/>
  <c r="AV5" i="12"/>
  <c r="BA150" i="12"/>
  <c r="BB150" i="12"/>
  <c r="BP159" i="12"/>
  <c r="BH150" i="12"/>
  <c r="BP150" i="12"/>
  <c r="BK152" i="12"/>
  <c r="BD145" i="12"/>
  <c r="BH153" i="12"/>
  <c r="BJ99" i="12"/>
  <c r="BL118" i="12"/>
  <c r="BD124" i="12"/>
  <c r="BA144" i="12"/>
  <c r="BP157" i="12"/>
  <c r="BH149" i="12"/>
  <c r="BQ99" i="12"/>
  <c r="AZ108" i="12"/>
  <c r="BL109" i="12"/>
  <c r="BL117" i="12"/>
  <c r="BD119" i="12"/>
  <c r="BD133" i="12"/>
  <c r="BH136" i="12"/>
  <c r="AZ140" i="12"/>
  <c r="BO163" i="12"/>
  <c r="BN163" i="12"/>
  <c r="BF133" i="12"/>
  <c r="BF147" i="12"/>
  <c r="BM147" i="12"/>
  <c r="BL110" i="12"/>
  <c r="BQ156" i="12"/>
  <c r="BL96" i="12"/>
  <c r="BC131" i="12"/>
  <c r="BK151" i="12"/>
  <c r="BH152" i="12"/>
  <c r="BQ100" i="12"/>
  <c r="BE104" i="12"/>
  <c r="BM105" i="12"/>
  <c r="BA107" i="12"/>
  <c r="BQ107" i="12"/>
  <c r="BA110" i="12"/>
  <c r="BM115" i="12"/>
  <c r="BQ116" i="12"/>
  <c r="BE127" i="12"/>
  <c r="BA128" i="12"/>
  <c r="BQ137" i="12"/>
  <c r="BA139" i="12"/>
  <c r="BQ139" i="12"/>
  <c r="BQ141" i="12"/>
  <c r="BJ96" i="12"/>
  <c r="BH125" i="12"/>
  <c r="BH131" i="12"/>
  <c r="BL134" i="12"/>
  <c r="BL137" i="12"/>
  <c r="BP141" i="12"/>
  <c r="BD143" i="12"/>
  <c r="AV183" i="8"/>
  <c r="AV54" i="12"/>
  <c r="AZ148" i="12"/>
  <c r="AY148" i="12"/>
  <c r="BM159" i="12"/>
  <c r="BR163" i="12"/>
  <c r="BL158" i="12"/>
  <c r="BI157" i="12"/>
  <c r="BH157" i="12"/>
  <c r="BC99" i="12"/>
  <c r="BO153" i="12"/>
  <c r="BH98" i="12"/>
  <c r="BP154" i="12"/>
  <c r="BO148" i="12"/>
  <c r="BG152" i="12"/>
  <c r="BO146" i="12"/>
  <c r="BO150" i="12"/>
  <c r="BK154" i="12"/>
  <c r="BR97" i="12"/>
  <c r="BG127" i="12"/>
  <c r="BK132" i="12"/>
  <c r="BK136" i="12"/>
  <c r="BC138" i="12"/>
  <c r="BO154" i="12"/>
  <c r="BC145" i="12"/>
  <c r="BG145" i="12"/>
  <c r="BL99" i="12"/>
  <c r="BD106" i="12"/>
  <c r="BP127" i="12"/>
  <c r="BJ151" i="12"/>
  <c r="BL145" i="12"/>
  <c r="BO161" i="12"/>
  <c r="BE99" i="12"/>
  <c r="BO124" i="12"/>
  <c r="BM161" i="12"/>
  <c r="BL161" i="12"/>
  <c r="BK156" i="12"/>
  <c r="BH148" i="12"/>
  <c r="BE101" i="12"/>
  <c r="BE103" i="12"/>
  <c r="BA111" i="12"/>
  <c r="BQ111" i="12"/>
  <c r="BA113" i="12"/>
  <c r="BQ113" i="12"/>
  <c r="BE117" i="12"/>
  <c r="BI119" i="12"/>
  <c r="BQ120" i="12"/>
  <c r="BQ121" i="12"/>
  <c r="BA125" i="12"/>
  <c r="BQ125" i="12"/>
  <c r="BM126" i="12"/>
  <c r="BA131" i="12"/>
  <c r="BM138" i="12"/>
  <c r="BM142" i="12"/>
  <c r="BI143" i="12"/>
  <c r="BE144" i="12"/>
  <c r="BN150" i="12"/>
  <c r="BQ162" i="12"/>
  <c r="BN97" i="12"/>
  <c r="BL103" i="12"/>
  <c r="BD105" i="12"/>
  <c r="BP106" i="12"/>
  <c r="AZ110" i="12"/>
  <c r="BL111" i="12"/>
  <c r="BD113" i="12"/>
  <c r="BP114" i="12"/>
  <c r="AZ118" i="12"/>
  <c r="BL119" i="12"/>
  <c r="BD121" i="12"/>
  <c r="BD123" i="12"/>
  <c r="BL125" i="12"/>
  <c r="BD127" i="12"/>
  <c r="AZ132" i="12"/>
  <c r="BP136" i="12"/>
  <c r="BP140" i="12"/>
  <c r="BH142" i="12"/>
  <c r="BQ153" i="12"/>
  <c r="BO155" i="12"/>
  <c r="BM157" i="12"/>
  <c r="BN158" i="12"/>
  <c r="BF155" i="12"/>
  <c r="BG155" i="12"/>
  <c r="BM152" i="12"/>
  <c r="BB148" i="12"/>
  <c r="BR98" i="12"/>
  <c r="BN99" i="12"/>
  <c r="BF105" i="12"/>
  <c r="BN107" i="12"/>
  <c r="BB108" i="12"/>
  <c r="BR108" i="12"/>
  <c r="BF109" i="12"/>
  <c r="BR110" i="12"/>
  <c r="BF111" i="12"/>
  <c r="BN111" i="12"/>
  <c r="BJ114" i="12"/>
  <c r="BF115" i="12"/>
  <c r="BN119" i="12"/>
  <c r="BB120" i="12"/>
  <c r="BF121" i="12"/>
  <c r="BN121" i="12"/>
  <c r="BB122" i="12"/>
  <c r="BN125" i="12"/>
  <c r="BB126" i="12"/>
  <c r="BJ126" i="12"/>
  <c r="BJ128" i="12"/>
  <c r="BN129" i="12"/>
  <c r="BB130" i="12"/>
  <c r="BJ130" i="12"/>
  <c r="BF131" i="12"/>
  <c r="BN131" i="12"/>
  <c r="BB132" i="12"/>
  <c r="BN144" i="12"/>
  <c r="BK144" i="12"/>
  <c r="BC147" i="12"/>
  <c r="BK147" i="12"/>
  <c r="BP96" i="12"/>
  <c r="BP149" i="12"/>
  <c r="BP101" i="12"/>
  <c r="BH111" i="12"/>
  <c r="BP137" i="12"/>
  <c r="BL146" i="12"/>
  <c r="AZ147" i="12"/>
  <c r="BP147" i="12"/>
  <c r="BC96" i="12"/>
  <c r="BQ144" i="12"/>
  <c r="BM97" i="12"/>
  <c r="BO132" i="12"/>
  <c r="BG136" i="12"/>
  <c r="BL160" i="12"/>
  <c r="BK160" i="12"/>
  <c r="BE97" i="12"/>
  <c r="BA98" i="12"/>
  <c r="BI99" i="12"/>
  <c r="BA102" i="12"/>
  <c r="BA103" i="12"/>
  <c r="BQ103" i="12"/>
  <c r="BE112" i="12"/>
  <c r="BM114" i="12"/>
  <c r="BI116" i="12"/>
  <c r="BI117" i="12"/>
  <c r="BE118" i="12"/>
  <c r="BM120" i="12"/>
  <c r="BI121" i="12"/>
  <c r="BA122" i="12"/>
  <c r="BQ122" i="12"/>
  <c r="BI123" i="12"/>
  <c r="BA124" i="12"/>
  <c r="BE129" i="12"/>
  <c r="BI130" i="12"/>
  <c r="BE131" i="12"/>
  <c r="BQ131" i="12"/>
  <c r="BQ132" i="12"/>
  <c r="BM133" i="12"/>
  <c r="BI134" i="12"/>
  <c r="BE135" i="12"/>
  <c r="BA136" i="12"/>
  <c r="BM140" i="12"/>
  <c r="BQ146" i="12"/>
  <c r="BP122" i="12"/>
  <c r="BD128" i="12"/>
  <c r="BD132" i="12"/>
  <c r="BH135" i="12"/>
  <c r="BD142" i="12"/>
  <c r="BP98" i="12"/>
  <c r="BL153" i="12"/>
  <c r="AZ149" i="12"/>
  <c r="BA149" i="12"/>
  <c r="BF141" i="12"/>
  <c r="BO138" i="12"/>
  <c r="BP148" i="12"/>
  <c r="BA105" i="12"/>
  <c r="BI109" i="12"/>
  <c r="BA121" i="12"/>
  <c r="BE130" i="12"/>
  <c r="BA134" i="12"/>
  <c r="BL130" i="12"/>
  <c r="BD139" i="12"/>
  <c r="BD100" i="12"/>
  <c r="BN157" i="12"/>
  <c r="BM162" i="12"/>
  <c r="BN162" i="12"/>
  <c r="BK155" i="12"/>
  <c r="BH97" i="12"/>
  <c r="BK126" i="12"/>
  <c r="BJ98" i="12"/>
  <c r="AZ127" i="12"/>
  <c r="BD130" i="12"/>
  <c r="BP143" i="12"/>
  <c r="BG150" i="12"/>
  <c r="BR155" i="12"/>
  <c r="BN159" i="12"/>
  <c r="BM128" i="12"/>
  <c r="BE141" i="12"/>
  <c r="BL101" i="12"/>
  <c r="BH106" i="12"/>
  <c r="BH122" i="12"/>
  <c r="BH128" i="12"/>
  <c r="BL131" i="12"/>
  <c r="BP134" i="12"/>
  <c r="BJ149" i="12"/>
  <c r="BJ97" i="12"/>
  <c r="BR104" i="12"/>
  <c r="BN109" i="12"/>
  <c r="BB124" i="12"/>
  <c r="BB128" i="12"/>
  <c r="BL116" i="12"/>
  <c r="AZ146" i="12"/>
  <c r="BM149" i="12"/>
  <c r="BB151" i="12"/>
  <c r="BC151" i="12"/>
  <c r="AV184" i="8"/>
  <c r="AV194" i="8"/>
  <c r="AV193" i="8"/>
  <c r="AV192" i="8"/>
  <c r="AV191" i="8"/>
  <c r="AV190" i="8"/>
  <c r="AV189" i="8"/>
  <c r="AV188" i="8"/>
  <c r="AV187" i="8"/>
  <c r="AV186" i="8"/>
  <c r="AV185" i="8"/>
  <c r="BC149" i="12"/>
  <c r="BQ151" i="12"/>
  <c r="BR148" i="12"/>
  <c r="BG99" i="12"/>
  <c r="BC100" i="12"/>
  <c r="BL149" i="12"/>
  <c r="BK159" i="12"/>
  <c r="BJ159" i="12"/>
  <c r="BK148" i="12"/>
  <c r="BF96" i="12"/>
  <c r="BO123" i="12"/>
  <c r="BG129" i="12"/>
  <c r="BM156" i="12"/>
  <c r="BH96" i="12"/>
  <c r="AZ107" i="12"/>
  <c r="BH113" i="12"/>
  <c r="AZ117" i="12"/>
  <c r="BD120" i="12"/>
  <c r="AZ123" i="12"/>
  <c r="BL128" i="12"/>
  <c r="BD138" i="12"/>
  <c r="AZ97" i="12"/>
  <c r="BH144" i="12"/>
  <c r="BD152" i="12"/>
  <c r="BC152" i="12"/>
  <c r="BF100" i="12"/>
  <c r="BC133" i="12"/>
  <c r="BK141" i="12"/>
  <c r="BO160" i="12"/>
  <c r="BQ149" i="12"/>
  <c r="BG151" i="12"/>
  <c r="BA104" i="12"/>
  <c r="BQ104" i="12"/>
  <c r="BI108" i="12"/>
  <c r="BM112" i="12"/>
  <c r="BA115" i="12"/>
  <c r="BE116" i="12"/>
  <c r="BI120" i="12"/>
  <c r="BA129" i="12"/>
  <c r="BA135" i="12"/>
  <c r="BQ135" i="12"/>
  <c r="BI140" i="12"/>
  <c r="BE147" i="12"/>
  <c r="BM151" i="12"/>
  <c r="BI155" i="12"/>
  <c r="BI158" i="12"/>
  <c r="BJ158" i="12"/>
  <c r="BE98" i="12"/>
  <c r="BP100" i="12"/>
  <c r="BH102" i="12"/>
  <c r="AZ104" i="12"/>
  <c r="BL105" i="12"/>
  <c r="BD107" i="12"/>
  <c r="BP108" i="12"/>
  <c r="BP116" i="12"/>
  <c r="BH118" i="12"/>
  <c r="AZ120" i="12"/>
  <c r="BL121" i="12"/>
  <c r="BH124" i="12"/>
  <c r="BP130" i="12"/>
  <c r="BH132" i="12"/>
  <c r="AZ134" i="12"/>
  <c r="BL135" i="12"/>
  <c r="BD141" i="12"/>
  <c r="BK150" i="12"/>
  <c r="BE152" i="12"/>
  <c r="BF97" i="12"/>
  <c r="BB98" i="12"/>
  <c r="BJ104" i="12"/>
  <c r="BJ110" i="12"/>
  <c r="BF113" i="12"/>
  <c r="BB118" i="12"/>
  <c r="BJ118" i="12"/>
  <c r="BF119" i="12"/>
  <c r="BJ124" i="12"/>
  <c r="BR128" i="12"/>
  <c r="BF129" i="12"/>
  <c r="BJ132" i="12"/>
  <c r="BF135" i="12"/>
  <c r="BN135" i="12"/>
  <c r="BB136" i="12"/>
  <c r="BR136" i="12"/>
  <c r="BF137" i="12"/>
  <c r="BN137" i="12"/>
  <c r="BB138" i="12"/>
  <c r="BJ138" i="12"/>
  <c r="BF139" i="12"/>
  <c r="BN139" i="12"/>
  <c r="BB140" i="12"/>
  <c r="BN141" i="12"/>
  <c r="BB142" i="12"/>
  <c r="BJ142" i="12"/>
  <c r="BF143" i="12"/>
  <c r="BN143" i="12"/>
  <c r="BB145" i="12"/>
  <c r="BJ145" i="12"/>
  <c r="BE96" i="12"/>
  <c r="BG144" i="12"/>
  <c r="BD96" i="12"/>
  <c r="BL144" i="12"/>
  <c r="BF150" i="12"/>
  <c r="BA99" i="12"/>
  <c r="BL102" i="12"/>
  <c r="BP105" i="12"/>
  <c r="BH115" i="12"/>
  <c r="BL138" i="12"/>
  <c r="BP145" i="12"/>
  <c r="BD146" i="12"/>
  <c r="BG146" i="12"/>
  <c r="BM160" i="12"/>
  <c r="BN98" i="12"/>
  <c r="BC125" i="12"/>
  <c r="BK129" i="12"/>
  <c r="BK133" i="12"/>
  <c r="BC137" i="12"/>
  <c r="BC141" i="12"/>
  <c r="BH154" i="12"/>
  <c r="BD153" i="12"/>
  <c r="BE153" i="12"/>
  <c r="BE149" i="12"/>
  <c r="BO151" i="12"/>
  <c r="BQ97" i="12"/>
  <c r="BI100" i="12"/>
  <c r="BA101" i="12"/>
  <c r="BM104" i="12"/>
  <c r="BA106" i="12"/>
  <c r="BM106" i="12"/>
  <c r="BI107" i="12"/>
  <c r="BE108" i="12"/>
  <c r="BA109" i="12"/>
  <c r="BI110" i="12"/>
  <c r="BE111" i="12"/>
  <c r="BA112" i="12"/>
  <c r="BQ112" i="12"/>
  <c r="BM113" i="12"/>
  <c r="BE115" i="12"/>
  <c r="BA116" i="12"/>
  <c r="BA119" i="12"/>
  <c r="BQ119" i="12"/>
  <c r="BE125" i="12"/>
  <c r="BA126" i="12"/>
  <c r="BQ126" i="12"/>
  <c r="BM127" i="12"/>
  <c r="BQ128" i="12"/>
  <c r="BQ129" i="12"/>
  <c r="BM136" i="12"/>
  <c r="BI137" i="12"/>
  <c r="BA138" i="12"/>
  <c r="BQ138" i="12"/>
  <c r="BI139" i="12"/>
  <c r="BE140" i="12"/>
  <c r="BI141" i="12"/>
  <c r="BA142" i="12"/>
  <c r="BQ142" i="12"/>
  <c r="BM143" i="12"/>
  <c r="BA145" i="12"/>
  <c r="BI147" i="12"/>
  <c r="BH123" i="12"/>
  <c r="BL124" i="12"/>
  <c r="BD126" i="12"/>
  <c r="AZ133" i="12"/>
  <c r="BD136" i="12"/>
  <c r="BH138" i="12"/>
  <c r="BH140" i="12"/>
  <c r="BL142" i="12"/>
  <c r="BC134" i="12"/>
  <c r="BI156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194" i="8"/>
  <c r="M5" i="12"/>
  <c r="L183" i="8"/>
  <c r="M13" i="12"/>
  <c r="L185" i="8"/>
  <c r="N20" i="12"/>
  <c r="O20" i="12"/>
  <c r="R5" i="12"/>
  <c r="Q183" i="8"/>
  <c r="R9" i="12"/>
  <c r="Q184" i="8"/>
  <c r="R17" i="12"/>
  <c r="Q186" i="8"/>
  <c r="U5" i="12"/>
  <c r="T183" i="8"/>
  <c r="U9" i="12"/>
  <c r="T184" i="8"/>
  <c r="T186" i="8"/>
  <c r="U17" i="12"/>
  <c r="T187" i="8"/>
  <c r="U21" i="12"/>
  <c r="W28" i="12"/>
  <c r="V28" i="12"/>
  <c r="Z5" i="12"/>
  <c r="Y183" i="8"/>
  <c r="Z9" i="12"/>
  <c r="Y184" i="8"/>
  <c r="Z13" i="12"/>
  <c r="Y185" i="8"/>
  <c r="Z21" i="12"/>
  <c r="Y187" i="8"/>
  <c r="Z25" i="12"/>
  <c r="Y188" i="8"/>
  <c r="AC5" i="12"/>
  <c r="AB183" i="8"/>
  <c r="AC13" i="12"/>
  <c r="AB185" i="8"/>
  <c r="AB186" i="8"/>
  <c r="AC17" i="12"/>
  <c r="AC25" i="12"/>
  <c r="AB188" i="8"/>
  <c r="AC29" i="12"/>
  <c r="AB189" i="8"/>
  <c r="AD36" i="12"/>
  <c r="AE36" i="12"/>
  <c r="AH5" i="12"/>
  <c r="AG183" i="8"/>
  <c r="AH13" i="12"/>
  <c r="AG185" i="8"/>
  <c r="AH21" i="12"/>
  <c r="AG187" i="8"/>
  <c r="AH29" i="12"/>
  <c r="AG189" i="8"/>
  <c r="AH33" i="12"/>
  <c r="AG190" i="8"/>
  <c r="AK9" i="12"/>
  <c r="AJ184" i="8"/>
  <c r="AK13" i="12"/>
  <c r="AJ185" i="8"/>
  <c r="AJ187" i="8"/>
  <c r="AK21" i="12"/>
  <c r="AK25" i="12"/>
  <c r="AJ188" i="8"/>
  <c r="AJ190" i="8"/>
  <c r="AK33" i="12"/>
  <c r="AL44" i="12"/>
  <c r="AM44" i="12"/>
  <c r="AP5" i="12"/>
  <c r="AO183" i="8"/>
  <c r="AP13" i="12"/>
  <c r="AO185" i="8"/>
  <c r="AP17" i="12"/>
  <c r="AO186" i="8"/>
  <c r="AP25" i="12"/>
  <c r="AO188" i="8"/>
  <c r="AO190" i="8"/>
  <c r="AP33" i="12"/>
  <c r="AP37" i="12"/>
  <c r="AO191" i="8"/>
  <c r="AS5" i="12"/>
  <c r="AR183" i="8"/>
  <c r="AS13" i="12"/>
  <c r="AR185" i="8"/>
  <c r="AR186" i="8"/>
  <c r="AS17" i="12"/>
  <c r="AS21" i="12"/>
  <c r="AR187" i="8"/>
  <c r="AS29" i="12"/>
  <c r="AR189" i="8"/>
  <c r="AS33" i="12"/>
  <c r="AR190" i="8"/>
  <c r="AS41" i="12"/>
  <c r="AR192" i="8"/>
  <c r="AS45" i="12"/>
  <c r="AR193" i="8"/>
  <c r="AT51" i="12"/>
  <c r="AS51" i="12"/>
  <c r="AT52" i="12"/>
  <c r="AU52" i="12"/>
  <c r="AU184" i="8"/>
  <c r="AV9" i="12"/>
  <c r="AV13" i="12"/>
  <c r="AU185" i="8"/>
  <c r="AU186" i="8"/>
  <c r="AV17" i="12"/>
  <c r="AV21" i="12"/>
  <c r="AU187" i="8"/>
  <c r="AV25" i="12"/>
  <c r="AU188" i="8"/>
  <c r="AV29" i="12"/>
  <c r="AU189" i="8"/>
  <c r="AV33" i="12"/>
  <c r="AU190" i="8"/>
  <c r="AV37" i="12"/>
  <c r="AU191" i="8"/>
  <c r="AU192" i="8"/>
  <c r="AV41" i="12"/>
  <c r="AV45" i="12"/>
  <c r="AU193" i="8"/>
  <c r="AY10" i="12"/>
  <c r="AY18" i="12"/>
  <c r="AY26" i="12"/>
  <c r="AY34" i="12"/>
  <c r="AY42" i="12"/>
  <c r="AY50" i="12"/>
  <c r="AY54" i="12"/>
  <c r="AX145" i="8"/>
  <c r="AY145" i="12" s="1"/>
  <c r="AW32" i="12"/>
  <c r="G184" i="8"/>
  <c r="H9" i="12"/>
  <c r="G13" i="12"/>
  <c r="H13" i="12"/>
  <c r="J10" i="12"/>
  <c r="L18" i="12"/>
  <c r="M18" i="12"/>
  <c r="N12" i="12"/>
  <c r="N183" i="8"/>
  <c r="O5" i="12"/>
  <c r="O13" i="12"/>
  <c r="N185" i="8"/>
  <c r="O183" i="8"/>
  <c r="P5" i="12"/>
  <c r="O186" i="8"/>
  <c r="P17" i="12"/>
  <c r="R6" i="12"/>
  <c r="R14" i="12"/>
  <c r="V8" i="12"/>
  <c r="V16" i="12"/>
  <c r="V24" i="12"/>
  <c r="V183" i="8"/>
  <c r="W5" i="12"/>
  <c r="W13" i="12"/>
  <c r="V185" i="8"/>
  <c r="V188" i="8"/>
  <c r="W25" i="12"/>
  <c r="W184" i="8"/>
  <c r="X9" i="12"/>
  <c r="W186" i="8"/>
  <c r="X17" i="12"/>
  <c r="Z6" i="12"/>
  <c r="Z14" i="12"/>
  <c r="Z18" i="12"/>
  <c r="Z26" i="12"/>
  <c r="Z30" i="12"/>
  <c r="AD8" i="12"/>
  <c r="AD12" i="12"/>
  <c r="AD20" i="12"/>
  <c r="AD28" i="12"/>
  <c r="AD183" i="8"/>
  <c r="AE5" i="12"/>
  <c r="AE13" i="12"/>
  <c r="AD185" i="8"/>
  <c r="AE21" i="12"/>
  <c r="AD187" i="8"/>
  <c r="AD189" i="8"/>
  <c r="AE29" i="12"/>
  <c r="AE183" i="8"/>
  <c r="AF5" i="12"/>
  <c r="AF13" i="12"/>
  <c r="AE185" i="8"/>
  <c r="AE186" i="8"/>
  <c r="AF17" i="12"/>
  <c r="AF25" i="12"/>
  <c r="AE188" i="8"/>
  <c r="AE37" i="12"/>
  <c r="AF37" i="12"/>
  <c r="AH10" i="12"/>
  <c r="AH18" i="12"/>
  <c r="AH22" i="12"/>
  <c r="AH34" i="12"/>
  <c r="AL8" i="12"/>
  <c r="AL16" i="12"/>
  <c r="AL24" i="12"/>
  <c r="AL28" i="12"/>
  <c r="AL36" i="12"/>
  <c r="AL183" i="8"/>
  <c r="AM5" i="12"/>
  <c r="AM17" i="12"/>
  <c r="AL186" i="8"/>
  <c r="AL188" i="8"/>
  <c r="AM25" i="12"/>
  <c r="AM33" i="12"/>
  <c r="AL190" i="8"/>
  <c r="AM183" i="8"/>
  <c r="AN5" i="12"/>
  <c r="AN13" i="12"/>
  <c r="AM185" i="8"/>
  <c r="AN21" i="12"/>
  <c r="AM187" i="8"/>
  <c r="AN29" i="12"/>
  <c r="AM189" i="8"/>
  <c r="AN33" i="12"/>
  <c r="AM190" i="8"/>
  <c r="AN41" i="12"/>
  <c r="AM192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83" i="8"/>
  <c r="AU5" i="12"/>
  <c r="AU13" i="12"/>
  <c r="AT185" i="8"/>
  <c r="AU21" i="12"/>
  <c r="AT187" i="8"/>
  <c r="AT189" i="8"/>
  <c r="AU29" i="12"/>
  <c r="AU37" i="12"/>
  <c r="AT191" i="8"/>
  <c r="AU45" i="12"/>
  <c r="AT193" i="8"/>
  <c r="AX9" i="12"/>
  <c r="AW184" i="8"/>
  <c r="AX17" i="12"/>
  <c r="AW186" i="8"/>
  <c r="AX25" i="12"/>
  <c r="AW188" i="8"/>
  <c r="AX33" i="12"/>
  <c r="AW190" i="8"/>
  <c r="AX41" i="12"/>
  <c r="AW192" i="8"/>
  <c r="AX49" i="12"/>
  <c r="AW194" i="8"/>
  <c r="AY15" i="12"/>
  <c r="AY23" i="12"/>
  <c r="AY31" i="12"/>
  <c r="AY39" i="12"/>
  <c r="AY47" i="12"/>
  <c r="AY55" i="12"/>
  <c r="AX146" i="8"/>
  <c r="AY146" i="12" s="1"/>
  <c r="AW25" i="12"/>
  <c r="AW44" i="12"/>
  <c r="F5" i="12"/>
  <c r="F9" i="12"/>
  <c r="H6" i="12"/>
  <c r="H10" i="12"/>
  <c r="I5" i="12"/>
  <c r="H183" i="8"/>
  <c r="I9" i="12"/>
  <c r="H184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83" i="8"/>
  <c r="N9" i="12"/>
  <c r="M184" i="8"/>
  <c r="N13" i="12"/>
  <c r="M185" i="8"/>
  <c r="N17" i="12"/>
  <c r="P6" i="12"/>
  <c r="P10" i="12"/>
  <c r="P14" i="12"/>
  <c r="P18" i="12"/>
  <c r="Q5" i="12"/>
  <c r="P183" i="8"/>
  <c r="Q9" i="12"/>
  <c r="P184" i="8"/>
  <c r="P185" i="8"/>
  <c r="Q13" i="12"/>
  <c r="P186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83" i="8"/>
  <c r="V9" i="12"/>
  <c r="U184" i="8"/>
  <c r="V13" i="12"/>
  <c r="U185" i="8"/>
  <c r="V17" i="12"/>
  <c r="U186" i="8"/>
  <c r="V21" i="12"/>
  <c r="U187" i="8"/>
  <c r="V25" i="12"/>
  <c r="X6" i="12"/>
  <c r="X10" i="12"/>
  <c r="X14" i="12"/>
  <c r="X18" i="12"/>
  <c r="X22" i="12"/>
  <c r="X26" i="12"/>
  <c r="Y5" i="12"/>
  <c r="X183" i="8"/>
  <c r="Y9" i="12"/>
  <c r="X184" i="8"/>
  <c r="X185" i="8"/>
  <c r="Y13" i="12"/>
  <c r="X186" i="8"/>
  <c r="Y17" i="12"/>
  <c r="X187" i="8"/>
  <c r="Y21" i="12"/>
  <c r="Y25" i="12"/>
  <c r="X188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83" i="8"/>
  <c r="AD9" i="12"/>
  <c r="AC184" i="8"/>
  <c r="AD13" i="12"/>
  <c r="AC185" i="8"/>
  <c r="AD17" i="12"/>
  <c r="AC186" i="8"/>
  <c r="AC187" i="8"/>
  <c r="AD21" i="12"/>
  <c r="AD25" i="12"/>
  <c r="AC188" i="8"/>
  <c r="AC189" i="8"/>
  <c r="AD29" i="12"/>
  <c r="AD33" i="12"/>
  <c r="AF6" i="12"/>
  <c r="AF10" i="12"/>
  <c r="AF14" i="12"/>
  <c r="AF18" i="12"/>
  <c r="AF22" i="12"/>
  <c r="AF26" i="12"/>
  <c r="AF30" i="12"/>
  <c r="AF34" i="12"/>
  <c r="AG5" i="12"/>
  <c r="AF183" i="8"/>
  <c r="AG9" i="12"/>
  <c r="AF184" i="8"/>
  <c r="AF185" i="8"/>
  <c r="AG13" i="12"/>
  <c r="AF186" i="8"/>
  <c r="AG17" i="12"/>
  <c r="AG21" i="12"/>
  <c r="AF187" i="8"/>
  <c r="AF188" i="8"/>
  <c r="AG25" i="12"/>
  <c r="AG29" i="12"/>
  <c r="AF189" i="8"/>
  <c r="AG33" i="12"/>
  <c r="AF190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83" i="8"/>
  <c r="AL9" i="12"/>
  <c r="AK184" i="8"/>
  <c r="AL13" i="12"/>
  <c r="AK185" i="8"/>
  <c r="AL17" i="12"/>
  <c r="AK186" i="8"/>
  <c r="AL21" i="12"/>
  <c r="AK187" i="8"/>
  <c r="AL25" i="12"/>
  <c r="AK188" i="8"/>
  <c r="AK189" i="8"/>
  <c r="AL29" i="12"/>
  <c r="AK190" i="8"/>
  <c r="AL33" i="12"/>
  <c r="AL37" i="12"/>
  <c r="AK191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83" i="8"/>
  <c r="AO9" i="12"/>
  <c r="AN184" i="8"/>
  <c r="AN185" i="8"/>
  <c r="AO13" i="12"/>
  <c r="AN186" i="8"/>
  <c r="AO17" i="12"/>
  <c r="AN187" i="8"/>
  <c r="AO21" i="12"/>
  <c r="AO25" i="12"/>
  <c r="AN188" i="8"/>
  <c r="AO29" i="12"/>
  <c r="AN189" i="8"/>
  <c r="AO33" i="12"/>
  <c r="AN190" i="8"/>
  <c r="AO37" i="12"/>
  <c r="AN191" i="8"/>
  <c r="AO41" i="12"/>
  <c r="AN192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83" i="8"/>
  <c r="AT9" i="12"/>
  <c r="AS184" i="8"/>
  <c r="AT13" i="12"/>
  <c r="AS185" i="8"/>
  <c r="AT17" i="12"/>
  <c r="AS186" i="8"/>
  <c r="AS187" i="8"/>
  <c r="AT21" i="12"/>
  <c r="AT25" i="12"/>
  <c r="AS188" i="8"/>
  <c r="AS189" i="8"/>
  <c r="AT29" i="12"/>
  <c r="AT33" i="12"/>
  <c r="AS190" i="8"/>
  <c r="AT37" i="12"/>
  <c r="AS191" i="8"/>
  <c r="AT41" i="12"/>
  <c r="AS192" i="8"/>
  <c r="AT45" i="12"/>
  <c r="AS193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47" i="8"/>
  <c r="AY147" i="12" s="1"/>
  <c r="AY56" i="12"/>
  <c r="AW53" i="12"/>
  <c r="AW16" i="12"/>
  <c r="AW48" i="12"/>
  <c r="AW14" i="12"/>
  <c r="AW30" i="12"/>
  <c r="AW46" i="12"/>
  <c r="AW10" i="12"/>
  <c r="AU183" i="8"/>
  <c r="AW20" i="12"/>
  <c r="AW52" i="12"/>
  <c r="J5" i="12"/>
  <c r="I183" i="8"/>
  <c r="J9" i="12"/>
  <c r="I184" i="8"/>
  <c r="M9" i="12"/>
  <c r="L184" i="8"/>
  <c r="M19" i="12"/>
  <c r="N19" i="12"/>
  <c r="R13" i="12"/>
  <c r="Q185" i="8"/>
  <c r="U13" i="12"/>
  <c r="T185" i="8"/>
  <c r="V27" i="12"/>
  <c r="U27" i="12"/>
  <c r="Z17" i="12"/>
  <c r="Y186" i="8"/>
  <c r="AC9" i="12"/>
  <c r="AB184" i="8"/>
  <c r="AC21" i="12"/>
  <c r="AB187" i="8"/>
  <c r="AC35" i="12"/>
  <c r="AD35" i="12"/>
  <c r="AH9" i="12"/>
  <c r="AG184" i="8"/>
  <c r="AH17" i="12"/>
  <c r="AG186" i="8"/>
  <c r="AG188" i="8"/>
  <c r="AH25" i="12"/>
  <c r="AK5" i="12"/>
  <c r="AJ183" i="8"/>
  <c r="AJ186" i="8"/>
  <c r="AK17" i="12"/>
  <c r="AK29" i="12"/>
  <c r="AJ189" i="8"/>
  <c r="AK37" i="12"/>
  <c r="AJ191" i="8"/>
  <c r="AK43" i="12"/>
  <c r="AL43" i="12"/>
  <c r="AP9" i="12"/>
  <c r="AO184" i="8"/>
  <c r="AP21" i="12"/>
  <c r="AO187" i="8"/>
  <c r="AP29" i="12"/>
  <c r="AO189" i="8"/>
  <c r="AP41" i="12"/>
  <c r="AO192" i="8"/>
  <c r="AS9" i="12"/>
  <c r="AR184" i="8"/>
  <c r="AR188" i="8"/>
  <c r="AS25" i="12"/>
  <c r="AS37" i="12"/>
  <c r="AR191" i="8"/>
  <c r="AX183" i="8"/>
  <c r="AY5" i="12"/>
  <c r="AY14" i="12"/>
  <c r="AY22" i="12"/>
  <c r="AY30" i="12"/>
  <c r="AY38" i="12"/>
  <c r="AY46" i="12"/>
  <c r="AW36" i="12"/>
  <c r="G183" i="8"/>
  <c r="H5" i="12"/>
  <c r="J6" i="12"/>
  <c r="J14" i="12"/>
  <c r="N8" i="12"/>
  <c r="N16" i="12"/>
  <c r="N184" i="8"/>
  <c r="O9" i="12"/>
  <c r="O17" i="12"/>
  <c r="N186" i="8"/>
  <c r="O184" i="8"/>
  <c r="P9" i="12"/>
  <c r="P13" i="12"/>
  <c r="O185" i="8"/>
  <c r="P21" i="12"/>
  <c r="O21" i="12"/>
  <c r="R10" i="12"/>
  <c r="R18" i="12"/>
  <c r="R22" i="12"/>
  <c r="U26" i="12"/>
  <c r="T26" i="12"/>
  <c r="V12" i="12"/>
  <c r="V20" i="12"/>
  <c r="V184" i="8"/>
  <c r="W9" i="12"/>
  <c r="W17" i="12"/>
  <c r="V186" i="8"/>
  <c r="W21" i="12"/>
  <c r="V187" i="8"/>
  <c r="W183" i="8"/>
  <c r="X5" i="12"/>
  <c r="X13" i="12"/>
  <c r="W185" i="8"/>
  <c r="X21" i="12"/>
  <c r="W187" i="8"/>
  <c r="X25" i="12"/>
  <c r="W188" i="8"/>
  <c r="X29" i="12"/>
  <c r="W29" i="12"/>
  <c r="Z10" i="12"/>
  <c r="Z22" i="12"/>
  <c r="AB34" i="12"/>
  <c r="AC34" i="12"/>
  <c r="AD16" i="12"/>
  <c r="AD24" i="12"/>
  <c r="AD32" i="12"/>
  <c r="AD184" i="8"/>
  <c r="AE9" i="12"/>
  <c r="AE17" i="12"/>
  <c r="AD186" i="8"/>
  <c r="AD188" i="8"/>
  <c r="AE25" i="12"/>
  <c r="AE33" i="12"/>
  <c r="AD190" i="8"/>
  <c r="AE184" i="8"/>
  <c r="AF9" i="12"/>
  <c r="AF21" i="12"/>
  <c r="AE187" i="8"/>
  <c r="AF29" i="12"/>
  <c r="AE189" i="8"/>
  <c r="AF33" i="12"/>
  <c r="AE190" i="8"/>
  <c r="AH6" i="12"/>
  <c r="AH14" i="12"/>
  <c r="AH26" i="12"/>
  <c r="AH30" i="12"/>
  <c r="AH38" i="12"/>
  <c r="AJ42" i="12"/>
  <c r="AK42" i="12"/>
  <c r="AL12" i="12"/>
  <c r="AL20" i="12"/>
  <c r="AL32" i="12"/>
  <c r="AL40" i="12"/>
  <c r="AL184" i="8"/>
  <c r="AM9" i="12"/>
  <c r="AM13" i="12"/>
  <c r="AL185" i="8"/>
  <c r="AM21" i="12"/>
  <c r="AL187" i="8"/>
  <c r="AL189" i="8"/>
  <c r="AM29" i="12"/>
  <c r="AM37" i="12"/>
  <c r="AL191" i="8"/>
  <c r="AM41" i="12"/>
  <c r="AL192" i="8"/>
  <c r="AM184" i="8"/>
  <c r="AN9" i="12"/>
  <c r="AM186" i="8"/>
  <c r="AN17" i="12"/>
  <c r="AN25" i="12"/>
  <c r="AM188" i="8"/>
  <c r="AN37" i="12"/>
  <c r="AM191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84" i="8"/>
  <c r="AU9" i="12"/>
  <c r="AU17" i="12"/>
  <c r="AT186" i="8"/>
  <c r="AT188" i="8"/>
  <c r="AU25" i="12"/>
  <c r="AU33" i="12"/>
  <c r="AT190" i="8"/>
  <c r="AU41" i="12"/>
  <c r="AT192" i="8"/>
  <c r="AU49" i="12"/>
  <c r="AT194" i="8"/>
  <c r="AX5" i="12"/>
  <c r="AW183" i="8"/>
  <c r="AX13" i="12"/>
  <c r="AW185" i="8"/>
  <c r="AX21" i="12"/>
  <c r="AW187" i="8"/>
  <c r="AX29" i="12"/>
  <c r="AW189" i="8"/>
  <c r="AX37" i="12"/>
  <c r="AW191" i="8"/>
  <c r="AX45" i="12"/>
  <c r="AW193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83" i="8"/>
  <c r="K5" i="12"/>
  <c r="J184" i="8"/>
  <c r="K9" i="12"/>
  <c r="K13" i="12"/>
  <c r="J185" i="8"/>
  <c r="K183" i="8"/>
  <c r="L5" i="12"/>
  <c r="K184" i="8"/>
  <c r="L9" i="12"/>
  <c r="K185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83" i="8"/>
  <c r="S5" i="12"/>
  <c r="R184" i="8"/>
  <c r="S9" i="12"/>
  <c r="S13" i="12"/>
  <c r="R185" i="8"/>
  <c r="S17" i="12"/>
  <c r="R186" i="8"/>
  <c r="S21" i="12"/>
  <c r="R187" i="8"/>
  <c r="S183" i="8"/>
  <c r="T5" i="12"/>
  <c r="S184" i="8"/>
  <c r="T9" i="12"/>
  <c r="S185" i="8"/>
  <c r="T13" i="12"/>
  <c r="T17" i="12"/>
  <c r="S186" i="8"/>
  <c r="T21" i="12"/>
  <c r="S187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83" i="8"/>
  <c r="AA5" i="12"/>
  <c r="Z184" i="8"/>
  <c r="AA9" i="12"/>
  <c r="AA13" i="12"/>
  <c r="Z185" i="8"/>
  <c r="AA17" i="12"/>
  <c r="Z186" i="8"/>
  <c r="AA21" i="12"/>
  <c r="Z187" i="8"/>
  <c r="Z188" i="8"/>
  <c r="AA25" i="12"/>
  <c r="AA29" i="12"/>
  <c r="Z189" i="8"/>
  <c r="AA183" i="8"/>
  <c r="AB5" i="12"/>
  <c r="AA184" i="8"/>
  <c r="AB9" i="12"/>
  <c r="AA185" i="8"/>
  <c r="AB13" i="12"/>
  <c r="AB17" i="12"/>
  <c r="AA186" i="8"/>
  <c r="AB21" i="12"/>
  <c r="AA187" i="8"/>
  <c r="AB25" i="12"/>
  <c r="AA188" i="8"/>
  <c r="AB29" i="12"/>
  <c r="AA189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83" i="8"/>
  <c r="AI5" i="12"/>
  <c r="AH184" i="8"/>
  <c r="AI9" i="12"/>
  <c r="AI13" i="12"/>
  <c r="AH185" i="8"/>
  <c r="AI17" i="12"/>
  <c r="AH186" i="8"/>
  <c r="AH187" i="8"/>
  <c r="AI21" i="12"/>
  <c r="AI25" i="12"/>
  <c r="AH188" i="8"/>
  <c r="AI29" i="12"/>
  <c r="AH189" i="8"/>
  <c r="AI33" i="12"/>
  <c r="AH190" i="8"/>
  <c r="AI37" i="12"/>
  <c r="AH191" i="8"/>
  <c r="AI183" i="8"/>
  <c r="AJ5" i="12"/>
  <c r="AI184" i="8"/>
  <c r="AJ9" i="12"/>
  <c r="AI185" i="8"/>
  <c r="AJ13" i="12"/>
  <c r="AJ17" i="12"/>
  <c r="AI186" i="8"/>
  <c r="AJ21" i="12"/>
  <c r="AI187" i="8"/>
  <c r="AJ25" i="12"/>
  <c r="AI188" i="8"/>
  <c r="AJ29" i="12"/>
  <c r="AI189" i="8"/>
  <c r="AJ33" i="12"/>
  <c r="AI190" i="8"/>
  <c r="AJ37" i="12"/>
  <c r="AI191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83" i="8"/>
  <c r="AQ5" i="12"/>
  <c r="AP184" i="8"/>
  <c r="AQ9" i="12"/>
  <c r="AQ13" i="12"/>
  <c r="AP185" i="8"/>
  <c r="AQ17" i="12"/>
  <c r="AP186" i="8"/>
  <c r="AQ21" i="12"/>
  <c r="AP187" i="8"/>
  <c r="AP188" i="8"/>
  <c r="AQ25" i="12"/>
  <c r="AQ29" i="12"/>
  <c r="AP189" i="8"/>
  <c r="AQ33" i="12"/>
  <c r="AP190" i="8"/>
  <c r="AQ37" i="12"/>
  <c r="AP191" i="8"/>
  <c r="AQ41" i="12"/>
  <c r="AP192" i="8"/>
  <c r="AP193" i="8"/>
  <c r="AQ45" i="12"/>
  <c r="AQ183" i="8"/>
  <c r="AR5" i="12"/>
  <c r="AQ184" i="8"/>
  <c r="AR9" i="12"/>
  <c r="AQ185" i="8"/>
  <c r="AR13" i="12"/>
  <c r="AR17" i="12"/>
  <c r="AQ186" i="8"/>
  <c r="AR21" i="12"/>
  <c r="AQ187" i="8"/>
  <c r="AR25" i="12"/>
  <c r="AQ188" i="8"/>
  <c r="AR29" i="12"/>
  <c r="AQ189" i="8"/>
  <c r="AR33" i="12"/>
  <c r="AQ190" i="8"/>
  <c r="AQ191" i="8"/>
  <c r="AR37" i="12"/>
  <c r="AR41" i="12"/>
  <c r="AQ192" i="8"/>
  <c r="AR45" i="12"/>
  <c r="AQ193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84" i="8"/>
  <c r="AY9" i="12"/>
  <c r="AY13" i="12"/>
  <c r="AX185" i="8"/>
  <c r="AY17" i="12"/>
  <c r="AX186" i="8"/>
  <c r="AY21" i="12"/>
  <c r="AX187" i="8"/>
  <c r="AY25" i="12"/>
  <c r="AX188" i="8"/>
  <c r="AY29" i="12"/>
  <c r="AX189" i="8"/>
  <c r="AY33" i="12"/>
  <c r="AX190" i="8"/>
  <c r="AY37" i="12"/>
  <c r="AX191" i="8"/>
  <c r="AY41" i="12"/>
  <c r="AX192" i="8"/>
  <c r="AY45" i="12"/>
  <c r="AX193" i="8"/>
  <c r="AY49" i="12"/>
  <c r="AX194" i="8"/>
  <c r="AY53" i="12"/>
  <c r="AX144" i="8"/>
  <c r="AY144" i="12" s="1"/>
  <c r="AX195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83" i="8"/>
  <c r="G5" i="12"/>
  <c r="F184" i="8"/>
  <c r="G9" i="12"/>
  <c r="F7" i="12"/>
  <c r="D8" i="12"/>
  <c r="E7" i="12"/>
  <c r="AO139" i="8"/>
  <c r="AO140" i="8"/>
  <c r="AP140" i="8"/>
  <c r="AO141" i="8"/>
  <c r="AP141" i="8"/>
  <c r="AQ141" i="8"/>
  <c r="AO142" i="8"/>
  <c r="AP142" i="8"/>
  <c r="AQ142" i="8"/>
  <c r="AR142" i="8"/>
  <c r="AO143" i="8"/>
  <c r="AP143" i="8"/>
  <c r="AQ143" i="8"/>
  <c r="AR143" i="8"/>
  <c r="AS143" i="8"/>
  <c r="AS142" i="8"/>
  <c r="CJ57" i="8"/>
  <c r="CJ31" i="8"/>
  <c r="AQ143" i="12" l="1"/>
  <c r="AP142" i="12"/>
  <c r="AP141" i="12"/>
  <c r="AP143" i="12"/>
  <c r="AQ142" i="12"/>
  <c r="AR143" i="12"/>
  <c r="AQ141" i="12"/>
  <c r="AS143" i="12"/>
  <c r="AP140" i="12"/>
  <c r="AR142" i="12"/>
  <c r="AS142" i="12"/>
  <c r="AW129" i="8"/>
  <c r="AS101" i="8"/>
  <c r="AW113" i="8"/>
  <c r="AT124" i="8"/>
  <c r="AX120" i="8"/>
  <c r="AY120" i="12" s="1"/>
  <c r="AX112" i="8"/>
  <c r="AY112" i="12" s="1"/>
  <c r="AT108" i="8"/>
  <c r="AX104" i="8"/>
  <c r="AY104" i="12" s="1"/>
  <c r="AT100" i="8"/>
  <c r="AW97" i="8"/>
  <c r="AX143" i="8"/>
  <c r="AY143" i="12" s="1"/>
  <c r="AR126" i="8"/>
  <c r="AV122" i="8"/>
  <c r="AR110" i="8"/>
  <c r="AV106" i="8"/>
  <c r="AV131" i="8"/>
  <c r="AV130" i="8"/>
  <c r="AR130" i="8"/>
  <c r="AR122" i="8"/>
  <c r="AV118" i="8"/>
  <c r="AR118" i="8"/>
  <c r="AV114" i="8"/>
  <c r="AR106" i="8"/>
  <c r="AR102" i="8"/>
  <c r="AX142" i="8"/>
  <c r="AY142" i="12" s="1"/>
  <c r="AT101" i="8"/>
  <c r="AX99" i="8"/>
  <c r="AY99" i="12" s="1"/>
  <c r="AX98" i="8"/>
  <c r="AY98" i="12" s="1"/>
  <c r="AX97" i="8"/>
  <c r="AY97" i="12" s="1"/>
  <c r="AW140" i="8"/>
  <c r="AW136" i="8"/>
  <c r="AS134" i="8"/>
  <c r="AS132" i="8"/>
  <c r="AS117" i="8"/>
  <c r="AX100" i="8"/>
  <c r="AY100" i="12" s="1"/>
  <c r="AV141" i="8"/>
  <c r="AU138" i="8"/>
  <c r="AQ138" i="8"/>
  <c r="AQ130" i="8"/>
  <c r="AU129" i="8"/>
  <c r="AQ129" i="8"/>
  <c r="AU128" i="8"/>
  <c r="AQ128" i="8"/>
  <c r="AU126" i="8"/>
  <c r="AU125" i="8"/>
  <c r="AU124" i="8"/>
  <c r="AQ124" i="8"/>
  <c r="AQ122" i="8"/>
  <c r="AQ118" i="8"/>
  <c r="AQ117" i="8"/>
  <c r="AQ113" i="8"/>
  <c r="AU110" i="8"/>
  <c r="AU109" i="8"/>
  <c r="AU108" i="8"/>
  <c r="AU106" i="8"/>
  <c r="AV106" i="12" s="1"/>
  <c r="AQ106" i="8"/>
  <c r="AU105" i="8"/>
  <c r="AQ105" i="8"/>
  <c r="AU102" i="8"/>
  <c r="AQ102" i="8"/>
  <c r="AU101" i="8"/>
  <c r="AQ101" i="8"/>
  <c r="AU100" i="8"/>
  <c r="AQ100" i="8"/>
  <c r="AU98" i="8"/>
  <c r="AQ98" i="8"/>
  <c r="AU97" i="8"/>
  <c r="AQ97" i="8"/>
  <c r="AQ131" i="8"/>
  <c r="AQ119" i="8"/>
  <c r="AU115" i="8"/>
  <c r="AQ103" i="8"/>
  <c r="AU99" i="8"/>
  <c r="AW138" i="8"/>
  <c r="AQ137" i="8"/>
  <c r="AU135" i="8"/>
  <c r="AV143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2" i="8"/>
  <c r="AY132" i="12" s="1"/>
  <c r="AT132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T109" i="8"/>
  <c r="AX107" i="8"/>
  <c r="AY107" i="12" s="1"/>
  <c r="AT107" i="8"/>
  <c r="AX106" i="8"/>
  <c r="AY106" i="12" s="1"/>
  <c r="AT106" i="8"/>
  <c r="AX105" i="8"/>
  <c r="AY105" i="12" s="1"/>
  <c r="AX103" i="8"/>
  <c r="AY103" i="12" s="1"/>
  <c r="AX102" i="8"/>
  <c r="AY102" i="12" s="1"/>
  <c r="AX101" i="8"/>
  <c r="AY101" i="12" s="1"/>
  <c r="AW130" i="8"/>
  <c r="AS129" i="8"/>
  <c r="AT129" i="12" s="1"/>
  <c r="AU127" i="8"/>
  <c r="AW125" i="8"/>
  <c r="AT120" i="8"/>
  <c r="AX116" i="8"/>
  <c r="AY116" i="12" s="1"/>
  <c r="AQ115" i="8"/>
  <c r="AS113" i="8"/>
  <c r="AU111" i="8"/>
  <c r="AW109" i="8"/>
  <c r="AT104" i="8"/>
  <c r="AV102" i="8"/>
  <c r="AQ99" i="8"/>
  <c r="AS97" i="8"/>
  <c r="AU143" i="8"/>
  <c r="AU141" i="8"/>
  <c r="AU139" i="8"/>
  <c r="AS138" i="8"/>
  <c r="AQ135" i="8"/>
  <c r="AU133" i="8"/>
  <c r="AW143" i="8"/>
  <c r="AT142" i="8"/>
  <c r="AT142" i="12" s="1"/>
  <c r="AR141" i="8"/>
  <c r="AU140" i="8"/>
  <c r="AQ140" i="8"/>
  <c r="AU136" i="8"/>
  <c r="AU132" i="8"/>
  <c r="AQ132" i="8"/>
  <c r="AU130" i="8"/>
  <c r="AV130" i="12" s="1"/>
  <c r="AQ125" i="8"/>
  <c r="AQ121" i="8"/>
  <c r="AQ120" i="8"/>
  <c r="AU117" i="8"/>
  <c r="AU116" i="8"/>
  <c r="AQ116" i="8"/>
  <c r="AQ114" i="8"/>
  <c r="AQ110" i="8"/>
  <c r="AQ109" i="8"/>
  <c r="AQ108" i="8"/>
  <c r="AQ104" i="8"/>
  <c r="AV142" i="8"/>
  <c r="AX141" i="8"/>
  <c r="AY141" i="12" s="1"/>
  <c r="AT141" i="8"/>
  <c r="AW139" i="8"/>
  <c r="AS139" i="8"/>
  <c r="AW137" i="8"/>
  <c r="AS137" i="8"/>
  <c r="AW135" i="8"/>
  <c r="AS135" i="8"/>
  <c r="AW133" i="8"/>
  <c r="AS133" i="8"/>
  <c r="AW131" i="8"/>
  <c r="AS131" i="8"/>
  <c r="AS130" i="8"/>
  <c r="AW128" i="8"/>
  <c r="AS128" i="8"/>
  <c r="AW127" i="8"/>
  <c r="AS127" i="8"/>
  <c r="AW126" i="8"/>
  <c r="AS126" i="8"/>
  <c r="AT126" i="12" s="1"/>
  <c r="AW124" i="8"/>
  <c r="AS124" i="8"/>
  <c r="AW123" i="8"/>
  <c r="AS123" i="8"/>
  <c r="AW122" i="8"/>
  <c r="AS122" i="8"/>
  <c r="AW120" i="8"/>
  <c r="AS120" i="8"/>
  <c r="AW119" i="8"/>
  <c r="AX119" i="12" s="1"/>
  <c r="AS119" i="8"/>
  <c r="AW118" i="8"/>
  <c r="AS118" i="8"/>
  <c r="AW116" i="8"/>
  <c r="AS116" i="8"/>
  <c r="AW115" i="8"/>
  <c r="AS115" i="8"/>
  <c r="AT115" i="12" s="1"/>
  <c r="AW114" i="8"/>
  <c r="AX114" i="12" s="1"/>
  <c r="AS114" i="8"/>
  <c r="AW112" i="8"/>
  <c r="AS112" i="8"/>
  <c r="AW111" i="8"/>
  <c r="AS111" i="8"/>
  <c r="AW110" i="8"/>
  <c r="AS110" i="8"/>
  <c r="AT110" i="12" s="1"/>
  <c r="AW108" i="8"/>
  <c r="AS108" i="8"/>
  <c r="AW107" i="8"/>
  <c r="AS107" i="8"/>
  <c r="AW106" i="8"/>
  <c r="AS106" i="8"/>
  <c r="AW104" i="8"/>
  <c r="AS104" i="8"/>
  <c r="AW103" i="8"/>
  <c r="AS103" i="8"/>
  <c r="AW102" i="8"/>
  <c r="AS102" i="8"/>
  <c r="AW100" i="8"/>
  <c r="AS100" i="8"/>
  <c r="AW99" i="8"/>
  <c r="AS99" i="8"/>
  <c r="AU131" i="8"/>
  <c r="AX128" i="8"/>
  <c r="AY128" i="12" s="1"/>
  <c r="AQ127" i="8"/>
  <c r="AS125" i="8"/>
  <c r="AU123" i="8"/>
  <c r="AW121" i="8"/>
  <c r="AT116" i="8"/>
  <c r="AQ111" i="8"/>
  <c r="AS109" i="8"/>
  <c r="AU107" i="8"/>
  <c r="AW105" i="8"/>
  <c r="AV98" i="8"/>
  <c r="AY96" i="12"/>
  <c r="AS140" i="8"/>
  <c r="AQ139" i="8"/>
  <c r="AS136" i="8"/>
  <c r="AW134" i="8"/>
  <c r="AX134" i="12" s="1"/>
  <c r="AQ133" i="8"/>
  <c r="AQ136" i="8"/>
  <c r="AU134" i="8"/>
  <c r="AQ134" i="8"/>
  <c r="AQ126" i="8"/>
  <c r="AU122" i="8"/>
  <c r="AU121" i="8"/>
  <c r="AU120" i="8"/>
  <c r="AU118" i="8"/>
  <c r="AU114" i="8"/>
  <c r="AU113" i="8"/>
  <c r="AU112" i="8"/>
  <c r="AQ112" i="8"/>
  <c r="AU104" i="8"/>
  <c r="AT143" i="8"/>
  <c r="AU142" i="8"/>
  <c r="AW141" i="8"/>
  <c r="AS141" i="8"/>
  <c r="AV140" i="8"/>
  <c r="AR140" i="8"/>
  <c r="AV139" i="8"/>
  <c r="AR139" i="8"/>
  <c r="AV138" i="8"/>
  <c r="AR138" i="8"/>
  <c r="AV137" i="8"/>
  <c r="AR137" i="8"/>
  <c r="AV136" i="8"/>
  <c r="AR136" i="8"/>
  <c r="AV135" i="8"/>
  <c r="AR135" i="8"/>
  <c r="AV134" i="8"/>
  <c r="AR134" i="8"/>
  <c r="AV133" i="8"/>
  <c r="AR133" i="8"/>
  <c r="AV132" i="8"/>
  <c r="AR132" i="8"/>
  <c r="AS132" i="12" s="1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W113" i="12" s="1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V100" i="8"/>
  <c r="AR100" i="8"/>
  <c r="AV99" i="8"/>
  <c r="AR99" i="8"/>
  <c r="AV97" i="8"/>
  <c r="AR97" i="8"/>
  <c r="AR131" i="8"/>
  <c r="AT128" i="8"/>
  <c r="AV126" i="8"/>
  <c r="AX124" i="8"/>
  <c r="AY124" i="12" s="1"/>
  <c r="AQ123" i="8"/>
  <c r="AS121" i="8"/>
  <c r="AU119" i="8"/>
  <c r="AV119" i="12" s="1"/>
  <c r="AW117" i="8"/>
  <c r="AX117" i="12" s="1"/>
  <c r="AR114" i="8"/>
  <c r="AT112" i="8"/>
  <c r="AV110" i="8"/>
  <c r="AX108" i="8"/>
  <c r="AY108" i="12" s="1"/>
  <c r="AQ107" i="8"/>
  <c r="AS105" i="8"/>
  <c r="AU103" i="8"/>
  <c r="AV103" i="12" s="1"/>
  <c r="AW101" i="8"/>
  <c r="AR98" i="8"/>
  <c r="AU96" i="12"/>
  <c r="AW142" i="8"/>
  <c r="AU137" i="8"/>
  <c r="AW132" i="8"/>
  <c r="AT103" i="8"/>
  <c r="AT99" i="8"/>
  <c r="AT102" i="8"/>
  <c r="AT98" i="8"/>
  <c r="AT105" i="8"/>
  <c r="AU105" i="12" s="1"/>
  <c r="AW98" i="8"/>
  <c r="AS98" i="8"/>
  <c r="AT97" i="8"/>
  <c r="AT114" i="12" l="1"/>
  <c r="AT119" i="12"/>
  <c r="AT130" i="12"/>
  <c r="AU115" i="12"/>
  <c r="AS114" i="12"/>
  <c r="AX110" i="12"/>
  <c r="AX126" i="12"/>
  <c r="AW135" i="12"/>
  <c r="AW139" i="12"/>
  <c r="AT140" i="12"/>
  <c r="AT100" i="12"/>
  <c r="AT106" i="12"/>
  <c r="AT111" i="12"/>
  <c r="AT122" i="12"/>
  <c r="AT127" i="12"/>
  <c r="AS139" i="12"/>
  <c r="AX115" i="12"/>
  <c r="AX122" i="12"/>
  <c r="AW125" i="12"/>
  <c r="AT107" i="12"/>
  <c r="AT118" i="12"/>
  <c r="AT123" i="12"/>
  <c r="AU109" i="12"/>
  <c r="AU125" i="12"/>
  <c r="AU138" i="12"/>
  <c r="AX106" i="12"/>
  <c r="AX111" i="12"/>
  <c r="AX127" i="12"/>
  <c r="AV114" i="12"/>
  <c r="AX107" i="12"/>
  <c r="AX112" i="12"/>
  <c r="AX118" i="12"/>
  <c r="AX123" i="12"/>
  <c r="AS140" i="12"/>
  <c r="AV104" i="12"/>
  <c r="AX102" i="12"/>
  <c r="AX130" i="12"/>
  <c r="AS101" i="12"/>
  <c r="AX105" i="12"/>
  <c r="AU128" i="12"/>
  <c r="AS117" i="12"/>
  <c r="AU98" i="12"/>
  <c r="AS109" i="12"/>
  <c r="AX104" i="12"/>
  <c r="AU112" i="12"/>
  <c r="AS134" i="12"/>
  <c r="AV142" i="12"/>
  <c r="AS135" i="12"/>
  <c r="AV131" i="12"/>
  <c r="AR102" i="12"/>
  <c r="AR110" i="12"/>
  <c r="AV122" i="12"/>
  <c r="AX120" i="12"/>
  <c r="AU141" i="12"/>
  <c r="AR118" i="12"/>
  <c r="AX128" i="12"/>
  <c r="AV117" i="12"/>
  <c r="AX96" i="12"/>
  <c r="AR139" i="12"/>
  <c r="AX138" i="12"/>
  <c r="AR98" i="12"/>
  <c r="AV128" i="12"/>
  <c r="AT117" i="12"/>
  <c r="AX140" i="12"/>
  <c r="AU101" i="12"/>
  <c r="AS130" i="12"/>
  <c r="AX97" i="12"/>
  <c r="AR127" i="12"/>
  <c r="AU103" i="12"/>
  <c r="AT121" i="12"/>
  <c r="AS99" i="12"/>
  <c r="AS104" i="12"/>
  <c r="AS115" i="12"/>
  <c r="AS120" i="12"/>
  <c r="AS125" i="12"/>
  <c r="AS136" i="12"/>
  <c r="AS138" i="12"/>
  <c r="AU116" i="12"/>
  <c r="AS96" i="12"/>
  <c r="AX143" i="12"/>
  <c r="AV111" i="12"/>
  <c r="AV96" i="12"/>
  <c r="AV108" i="12"/>
  <c r="AS110" i="12"/>
  <c r="AU97" i="12"/>
  <c r="AW109" i="12"/>
  <c r="AW136" i="12"/>
  <c r="AT113" i="12"/>
  <c r="AU106" i="12"/>
  <c r="AS107" i="12"/>
  <c r="AS112" i="12"/>
  <c r="AS123" i="12"/>
  <c r="AS128" i="12"/>
  <c r="AX99" i="12"/>
  <c r="AT133" i="12"/>
  <c r="AT137" i="12"/>
  <c r="AV139" i="12"/>
  <c r="AV124" i="12"/>
  <c r="AT108" i="12"/>
  <c r="AU102" i="12"/>
  <c r="AV137" i="12"/>
  <c r="AS97" i="12"/>
  <c r="AS129" i="12"/>
  <c r="AX100" i="12"/>
  <c r="AX103" i="12"/>
  <c r="AX116" i="12"/>
  <c r="AT131" i="12"/>
  <c r="AT135" i="12"/>
  <c r="AT139" i="12"/>
  <c r="AV143" i="12"/>
  <c r="AX98" i="12"/>
  <c r="AW100" i="12"/>
  <c r="AW103" i="12"/>
  <c r="AW108" i="12"/>
  <c r="AW111" i="12"/>
  <c r="AW116" i="12"/>
  <c r="AW119" i="12"/>
  <c r="AW124" i="12"/>
  <c r="AW127" i="12"/>
  <c r="AT104" i="12"/>
  <c r="AX109" i="12"/>
  <c r="AU110" i="12"/>
  <c r="AU126" i="12"/>
  <c r="AU129" i="12"/>
  <c r="AU135" i="12"/>
  <c r="AU120" i="12"/>
  <c r="AR119" i="12"/>
  <c r="AR105" i="12"/>
  <c r="AW114" i="12"/>
  <c r="AX132" i="12"/>
  <c r="AS98" i="12"/>
  <c r="AS131" i="12"/>
  <c r="AW101" i="12"/>
  <c r="AW117" i="12"/>
  <c r="AW134" i="12"/>
  <c r="AV118" i="12"/>
  <c r="AR126" i="12"/>
  <c r="AR133" i="12"/>
  <c r="AT124" i="12"/>
  <c r="AV133" i="12"/>
  <c r="AV141" i="12"/>
  <c r="AX125" i="12"/>
  <c r="AU119" i="12"/>
  <c r="AU127" i="12"/>
  <c r="AU132" i="12"/>
  <c r="AU134" i="12"/>
  <c r="AU136" i="12"/>
  <c r="AV98" i="12"/>
  <c r="AV105" i="12"/>
  <c r="AR129" i="12"/>
  <c r="AS118" i="12"/>
  <c r="AW122" i="12"/>
  <c r="AU100" i="12"/>
  <c r="AR140" i="12"/>
  <c r="AQ140" i="12"/>
  <c r="AR99" i="12"/>
  <c r="AR117" i="12"/>
  <c r="AT101" i="12"/>
  <c r="AR107" i="12"/>
  <c r="AW99" i="12"/>
  <c r="AW104" i="12"/>
  <c r="AW115" i="12"/>
  <c r="AW120" i="12"/>
  <c r="AW123" i="12"/>
  <c r="AW128" i="12"/>
  <c r="AW138" i="12"/>
  <c r="AU143" i="12"/>
  <c r="AT143" i="12"/>
  <c r="AV107" i="12"/>
  <c r="AX121" i="12"/>
  <c r="AR114" i="12"/>
  <c r="AR132" i="12"/>
  <c r="AU111" i="12"/>
  <c r="AU140" i="12"/>
  <c r="AV99" i="12"/>
  <c r="AR131" i="12"/>
  <c r="AV109" i="12"/>
  <c r="AV125" i="12"/>
  <c r="AV138" i="12"/>
  <c r="AW130" i="12"/>
  <c r="AX129" i="12"/>
  <c r="AT98" i="12"/>
  <c r="AX101" i="12"/>
  <c r="AS100" i="12"/>
  <c r="AS103" i="12"/>
  <c r="AS105" i="12"/>
  <c r="AS108" i="12"/>
  <c r="AS111" i="12"/>
  <c r="AS113" i="12"/>
  <c r="AS116" i="12"/>
  <c r="AS119" i="12"/>
  <c r="AS121" i="12"/>
  <c r="AS124" i="12"/>
  <c r="AS127" i="12"/>
  <c r="AS133" i="12"/>
  <c r="AS137" i="12"/>
  <c r="AT141" i="12"/>
  <c r="AV112" i="12"/>
  <c r="AV120" i="12"/>
  <c r="AR134" i="12"/>
  <c r="AT109" i="12"/>
  <c r="AV123" i="12"/>
  <c r="AX108" i="12"/>
  <c r="AX124" i="12"/>
  <c r="AW142" i="12"/>
  <c r="AR108" i="12"/>
  <c r="AR116" i="12"/>
  <c r="AR121" i="12"/>
  <c r="AV132" i="12"/>
  <c r="AR141" i="12"/>
  <c r="AS141" i="12"/>
  <c r="AR135" i="12"/>
  <c r="AU104" i="12"/>
  <c r="AR115" i="12"/>
  <c r="AV127" i="12"/>
  <c r="AV135" i="12"/>
  <c r="AR103" i="12"/>
  <c r="AR97" i="12"/>
  <c r="AR100" i="12"/>
  <c r="AR106" i="12"/>
  <c r="AV110" i="12"/>
  <c r="AR122" i="12"/>
  <c r="AV126" i="12"/>
  <c r="AV129" i="12"/>
  <c r="AW141" i="12"/>
  <c r="AT134" i="12"/>
  <c r="AS102" i="12"/>
  <c r="AW118" i="12"/>
  <c r="AW131" i="12"/>
  <c r="AS126" i="12"/>
  <c r="AU124" i="12"/>
  <c r="AT105" i="12"/>
  <c r="AR136" i="12"/>
  <c r="AR101" i="12"/>
  <c r="AR138" i="12"/>
  <c r="AR123" i="12"/>
  <c r="AW107" i="12"/>
  <c r="AW112" i="12"/>
  <c r="AW132" i="12"/>
  <c r="AW140" i="12"/>
  <c r="AR112" i="12"/>
  <c r="AT103" i="12"/>
  <c r="AT116" i="12"/>
  <c r="AX133" i="12"/>
  <c r="AX137" i="12"/>
  <c r="AR104" i="12"/>
  <c r="AR120" i="12"/>
  <c r="AV140" i="12"/>
  <c r="AW102" i="12"/>
  <c r="AU114" i="12"/>
  <c r="AU117" i="12"/>
  <c r="AU122" i="12"/>
  <c r="AU130" i="12"/>
  <c r="AR96" i="12"/>
  <c r="AV101" i="12"/>
  <c r="AT132" i="12"/>
  <c r="AU99" i="12"/>
  <c r="AX142" i="12"/>
  <c r="AW110" i="12"/>
  <c r="AW126" i="12"/>
  <c r="AW97" i="12"/>
  <c r="AW105" i="12"/>
  <c r="AW121" i="12"/>
  <c r="AW129" i="12"/>
  <c r="AW133" i="12"/>
  <c r="AW137" i="12"/>
  <c r="AX141" i="12"/>
  <c r="AT96" i="12"/>
  <c r="AV113" i="12"/>
  <c r="AV121" i="12"/>
  <c r="AV134" i="12"/>
  <c r="AT136" i="12"/>
  <c r="AW98" i="12"/>
  <c r="AR111" i="12"/>
  <c r="AT125" i="12"/>
  <c r="AT99" i="12"/>
  <c r="AT102" i="12"/>
  <c r="AT112" i="12"/>
  <c r="AT120" i="12"/>
  <c r="AT128" i="12"/>
  <c r="AX131" i="12"/>
  <c r="AX135" i="12"/>
  <c r="AX139" i="12"/>
  <c r="AW96" i="12"/>
  <c r="AR109" i="12"/>
  <c r="AV116" i="12"/>
  <c r="AR125" i="12"/>
  <c r="AV136" i="12"/>
  <c r="AU142" i="12"/>
  <c r="AT138" i="12"/>
  <c r="AT97" i="12"/>
  <c r="AU107" i="12"/>
  <c r="AU113" i="12"/>
  <c r="AU118" i="12"/>
  <c r="AU121" i="12"/>
  <c r="AU123" i="12"/>
  <c r="AU131" i="12"/>
  <c r="AU133" i="12"/>
  <c r="AU137" i="12"/>
  <c r="AU139" i="12"/>
  <c r="AW143" i="12"/>
  <c r="AR137" i="12"/>
  <c r="AV115" i="12"/>
  <c r="AV97" i="12"/>
  <c r="AV100" i="12"/>
  <c r="AV102" i="12"/>
  <c r="AR113" i="12"/>
  <c r="AR124" i="12"/>
  <c r="AR128" i="12"/>
  <c r="AR130" i="12"/>
  <c r="AX136" i="12"/>
  <c r="AS106" i="12"/>
  <c r="AS122" i="12"/>
  <c r="AW106" i="12"/>
  <c r="AU108" i="12"/>
  <c r="AX113" i="12"/>
  <c r="AQ96" i="12"/>
  <c r="AP105" i="8"/>
  <c r="AQ105" i="12" s="1"/>
  <c r="AP111" i="8"/>
  <c r="AQ111" i="12" s="1"/>
  <c r="AP127" i="8"/>
  <c r="AQ127" i="12" s="1"/>
  <c r="AO133" i="8"/>
  <c r="AP137" i="8"/>
  <c r="AQ137" i="12" s="1"/>
  <c r="AP97" i="8"/>
  <c r="AQ97" i="12" s="1"/>
  <c r="AP101" i="8"/>
  <c r="AQ101" i="12" s="1"/>
  <c r="AP104" i="8"/>
  <c r="AQ104" i="12" s="1"/>
  <c r="AP112" i="8"/>
  <c r="AQ112" i="12" s="1"/>
  <c r="AP115" i="8"/>
  <c r="AQ115" i="12" s="1"/>
  <c r="AP117" i="8"/>
  <c r="AQ117" i="12" s="1"/>
  <c r="AP120" i="8"/>
  <c r="AQ120" i="12" s="1"/>
  <c r="AP128" i="8"/>
  <c r="AQ128" i="12" s="1"/>
  <c r="AP131" i="8"/>
  <c r="AQ131" i="12" s="1"/>
  <c r="AP133" i="8"/>
  <c r="AQ133" i="12" s="1"/>
  <c r="AO134" i="8"/>
  <c r="AO135" i="8"/>
  <c r="AP136" i="8"/>
  <c r="AQ136" i="12" s="1"/>
  <c r="AO138" i="8"/>
  <c r="AP100" i="8"/>
  <c r="AQ100" i="12" s="1"/>
  <c r="AO136" i="8"/>
  <c r="AP98" i="8"/>
  <c r="AQ98" i="12" s="1"/>
  <c r="AP102" i="8"/>
  <c r="AQ102" i="12" s="1"/>
  <c r="AP103" i="8"/>
  <c r="AQ103" i="12" s="1"/>
  <c r="AP106" i="8"/>
  <c r="AQ106" i="12" s="1"/>
  <c r="AP110" i="8"/>
  <c r="AQ110" i="12" s="1"/>
  <c r="AP113" i="8"/>
  <c r="AQ113" i="12" s="1"/>
  <c r="AP114" i="8"/>
  <c r="AQ114" i="12" s="1"/>
  <c r="AP118" i="8"/>
  <c r="AQ118" i="12" s="1"/>
  <c r="AP119" i="8"/>
  <c r="AQ119" i="12" s="1"/>
  <c r="AP122" i="8"/>
  <c r="AQ122" i="12" s="1"/>
  <c r="AP126" i="8"/>
  <c r="AQ126" i="12" s="1"/>
  <c r="AP129" i="8"/>
  <c r="AQ129" i="12" s="1"/>
  <c r="AP130" i="8"/>
  <c r="AQ130" i="12" s="1"/>
  <c r="AO132" i="8"/>
  <c r="AP134" i="8"/>
  <c r="AQ134" i="12" s="1"/>
  <c r="AP135" i="8"/>
  <c r="AQ135" i="12" s="1"/>
  <c r="AP138" i="8"/>
  <c r="AQ138" i="12" s="1"/>
  <c r="AP121" i="8"/>
  <c r="AQ121" i="12" s="1"/>
  <c r="AP99" i="8"/>
  <c r="AQ99" i="12" s="1"/>
  <c r="AP107" i="8"/>
  <c r="AQ107" i="12" s="1"/>
  <c r="AP108" i="8"/>
  <c r="AQ108" i="12" s="1"/>
  <c r="AP109" i="8"/>
  <c r="AQ109" i="12" s="1"/>
  <c r="AP116" i="8"/>
  <c r="AQ116" i="12" s="1"/>
  <c r="AP123" i="8"/>
  <c r="AQ123" i="12" s="1"/>
  <c r="AP124" i="8"/>
  <c r="AQ124" i="12" s="1"/>
  <c r="AP125" i="8"/>
  <c r="AQ125" i="12" s="1"/>
  <c r="AP132" i="8"/>
  <c r="AQ132" i="12" s="1"/>
  <c r="AO137" i="8"/>
  <c r="AP139" i="8"/>
  <c r="AP137" i="12" l="1"/>
  <c r="AP132" i="12"/>
  <c r="AP138" i="12"/>
  <c r="AP139" i="12"/>
  <c r="AQ139" i="12"/>
  <c r="AP136" i="12"/>
  <c r="AP134" i="12"/>
  <c r="AP133" i="12"/>
  <c r="AP135" i="12"/>
  <c r="AO120" i="8"/>
  <c r="AP120" i="12" s="1"/>
  <c r="AM122" i="8"/>
  <c r="AO114" i="8" l="1"/>
  <c r="AP114" i="12" s="1"/>
  <c r="AO110" i="8"/>
  <c r="AP110" i="12" s="1"/>
  <c r="AO106" i="8"/>
  <c r="AP106" i="12" s="1"/>
  <c r="AO102" i="8"/>
  <c r="AP102" i="12" s="1"/>
  <c r="AM118" i="8"/>
  <c r="AM114" i="8"/>
  <c r="AM110" i="8"/>
  <c r="AM106" i="8"/>
  <c r="AM102" i="8"/>
  <c r="AM130" i="8"/>
  <c r="AO128" i="8"/>
  <c r="AP128" i="12" s="1"/>
  <c r="AO98" i="8"/>
  <c r="AP98" i="12" s="1"/>
  <c r="AM98" i="8"/>
  <c r="AO116" i="8"/>
  <c r="AP116" i="12" s="1"/>
  <c r="AO112" i="8"/>
  <c r="AP112" i="12" s="1"/>
  <c r="AO108" i="8"/>
  <c r="AP108" i="12" s="1"/>
  <c r="AO104" i="8"/>
  <c r="AP104" i="12" s="1"/>
  <c r="AM116" i="8"/>
  <c r="AM112" i="8"/>
  <c r="AM108" i="8"/>
  <c r="AM104" i="8"/>
  <c r="AN135" i="8"/>
  <c r="AO135" i="12" s="1"/>
  <c r="AN130" i="8"/>
  <c r="AN128" i="8"/>
  <c r="AN126" i="8"/>
  <c r="AN122" i="8"/>
  <c r="AN118" i="8"/>
  <c r="AN112" i="8"/>
  <c r="AN110" i="8"/>
  <c r="AN108" i="8"/>
  <c r="AN106" i="8"/>
  <c r="AN104" i="8"/>
  <c r="AN102" i="8"/>
  <c r="AN100" i="8"/>
  <c r="AN99" i="8"/>
  <c r="AN98" i="8"/>
  <c r="AN97" i="8"/>
  <c r="AN129" i="8"/>
  <c r="AM126" i="8"/>
  <c r="AN125" i="8"/>
  <c r="AO124" i="8"/>
  <c r="AP124" i="12" s="1"/>
  <c r="AN121" i="8"/>
  <c r="AN117" i="8"/>
  <c r="AN113" i="8"/>
  <c r="AN109" i="8"/>
  <c r="AN105" i="8"/>
  <c r="AN101" i="8"/>
  <c r="AP96" i="12"/>
  <c r="AN134" i="8"/>
  <c r="AO134" i="12" s="1"/>
  <c r="AN133" i="8"/>
  <c r="AO133" i="12" s="1"/>
  <c r="AN132" i="8"/>
  <c r="AO132" i="12" s="1"/>
  <c r="AN124" i="8"/>
  <c r="AN120" i="8"/>
  <c r="AO120" i="12" s="1"/>
  <c r="AN116" i="8"/>
  <c r="AN114" i="8"/>
  <c r="AO96" i="12"/>
  <c r="AM135" i="8"/>
  <c r="AM134" i="8"/>
  <c r="AM133" i="8"/>
  <c r="AM132" i="8"/>
  <c r="AO131" i="8"/>
  <c r="AP131" i="12" s="1"/>
  <c r="AM131" i="8"/>
  <c r="AO129" i="8"/>
  <c r="AP129" i="12" s="1"/>
  <c r="AM129" i="8"/>
  <c r="AO127" i="8"/>
  <c r="AP127" i="12" s="1"/>
  <c r="AM127" i="8"/>
  <c r="AO125" i="8"/>
  <c r="AP125" i="12" s="1"/>
  <c r="AM125" i="8"/>
  <c r="AO123" i="8"/>
  <c r="AP123" i="12" s="1"/>
  <c r="AM123" i="8"/>
  <c r="AN131" i="8"/>
  <c r="AO130" i="8"/>
  <c r="AP130" i="12" s="1"/>
  <c r="AM128" i="8"/>
  <c r="AN127" i="8"/>
  <c r="AO126" i="8"/>
  <c r="AP126" i="12" s="1"/>
  <c r="AM124" i="8"/>
  <c r="AN124" i="12" s="1"/>
  <c r="AN123" i="8"/>
  <c r="AO122" i="8"/>
  <c r="AP122" i="12" s="1"/>
  <c r="AM120" i="8"/>
  <c r="AN119" i="8"/>
  <c r="AO118" i="8"/>
  <c r="AP118" i="12" s="1"/>
  <c r="AN115" i="8"/>
  <c r="AN111" i="8"/>
  <c r="AN107" i="8"/>
  <c r="AN103" i="8"/>
  <c r="AO100" i="8"/>
  <c r="AP100" i="12" s="1"/>
  <c r="AM100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N111" i="12" s="1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O99" i="8"/>
  <c r="AP99" i="12" s="1"/>
  <c r="AM99" i="8"/>
  <c r="AO97" i="8"/>
  <c r="AP97" i="12" s="1"/>
  <c r="AM97" i="8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N121" i="12" l="1"/>
  <c r="AO106" i="12"/>
  <c r="AO123" i="12"/>
  <c r="AO98" i="12"/>
  <c r="AO124" i="12"/>
  <c r="AN105" i="12"/>
  <c r="AN135" i="12"/>
  <c r="AN128" i="12"/>
  <c r="AO108" i="12"/>
  <c r="AN113" i="12"/>
  <c r="AN125" i="12"/>
  <c r="AN132" i="12"/>
  <c r="AO102" i="12"/>
  <c r="AO126" i="12"/>
  <c r="AN104" i="12"/>
  <c r="AN98" i="12"/>
  <c r="AO107" i="12"/>
  <c r="AO119" i="12"/>
  <c r="AN118" i="12"/>
  <c r="AN99" i="12"/>
  <c r="AN115" i="12"/>
  <c r="AO111" i="12"/>
  <c r="AN133" i="12"/>
  <c r="AO112" i="12"/>
  <c r="AO128" i="12"/>
  <c r="AN106" i="12"/>
  <c r="AN97" i="12"/>
  <c r="AN101" i="12"/>
  <c r="AN109" i="12"/>
  <c r="AN117" i="12"/>
  <c r="AO103" i="12"/>
  <c r="AO105" i="12"/>
  <c r="AO121" i="12"/>
  <c r="AO129" i="12"/>
  <c r="AO100" i="12"/>
  <c r="AO122" i="12"/>
  <c r="AN116" i="12"/>
  <c r="AN130" i="12"/>
  <c r="AN114" i="12"/>
  <c r="AO97" i="12"/>
  <c r="AO110" i="12"/>
  <c r="AN102" i="12"/>
  <c r="AN103" i="12"/>
  <c r="AN119" i="12"/>
  <c r="AO115" i="12"/>
  <c r="AO127" i="12"/>
  <c r="AN123" i="12"/>
  <c r="AN127" i="12"/>
  <c r="AN131" i="12"/>
  <c r="AN134" i="12"/>
  <c r="AO116" i="12"/>
  <c r="AO101" i="12"/>
  <c r="AO117" i="12"/>
  <c r="AN126" i="12"/>
  <c r="AO99" i="12"/>
  <c r="AO118" i="12"/>
  <c r="AO130" i="12"/>
  <c r="AN112" i="12"/>
  <c r="AN110" i="12"/>
  <c r="AN129" i="12"/>
  <c r="AO109" i="12"/>
  <c r="AN107" i="12"/>
  <c r="AN100" i="12"/>
  <c r="AN120" i="12"/>
  <c r="AO131" i="12"/>
  <c r="AO114" i="12"/>
  <c r="AN96" i="12"/>
  <c r="AO113" i="12"/>
  <c r="AO125" i="12"/>
  <c r="AO104" i="12"/>
  <c r="AN108" i="12"/>
  <c r="AN122" i="12"/>
  <c r="AG127" i="8"/>
  <c r="AL135" i="8" l="1"/>
  <c r="AL132" i="8"/>
  <c r="AL131" i="8"/>
  <c r="AM131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M96" i="12"/>
  <c r="AL134" i="8"/>
  <c r="AL133" i="8"/>
  <c r="AL130" i="8"/>
  <c r="AM130" i="12" s="1"/>
  <c r="AL129" i="8"/>
  <c r="AM129" i="12" s="1"/>
  <c r="AI128" i="8"/>
  <c r="AI127" i="8"/>
  <c r="AJ128" i="8"/>
  <c r="AJ127" i="8"/>
  <c r="AJ126" i="8"/>
  <c r="AJ125" i="8"/>
  <c r="AJ123" i="8"/>
  <c r="AJ122" i="8"/>
  <c r="AJ121" i="8"/>
  <c r="AJ120" i="8"/>
  <c r="AJ119" i="8"/>
  <c r="AJ118" i="8"/>
  <c r="AJ117" i="8"/>
  <c r="AJ115" i="8"/>
  <c r="AJ114" i="8"/>
  <c r="AJ113" i="8"/>
  <c r="AJ112" i="8"/>
  <c r="AJ111" i="8"/>
  <c r="AJ110" i="8"/>
  <c r="AJ109" i="8"/>
  <c r="AJ107" i="8"/>
  <c r="AJ106" i="8"/>
  <c r="AJ105" i="8"/>
  <c r="AJ104" i="8"/>
  <c r="AJ103" i="8"/>
  <c r="AJ102" i="8"/>
  <c r="AJ101" i="8"/>
  <c r="AJ99" i="8"/>
  <c r="AJ98" i="8"/>
  <c r="AJ97" i="8"/>
  <c r="AK131" i="8"/>
  <c r="AI131" i="8"/>
  <c r="AK130" i="8"/>
  <c r="AI130" i="8"/>
  <c r="AK129" i="8"/>
  <c r="AJ129" i="8"/>
  <c r="AI126" i="8"/>
  <c r="AI125" i="8"/>
  <c r="AI124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I107" i="8"/>
  <c r="AI106" i="8"/>
  <c r="AI105" i="8"/>
  <c r="AJ105" i="12" s="1"/>
  <c r="AI103" i="8"/>
  <c r="AI102" i="8"/>
  <c r="AI101" i="8"/>
  <c r="AI99" i="8"/>
  <c r="AI98" i="8"/>
  <c r="AI97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100" i="8"/>
  <c r="AK99" i="8"/>
  <c r="AK98" i="8"/>
  <c r="AK97" i="8"/>
  <c r="AJ131" i="8"/>
  <c r="AJ130" i="8"/>
  <c r="AI129" i="8"/>
  <c r="AK128" i="8"/>
  <c r="AK127" i="8"/>
  <c r="AK126" i="8"/>
  <c r="AK125" i="8"/>
  <c r="AK124" i="8"/>
  <c r="AK123" i="8"/>
  <c r="AK122" i="8"/>
  <c r="AK121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I103" i="12" s="1"/>
  <c r="AH102" i="8"/>
  <c r="AH101" i="8"/>
  <c r="AH100" i="8"/>
  <c r="AH99" i="8"/>
  <c r="AH98" i="8"/>
  <c r="AH97" i="8"/>
  <c r="AH127" i="8"/>
  <c r="AH126" i="8"/>
  <c r="AG125" i="8"/>
  <c r="AG124" i="8"/>
  <c r="AG123" i="8"/>
  <c r="AG122" i="8"/>
  <c r="AG121" i="8"/>
  <c r="AG120" i="8"/>
  <c r="AG119" i="8"/>
  <c r="AG118" i="8"/>
  <c r="AH118" i="12" s="1"/>
  <c r="AG117" i="8"/>
  <c r="AG116" i="8"/>
  <c r="AG115" i="8"/>
  <c r="AG114" i="8"/>
  <c r="AG113" i="8"/>
  <c r="AG112" i="8"/>
  <c r="AG111" i="8"/>
  <c r="AG110" i="8"/>
  <c r="AH110" i="12" s="1"/>
  <c r="AG109" i="8"/>
  <c r="AG108" i="8"/>
  <c r="AG107" i="8"/>
  <c r="AG106" i="8"/>
  <c r="AG105" i="8"/>
  <c r="AG104" i="8"/>
  <c r="AG103" i="8"/>
  <c r="AG102" i="8"/>
  <c r="AH102" i="12" s="1"/>
  <c r="AG101" i="8"/>
  <c r="AG100" i="8"/>
  <c r="AG99" i="8"/>
  <c r="AG98" i="8"/>
  <c r="AG97" i="8"/>
  <c r="AH96" i="12"/>
  <c r="AG126" i="8"/>
  <c r="AJ116" i="8"/>
  <c r="AJ108" i="8"/>
  <c r="AJ100" i="8"/>
  <c r="AJ124" i="8"/>
  <c r="AI120" i="8"/>
  <c r="AI116" i="8"/>
  <c r="AI112" i="8"/>
  <c r="AI108" i="8"/>
  <c r="AI104" i="8"/>
  <c r="AI100" i="8"/>
  <c r="AK131" i="12" l="1"/>
  <c r="AH114" i="12"/>
  <c r="AH123" i="12"/>
  <c r="AL131" i="12"/>
  <c r="AJ110" i="12"/>
  <c r="AH99" i="12"/>
  <c r="AJ111" i="12"/>
  <c r="AH106" i="12"/>
  <c r="AH122" i="12"/>
  <c r="AH107" i="12"/>
  <c r="AJ107" i="12"/>
  <c r="AH98" i="12"/>
  <c r="AH108" i="12"/>
  <c r="AI101" i="12"/>
  <c r="AH100" i="12"/>
  <c r="AH116" i="12"/>
  <c r="AH124" i="12"/>
  <c r="AK108" i="12"/>
  <c r="AH101" i="12"/>
  <c r="AH109" i="12"/>
  <c r="AH117" i="12"/>
  <c r="AH125" i="12"/>
  <c r="AI102" i="12"/>
  <c r="AJ106" i="12"/>
  <c r="AH111" i="12"/>
  <c r="AH104" i="12"/>
  <c r="AH103" i="12"/>
  <c r="AH120" i="12"/>
  <c r="AH97" i="12"/>
  <c r="AH105" i="12"/>
  <c r="AH113" i="12"/>
  <c r="AH121" i="12"/>
  <c r="AJ109" i="12"/>
  <c r="AH119" i="12"/>
  <c r="AH112" i="12"/>
  <c r="AI118" i="12"/>
  <c r="AH115" i="12"/>
  <c r="AI117" i="12"/>
  <c r="AI119" i="12"/>
  <c r="AI110" i="12"/>
  <c r="AL121" i="12"/>
  <c r="AL125" i="12"/>
  <c r="AL97" i="12"/>
  <c r="AL101" i="12"/>
  <c r="AL105" i="12"/>
  <c r="AL109" i="12"/>
  <c r="AL113" i="12"/>
  <c r="AL117" i="12"/>
  <c r="AJ123" i="12"/>
  <c r="AK129" i="12"/>
  <c r="AL130" i="12"/>
  <c r="AI99" i="12"/>
  <c r="AI115" i="12"/>
  <c r="AJ114" i="12"/>
  <c r="AJ119" i="12"/>
  <c r="AK124" i="12"/>
  <c r="AJ108" i="12"/>
  <c r="AI127" i="12"/>
  <c r="AI111" i="12"/>
  <c r="AL122" i="12"/>
  <c r="AL126" i="12"/>
  <c r="AL98" i="12"/>
  <c r="AL102" i="12"/>
  <c r="AL106" i="12"/>
  <c r="AL110" i="12"/>
  <c r="AL114" i="12"/>
  <c r="AL118" i="12"/>
  <c r="AK99" i="12"/>
  <c r="AK127" i="12"/>
  <c r="AG96" i="12"/>
  <c r="AK96" i="12"/>
  <c r="AK104" i="12"/>
  <c r="AK100" i="12"/>
  <c r="AI100" i="12"/>
  <c r="AI116" i="12"/>
  <c r="AJ115" i="12"/>
  <c r="AJ125" i="12"/>
  <c r="AJ104" i="12"/>
  <c r="AJ120" i="12"/>
  <c r="AK116" i="12"/>
  <c r="AI126" i="12"/>
  <c r="AI98" i="12"/>
  <c r="AI106" i="12"/>
  <c r="AI114" i="12"/>
  <c r="AI122" i="12"/>
  <c r="AJ97" i="12"/>
  <c r="AJ102" i="12"/>
  <c r="AJ113" i="12"/>
  <c r="AJ118" i="12"/>
  <c r="AK98" i="12"/>
  <c r="AK103" i="12"/>
  <c r="AK107" i="12"/>
  <c r="AK112" i="12"/>
  <c r="AK126" i="12"/>
  <c r="AI129" i="12"/>
  <c r="AJ129" i="12"/>
  <c r="AK121" i="12"/>
  <c r="AI128" i="12"/>
  <c r="AJ128" i="12"/>
  <c r="AL134" i="12"/>
  <c r="AM134" i="12"/>
  <c r="AH126" i="12"/>
  <c r="AI107" i="12"/>
  <c r="AI123" i="12"/>
  <c r="AJ98" i="12"/>
  <c r="AJ103" i="12"/>
  <c r="AJ124" i="12"/>
  <c r="AJ131" i="12"/>
  <c r="AI131" i="12"/>
  <c r="AK113" i="12"/>
  <c r="AK122" i="12"/>
  <c r="AJ112" i="12"/>
  <c r="AI104" i="12"/>
  <c r="AJ100" i="12"/>
  <c r="AJ116" i="12"/>
  <c r="AI97" i="12"/>
  <c r="AI105" i="12"/>
  <c r="AI109" i="12"/>
  <c r="AI113" i="12"/>
  <c r="AI121" i="12"/>
  <c r="AI125" i="12"/>
  <c r="AL124" i="12"/>
  <c r="AL128" i="12"/>
  <c r="AL96" i="12"/>
  <c r="AL100" i="12"/>
  <c r="AL104" i="12"/>
  <c r="AL108" i="12"/>
  <c r="AL112" i="12"/>
  <c r="AL116" i="12"/>
  <c r="AL120" i="12"/>
  <c r="AJ101" i="12"/>
  <c r="AJ117" i="12"/>
  <c r="AJ122" i="12"/>
  <c r="AJ126" i="12"/>
  <c r="AJ130" i="12"/>
  <c r="AI130" i="12"/>
  <c r="AK97" i="12"/>
  <c r="AK102" i="12"/>
  <c r="AK106" i="12"/>
  <c r="AK111" i="12"/>
  <c r="AK115" i="12"/>
  <c r="AK120" i="12"/>
  <c r="AK125" i="12"/>
  <c r="AJ127" i="12"/>
  <c r="AM133" i="12"/>
  <c r="AL133" i="12"/>
  <c r="AM132" i="12"/>
  <c r="AL132" i="12"/>
  <c r="AK117" i="12"/>
  <c r="AL135" i="12"/>
  <c r="AM135" i="12"/>
  <c r="AK130" i="12"/>
  <c r="AK109" i="12"/>
  <c r="AK118" i="12"/>
  <c r="AJ96" i="12"/>
  <c r="AI96" i="12"/>
  <c r="AI108" i="12"/>
  <c r="AI112" i="12"/>
  <c r="AI120" i="12"/>
  <c r="AI124" i="12"/>
  <c r="AL123" i="12"/>
  <c r="AL127" i="12"/>
  <c r="AL99" i="12"/>
  <c r="AL103" i="12"/>
  <c r="AL107" i="12"/>
  <c r="AL111" i="12"/>
  <c r="AL115" i="12"/>
  <c r="AL119" i="12"/>
  <c r="AJ99" i="12"/>
  <c r="AJ121" i="12"/>
  <c r="AL129" i="12"/>
  <c r="AK101" i="12"/>
  <c r="AK105" i="12"/>
  <c r="AK110" i="12"/>
  <c r="AK114" i="12"/>
  <c r="AK119" i="12"/>
  <c r="AK123" i="12"/>
  <c r="AK128" i="12"/>
  <c r="AH127" i="12"/>
  <c r="AF96" i="12"/>
  <c r="AE127" i="8"/>
  <c r="AE126" i="8"/>
  <c r="AE125" i="8"/>
  <c r="AE123" i="8"/>
  <c r="AE122" i="8"/>
  <c r="AE121" i="8"/>
  <c r="AE120" i="8"/>
  <c r="AE119" i="8"/>
  <c r="AE118" i="8"/>
  <c r="AE117" i="8"/>
  <c r="AE115" i="8"/>
  <c r="AE114" i="8"/>
  <c r="AE113" i="8"/>
  <c r="AE112" i="8"/>
  <c r="AE111" i="8"/>
  <c r="AE110" i="8"/>
  <c r="AE109" i="8"/>
  <c r="AE107" i="8"/>
  <c r="AE106" i="8"/>
  <c r="AE105" i="8"/>
  <c r="AE104" i="8"/>
  <c r="AE103" i="8"/>
  <c r="AE102" i="8"/>
  <c r="AE101" i="8"/>
  <c r="AE99" i="8"/>
  <c r="AE98" i="8"/>
  <c r="AE97" i="8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99" i="8"/>
  <c r="AG99" i="12" s="1"/>
  <c r="AF98" i="8"/>
  <c r="AG98" i="12" s="1"/>
  <c r="AF97" i="8"/>
  <c r="AG97" i="12" s="1"/>
  <c r="AF116" i="8"/>
  <c r="AG116" i="12" s="1"/>
  <c r="AF112" i="8"/>
  <c r="AG112" i="12" s="1"/>
  <c r="AF108" i="8"/>
  <c r="AG108" i="12" s="1"/>
  <c r="AF104" i="8"/>
  <c r="AG104" i="12" s="1"/>
  <c r="AF100" i="8"/>
  <c r="AG100" i="12" s="1"/>
  <c r="AF124" i="8"/>
  <c r="AG124" i="12" s="1"/>
  <c r="AF120" i="8"/>
  <c r="AG120" i="12" s="1"/>
  <c r="AE116" i="8"/>
  <c r="AE108" i="8"/>
  <c r="AE100" i="8"/>
  <c r="AE124" i="8"/>
  <c r="AF120" i="12" l="1"/>
  <c r="AF100" i="12"/>
  <c r="AF109" i="12"/>
  <c r="AF113" i="12"/>
  <c r="AF118" i="12"/>
  <c r="AF122" i="12"/>
  <c r="AF108" i="12"/>
  <c r="AF104" i="12"/>
  <c r="AF114" i="12"/>
  <c r="AF119" i="12"/>
  <c r="AF123" i="12"/>
  <c r="AF99" i="12"/>
  <c r="AF127" i="12"/>
  <c r="AE127" i="12"/>
  <c r="AF105" i="12"/>
  <c r="AF116" i="12"/>
  <c r="AF97" i="12"/>
  <c r="AF102" i="12"/>
  <c r="AF106" i="12"/>
  <c r="AF115" i="12"/>
  <c r="AF124" i="12"/>
  <c r="AE124" i="12"/>
  <c r="AF98" i="12"/>
  <c r="AF103" i="12"/>
  <c r="AF107" i="12"/>
  <c r="AF112" i="12"/>
  <c r="AF117" i="12"/>
  <c r="AF121" i="12"/>
  <c r="AE126" i="12"/>
  <c r="AF126" i="12"/>
  <c r="AF101" i="12"/>
  <c r="AF110" i="12"/>
  <c r="AF111" i="12"/>
  <c r="AE125" i="12"/>
  <c r="AF125" i="12"/>
  <c r="V120" i="8"/>
  <c r="V121" i="8"/>
  <c r="W121" i="8"/>
  <c r="V122" i="8"/>
  <c r="W122" i="8"/>
  <c r="X122" i="8"/>
  <c r="V123" i="8"/>
  <c r="W123" i="8"/>
  <c r="X123" i="8"/>
  <c r="Y123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U122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U120" i="8"/>
  <c r="T120" i="8"/>
  <c r="S120" i="8"/>
  <c r="R120" i="8"/>
  <c r="Q120" i="8"/>
  <c r="P120" i="8"/>
  <c r="O120" i="8"/>
  <c r="N120" i="8"/>
  <c r="O120" i="12" s="1"/>
  <c r="M120" i="8"/>
  <c r="L120" i="8"/>
  <c r="K120" i="8"/>
  <c r="J120" i="8"/>
  <c r="I120" i="8"/>
  <c r="H120" i="8"/>
  <c r="G120" i="8"/>
  <c r="F120" i="8"/>
  <c r="G120" i="12" s="1"/>
  <c r="E120" i="8"/>
  <c r="D120" i="8"/>
  <c r="C120" i="8"/>
  <c r="T121" i="12" l="1"/>
  <c r="V120" i="12"/>
  <c r="V123" i="12"/>
  <c r="H120" i="12"/>
  <c r="P120" i="12"/>
  <c r="E121" i="12"/>
  <c r="M121" i="12"/>
  <c r="U121" i="12"/>
  <c r="X122" i="12"/>
  <c r="D121" i="12"/>
  <c r="L121" i="12"/>
  <c r="I122" i="12"/>
  <c r="Q122" i="12"/>
  <c r="F123" i="12"/>
  <c r="K120" i="12"/>
  <c r="S120" i="12"/>
  <c r="H121" i="12"/>
  <c r="P121" i="12"/>
  <c r="E122" i="12"/>
  <c r="M122" i="12"/>
  <c r="U122" i="12"/>
  <c r="N123" i="12"/>
  <c r="J123" i="12"/>
  <c r="R123" i="12"/>
  <c r="W123" i="12"/>
  <c r="J122" i="12"/>
  <c r="R122" i="12"/>
  <c r="G123" i="12"/>
  <c r="O123" i="12"/>
  <c r="W121" i="12"/>
  <c r="X123" i="12"/>
  <c r="E120" i="12"/>
  <c r="M120" i="12"/>
  <c r="U120" i="12"/>
  <c r="J121" i="12"/>
  <c r="R121" i="12"/>
  <c r="G122" i="12"/>
  <c r="O122" i="12"/>
  <c r="D123" i="12"/>
  <c r="L123" i="12"/>
  <c r="T123" i="12"/>
  <c r="I120" i="12"/>
  <c r="Q120" i="12"/>
  <c r="F121" i="12"/>
  <c r="N121" i="12"/>
  <c r="V121" i="12"/>
  <c r="Q123" i="12"/>
  <c r="V122" i="12"/>
  <c r="F120" i="12"/>
  <c r="N120" i="12"/>
  <c r="K121" i="12"/>
  <c r="S121" i="12"/>
  <c r="H122" i="12"/>
  <c r="P122" i="12"/>
  <c r="E123" i="12"/>
  <c r="M123" i="12"/>
  <c r="U123" i="12"/>
  <c r="W122" i="12"/>
  <c r="K122" i="12"/>
  <c r="S122" i="12"/>
  <c r="H123" i="12"/>
  <c r="P123" i="12"/>
  <c r="Y123" i="12"/>
  <c r="J120" i="12"/>
  <c r="R120" i="12"/>
  <c r="G121" i="12"/>
  <c r="O121" i="12"/>
  <c r="D122" i="12"/>
  <c r="L122" i="12"/>
  <c r="T122" i="12"/>
  <c r="I123" i="12"/>
  <c r="D120" i="12"/>
  <c r="L120" i="12"/>
  <c r="T120" i="12"/>
  <c r="I121" i="12"/>
  <c r="Q121" i="12"/>
  <c r="F122" i="12"/>
  <c r="N122" i="12"/>
  <c r="K123" i="12"/>
  <c r="S123" i="12"/>
  <c r="X97" i="8"/>
  <c r="X100" i="8"/>
  <c r="Z100" i="8"/>
  <c r="X101" i="8"/>
  <c r="X103" i="8"/>
  <c r="X104" i="8"/>
  <c r="X105" i="8"/>
  <c r="Z106" i="8"/>
  <c r="X107" i="8"/>
  <c r="X110" i="8"/>
  <c r="Z110" i="8"/>
  <c r="Z113" i="8"/>
  <c r="Z114" i="8"/>
  <c r="X115" i="8"/>
  <c r="X118" i="8"/>
  <c r="X119" i="8"/>
  <c r="V119" i="8"/>
  <c r="U117" i="8"/>
  <c r="T116" i="8"/>
  <c r="S116" i="8"/>
  <c r="T115" i="8"/>
  <c r="R114" i="8"/>
  <c r="Q114" i="8"/>
  <c r="P113" i="8"/>
  <c r="O112" i="8"/>
  <c r="U111" i="8"/>
  <c r="Q111" i="8"/>
  <c r="O111" i="8"/>
  <c r="N110" i="8"/>
  <c r="R109" i="8"/>
  <c r="O109" i="8"/>
  <c r="L109" i="8"/>
  <c r="U104" i="8"/>
  <c r="K108" i="8"/>
  <c r="U103" i="8"/>
  <c r="K107" i="8"/>
  <c r="J107" i="8"/>
  <c r="N106" i="8"/>
  <c r="K106" i="8"/>
  <c r="J106" i="8"/>
  <c r="Z105" i="8"/>
  <c r="U105" i="8"/>
  <c r="J105" i="8"/>
  <c r="I105" i="8"/>
  <c r="I104" i="8"/>
  <c r="H104" i="8"/>
  <c r="T103" i="8"/>
  <c r="P103" i="8"/>
  <c r="F103" i="8"/>
  <c r="U98" i="8"/>
  <c r="S98" i="8"/>
  <c r="F102" i="8"/>
  <c r="E102" i="8"/>
  <c r="Q97" i="8"/>
  <c r="P101" i="8"/>
  <c r="L101" i="8"/>
  <c r="G101" i="8"/>
  <c r="M100" i="8"/>
  <c r="T99" i="8"/>
  <c r="R99" i="8"/>
  <c r="N99" i="8"/>
  <c r="E99" i="8"/>
  <c r="T98" i="8"/>
  <c r="H98" i="8"/>
  <c r="D98" i="8"/>
  <c r="R97" i="8"/>
  <c r="CM4" i="8"/>
  <c r="CZ5" i="8"/>
  <c r="Z107" i="8"/>
  <c r="CX6" i="8"/>
  <c r="CX7" i="8" s="1"/>
  <c r="W112" i="8"/>
  <c r="Q106" i="8"/>
  <c r="CL5" i="8"/>
  <c r="CK6" i="8"/>
  <c r="CL6" i="8" s="1"/>
  <c r="C101" i="8"/>
  <c r="C102" i="8"/>
  <c r="D102" i="8"/>
  <c r="C103" i="8"/>
  <c r="D103" i="8"/>
  <c r="E103" i="8"/>
  <c r="C104" i="8"/>
  <c r="D104" i="8"/>
  <c r="E104" i="8"/>
  <c r="F104" i="8"/>
  <c r="C105" i="8"/>
  <c r="D105" i="8"/>
  <c r="E105" i="8"/>
  <c r="F105" i="8"/>
  <c r="G105" i="8"/>
  <c r="C106" i="8"/>
  <c r="D106" i="8"/>
  <c r="E106" i="8"/>
  <c r="F106" i="8"/>
  <c r="G106" i="8"/>
  <c r="H106" i="8"/>
  <c r="C107" i="8"/>
  <c r="D107" i="8"/>
  <c r="E107" i="8"/>
  <c r="F107" i="8"/>
  <c r="G107" i="8"/>
  <c r="H107" i="8"/>
  <c r="I107" i="8"/>
  <c r="C108" i="8"/>
  <c r="D108" i="8"/>
  <c r="E108" i="8"/>
  <c r="F108" i="8"/>
  <c r="G108" i="8"/>
  <c r="H108" i="8"/>
  <c r="I108" i="8"/>
  <c r="J108" i="8"/>
  <c r="C109" i="8"/>
  <c r="D109" i="8"/>
  <c r="E109" i="8"/>
  <c r="F109" i="8"/>
  <c r="G109" i="8"/>
  <c r="H109" i="8"/>
  <c r="I109" i="8"/>
  <c r="J109" i="8"/>
  <c r="K109" i="8"/>
  <c r="C110" i="8"/>
  <c r="D110" i="8"/>
  <c r="E110" i="8"/>
  <c r="F110" i="8"/>
  <c r="G110" i="8"/>
  <c r="H110" i="8"/>
  <c r="I110" i="8"/>
  <c r="J110" i="8"/>
  <c r="K110" i="8"/>
  <c r="L110" i="8"/>
  <c r="C111" i="8"/>
  <c r="D111" i="8"/>
  <c r="E111" i="8"/>
  <c r="F111" i="8"/>
  <c r="G111" i="8"/>
  <c r="H111" i="8"/>
  <c r="I111" i="8"/>
  <c r="J111" i="8"/>
  <c r="K111" i="8"/>
  <c r="L111" i="8"/>
  <c r="M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Y100" i="8"/>
  <c r="Y119" i="8"/>
  <c r="Y101" i="8"/>
  <c r="Y102" i="8"/>
  <c r="X102" i="8"/>
  <c r="W101" i="8"/>
  <c r="E101" i="8"/>
  <c r="W102" i="8"/>
  <c r="W117" i="8"/>
  <c r="R115" i="8"/>
  <c r="Q113" i="8"/>
  <c r="Q112" i="8"/>
  <c r="N111" i="8"/>
  <c r="P110" i="8"/>
  <c r="M109" i="8"/>
  <c r="L107" i="8"/>
  <c r="G104" i="8"/>
  <c r="S100" i="8"/>
  <c r="W100" i="8"/>
  <c r="P102" i="8"/>
  <c r="H102" i="8"/>
  <c r="W119" i="8"/>
  <c r="W118" i="8"/>
  <c r="U118" i="8"/>
  <c r="T117" i="8"/>
  <c r="V116" i="8"/>
  <c r="S115" i="8"/>
  <c r="S114" i="8"/>
  <c r="R113" i="8"/>
  <c r="P112" i="8"/>
  <c r="M110" i="8"/>
  <c r="N108" i="8"/>
  <c r="L108" i="8"/>
  <c r="I106" i="8"/>
  <c r="H105" i="8"/>
  <c r="I103" i="8"/>
  <c r="G103" i="8"/>
  <c r="Y115" i="8"/>
  <c r="W114" i="8"/>
  <c r="X112" i="8"/>
  <c r="Y111" i="8"/>
  <c r="W111" i="8"/>
  <c r="Y110" i="8"/>
  <c r="W110" i="8"/>
  <c r="X110" i="12" s="1"/>
  <c r="X109" i="8"/>
  <c r="X108" i="8"/>
  <c r="R108" i="8"/>
  <c r="Y107" i="8"/>
  <c r="W107" i="8"/>
  <c r="Y106" i="8"/>
  <c r="W106" i="8"/>
  <c r="U106" i="8"/>
  <c r="T104" i="8"/>
  <c r="Y103" i="8"/>
  <c r="W103" i="8"/>
  <c r="M103" i="8"/>
  <c r="O97" i="8"/>
  <c r="W97" i="8"/>
  <c r="O99" i="8"/>
  <c r="W99" i="8"/>
  <c r="J97" i="8"/>
  <c r="Y98" i="8"/>
  <c r="Y116" i="8"/>
  <c r="X114" i="8"/>
  <c r="Y113" i="8"/>
  <c r="W113" i="8"/>
  <c r="Y112" i="8"/>
  <c r="X111" i="8"/>
  <c r="T110" i="8"/>
  <c r="Y109" i="8"/>
  <c r="W109" i="8"/>
  <c r="S109" i="8"/>
  <c r="Y108" i="8"/>
  <c r="W108" i="8"/>
  <c r="Q108" i="8"/>
  <c r="V107" i="8"/>
  <c r="P107" i="8"/>
  <c r="X106" i="8"/>
  <c r="R106" i="8"/>
  <c r="Y105" i="8"/>
  <c r="W105" i="8"/>
  <c r="Q105" i="8"/>
  <c r="Y104" i="8"/>
  <c r="W104" i="8"/>
  <c r="Q104" i="8"/>
  <c r="Y97" i="8"/>
  <c r="P98" i="8"/>
  <c r="X98" i="8"/>
  <c r="U99" i="8"/>
  <c r="Y99" i="8"/>
  <c r="P97" i="8"/>
  <c r="K98" i="8"/>
  <c r="W98" i="8"/>
  <c r="CJ72" i="8"/>
  <c r="CJ71" i="8"/>
  <c r="CJ70" i="8"/>
  <c r="CJ69" i="8"/>
  <c r="CJ68" i="8"/>
  <c r="CJ67" i="8"/>
  <c r="CJ66" i="8"/>
  <c r="CJ65" i="8"/>
  <c r="CJ64" i="8"/>
  <c r="CJ63" i="8"/>
  <c r="CJ62" i="8"/>
  <c r="CJ61" i="8"/>
  <c r="CJ60" i="8"/>
  <c r="CJ59" i="8"/>
  <c r="CJ58" i="8"/>
  <c r="CJ56" i="8"/>
  <c r="CJ55" i="8"/>
  <c r="CJ54" i="8"/>
  <c r="CJ53" i="8"/>
  <c r="CJ52" i="8"/>
  <c r="CJ51" i="8"/>
  <c r="CJ50" i="8"/>
  <c r="CJ49" i="8"/>
  <c r="CJ48" i="8"/>
  <c r="CJ47" i="8"/>
  <c r="CJ46" i="8"/>
  <c r="CJ45" i="8"/>
  <c r="CJ44" i="8"/>
  <c r="CJ43" i="8"/>
  <c r="CJ42" i="8"/>
  <c r="CJ41" i="8"/>
  <c r="CJ40" i="8"/>
  <c r="CJ39" i="8"/>
  <c r="CJ38" i="8"/>
  <c r="CJ37" i="8"/>
  <c r="CJ36" i="8"/>
  <c r="CJ35" i="8"/>
  <c r="CJ34" i="8"/>
  <c r="CJ33" i="8"/>
  <c r="CJ32" i="8"/>
  <c r="Z98" i="8"/>
  <c r="Z97" i="8"/>
  <c r="DF9" i="8"/>
  <c r="U104" i="12" l="1"/>
  <c r="Z100" i="12"/>
  <c r="F111" i="12"/>
  <c r="H110" i="12"/>
  <c r="I109" i="12"/>
  <c r="I108" i="12"/>
  <c r="H107" i="12"/>
  <c r="X119" i="12"/>
  <c r="F106" i="12"/>
  <c r="D102" i="12"/>
  <c r="J119" i="12"/>
  <c r="M117" i="12"/>
  <c r="E116" i="12"/>
  <c r="J114" i="12"/>
  <c r="K112" i="12"/>
  <c r="T118" i="12"/>
  <c r="L118" i="12"/>
  <c r="M116" i="12"/>
  <c r="L115" i="12"/>
  <c r="G113" i="12"/>
  <c r="R119" i="12"/>
  <c r="D118" i="12"/>
  <c r="D115" i="12"/>
  <c r="E117" i="12"/>
  <c r="O113" i="12"/>
  <c r="H117" i="12"/>
  <c r="I111" i="12"/>
  <c r="K110" i="12"/>
  <c r="D109" i="12"/>
  <c r="D108" i="12"/>
  <c r="F105" i="12"/>
  <c r="M119" i="12"/>
  <c r="O118" i="12"/>
  <c r="G118" i="12"/>
  <c r="P116" i="12"/>
  <c r="O115" i="12"/>
  <c r="M114" i="12"/>
  <c r="E114" i="12"/>
  <c r="F112" i="12"/>
  <c r="U119" i="12"/>
  <c r="E119" i="12"/>
  <c r="P117" i="12"/>
  <c r="H116" i="12"/>
  <c r="G115" i="12"/>
  <c r="J113" i="12"/>
  <c r="N112" i="12"/>
  <c r="X101" i="12"/>
  <c r="X103" i="12"/>
  <c r="Z106" i="12"/>
  <c r="E105" i="12"/>
  <c r="D103" i="12"/>
  <c r="X97" i="12"/>
  <c r="Y96" i="12"/>
  <c r="X107" i="12"/>
  <c r="P119" i="12"/>
  <c r="H119" i="12"/>
  <c r="R118" i="12"/>
  <c r="J118" i="12"/>
  <c r="S117" i="12"/>
  <c r="K117" i="12"/>
  <c r="K116" i="12"/>
  <c r="J115" i="12"/>
  <c r="P114" i="12"/>
  <c r="H114" i="12"/>
  <c r="M113" i="12"/>
  <c r="E113" i="12"/>
  <c r="I112" i="12"/>
  <c r="L111" i="12"/>
  <c r="D111" i="12"/>
  <c r="F110" i="12"/>
  <c r="G109" i="12"/>
  <c r="G108" i="12"/>
  <c r="F107" i="12"/>
  <c r="D106" i="12"/>
  <c r="E104" i="12"/>
  <c r="Y98" i="12"/>
  <c r="S119" i="12"/>
  <c r="K119" i="12"/>
  <c r="M118" i="12"/>
  <c r="E118" i="12"/>
  <c r="N117" i="12"/>
  <c r="F117" i="12"/>
  <c r="N116" i="12"/>
  <c r="F116" i="12"/>
  <c r="M115" i="12"/>
  <c r="E115" i="12"/>
  <c r="K114" i="12"/>
  <c r="H113" i="12"/>
  <c r="L112" i="12"/>
  <c r="D112" i="12"/>
  <c r="G111" i="12"/>
  <c r="I110" i="12"/>
  <c r="J109" i="12"/>
  <c r="J108" i="12"/>
  <c r="I107" i="12"/>
  <c r="E110" i="12"/>
  <c r="F109" i="12"/>
  <c r="F108" i="12"/>
  <c r="E107" i="12"/>
  <c r="D104" i="12"/>
  <c r="E103" i="12"/>
  <c r="U103" i="12"/>
  <c r="T119" i="12"/>
  <c r="L119" i="12"/>
  <c r="D119" i="12"/>
  <c r="N118" i="12"/>
  <c r="F118" i="12"/>
  <c r="O117" i="12"/>
  <c r="G117" i="12"/>
  <c r="O116" i="12"/>
  <c r="G116" i="12"/>
  <c r="N115" i="12"/>
  <c r="F115" i="12"/>
  <c r="L114" i="12"/>
  <c r="D114" i="12"/>
  <c r="I113" i="12"/>
  <c r="M112" i="12"/>
  <c r="E112" i="12"/>
  <c r="H111" i="12"/>
  <c r="J110" i="12"/>
  <c r="K109" i="12"/>
  <c r="H106" i="12"/>
  <c r="Y102" i="12"/>
  <c r="G106" i="12"/>
  <c r="D105" i="12"/>
  <c r="Q119" i="12"/>
  <c r="I119" i="12"/>
  <c r="S118" i="12"/>
  <c r="K118" i="12"/>
  <c r="L117" i="12"/>
  <c r="D117" i="12"/>
  <c r="L116" i="12"/>
  <c r="D116" i="12"/>
  <c r="K115" i="12"/>
  <c r="I114" i="12"/>
  <c r="N113" i="12"/>
  <c r="F113" i="12"/>
  <c r="J112" i="12"/>
  <c r="M111" i="12"/>
  <c r="E111" i="12"/>
  <c r="G110" i="12"/>
  <c r="H109" i="12"/>
  <c r="H108" i="12"/>
  <c r="G107" i="12"/>
  <c r="E106" i="12"/>
  <c r="F104" i="12"/>
  <c r="Z98" i="12"/>
  <c r="O119" i="12"/>
  <c r="G119" i="12"/>
  <c r="Q118" i="12"/>
  <c r="I118" i="12"/>
  <c r="R117" i="12"/>
  <c r="J117" i="12"/>
  <c r="R116" i="12"/>
  <c r="J116" i="12"/>
  <c r="Q115" i="12"/>
  <c r="I115" i="12"/>
  <c r="O114" i="12"/>
  <c r="G114" i="12"/>
  <c r="L113" i="12"/>
  <c r="D113" i="12"/>
  <c r="H112" i="12"/>
  <c r="K111" i="12"/>
  <c r="N119" i="12"/>
  <c r="F119" i="12"/>
  <c r="P118" i="12"/>
  <c r="H118" i="12"/>
  <c r="Q117" i="12"/>
  <c r="I117" i="12"/>
  <c r="Q116" i="12"/>
  <c r="I116" i="12"/>
  <c r="P115" i="12"/>
  <c r="H115" i="12"/>
  <c r="N114" i="12"/>
  <c r="F114" i="12"/>
  <c r="K113" i="12"/>
  <c r="G112" i="12"/>
  <c r="J111" i="12"/>
  <c r="L110" i="12"/>
  <c r="D110" i="12"/>
  <c r="E109" i="12"/>
  <c r="E108" i="12"/>
  <c r="D107" i="12"/>
  <c r="G105" i="12"/>
  <c r="O99" i="12"/>
  <c r="Q97" i="12"/>
  <c r="X108" i="12"/>
  <c r="Z113" i="12"/>
  <c r="Y106" i="12"/>
  <c r="I96" i="12"/>
  <c r="U98" i="12"/>
  <c r="Q96" i="12"/>
  <c r="Y105" i="12"/>
  <c r="L96" i="12"/>
  <c r="Y112" i="12"/>
  <c r="R106" i="12"/>
  <c r="J105" i="12"/>
  <c r="K106" i="12"/>
  <c r="Y115" i="12"/>
  <c r="Y110" i="12"/>
  <c r="Y104" i="12"/>
  <c r="X105" i="12"/>
  <c r="U118" i="12"/>
  <c r="X102" i="12"/>
  <c r="T116" i="12"/>
  <c r="S116" i="12"/>
  <c r="X96" i="12"/>
  <c r="Y100" i="12"/>
  <c r="Z97" i="12"/>
  <c r="Z105" i="12"/>
  <c r="Y111" i="12"/>
  <c r="R96" i="12"/>
  <c r="X114" i="12"/>
  <c r="M110" i="12"/>
  <c r="N110" i="12"/>
  <c r="T115" i="12"/>
  <c r="X100" i="12"/>
  <c r="R113" i="12"/>
  <c r="W96" i="12"/>
  <c r="R108" i="12"/>
  <c r="X109" i="12"/>
  <c r="J96" i="12"/>
  <c r="P97" i="12"/>
  <c r="Y108" i="12"/>
  <c r="X111" i="12"/>
  <c r="J106" i="12"/>
  <c r="I106" i="12"/>
  <c r="Q112" i="12"/>
  <c r="S115" i="12"/>
  <c r="R115" i="12"/>
  <c r="F96" i="12"/>
  <c r="R97" i="12"/>
  <c r="I104" i="12"/>
  <c r="K108" i="12"/>
  <c r="L108" i="12"/>
  <c r="S109" i="12"/>
  <c r="S114" i="12"/>
  <c r="Y119" i="12"/>
  <c r="Y101" i="12"/>
  <c r="Y109" i="12"/>
  <c r="U117" i="12"/>
  <c r="T117" i="12"/>
  <c r="H104" i="12"/>
  <c r="G104" i="12"/>
  <c r="N111" i="12"/>
  <c r="O111" i="12"/>
  <c r="J107" i="12"/>
  <c r="K107" i="12"/>
  <c r="O112" i="12"/>
  <c r="P112" i="12"/>
  <c r="W119" i="12"/>
  <c r="V119" i="12"/>
  <c r="Z107" i="12"/>
  <c r="K96" i="12"/>
  <c r="L107" i="12"/>
  <c r="L109" i="12"/>
  <c r="M109" i="12"/>
  <c r="P113" i="12"/>
  <c r="Q113" i="12"/>
  <c r="X98" i="12"/>
  <c r="X104" i="12"/>
  <c r="W107" i="12"/>
  <c r="X106" i="12"/>
  <c r="Z110" i="12"/>
  <c r="I105" i="12"/>
  <c r="H105" i="12"/>
  <c r="X118" i="12"/>
  <c r="X112" i="12"/>
  <c r="U99" i="12"/>
  <c r="T98" i="12"/>
  <c r="Q114" i="12"/>
  <c r="R114" i="12"/>
  <c r="Y107" i="12"/>
  <c r="Y103" i="12"/>
  <c r="Y97" i="12"/>
  <c r="F103" i="12"/>
  <c r="G103" i="12"/>
  <c r="F102" i="12"/>
  <c r="E102" i="12"/>
  <c r="CZ6" i="8"/>
  <c r="CK7" i="8"/>
  <c r="CL7" i="8" s="1"/>
  <c r="CM6" i="8"/>
  <c r="Z101" i="8"/>
  <c r="V106" i="8"/>
  <c r="W106" i="12" s="1"/>
  <c r="G97" i="8"/>
  <c r="V98" i="8"/>
  <c r="W98" i="12" s="1"/>
  <c r="R105" i="8"/>
  <c r="R105" i="12" s="1"/>
  <c r="E98" i="8"/>
  <c r="F98" i="8"/>
  <c r="L98" i="8"/>
  <c r="K102" i="8"/>
  <c r="Q102" i="8"/>
  <c r="Q102" i="12" s="1"/>
  <c r="U102" i="8"/>
  <c r="N103" i="8"/>
  <c r="M98" i="8"/>
  <c r="L100" i="8"/>
  <c r="M100" i="12" s="1"/>
  <c r="P104" i="8"/>
  <c r="Q104" i="12" s="1"/>
  <c r="P108" i="8"/>
  <c r="Q108" i="12" s="1"/>
  <c r="Z117" i="8"/>
  <c r="Z111" i="8"/>
  <c r="Z111" i="12" s="1"/>
  <c r="Z109" i="8"/>
  <c r="Z103" i="8"/>
  <c r="Z103" i="12" s="1"/>
  <c r="X99" i="8"/>
  <c r="Y99" i="12" s="1"/>
  <c r="V102" i="8"/>
  <c r="W102" i="12" s="1"/>
  <c r="V111" i="8"/>
  <c r="W111" i="12" s="1"/>
  <c r="H99" i="8"/>
  <c r="L99" i="8"/>
  <c r="Q103" i="8"/>
  <c r="Q103" i="12" s="1"/>
  <c r="K104" i="8"/>
  <c r="O106" i="8"/>
  <c r="O106" i="12" s="1"/>
  <c r="I97" i="8"/>
  <c r="J97" i="12" s="1"/>
  <c r="I99" i="8"/>
  <c r="S107" i="8"/>
  <c r="P109" i="8"/>
  <c r="P109" i="12" s="1"/>
  <c r="Q110" i="8"/>
  <c r="Q110" i="12" s="1"/>
  <c r="J98" i="8"/>
  <c r="K98" i="12" s="1"/>
  <c r="N98" i="8"/>
  <c r="R98" i="8"/>
  <c r="S98" i="12" s="1"/>
  <c r="R101" i="8"/>
  <c r="V105" i="8"/>
  <c r="W105" i="12" s="1"/>
  <c r="J101" i="8"/>
  <c r="I100" i="8"/>
  <c r="O108" i="8"/>
  <c r="O108" i="12" s="1"/>
  <c r="S111" i="8"/>
  <c r="V108" i="8"/>
  <c r="W108" i="12" s="1"/>
  <c r="V118" i="8"/>
  <c r="W118" i="12" s="1"/>
  <c r="K103" i="8"/>
  <c r="P105" i="8"/>
  <c r="Q105" i="12" s="1"/>
  <c r="W116" i="8"/>
  <c r="M106" i="8"/>
  <c r="N106" i="12" s="1"/>
  <c r="S112" i="8"/>
  <c r="Y114" i="8"/>
  <c r="Z114" i="12" s="1"/>
  <c r="V99" i="8"/>
  <c r="W99" i="12" s="1"/>
  <c r="O98" i="8"/>
  <c r="P98" i="12" s="1"/>
  <c r="G98" i="8"/>
  <c r="H98" i="12" s="1"/>
  <c r="T97" i="8"/>
  <c r="L97" i="8"/>
  <c r="T96" i="12"/>
  <c r="Q99" i="8"/>
  <c r="R99" i="12" s="1"/>
  <c r="M99" i="8"/>
  <c r="N99" i="12" s="1"/>
  <c r="U97" i="8"/>
  <c r="M97" i="8"/>
  <c r="P96" i="12"/>
  <c r="L103" i="8"/>
  <c r="M103" i="12" s="1"/>
  <c r="R103" i="8"/>
  <c r="V103" i="8"/>
  <c r="W103" i="12" s="1"/>
  <c r="M104" i="8"/>
  <c r="S104" i="8"/>
  <c r="T104" i="12" s="1"/>
  <c r="O105" i="8"/>
  <c r="S105" i="8"/>
  <c r="P106" i="8"/>
  <c r="Q106" i="12" s="1"/>
  <c r="T106" i="8"/>
  <c r="U106" i="12" s="1"/>
  <c r="T107" i="8"/>
  <c r="U108" i="8"/>
  <c r="U109" i="8"/>
  <c r="V110" i="8"/>
  <c r="W110" i="12" s="1"/>
  <c r="T111" i="8"/>
  <c r="U111" i="12" s="1"/>
  <c r="U112" i="8"/>
  <c r="Q98" i="8"/>
  <c r="V97" i="8"/>
  <c r="W97" i="12" s="1"/>
  <c r="N97" i="8"/>
  <c r="O97" i="12" s="1"/>
  <c r="F97" i="8"/>
  <c r="V96" i="12"/>
  <c r="N96" i="12"/>
  <c r="S99" i="8"/>
  <c r="T99" i="12" s="1"/>
  <c r="K99" i="8"/>
  <c r="S97" i="8"/>
  <c r="K97" i="8"/>
  <c r="K97" i="12" s="1"/>
  <c r="O103" i="8"/>
  <c r="P103" i="12" s="1"/>
  <c r="S103" i="8"/>
  <c r="T103" i="12" s="1"/>
  <c r="N104" i="8"/>
  <c r="R104" i="8"/>
  <c r="S104" i="12" s="1"/>
  <c r="V104" i="8"/>
  <c r="W104" i="12" s="1"/>
  <c r="N105" i="8"/>
  <c r="T105" i="8"/>
  <c r="U105" i="12" s="1"/>
  <c r="S106" i="8"/>
  <c r="T106" i="12" s="1"/>
  <c r="Q107" i="8"/>
  <c r="U107" i="8"/>
  <c r="V107" i="12" s="1"/>
  <c r="T108" i="8"/>
  <c r="V109" i="8"/>
  <c r="W109" i="12" s="1"/>
  <c r="S110" i="8"/>
  <c r="T110" i="12" s="1"/>
  <c r="V112" i="8"/>
  <c r="W112" i="12" s="1"/>
  <c r="V113" i="8"/>
  <c r="W113" i="12" s="1"/>
  <c r="J104" i="8"/>
  <c r="J104" i="12" s="1"/>
  <c r="M107" i="8"/>
  <c r="N109" i="8"/>
  <c r="O109" i="12" s="1"/>
  <c r="O110" i="8"/>
  <c r="P110" i="12" s="1"/>
  <c r="R112" i="8"/>
  <c r="U115" i="8"/>
  <c r="V117" i="8"/>
  <c r="W117" i="12" s="1"/>
  <c r="L102" i="8"/>
  <c r="T102" i="8"/>
  <c r="D101" i="8"/>
  <c r="N101" i="8"/>
  <c r="V101" i="8"/>
  <c r="W101" i="12" s="1"/>
  <c r="U100" i="8"/>
  <c r="O100" i="8"/>
  <c r="C100" i="8"/>
  <c r="H103" i="8"/>
  <c r="I103" i="12" s="1"/>
  <c r="P99" i="8"/>
  <c r="K105" i="8"/>
  <c r="L106" i="8"/>
  <c r="M106" i="12" s="1"/>
  <c r="M108" i="8"/>
  <c r="N108" i="12" s="1"/>
  <c r="P111" i="8"/>
  <c r="Q111" i="12" s="1"/>
  <c r="S113" i="8"/>
  <c r="T114" i="8"/>
  <c r="T114" i="12" s="1"/>
  <c r="U116" i="8"/>
  <c r="V116" i="12" s="1"/>
  <c r="G102" i="8"/>
  <c r="H102" i="12" s="1"/>
  <c r="O102" i="8"/>
  <c r="P102" i="12" s="1"/>
  <c r="S102" i="8"/>
  <c r="J100" i="8"/>
  <c r="F101" i="8"/>
  <c r="G101" i="12" s="1"/>
  <c r="T101" i="8"/>
  <c r="Q100" i="8"/>
  <c r="E100" i="8"/>
  <c r="C97" i="8"/>
  <c r="C99" i="8"/>
  <c r="C98" i="8"/>
  <c r="D98" i="12" s="1"/>
  <c r="I101" i="8"/>
  <c r="E97" i="8"/>
  <c r="O107" i="8"/>
  <c r="P107" i="12" s="1"/>
  <c r="R110" i="8"/>
  <c r="T112" i="8"/>
  <c r="O104" i="8"/>
  <c r="M102" i="8"/>
  <c r="K100" i="8"/>
  <c r="R107" i="8"/>
  <c r="S108" i="8"/>
  <c r="S108" i="12" s="1"/>
  <c r="T109" i="8"/>
  <c r="U110" i="8"/>
  <c r="U110" i="12" s="1"/>
  <c r="CN4" i="8"/>
  <c r="W115" i="8"/>
  <c r="X115" i="12" s="1"/>
  <c r="I98" i="8"/>
  <c r="I98" i="12" s="1"/>
  <c r="AE96" i="12"/>
  <c r="AC123" i="8"/>
  <c r="AA123" i="8"/>
  <c r="AB122" i="8"/>
  <c r="Z122" i="8"/>
  <c r="Z121" i="8"/>
  <c r="X121" i="8"/>
  <c r="Y120" i="8"/>
  <c r="W120" i="8"/>
  <c r="E96" i="12"/>
  <c r="H97" i="8"/>
  <c r="D99" i="8"/>
  <c r="E99" i="12" s="1"/>
  <c r="F99" i="8"/>
  <c r="D100" i="8"/>
  <c r="K101" i="8"/>
  <c r="L101" i="12" s="1"/>
  <c r="O101" i="8"/>
  <c r="P101" i="12" s="1"/>
  <c r="Q101" i="8"/>
  <c r="S101" i="8"/>
  <c r="U101" i="8"/>
  <c r="J102" i="8"/>
  <c r="N102" i="8"/>
  <c r="R102" i="8"/>
  <c r="L105" i="8"/>
  <c r="N107" i="8"/>
  <c r="Q109" i="8"/>
  <c r="R109" i="12" s="1"/>
  <c r="T113" i="8"/>
  <c r="AB123" i="8"/>
  <c r="Z123" i="8"/>
  <c r="AA122" i="8"/>
  <c r="AA121" i="8"/>
  <c r="Y121" i="8"/>
  <c r="X120" i="8"/>
  <c r="Y120" i="12" s="1"/>
  <c r="Z99" i="8"/>
  <c r="H96" i="12"/>
  <c r="H100" i="8"/>
  <c r="N100" i="8"/>
  <c r="N100" i="12" s="1"/>
  <c r="P100" i="8"/>
  <c r="R100" i="8"/>
  <c r="S100" i="12" s="1"/>
  <c r="T100" i="8"/>
  <c r="V100" i="8"/>
  <c r="W100" i="12" s="1"/>
  <c r="Z120" i="8"/>
  <c r="V115" i="8"/>
  <c r="CM5" i="8"/>
  <c r="J99" i="8"/>
  <c r="G99" i="8"/>
  <c r="G100" i="8"/>
  <c r="H101" i="8"/>
  <c r="I102" i="8"/>
  <c r="J103" i="8"/>
  <c r="L104" i="8"/>
  <c r="M105" i="8"/>
  <c r="R111" i="8"/>
  <c r="U113" i="8"/>
  <c r="V114" i="8"/>
  <c r="W114" i="12" s="1"/>
  <c r="Y117" i="8"/>
  <c r="Z117" i="12" s="1"/>
  <c r="Y118" i="8"/>
  <c r="Y122" i="8"/>
  <c r="M101" i="8"/>
  <c r="F100" i="8"/>
  <c r="Z116" i="8"/>
  <c r="Z112" i="8"/>
  <c r="Z108" i="8"/>
  <c r="Z108" i="12" s="1"/>
  <c r="Z104" i="8"/>
  <c r="Z102" i="8"/>
  <c r="D97" i="8"/>
  <c r="Z118" i="8"/>
  <c r="X117" i="8"/>
  <c r="X116" i="8"/>
  <c r="Y116" i="12" s="1"/>
  <c r="Z115" i="8"/>
  <c r="Z119" i="8"/>
  <c r="X113" i="8"/>
  <c r="Y113" i="12" s="1"/>
  <c r="AD122" i="8"/>
  <c r="AE122" i="12" s="1"/>
  <c r="AD121" i="8"/>
  <c r="AE121" i="12" s="1"/>
  <c r="AB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A106" i="12" s="1"/>
  <c r="AC105" i="8"/>
  <c r="AA105" i="8"/>
  <c r="AC104" i="8"/>
  <c r="AA104" i="8"/>
  <c r="AC103" i="8"/>
  <c r="AA103" i="8"/>
  <c r="AC102" i="8"/>
  <c r="AA102" i="8"/>
  <c r="AC101" i="8"/>
  <c r="AA101" i="8"/>
  <c r="AC100" i="8"/>
  <c r="AA100" i="8"/>
  <c r="AC99" i="8"/>
  <c r="AA99" i="8"/>
  <c r="AC98" i="8"/>
  <c r="AA98" i="8"/>
  <c r="AA98" i="12" s="1"/>
  <c r="AC97" i="8"/>
  <c r="AA97" i="8"/>
  <c r="AD123" i="8"/>
  <c r="AE123" i="12" s="1"/>
  <c r="AC122" i="8"/>
  <c r="AC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AD100" i="8"/>
  <c r="AE100" i="12" s="1"/>
  <c r="AB100" i="8"/>
  <c r="AD99" i="8"/>
  <c r="AE99" i="12" s="1"/>
  <c r="AB99" i="8"/>
  <c r="AD98" i="8"/>
  <c r="AE98" i="12" s="1"/>
  <c r="AB98" i="8"/>
  <c r="AD97" i="8"/>
  <c r="AE97" i="12" s="1"/>
  <c r="AB97" i="8"/>
  <c r="CX8" i="8"/>
  <c r="CZ7" i="8"/>
  <c r="U114" i="8"/>
  <c r="DF10" i="8"/>
  <c r="CR10" i="8"/>
  <c r="DF11" i="8"/>
  <c r="CQ10" i="8"/>
  <c r="CQ9" i="8"/>
  <c r="CQ11" i="8"/>
  <c r="CR9" i="8"/>
  <c r="CN6" i="8" l="1"/>
  <c r="K102" i="12"/>
  <c r="I101" i="12"/>
  <c r="P104" i="12"/>
  <c r="V114" i="12"/>
  <c r="H99" i="12"/>
  <c r="I100" i="12"/>
  <c r="N101" i="12"/>
  <c r="AC99" i="12"/>
  <c r="AC103" i="12"/>
  <c r="AC107" i="12"/>
  <c r="AC111" i="12"/>
  <c r="AC115" i="12"/>
  <c r="AC119" i="12"/>
  <c r="AD122" i="12"/>
  <c r="K99" i="12"/>
  <c r="N105" i="12"/>
  <c r="J102" i="12"/>
  <c r="S102" i="12"/>
  <c r="AC98" i="12"/>
  <c r="AC102" i="12"/>
  <c r="AC106" i="12"/>
  <c r="AC110" i="12"/>
  <c r="AC114" i="12"/>
  <c r="AC118" i="12"/>
  <c r="S111" i="12"/>
  <c r="U102" i="12"/>
  <c r="AC100" i="12"/>
  <c r="AC104" i="12"/>
  <c r="AC108" i="12"/>
  <c r="AC112" i="12"/>
  <c r="AC116" i="12"/>
  <c r="AC120" i="12"/>
  <c r="AC97" i="12"/>
  <c r="AC101" i="12"/>
  <c r="AC105" i="12"/>
  <c r="AC109" i="12"/>
  <c r="AC113" i="12"/>
  <c r="AC117" i="12"/>
  <c r="AD121" i="12"/>
  <c r="R101" i="12"/>
  <c r="AA118" i="12"/>
  <c r="AD98" i="12"/>
  <c r="AD100" i="12"/>
  <c r="AD102" i="12"/>
  <c r="AD104" i="12"/>
  <c r="AD106" i="12"/>
  <c r="AD108" i="12"/>
  <c r="AD110" i="12"/>
  <c r="AD112" i="12"/>
  <c r="AD114" i="12"/>
  <c r="AD116" i="12"/>
  <c r="AD118" i="12"/>
  <c r="AD120" i="12"/>
  <c r="Y117" i="12"/>
  <c r="E97" i="12"/>
  <c r="AA112" i="12"/>
  <c r="V113" i="12"/>
  <c r="K103" i="12"/>
  <c r="AA120" i="12"/>
  <c r="U100" i="12"/>
  <c r="Z121" i="12"/>
  <c r="AC123" i="12"/>
  <c r="M105" i="12"/>
  <c r="V101" i="12"/>
  <c r="I97" i="12"/>
  <c r="U109" i="12"/>
  <c r="N102" i="12"/>
  <c r="T113" i="12"/>
  <c r="V115" i="12"/>
  <c r="N107" i="12"/>
  <c r="U107" i="12"/>
  <c r="P105" i="12"/>
  <c r="S103" i="12"/>
  <c r="V97" i="12"/>
  <c r="M97" i="12"/>
  <c r="X116" i="12"/>
  <c r="O98" i="12"/>
  <c r="L104" i="12"/>
  <c r="AA109" i="12"/>
  <c r="M98" i="12"/>
  <c r="P100" i="12"/>
  <c r="R107" i="12"/>
  <c r="AA96" i="12"/>
  <c r="O110" i="12"/>
  <c r="H101" i="12"/>
  <c r="AB97" i="12"/>
  <c r="AB99" i="12"/>
  <c r="AB101" i="12"/>
  <c r="AB103" i="12"/>
  <c r="AB105" i="12"/>
  <c r="AB107" i="12"/>
  <c r="AB109" i="12"/>
  <c r="AB111" i="12"/>
  <c r="AB113" i="12"/>
  <c r="AB115" i="12"/>
  <c r="AB117" i="12"/>
  <c r="AB119" i="12"/>
  <c r="AC121" i="12"/>
  <c r="AA102" i="12"/>
  <c r="AA116" i="12"/>
  <c r="AD96" i="12"/>
  <c r="T108" i="12"/>
  <c r="Q99" i="12"/>
  <c r="V100" i="12"/>
  <c r="S112" i="12"/>
  <c r="G98" i="12"/>
  <c r="R111" i="12"/>
  <c r="U96" i="12"/>
  <c r="AA105" i="12"/>
  <c r="U116" i="12"/>
  <c r="M108" i="12"/>
  <c r="M104" i="12"/>
  <c r="L100" i="12"/>
  <c r="L99" i="12"/>
  <c r="T105" i="12"/>
  <c r="P106" i="12"/>
  <c r="N109" i="12"/>
  <c r="H103" i="12"/>
  <c r="O96" i="12"/>
  <c r="Z122" i="12"/>
  <c r="Y122" i="12"/>
  <c r="AB123" i="12"/>
  <c r="U101" i="12"/>
  <c r="L105" i="12"/>
  <c r="Z96" i="12"/>
  <c r="K105" i="12"/>
  <c r="S113" i="12"/>
  <c r="X113" i="12"/>
  <c r="V99" i="12"/>
  <c r="AA119" i="12"/>
  <c r="Z118" i="12"/>
  <c r="U113" i="12"/>
  <c r="T101" i="12"/>
  <c r="K104" i="12"/>
  <c r="T111" i="12"/>
  <c r="V102" i="12"/>
  <c r="H97" i="12"/>
  <c r="M96" i="12"/>
  <c r="Q107" i="12"/>
  <c r="Z109" i="12"/>
  <c r="AA113" i="12"/>
  <c r="V111" i="12"/>
  <c r="Z116" i="12"/>
  <c r="S106" i="12"/>
  <c r="L98" i="12"/>
  <c r="G102" i="12"/>
  <c r="M107" i="12"/>
  <c r="J103" i="12"/>
  <c r="Y118" i="12"/>
  <c r="AA107" i="12"/>
  <c r="AD97" i="12"/>
  <c r="AD99" i="12"/>
  <c r="AD101" i="12"/>
  <c r="AD103" i="12"/>
  <c r="AD105" i="12"/>
  <c r="AD107" i="12"/>
  <c r="AD109" i="12"/>
  <c r="AD111" i="12"/>
  <c r="AD113" i="12"/>
  <c r="AD115" i="12"/>
  <c r="AD117" i="12"/>
  <c r="AD119" i="12"/>
  <c r="AA115" i="12"/>
  <c r="AA104" i="12"/>
  <c r="G100" i="12"/>
  <c r="AB96" i="12"/>
  <c r="Q100" i="12"/>
  <c r="AA99" i="12"/>
  <c r="AB122" i="12"/>
  <c r="O102" i="12"/>
  <c r="G99" i="12"/>
  <c r="X120" i="12"/>
  <c r="W120" i="12"/>
  <c r="AA122" i="12"/>
  <c r="S107" i="12"/>
  <c r="U112" i="12"/>
  <c r="J101" i="12"/>
  <c r="K100" i="12"/>
  <c r="M102" i="12"/>
  <c r="U108" i="12"/>
  <c r="O104" i="12"/>
  <c r="T97" i="12"/>
  <c r="R98" i="12"/>
  <c r="V109" i="12"/>
  <c r="N104" i="12"/>
  <c r="T112" i="12"/>
  <c r="L103" i="12"/>
  <c r="P108" i="12"/>
  <c r="S101" i="12"/>
  <c r="R110" i="12"/>
  <c r="M99" i="12"/>
  <c r="AA117" i="12"/>
  <c r="R102" i="12"/>
  <c r="F98" i="12"/>
  <c r="V103" i="12"/>
  <c r="Q101" i="12"/>
  <c r="Y114" i="12"/>
  <c r="Z102" i="12"/>
  <c r="R104" i="12"/>
  <c r="G96" i="12"/>
  <c r="V105" i="12"/>
  <c r="Z119" i="12"/>
  <c r="T100" i="12"/>
  <c r="Z112" i="12"/>
  <c r="Z104" i="12"/>
  <c r="Z99" i="12"/>
  <c r="S99" i="12"/>
  <c r="V106" i="12"/>
  <c r="U115" i="12"/>
  <c r="X117" i="12"/>
  <c r="Y121" i="12"/>
  <c r="X121" i="12"/>
  <c r="K101" i="12"/>
  <c r="T107" i="12"/>
  <c r="O103" i="12"/>
  <c r="V98" i="12"/>
  <c r="AB121" i="12"/>
  <c r="AA121" i="12"/>
  <c r="AD123" i="12"/>
  <c r="L97" i="12"/>
  <c r="U97" i="12"/>
  <c r="J99" i="12"/>
  <c r="R103" i="12"/>
  <c r="AA111" i="12"/>
  <c r="AB98" i="12"/>
  <c r="AB100" i="12"/>
  <c r="AB102" i="12"/>
  <c r="AB104" i="12"/>
  <c r="AB106" i="12"/>
  <c r="AB108" i="12"/>
  <c r="AB110" i="12"/>
  <c r="AB112" i="12"/>
  <c r="AB114" i="12"/>
  <c r="AB116" i="12"/>
  <c r="AB118" i="12"/>
  <c r="AB120" i="12"/>
  <c r="AC96" i="12"/>
  <c r="AA108" i="12"/>
  <c r="H100" i="12"/>
  <c r="W115" i="12"/>
  <c r="O100" i="12"/>
  <c r="AA123" i="12"/>
  <c r="Z123" i="12"/>
  <c r="O107" i="12"/>
  <c r="Z120" i="12"/>
  <c r="AC122" i="12"/>
  <c r="J98" i="12"/>
  <c r="V110" i="12"/>
  <c r="S110" i="12"/>
  <c r="R100" i="12"/>
  <c r="T102" i="12"/>
  <c r="U114" i="12"/>
  <c r="D100" i="12"/>
  <c r="O101" i="12"/>
  <c r="O105" i="12"/>
  <c r="G97" i="12"/>
  <c r="V112" i="12"/>
  <c r="V108" i="12"/>
  <c r="N97" i="12"/>
  <c r="J100" i="12"/>
  <c r="Q109" i="12"/>
  <c r="I99" i="12"/>
  <c r="AA103" i="12"/>
  <c r="N98" i="12"/>
  <c r="L102" i="12"/>
  <c r="S105" i="12"/>
  <c r="AA101" i="12"/>
  <c r="F101" i="12"/>
  <c r="AA114" i="12"/>
  <c r="L106" i="12"/>
  <c r="Z101" i="12"/>
  <c r="M101" i="12"/>
  <c r="R112" i="12"/>
  <c r="N103" i="12"/>
  <c r="AA100" i="12"/>
  <c r="X99" i="12"/>
  <c r="V117" i="12"/>
  <c r="S97" i="12"/>
  <c r="W116" i="12"/>
  <c r="Z115" i="12"/>
  <c r="T109" i="12"/>
  <c r="P111" i="12"/>
  <c r="S96" i="12"/>
  <c r="V118" i="12"/>
  <c r="P99" i="12"/>
  <c r="Q98" i="12"/>
  <c r="V104" i="12"/>
  <c r="I102" i="12"/>
  <c r="AA97" i="12"/>
  <c r="F100" i="12"/>
  <c r="D96" i="12"/>
  <c r="D99" i="12"/>
  <c r="D101" i="12"/>
  <c r="E101" i="12"/>
  <c r="E98" i="12"/>
  <c r="E100" i="12"/>
  <c r="F97" i="12"/>
  <c r="D97" i="12"/>
  <c r="F99" i="12"/>
  <c r="CN5" i="8"/>
  <c r="CK8" i="8"/>
  <c r="CM8" i="8" s="1"/>
  <c r="CM7" i="8"/>
  <c r="CN7" i="8"/>
  <c r="C96" i="24"/>
  <c r="C96" i="25"/>
  <c r="D95" i="24"/>
  <c r="C94" i="25"/>
  <c r="C94" i="24"/>
  <c r="D94" i="24"/>
  <c r="CT9" i="8"/>
  <c r="C95" i="25"/>
  <c r="C95" i="24"/>
  <c r="CT10" i="8"/>
  <c r="CX9" i="8"/>
  <c r="CZ8" i="8"/>
  <c r="DF12" i="8"/>
  <c r="CR11" i="8"/>
  <c r="CR12" i="8"/>
  <c r="CS9" i="8"/>
  <c r="CS10" i="8"/>
  <c r="CS11" i="8"/>
  <c r="CU10" i="8" l="1"/>
  <c r="D95" i="25"/>
  <c r="E95" i="25" s="1"/>
  <c r="CN8" i="8"/>
  <c r="CL8" i="8"/>
  <c r="CK9" i="8"/>
  <c r="CM9" i="8" s="1"/>
  <c r="D96" i="24"/>
  <c r="E96" i="24" s="1"/>
  <c r="G96" i="24" s="1"/>
  <c r="CT11" i="8"/>
  <c r="D97" i="24"/>
  <c r="CU9" i="8"/>
  <c r="D94" i="25"/>
  <c r="E94" i="25" s="1"/>
  <c r="D96" i="25"/>
  <c r="E96" i="25" s="1"/>
  <c r="G96" i="25" s="1"/>
  <c r="CU11" i="8"/>
  <c r="E95" i="24"/>
  <c r="E94" i="24"/>
  <c r="CY9" i="8"/>
  <c r="CZ9" i="8"/>
  <c r="DA9" i="8"/>
  <c r="DB9" i="8"/>
  <c r="CX10" i="8"/>
  <c r="CR13" i="8"/>
  <c r="CQ12" i="8"/>
  <c r="DF13" i="8"/>
  <c r="DH9" i="8"/>
  <c r="DI9" i="8"/>
  <c r="DE9" i="8"/>
  <c r="CS12" i="8"/>
  <c r="C97" i="24" l="1"/>
  <c r="E97" i="24" s="1"/>
  <c r="F98" i="24" s="1"/>
  <c r="C97" i="25"/>
  <c r="CT12" i="8"/>
  <c r="CU12" i="8"/>
  <c r="D97" i="25"/>
  <c r="CK10" i="8"/>
  <c r="CN10" i="8" s="1"/>
  <c r="CL9" i="8"/>
  <c r="CN9" i="8"/>
  <c r="F97" i="24"/>
  <c r="F97" i="25"/>
  <c r="G94" i="25"/>
  <c r="G95" i="24"/>
  <c r="G94" i="24"/>
  <c r="D98" i="24"/>
  <c r="F95" i="25"/>
  <c r="F96" i="24"/>
  <c r="F95" i="24"/>
  <c r="F96" i="25"/>
  <c r="G95" i="25"/>
  <c r="DK9" i="8"/>
  <c r="DJ9" i="8"/>
  <c r="D4" i="24"/>
  <c r="C4" i="25"/>
  <c r="C4" i="24"/>
  <c r="DG9" i="8"/>
  <c r="D4" i="25"/>
  <c r="DA10" i="8"/>
  <c r="CZ10" i="8"/>
  <c r="DB10" i="8"/>
  <c r="CY10" i="8"/>
  <c r="CX11" i="8"/>
  <c r="DI10" i="8"/>
  <c r="DF14" i="8"/>
  <c r="CS14" i="8"/>
  <c r="CS13" i="8"/>
  <c r="DE10" i="8"/>
  <c r="CQ13" i="8"/>
  <c r="DH10" i="8"/>
  <c r="CK11" i="8" l="1"/>
  <c r="CN11" i="8" s="1"/>
  <c r="CM10" i="8"/>
  <c r="E97" i="25"/>
  <c r="CL10" i="8"/>
  <c r="C98" i="25"/>
  <c r="CT13" i="8"/>
  <c r="C98" i="24"/>
  <c r="E98" i="24" s="1"/>
  <c r="G97" i="24"/>
  <c r="D98" i="25"/>
  <c r="CU13" i="8"/>
  <c r="D99" i="25"/>
  <c r="E4" i="24"/>
  <c r="E4" i="25"/>
  <c r="D5" i="24"/>
  <c r="DJ10" i="8"/>
  <c r="C5" i="25"/>
  <c r="C5" i="24"/>
  <c r="DG10" i="8"/>
  <c r="DK10" i="8"/>
  <c r="D5" i="25"/>
  <c r="CX12" i="8"/>
  <c r="DA11" i="8"/>
  <c r="CZ11" i="8"/>
  <c r="CY11" i="8"/>
  <c r="DB11" i="8"/>
  <c r="CQ14" i="8"/>
  <c r="CS15" i="8"/>
  <c r="DI11" i="8"/>
  <c r="DF15" i="8"/>
  <c r="DH11" i="8"/>
  <c r="DE11" i="8"/>
  <c r="CR14" i="8"/>
  <c r="G97" i="25" l="1"/>
  <c r="CK12" i="8"/>
  <c r="CK13" i="8" s="1"/>
  <c r="CM11" i="8"/>
  <c r="CL11" i="8"/>
  <c r="D99" i="24"/>
  <c r="F98" i="25"/>
  <c r="C99" i="25"/>
  <c r="E99" i="25" s="1"/>
  <c r="C99" i="24"/>
  <c r="CU14" i="8"/>
  <c r="CT14" i="8"/>
  <c r="E98" i="25"/>
  <c r="G98" i="25" s="1"/>
  <c r="D100" i="25"/>
  <c r="F99" i="24"/>
  <c r="G98" i="24"/>
  <c r="CM12" i="8"/>
  <c r="F4" i="24"/>
  <c r="E5" i="25"/>
  <c r="G5" i="25"/>
  <c r="F4" i="25"/>
  <c r="H4" i="25"/>
  <c r="E5" i="24"/>
  <c r="DK11" i="8"/>
  <c r="D6" i="25"/>
  <c r="C6" i="25"/>
  <c r="C6" i="24"/>
  <c r="DG11" i="8"/>
  <c r="DJ11" i="8"/>
  <c r="D6" i="24"/>
  <c r="G5" i="24"/>
  <c r="H4" i="24"/>
  <c r="DA12" i="8"/>
  <c r="CX13" i="8"/>
  <c r="CZ12" i="8"/>
  <c r="CY12" i="8"/>
  <c r="DB12" i="8"/>
  <c r="CQ15" i="8"/>
  <c r="DH12" i="8"/>
  <c r="DI12" i="8"/>
  <c r="CR16" i="8"/>
  <c r="DE12" i="8"/>
  <c r="DF16" i="8"/>
  <c r="CR15" i="8"/>
  <c r="CN12" i="8" l="1"/>
  <c r="CL12" i="8"/>
  <c r="D100" i="24"/>
  <c r="C100" i="24"/>
  <c r="C100" i="25"/>
  <c r="E100" i="25" s="1"/>
  <c r="CT15" i="8"/>
  <c r="CU15" i="8"/>
  <c r="E99" i="24"/>
  <c r="F99" i="25"/>
  <c r="D101" i="24"/>
  <c r="G99" i="25"/>
  <c r="F100" i="25"/>
  <c r="CM13" i="8"/>
  <c r="CK14" i="8"/>
  <c r="CL13" i="8"/>
  <c r="CN13" i="8"/>
  <c r="F5" i="25"/>
  <c r="F5" i="24"/>
  <c r="H5" i="25"/>
  <c r="G6" i="25"/>
  <c r="G6" i="24"/>
  <c r="H5" i="24"/>
  <c r="E6" i="25"/>
  <c r="C7" i="25"/>
  <c r="C7" i="24"/>
  <c r="DG12" i="8"/>
  <c r="DK12" i="8"/>
  <c r="D7" i="25"/>
  <c r="D7" i="24"/>
  <c r="DJ12" i="8"/>
  <c r="CZ13" i="8"/>
  <c r="DA13" i="8"/>
  <c r="DB13" i="8"/>
  <c r="CX14" i="8"/>
  <c r="CY13" i="8"/>
  <c r="E6" i="24"/>
  <c r="DF17" i="8"/>
  <c r="CS16" i="8"/>
  <c r="DI13" i="8"/>
  <c r="CQ17" i="8"/>
  <c r="DE13" i="8"/>
  <c r="CS17" i="8"/>
  <c r="DH13" i="8"/>
  <c r="CR17" i="8"/>
  <c r="CQ16" i="8"/>
  <c r="G99" i="24" l="1"/>
  <c r="CU16" i="8"/>
  <c r="D101" i="25"/>
  <c r="CT16" i="8"/>
  <c r="C101" i="25"/>
  <c r="C101" i="24"/>
  <c r="E101" i="24" s="1"/>
  <c r="E100" i="24"/>
  <c r="F101" i="24" s="1"/>
  <c r="F100" i="24"/>
  <c r="G100" i="25"/>
  <c r="F101" i="25"/>
  <c r="C102" i="25"/>
  <c r="C102" i="24"/>
  <c r="D102" i="24"/>
  <c r="CT17" i="8"/>
  <c r="D102" i="25"/>
  <c r="CU17" i="8"/>
  <c r="CM14" i="8"/>
  <c r="CK15" i="8"/>
  <c r="CN14" i="8"/>
  <c r="CL14" i="8"/>
  <c r="F6" i="24"/>
  <c r="E7" i="24"/>
  <c r="E7" i="25"/>
  <c r="F6" i="25"/>
  <c r="G7" i="25"/>
  <c r="H6" i="25"/>
  <c r="D8" i="24"/>
  <c r="DJ13" i="8"/>
  <c r="C8" i="24"/>
  <c r="DG13" i="8"/>
  <c r="C8" i="25"/>
  <c r="DK13" i="8"/>
  <c r="D8" i="25"/>
  <c r="CZ14" i="8"/>
  <c r="DA14" i="8"/>
  <c r="CX15" i="8"/>
  <c r="DB14" i="8"/>
  <c r="CY14" i="8"/>
  <c r="G7" i="24"/>
  <c r="H6" i="24"/>
  <c r="DH14" i="8"/>
  <c r="CQ18" i="8"/>
  <c r="DF18" i="8"/>
  <c r="DI14" i="8"/>
  <c r="CR18" i="8"/>
  <c r="CS18" i="8"/>
  <c r="DE14" i="8"/>
  <c r="E101" i="25" l="1"/>
  <c r="G100" i="24"/>
  <c r="F7" i="25"/>
  <c r="F7" i="24"/>
  <c r="E102" i="25"/>
  <c r="G8" i="25"/>
  <c r="E102" i="24"/>
  <c r="D103" i="25"/>
  <c r="CU18" i="8"/>
  <c r="CT18" i="8"/>
  <c r="D103" i="24"/>
  <c r="C103" i="24"/>
  <c r="C103" i="25"/>
  <c r="CM15" i="8"/>
  <c r="CK16" i="8"/>
  <c r="CL15" i="8"/>
  <c r="CN15" i="8"/>
  <c r="G101" i="24"/>
  <c r="F102" i="24"/>
  <c r="E8" i="25"/>
  <c r="H7" i="24"/>
  <c r="G8" i="24"/>
  <c r="H7" i="25"/>
  <c r="DK14" i="8"/>
  <c r="D9" i="25"/>
  <c r="D9" i="24"/>
  <c r="DJ14" i="8"/>
  <c r="C9" i="25"/>
  <c r="C9" i="24"/>
  <c r="DG14" i="8"/>
  <c r="CY15" i="8"/>
  <c r="CZ15" i="8"/>
  <c r="DA15" i="8"/>
  <c r="DB15" i="8"/>
  <c r="CX16" i="8"/>
  <c r="E8" i="24"/>
  <c r="DI15" i="8"/>
  <c r="DE15" i="8"/>
  <c r="CS19" i="8"/>
  <c r="DH15" i="8"/>
  <c r="DF19" i="8"/>
  <c r="CR19" i="8"/>
  <c r="CQ19" i="8"/>
  <c r="G101" i="25" l="1"/>
  <c r="F103" i="24"/>
  <c r="F102" i="25"/>
  <c r="F103" i="25"/>
  <c r="G102" i="25"/>
  <c r="F8" i="25"/>
  <c r="G102" i="24"/>
  <c r="CU19" i="8"/>
  <c r="D104" i="25"/>
  <c r="C104" i="25"/>
  <c r="C104" i="24"/>
  <c r="D104" i="24"/>
  <c r="CT19" i="8"/>
  <c r="CL16" i="8"/>
  <c r="CN16" i="8"/>
  <c r="CK17" i="8"/>
  <c r="CM16" i="8"/>
  <c r="E103" i="24"/>
  <c r="E103" i="25"/>
  <c r="G9" i="25"/>
  <c r="F8" i="24"/>
  <c r="H8" i="25"/>
  <c r="D10" i="24"/>
  <c r="DJ15" i="8"/>
  <c r="C10" i="25"/>
  <c r="C10" i="24"/>
  <c r="DG15" i="8"/>
  <c r="DK15" i="8"/>
  <c r="D10" i="25"/>
  <c r="CY16" i="8"/>
  <c r="CZ16" i="8"/>
  <c r="CX17" i="8"/>
  <c r="DA16" i="8"/>
  <c r="DB16" i="8"/>
  <c r="E9" i="25"/>
  <c r="G9" i="24"/>
  <c r="H8" i="24"/>
  <c r="E9" i="24"/>
  <c r="DF20" i="8"/>
  <c r="DE16" i="8"/>
  <c r="CR20" i="8"/>
  <c r="CS20" i="8"/>
  <c r="DI16" i="8"/>
  <c r="DH16" i="8"/>
  <c r="CQ20" i="8"/>
  <c r="E104" i="24" l="1"/>
  <c r="G104" i="24" s="1"/>
  <c r="D105" i="24"/>
  <c r="CT20" i="8"/>
  <c r="D105" i="25"/>
  <c r="CU20" i="8"/>
  <c r="C105" i="25"/>
  <c r="C105" i="24"/>
  <c r="F104" i="25"/>
  <c r="G103" i="25"/>
  <c r="E104" i="25"/>
  <c r="G103" i="24"/>
  <c r="F104" i="24"/>
  <c r="CK18" i="8"/>
  <c r="CM17" i="8"/>
  <c r="CL17" i="8"/>
  <c r="CN17" i="8"/>
  <c r="F9" i="24"/>
  <c r="E10" i="25"/>
  <c r="F9" i="25"/>
  <c r="E10" i="24"/>
  <c r="DK16" i="8"/>
  <c r="D11" i="25"/>
  <c r="C11" i="25"/>
  <c r="C11" i="24"/>
  <c r="DG16" i="8"/>
  <c r="D11" i="24"/>
  <c r="DJ16" i="8"/>
  <c r="G10" i="25"/>
  <c r="H9" i="25"/>
  <c r="CY17" i="8"/>
  <c r="CZ17" i="8"/>
  <c r="DA17" i="8"/>
  <c r="DB17" i="8"/>
  <c r="CX18" i="8"/>
  <c r="G10" i="24"/>
  <c r="H9" i="24"/>
  <c r="CR21" i="8"/>
  <c r="CQ21" i="8"/>
  <c r="DF21" i="8"/>
  <c r="DH17" i="8"/>
  <c r="DE17" i="8"/>
  <c r="CS21" i="8"/>
  <c r="DI17" i="8"/>
  <c r="H10" i="25" l="1"/>
  <c r="F105" i="24"/>
  <c r="E105" i="24"/>
  <c r="F106" i="24" s="1"/>
  <c r="CU21" i="8"/>
  <c r="D106" i="25"/>
  <c r="D106" i="24"/>
  <c r="CT21" i="8"/>
  <c r="C106" i="25"/>
  <c r="C106" i="24"/>
  <c r="F105" i="25"/>
  <c r="G104" i="25"/>
  <c r="E105" i="25"/>
  <c r="CK19" i="8"/>
  <c r="CN18" i="8"/>
  <c r="CM18" i="8"/>
  <c r="CL18" i="8"/>
  <c r="F10" i="25"/>
  <c r="G11" i="25"/>
  <c r="G11" i="24"/>
  <c r="F10" i="24"/>
  <c r="H10" i="24"/>
  <c r="E11" i="24"/>
  <c r="DK17" i="8"/>
  <c r="D12" i="25"/>
  <c r="DJ17" i="8"/>
  <c r="D12" i="24"/>
  <c r="DG17" i="8"/>
  <c r="C12" i="25"/>
  <c r="C12" i="24"/>
  <c r="E11" i="25"/>
  <c r="DA18" i="8"/>
  <c r="CX19" i="8"/>
  <c r="DB18" i="8"/>
  <c r="CY18" i="8"/>
  <c r="CZ18" i="8"/>
  <c r="DH18" i="8"/>
  <c r="CR22" i="8"/>
  <c r="CS22" i="8"/>
  <c r="CQ22" i="8"/>
  <c r="DE18" i="8"/>
  <c r="DF22" i="8"/>
  <c r="DI18" i="8"/>
  <c r="G105" i="24" l="1"/>
  <c r="E106" i="24"/>
  <c r="G106" i="24" s="1"/>
  <c r="C107" i="25"/>
  <c r="C107" i="24"/>
  <c r="D107" i="25"/>
  <c r="CU22" i="8"/>
  <c r="D107" i="24"/>
  <c r="CT22" i="8"/>
  <c r="G105" i="25"/>
  <c r="F106" i="25"/>
  <c r="CN19" i="8"/>
  <c r="CM19" i="8"/>
  <c r="CK20" i="8"/>
  <c r="CL19" i="8"/>
  <c r="E106" i="25"/>
  <c r="H11" i="24"/>
  <c r="F11" i="25"/>
  <c r="G12" i="24"/>
  <c r="F11" i="24"/>
  <c r="DK18" i="8"/>
  <c r="D13" i="25"/>
  <c r="DG18" i="8"/>
  <c r="C13" i="25"/>
  <c r="C13" i="24"/>
  <c r="D13" i="24"/>
  <c r="DJ18" i="8"/>
  <c r="CY19" i="8"/>
  <c r="CZ19" i="8"/>
  <c r="DA19" i="8"/>
  <c r="DB19" i="8"/>
  <c r="CX20" i="8"/>
  <c r="E12" i="24"/>
  <c r="F12" i="24" s="1"/>
  <c r="E12" i="25"/>
  <c r="F12" i="25" s="1"/>
  <c r="G12" i="25"/>
  <c r="H11" i="25"/>
  <c r="CQ23" i="8"/>
  <c r="DI19" i="8"/>
  <c r="CR23" i="8"/>
  <c r="DH19" i="8"/>
  <c r="DF23" i="8"/>
  <c r="CS23" i="8"/>
  <c r="DE19" i="8"/>
  <c r="E107" i="25" l="1"/>
  <c r="G107" i="25" s="1"/>
  <c r="F107" i="24"/>
  <c r="E107" i="24"/>
  <c r="G107" i="24" s="1"/>
  <c r="C108" i="25"/>
  <c r="C108" i="24"/>
  <c r="D108" i="24"/>
  <c r="CT23" i="8"/>
  <c r="CU23" i="8"/>
  <c r="D108" i="25"/>
  <c r="F107" i="25"/>
  <c r="G106" i="25"/>
  <c r="CM20" i="8"/>
  <c r="CN20" i="8"/>
  <c r="CL20" i="8"/>
  <c r="CK21" i="8"/>
  <c r="E13" i="24"/>
  <c r="G14" i="24" s="1"/>
  <c r="DJ19" i="8"/>
  <c r="D14" i="24"/>
  <c r="C14" i="24"/>
  <c r="DG19" i="8"/>
  <c r="C14" i="25"/>
  <c r="D14" i="25"/>
  <c r="DK19" i="8"/>
  <c r="G13" i="24"/>
  <c r="H12" i="24"/>
  <c r="CX21" i="8"/>
  <c r="DB20" i="8"/>
  <c r="CY20" i="8"/>
  <c r="CZ20" i="8"/>
  <c r="DA20" i="8"/>
  <c r="E13" i="25"/>
  <c r="F13" i="25" s="1"/>
  <c r="G13" i="25"/>
  <c r="H12" i="25"/>
  <c r="DI20" i="8"/>
  <c r="CQ24" i="8"/>
  <c r="DF24" i="8"/>
  <c r="CR24" i="8"/>
  <c r="DH20" i="8"/>
  <c r="DE20" i="8"/>
  <c r="CS24" i="8"/>
  <c r="F108" i="25" l="1"/>
  <c r="F108" i="24"/>
  <c r="E108" i="24"/>
  <c r="F109" i="24" s="1"/>
  <c r="E108" i="25"/>
  <c r="F109" i="25" s="1"/>
  <c r="D109" i="25"/>
  <c r="CU24" i="8"/>
  <c r="C109" i="25"/>
  <c r="C109" i="24"/>
  <c r="D109" i="24"/>
  <c r="CT24" i="8"/>
  <c r="CM21" i="8"/>
  <c r="CL21" i="8"/>
  <c r="CN21" i="8"/>
  <c r="CK22" i="8"/>
  <c r="E14" i="25"/>
  <c r="F14" i="25" s="1"/>
  <c r="H13" i="24"/>
  <c r="F13" i="24"/>
  <c r="E14" i="24"/>
  <c r="D15" i="24"/>
  <c r="DJ20" i="8"/>
  <c r="C15" i="24"/>
  <c r="DG20" i="8"/>
  <c r="C15" i="25"/>
  <c r="DK20" i="8"/>
  <c r="D15" i="25"/>
  <c r="CX22" i="8"/>
  <c r="CY21" i="8"/>
  <c r="CZ21" i="8"/>
  <c r="DA21" i="8"/>
  <c r="DB21" i="8"/>
  <c r="H13" i="25"/>
  <c r="G14" i="25"/>
  <c r="CS25" i="8"/>
  <c r="CR25" i="8"/>
  <c r="DI21" i="8"/>
  <c r="DF25" i="8"/>
  <c r="DE21" i="8"/>
  <c r="CQ25" i="8"/>
  <c r="DH21" i="8"/>
  <c r="G108" i="24" l="1"/>
  <c r="G108" i="25"/>
  <c r="E109" i="24"/>
  <c r="F110" i="24" s="1"/>
  <c r="C110" i="24"/>
  <c r="C110" i="25"/>
  <c r="D110" i="25"/>
  <c r="CU25" i="8"/>
  <c r="D110" i="24"/>
  <c r="CT25" i="8"/>
  <c r="CM22" i="8"/>
  <c r="CL22" i="8"/>
  <c r="CK23" i="8"/>
  <c r="CN22" i="8"/>
  <c r="E109" i="25"/>
  <c r="E15" i="25"/>
  <c r="F15" i="25" s="1"/>
  <c r="H14" i="25"/>
  <c r="G15" i="25"/>
  <c r="G15" i="24"/>
  <c r="F14" i="24"/>
  <c r="H14" i="24"/>
  <c r="DJ21" i="8"/>
  <c r="D16" i="24"/>
  <c r="C16" i="25"/>
  <c r="C16" i="24"/>
  <c r="DG21" i="8"/>
  <c r="DK21" i="8"/>
  <c r="D16" i="25"/>
  <c r="CY22" i="8"/>
  <c r="CZ22" i="8"/>
  <c r="DA22" i="8"/>
  <c r="CX23" i="8"/>
  <c r="DB22" i="8"/>
  <c r="E15" i="24"/>
  <c r="F15" i="24" s="1"/>
  <c r="CR26" i="8"/>
  <c r="CS26" i="8"/>
  <c r="DE22" i="8"/>
  <c r="DF26" i="8"/>
  <c r="CQ26" i="8"/>
  <c r="DI22" i="8"/>
  <c r="DH22" i="8"/>
  <c r="E110" i="24" l="1"/>
  <c r="G110" i="24" s="1"/>
  <c r="G109" i="24"/>
  <c r="E110" i="25"/>
  <c r="F111" i="25" s="1"/>
  <c r="D111" i="25"/>
  <c r="CU26" i="8"/>
  <c r="C111" i="24"/>
  <c r="C111" i="25"/>
  <c r="D111" i="24"/>
  <c r="CT26" i="8"/>
  <c r="G109" i="25"/>
  <c r="F110" i="25"/>
  <c r="CN23" i="8"/>
  <c r="CK24" i="8"/>
  <c r="CM23" i="8"/>
  <c r="CL23" i="8"/>
  <c r="G16" i="25"/>
  <c r="H15" i="25"/>
  <c r="D17" i="25"/>
  <c r="DK22" i="8"/>
  <c r="DJ22" i="8"/>
  <c r="D17" i="24"/>
  <c r="DG22" i="8"/>
  <c r="C17" i="25"/>
  <c r="C17" i="24"/>
  <c r="H15" i="24"/>
  <c r="G16" i="24"/>
  <c r="CY23" i="8"/>
  <c r="CZ23" i="8"/>
  <c r="DA23" i="8"/>
  <c r="DB23" i="8"/>
  <c r="CX24" i="8"/>
  <c r="E16" i="25"/>
  <c r="F16" i="25" s="1"/>
  <c r="E16" i="24"/>
  <c r="F16" i="24" s="1"/>
  <c r="CQ27" i="8"/>
  <c r="DI23" i="8"/>
  <c r="DH23" i="8"/>
  <c r="CS27" i="8"/>
  <c r="DF27" i="8"/>
  <c r="DE23" i="8"/>
  <c r="CR27" i="8"/>
  <c r="E111" i="24" l="1"/>
  <c r="G111" i="24" s="1"/>
  <c r="F111" i="24"/>
  <c r="G110" i="25"/>
  <c r="E111" i="25"/>
  <c r="G111" i="25" s="1"/>
  <c r="C112" i="24"/>
  <c r="C112" i="25"/>
  <c r="D112" i="24"/>
  <c r="CT27" i="8"/>
  <c r="D112" i="25"/>
  <c r="CU27" i="8"/>
  <c r="CM24" i="8"/>
  <c r="CN24" i="8"/>
  <c r="CL24" i="8"/>
  <c r="CK25" i="8"/>
  <c r="E17" i="24"/>
  <c r="DK23" i="8"/>
  <c r="D18" i="25"/>
  <c r="DJ23" i="8"/>
  <c r="D18" i="24"/>
  <c r="C18" i="25"/>
  <c r="C18" i="24"/>
  <c r="DG23" i="8"/>
  <c r="G17" i="25"/>
  <c r="H16" i="25"/>
  <c r="E17" i="25"/>
  <c r="F17" i="25" s="1"/>
  <c r="H16" i="24"/>
  <c r="G17" i="24"/>
  <c r="CY24" i="8"/>
  <c r="CZ24" i="8"/>
  <c r="DA24" i="8"/>
  <c r="CX25" i="8"/>
  <c r="DB24" i="8"/>
  <c r="CQ28" i="8"/>
  <c r="DF28" i="8"/>
  <c r="DE24" i="8"/>
  <c r="CS28" i="8"/>
  <c r="DH24" i="8"/>
  <c r="CR28" i="8"/>
  <c r="DI24" i="8"/>
  <c r="F112" i="24" l="1"/>
  <c r="E112" i="24"/>
  <c r="F113" i="24" s="1"/>
  <c r="F112" i="25"/>
  <c r="E112" i="25"/>
  <c r="G112" i="25" s="1"/>
  <c r="D113" i="25"/>
  <c r="CU28" i="8"/>
  <c r="C113" i="25"/>
  <c r="C113" i="24"/>
  <c r="D113" i="24"/>
  <c r="CT28" i="8"/>
  <c r="CM25" i="8"/>
  <c r="CL25" i="8"/>
  <c r="CK26" i="8"/>
  <c r="CN25" i="8"/>
  <c r="G18" i="24"/>
  <c r="F17" i="24"/>
  <c r="H17" i="24"/>
  <c r="DK24" i="8"/>
  <c r="D19" i="25"/>
  <c r="DJ24" i="8"/>
  <c r="D19" i="24"/>
  <c r="C19" i="24"/>
  <c r="DG24" i="8"/>
  <c r="C19" i="25"/>
  <c r="CY25" i="8"/>
  <c r="CZ25" i="8"/>
  <c r="DA25" i="8"/>
  <c r="DB25" i="8"/>
  <c r="CX26" i="8"/>
  <c r="E18" i="24"/>
  <c r="F18" i="24" s="1"/>
  <c r="E18" i="25"/>
  <c r="F18" i="25" s="1"/>
  <c r="G18" i="25"/>
  <c r="H17" i="25"/>
  <c r="DF29" i="8"/>
  <c r="DH25" i="8"/>
  <c r="CR29" i="8"/>
  <c r="DE25" i="8"/>
  <c r="CQ29" i="8"/>
  <c r="CS29" i="8"/>
  <c r="DI25" i="8"/>
  <c r="G112" i="24" l="1"/>
  <c r="F113" i="25"/>
  <c r="E113" i="24"/>
  <c r="F114" i="24" s="1"/>
  <c r="D114" i="25"/>
  <c r="CU29" i="8"/>
  <c r="C114" i="24"/>
  <c r="C114" i="25"/>
  <c r="D114" i="24"/>
  <c r="CT29" i="8"/>
  <c r="CN26" i="8"/>
  <c r="CM26" i="8"/>
  <c r="CK27" i="8"/>
  <c r="CL26" i="8"/>
  <c r="E113" i="25"/>
  <c r="D20" i="24"/>
  <c r="DJ25" i="8"/>
  <c r="DG25" i="8"/>
  <c r="C20" i="25"/>
  <c r="C20" i="24"/>
  <c r="DK25" i="8"/>
  <c r="D20" i="25"/>
  <c r="G19" i="25"/>
  <c r="H18" i="25"/>
  <c r="DA26" i="8"/>
  <c r="CX27" i="8"/>
  <c r="CZ26" i="8"/>
  <c r="CY26" i="8"/>
  <c r="DB26" i="8"/>
  <c r="E19" i="24"/>
  <c r="F19" i="24" s="1"/>
  <c r="E19" i="25"/>
  <c r="F19" i="25" s="1"/>
  <c r="H18" i="24"/>
  <c r="G19" i="24"/>
  <c r="DE26" i="8"/>
  <c r="DF30" i="8"/>
  <c r="DH26" i="8"/>
  <c r="CR30" i="8"/>
  <c r="DI26" i="8"/>
  <c r="CQ30" i="8"/>
  <c r="CS30" i="8"/>
  <c r="E114" i="24" l="1"/>
  <c r="G114" i="24" s="1"/>
  <c r="G113" i="24"/>
  <c r="E114" i="25"/>
  <c r="F115" i="25" s="1"/>
  <c r="C115" i="25"/>
  <c r="C115" i="24"/>
  <c r="D115" i="24"/>
  <c r="CT30" i="8"/>
  <c r="CU30" i="8"/>
  <c r="D115" i="25"/>
  <c r="F114" i="25"/>
  <c r="G113" i="25"/>
  <c r="CN27" i="8"/>
  <c r="CM27" i="8"/>
  <c r="CK28" i="8"/>
  <c r="CL27" i="8"/>
  <c r="E20" i="25"/>
  <c r="C21" i="24"/>
  <c r="DG26" i="8"/>
  <c r="C21" i="25"/>
  <c r="DK26" i="8"/>
  <c r="D21" i="25"/>
  <c r="DJ26" i="8"/>
  <c r="D21" i="24"/>
  <c r="G20" i="24"/>
  <c r="H19" i="24"/>
  <c r="CZ27" i="8"/>
  <c r="CY27" i="8"/>
  <c r="DB27" i="8"/>
  <c r="CX28" i="8"/>
  <c r="DA27" i="8"/>
  <c r="G20" i="25"/>
  <c r="H19" i="25"/>
  <c r="E20" i="24"/>
  <c r="F20" i="24" s="1"/>
  <c r="DE27" i="8"/>
  <c r="CQ31" i="8"/>
  <c r="CS31" i="8"/>
  <c r="DH27" i="8"/>
  <c r="CR31" i="8"/>
  <c r="DI27" i="8"/>
  <c r="DF31" i="8"/>
  <c r="F115" i="24" l="1"/>
  <c r="G114" i="25"/>
  <c r="E115" i="25"/>
  <c r="G115" i="25" s="1"/>
  <c r="E115" i="24"/>
  <c r="G115" i="24" s="1"/>
  <c r="C116" i="24"/>
  <c r="C116" i="25"/>
  <c r="CT31" i="8"/>
  <c r="D116" i="24"/>
  <c r="D116" i="25"/>
  <c r="CU31" i="8"/>
  <c r="CM28" i="8"/>
  <c r="CL28" i="8"/>
  <c r="CN28" i="8"/>
  <c r="CK29" i="8"/>
  <c r="G21" i="25"/>
  <c r="F20" i="25"/>
  <c r="H20" i="25"/>
  <c r="DJ27" i="8"/>
  <c r="D22" i="24"/>
  <c r="DK27" i="8"/>
  <c r="D22" i="25"/>
  <c r="C22" i="25"/>
  <c r="C22" i="24"/>
  <c r="DG27" i="8"/>
  <c r="E21" i="24"/>
  <c r="F21" i="24" s="1"/>
  <c r="E21" i="25"/>
  <c r="F21" i="25" s="1"/>
  <c r="G21" i="24"/>
  <c r="H20" i="24"/>
  <c r="CX29" i="8"/>
  <c r="DB28" i="8"/>
  <c r="CY28" i="8"/>
  <c r="CZ28" i="8"/>
  <c r="DA28" i="8"/>
  <c r="DH28" i="8"/>
  <c r="CQ32" i="8"/>
  <c r="CS32" i="8"/>
  <c r="DI28" i="8"/>
  <c r="CR32" i="8"/>
  <c r="DE28" i="8"/>
  <c r="DF32" i="8"/>
  <c r="F116" i="25" l="1"/>
  <c r="F116" i="24"/>
  <c r="E116" i="24"/>
  <c r="G116" i="24" s="1"/>
  <c r="E116" i="25"/>
  <c r="F117" i="25" s="1"/>
  <c r="C117" i="24"/>
  <c r="C117" i="25"/>
  <c r="D117" i="25"/>
  <c r="CU32" i="8"/>
  <c r="CT32" i="8"/>
  <c r="D117" i="24"/>
  <c r="CK30" i="8"/>
  <c r="CL29" i="8"/>
  <c r="CM29" i="8"/>
  <c r="CN29" i="8"/>
  <c r="DK28" i="8"/>
  <c r="D23" i="25"/>
  <c r="D23" i="24"/>
  <c r="DJ28" i="8"/>
  <c r="DG28" i="8"/>
  <c r="C23" i="25"/>
  <c r="C23" i="24"/>
  <c r="G22" i="25"/>
  <c r="H21" i="25"/>
  <c r="E22" i="25"/>
  <c r="F22" i="25" s="1"/>
  <c r="E22" i="24"/>
  <c r="F22" i="24" s="1"/>
  <c r="CX30" i="8"/>
  <c r="CY29" i="8"/>
  <c r="DA29" i="8"/>
  <c r="CZ29" i="8"/>
  <c r="DB29" i="8"/>
  <c r="H21" i="24"/>
  <c r="G22" i="24"/>
  <c r="DF33" i="8"/>
  <c r="DH29" i="8"/>
  <c r="CQ33" i="8"/>
  <c r="DE29" i="8"/>
  <c r="CS33" i="8"/>
  <c r="DI29" i="8"/>
  <c r="CR33" i="8"/>
  <c r="F117" i="24" l="1"/>
  <c r="G116" i="25"/>
  <c r="E117" i="24"/>
  <c r="F118" i="24" s="1"/>
  <c r="E117" i="25"/>
  <c r="F118" i="25" s="1"/>
  <c r="D118" i="25"/>
  <c r="CU33" i="8"/>
  <c r="C118" i="25"/>
  <c r="C118" i="24"/>
  <c r="D118" i="24"/>
  <c r="CT33" i="8"/>
  <c r="CL30" i="8"/>
  <c r="CK31" i="8"/>
  <c r="CN30" i="8"/>
  <c r="CM30" i="8"/>
  <c r="D24" i="25"/>
  <c r="DK29" i="8"/>
  <c r="E23" i="25"/>
  <c r="F23" i="25" s="1"/>
  <c r="C24" i="24"/>
  <c r="DG29" i="8"/>
  <c r="C24" i="25"/>
  <c r="DJ29" i="8"/>
  <c r="D24" i="24"/>
  <c r="G23" i="24"/>
  <c r="H22" i="24"/>
  <c r="CY30" i="8"/>
  <c r="DA30" i="8"/>
  <c r="CX31" i="8"/>
  <c r="DB30" i="8"/>
  <c r="CZ30" i="8"/>
  <c r="G23" i="25"/>
  <c r="H22" i="25"/>
  <c r="E23" i="24"/>
  <c r="F23" i="24" s="1"/>
  <c r="CR34" i="8"/>
  <c r="CS34" i="8"/>
  <c r="DI30" i="8"/>
  <c r="DF34" i="8"/>
  <c r="CQ34" i="8"/>
  <c r="DH30" i="8"/>
  <c r="DE30" i="8"/>
  <c r="G117" i="25" l="1"/>
  <c r="G117" i="24"/>
  <c r="E118" i="24"/>
  <c r="G118" i="24" s="1"/>
  <c r="CT34" i="8"/>
  <c r="D119" i="24"/>
  <c r="D119" i="25"/>
  <c r="CU34" i="8"/>
  <c r="C119" i="24"/>
  <c r="C119" i="25"/>
  <c r="CK32" i="8"/>
  <c r="CN31" i="8"/>
  <c r="CL31" i="8"/>
  <c r="CM31" i="8"/>
  <c r="E118" i="25"/>
  <c r="E24" i="24"/>
  <c r="F24" i="24" s="1"/>
  <c r="H23" i="25"/>
  <c r="E24" i="25"/>
  <c r="D25" i="25"/>
  <c r="DK30" i="8"/>
  <c r="G24" i="25"/>
  <c r="DJ30" i="8"/>
  <c r="D25" i="24"/>
  <c r="DG30" i="8"/>
  <c r="C25" i="24"/>
  <c r="C25" i="25"/>
  <c r="H23" i="24"/>
  <c r="G24" i="24"/>
  <c r="CX32" i="8"/>
  <c r="CY31" i="8"/>
  <c r="DA31" i="8"/>
  <c r="CZ31" i="8"/>
  <c r="DB31" i="8"/>
  <c r="DH31" i="8"/>
  <c r="CS35" i="8"/>
  <c r="DF35" i="8"/>
  <c r="DE31" i="8"/>
  <c r="CQ35" i="8"/>
  <c r="CR35" i="8"/>
  <c r="DI31" i="8"/>
  <c r="H24" i="24" l="1"/>
  <c r="F119" i="24"/>
  <c r="E119" i="25"/>
  <c r="G119" i="25" s="1"/>
  <c r="CT35" i="8"/>
  <c r="D120" i="24"/>
  <c r="D120" i="25"/>
  <c r="CU35" i="8"/>
  <c r="C120" i="25"/>
  <c r="C120" i="24"/>
  <c r="E119" i="24"/>
  <c r="F119" i="25"/>
  <c r="G118" i="25"/>
  <c r="CK33" i="8"/>
  <c r="CN32" i="8"/>
  <c r="CM32" i="8"/>
  <c r="CL32" i="8"/>
  <c r="G25" i="24"/>
  <c r="H24" i="25"/>
  <c r="F24" i="25"/>
  <c r="D26" i="25"/>
  <c r="G25" i="25"/>
  <c r="E25" i="25"/>
  <c r="F25" i="25" s="1"/>
  <c r="DK31" i="8"/>
  <c r="E25" i="24"/>
  <c r="H25" i="24" s="1"/>
  <c r="DG31" i="8"/>
  <c r="C26" i="24"/>
  <c r="C26" i="25"/>
  <c r="DJ31" i="8"/>
  <c r="D26" i="24"/>
  <c r="CX33" i="8"/>
  <c r="DB32" i="8"/>
  <c r="CZ32" i="8"/>
  <c r="DA32" i="8"/>
  <c r="CY32" i="8"/>
  <c r="DH32" i="8"/>
  <c r="DE32" i="8"/>
  <c r="CS36" i="8"/>
  <c r="DF36" i="8"/>
  <c r="CQ36" i="8"/>
  <c r="DI32" i="8"/>
  <c r="CR36" i="8"/>
  <c r="F120" i="25" l="1"/>
  <c r="CT36" i="8"/>
  <c r="D121" i="24"/>
  <c r="C121" i="24"/>
  <c r="C121" i="25"/>
  <c r="D121" i="25"/>
  <c r="CU36" i="8"/>
  <c r="CN33" i="8"/>
  <c r="CM33" i="8"/>
  <c r="CL33" i="8"/>
  <c r="CK34" i="8"/>
  <c r="E120" i="24"/>
  <c r="F120" i="24"/>
  <c r="G119" i="24"/>
  <c r="E120" i="25"/>
  <c r="D27" i="25"/>
  <c r="C27" i="25"/>
  <c r="E26" i="24"/>
  <c r="G27" i="24" s="1"/>
  <c r="G26" i="25"/>
  <c r="E26" i="25"/>
  <c r="G26" i="24"/>
  <c r="F25" i="24"/>
  <c r="H25" i="25"/>
  <c r="DK32" i="8"/>
  <c r="D27" i="24"/>
  <c r="DG32" i="8"/>
  <c r="C27" i="24"/>
  <c r="DJ32" i="8"/>
  <c r="DB33" i="8"/>
  <c r="DA33" i="8"/>
  <c r="CY33" i="8"/>
  <c r="CZ33" i="8"/>
  <c r="CX34" i="8"/>
  <c r="DE33" i="8"/>
  <c r="CR37" i="8"/>
  <c r="CQ37" i="8"/>
  <c r="DI33" i="8"/>
  <c r="CS37" i="8"/>
  <c r="DH33" i="8"/>
  <c r="DF37" i="8"/>
  <c r="E121" i="24" l="1"/>
  <c r="G121" i="24" s="1"/>
  <c r="D122" i="24"/>
  <c r="CT37" i="8"/>
  <c r="C122" i="25"/>
  <c r="C122" i="24"/>
  <c r="D122" i="25"/>
  <c r="CU37" i="8"/>
  <c r="G120" i="25"/>
  <c r="F121" i="25"/>
  <c r="CL34" i="8"/>
  <c r="CK35" i="8"/>
  <c r="CN34" i="8"/>
  <c r="CM34" i="8"/>
  <c r="G120" i="24"/>
  <c r="F121" i="24"/>
  <c r="E121" i="25"/>
  <c r="D28" i="25"/>
  <c r="C28" i="25"/>
  <c r="G27" i="25"/>
  <c r="E27" i="25"/>
  <c r="H26" i="24"/>
  <c r="F26" i="24"/>
  <c r="F26" i="25"/>
  <c r="H26" i="25"/>
  <c r="DK33" i="8"/>
  <c r="D28" i="24"/>
  <c r="E27" i="24"/>
  <c r="F27" i="24" s="1"/>
  <c r="C28" i="24"/>
  <c r="DJ33" i="8"/>
  <c r="DG33" i="8"/>
  <c r="DB34" i="8"/>
  <c r="CZ34" i="8"/>
  <c r="CY34" i="8"/>
  <c r="DA34" i="8"/>
  <c r="CX35" i="8"/>
  <c r="CR38" i="8"/>
  <c r="DH34" i="8"/>
  <c r="DE34" i="8"/>
  <c r="CQ38" i="8"/>
  <c r="DI34" i="8"/>
  <c r="DF38" i="8"/>
  <c r="CS38" i="8"/>
  <c r="E122" i="25" l="1"/>
  <c r="F123" i="25" s="1"/>
  <c r="F122" i="24"/>
  <c r="D123" i="24"/>
  <c r="CT38" i="8"/>
  <c r="D123" i="25"/>
  <c r="CU38" i="8"/>
  <c r="C123" i="24"/>
  <c r="C123" i="25"/>
  <c r="CM35" i="8"/>
  <c r="CN35" i="8"/>
  <c r="CK36" i="8"/>
  <c r="CL35" i="8"/>
  <c r="G121" i="25"/>
  <c r="F122" i="25"/>
  <c r="E122" i="24"/>
  <c r="D29" i="25"/>
  <c r="C29" i="25"/>
  <c r="G28" i="25"/>
  <c r="E28" i="25"/>
  <c r="G29" i="25" s="1"/>
  <c r="F27" i="25"/>
  <c r="H27" i="25"/>
  <c r="D29" i="24"/>
  <c r="DK34" i="8"/>
  <c r="E28" i="24"/>
  <c r="F28" i="24" s="1"/>
  <c r="H27" i="24"/>
  <c r="G28" i="24"/>
  <c r="C29" i="24"/>
  <c r="DJ34" i="8"/>
  <c r="DG34" i="8"/>
  <c r="DB35" i="8"/>
  <c r="DA35" i="8"/>
  <c r="CX36" i="8"/>
  <c r="CZ35" i="8"/>
  <c r="CY35" i="8"/>
  <c r="DI35" i="8"/>
  <c r="DF39" i="8"/>
  <c r="CR39" i="8"/>
  <c r="CQ39" i="8"/>
  <c r="DE35" i="8"/>
  <c r="DH35" i="8"/>
  <c r="CS39" i="8"/>
  <c r="G122" i="25" l="1"/>
  <c r="E123" i="25"/>
  <c r="C124" i="25"/>
  <c r="C124" i="24"/>
  <c r="CU39" i="8"/>
  <c r="D124" i="25"/>
  <c r="D124" i="24"/>
  <c r="CT39" i="8"/>
  <c r="F123" i="24"/>
  <c r="G122" i="24"/>
  <c r="CN36" i="8"/>
  <c r="CK37" i="8"/>
  <c r="CL36" i="8"/>
  <c r="CM36" i="8"/>
  <c r="E123" i="24"/>
  <c r="C30" i="25"/>
  <c r="D30" i="25"/>
  <c r="E29" i="25"/>
  <c r="G30" i="25" s="1"/>
  <c r="F28" i="25"/>
  <c r="H28" i="25"/>
  <c r="C30" i="24"/>
  <c r="D30" i="24"/>
  <c r="G29" i="24"/>
  <c r="E29" i="24"/>
  <c r="G30" i="24" s="1"/>
  <c r="DK35" i="8"/>
  <c r="H28" i="24"/>
  <c r="DG35" i="8"/>
  <c r="DJ35" i="8"/>
  <c r="CZ36" i="8"/>
  <c r="CY36" i="8"/>
  <c r="DA36" i="8"/>
  <c r="CX37" i="8"/>
  <c r="DB36" i="8"/>
  <c r="DE36" i="8"/>
  <c r="CR40" i="8"/>
  <c r="CS40" i="8"/>
  <c r="DI36" i="8"/>
  <c r="CQ40" i="8"/>
  <c r="DF40" i="8"/>
  <c r="DH36" i="8"/>
  <c r="D125" i="25" l="1"/>
  <c r="G123" i="25"/>
  <c r="F124" i="25"/>
  <c r="E124" i="24"/>
  <c r="G124" i="24" s="1"/>
  <c r="CT40" i="8"/>
  <c r="D125" i="24"/>
  <c r="C125" i="25"/>
  <c r="C125" i="24"/>
  <c r="CU40" i="8"/>
  <c r="CL37" i="8"/>
  <c r="CM37" i="8"/>
  <c r="CN37" i="8"/>
  <c r="CK38" i="8"/>
  <c r="E124" i="25"/>
  <c r="G123" i="24"/>
  <c r="F124" i="24"/>
  <c r="D31" i="25"/>
  <c r="C31" i="25"/>
  <c r="E30" i="25"/>
  <c r="F29" i="25"/>
  <c r="H29" i="25"/>
  <c r="D31" i="24"/>
  <c r="C31" i="24"/>
  <c r="E30" i="24"/>
  <c r="G31" i="24" s="1"/>
  <c r="F29" i="24"/>
  <c r="H29" i="24"/>
  <c r="DK36" i="8"/>
  <c r="DG36" i="8"/>
  <c r="DJ36" i="8"/>
  <c r="DA37" i="8"/>
  <c r="CX38" i="8"/>
  <c r="CZ37" i="8"/>
  <c r="DB37" i="8"/>
  <c r="CY37" i="8"/>
  <c r="CR41" i="8"/>
  <c r="DH37" i="8"/>
  <c r="CS41" i="8"/>
  <c r="DF41" i="8"/>
  <c r="DE37" i="8"/>
  <c r="CQ41" i="8"/>
  <c r="DI37" i="8"/>
  <c r="C126" i="25" l="1"/>
  <c r="D126" i="25"/>
  <c r="G124" i="25"/>
  <c r="F125" i="25"/>
  <c r="E125" i="25"/>
  <c r="F126" i="25" s="1"/>
  <c r="F125" i="24"/>
  <c r="CU41" i="8"/>
  <c r="C126" i="24"/>
  <c r="D126" i="24"/>
  <c r="CT41" i="8"/>
  <c r="E125" i="24"/>
  <c r="CM38" i="8"/>
  <c r="CL38" i="8"/>
  <c r="CK39" i="8"/>
  <c r="CN38" i="8"/>
  <c r="E31" i="25"/>
  <c r="F31" i="25" s="1"/>
  <c r="C32" i="25"/>
  <c r="D32" i="25"/>
  <c r="F30" i="25"/>
  <c r="H30" i="25"/>
  <c r="G31" i="25"/>
  <c r="C32" i="24"/>
  <c r="D32" i="24"/>
  <c r="DG37" i="8"/>
  <c r="DJ37" i="8"/>
  <c r="DK37" i="8"/>
  <c r="E31" i="24"/>
  <c r="G32" i="24" s="1"/>
  <c r="F30" i="24"/>
  <c r="H30" i="24"/>
  <c r="CY38" i="8"/>
  <c r="DA38" i="8"/>
  <c r="CZ38" i="8"/>
  <c r="DB38" i="8"/>
  <c r="CX39" i="8"/>
  <c r="CS42" i="8"/>
  <c r="DI38" i="8"/>
  <c r="CR42" i="8"/>
  <c r="DH38" i="8"/>
  <c r="DF42" i="8"/>
  <c r="DE38" i="8"/>
  <c r="CQ42" i="8"/>
  <c r="C127" i="25" l="1"/>
  <c r="D127" i="25"/>
  <c r="E126" i="25"/>
  <c r="F127" i="25" s="1"/>
  <c r="G125" i="25"/>
  <c r="CU42" i="8"/>
  <c r="C127" i="24"/>
  <c r="CT42" i="8"/>
  <c r="D127" i="24"/>
  <c r="F126" i="24"/>
  <c r="G125" i="24"/>
  <c r="E126" i="24"/>
  <c r="CK40" i="8"/>
  <c r="CN39" i="8"/>
  <c r="CM39" i="8"/>
  <c r="CL39" i="8"/>
  <c r="H31" i="25"/>
  <c r="C33" i="25"/>
  <c r="D33" i="25"/>
  <c r="G32" i="25"/>
  <c r="E32" i="25"/>
  <c r="G33" i="25" s="1"/>
  <c r="C33" i="24"/>
  <c r="D33" i="24"/>
  <c r="E32" i="24"/>
  <c r="DG38" i="8"/>
  <c r="DK38" i="8"/>
  <c r="DJ38" i="8"/>
  <c r="F31" i="24"/>
  <c r="H31" i="24"/>
  <c r="DA39" i="8"/>
  <c r="CX40" i="8"/>
  <c r="CZ39" i="8"/>
  <c r="CY39" i="8"/>
  <c r="DB39" i="8"/>
  <c r="DI39" i="8"/>
  <c r="CQ43" i="8"/>
  <c r="DH39" i="8"/>
  <c r="DF43" i="8"/>
  <c r="DE39" i="8"/>
  <c r="CR43" i="8"/>
  <c r="CS43" i="8"/>
  <c r="CT43" i="8" l="1"/>
  <c r="CU43" i="8"/>
  <c r="C128" i="25"/>
  <c r="D128" i="25"/>
  <c r="E127" i="25"/>
  <c r="F128" i="25" s="1"/>
  <c r="G126" i="25"/>
  <c r="D128" i="24"/>
  <c r="E127" i="24"/>
  <c r="F128" i="24" s="1"/>
  <c r="C128" i="24"/>
  <c r="F127" i="24"/>
  <c r="G126" i="24"/>
  <c r="CK41" i="8"/>
  <c r="CL40" i="8"/>
  <c r="CM40" i="8"/>
  <c r="CN40" i="8"/>
  <c r="D34" i="25"/>
  <c r="C34" i="25"/>
  <c r="E33" i="25"/>
  <c r="G34" i="25" s="1"/>
  <c r="F32" i="25"/>
  <c r="H32" i="25"/>
  <c r="D34" i="24"/>
  <c r="C34" i="24"/>
  <c r="E33" i="24"/>
  <c r="H32" i="24"/>
  <c r="G33" i="24"/>
  <c r="DK39" i="8"/>
  <c r="DJ39" i="8"/>
  <c r="DG39" i="8"/>
  <c r="F32" i="24"/>
  <c r="CX41" i="8"/>
  <c r="CX42" i="8" s="1"/>
  <c r="CY40" i="8"/>
  <c r="DA40" i="8"/>
  <c r="CZ40" i="8"/>
  <c r="DB40" i="8"/>
  <c r="DF44" i="8"/>
  <c r="CS44" i="8"/>
  <c r="DH40" i="8"/>
  <c r="CR44" i="8"/>
  <c r="CQ44" i="8"/>
  <c r="DI40" i="8"/>
  <c r="DE40" i="8"/>
  <c r="D129" i="25" l="1"/>
  <c r="CU44" i="8"/>
  <c r="CT44" i="8"/>
  <c r="C129" i="25"/>
  <c r="E128" i="25"/>
  <c r="G127" i="25"/>
  <c r="C129" i="24"/>
  <c r="D129" i="24"/>
  <c r="E128" i="24"/>
  <c r="C35" i="25"/>
  <c r="D35" i="25"/>
  <c r="G127" i="24"/>
  <c r="CK42" i="8"/>
  <c r="CN41" i="8"/>
  <c r="CL41" i="8"/>
  <c r="CM41" i="8"/>
  <c r="E34" i="25"/>
  <c r="F33" i="25"/>
  <c r="H33" i="25"/>
  <c r="E34" i="24"/>
  <c r="F34" i="24" s="1"/>
  <c r="C35" i="24"/>
  <c r="D35" i="24"/>
  <c r="G34" i="24"/>
  <c r="F33" i="24"/>
  <c r="H33" i="24"/>
  <c r="DK40" i="8"/>
  <c r="DG40" i="8"/>
  <c r="DJ40" i="8"/>
  <c r="CY42" i="8"/>
  <c r="CX43" i="8"/>
  <c r="CZ42" i="8"/>
  <c r="DA42" i="8"/>
  <c r="DB42" i="8"/>
  <c r="DB41" i="8"/>
  <c r="DA41" i="8"/>
  <c r="CY41" i="8"/>
  <c r="CZ41" i="8"/>
  <c r="CR45" i="8"/>
  <c r="DE41" i="8"/>
  <c r="DI42" i="8"/>
  <c r="CS45" i="8"/>
  <c r="DH41" i="8"/>
  <c r="DE42" i="8"/>
  <c r="CQ45" i="8"/>
  <c r="DF46" i="8"/>
  <c r="DH42" i="8"/>
  <c r="DI41" i="8"/>
  <c r="DF45" i="8"/>
  <c r="E129" i="25" l="1"/>
  <c r="F130" i="25" s="1"/>
  <c r="CT45" i="8"/>
  <c r="C130" i="25"/>
  <c r="D130" i="25"/>
  <c r="CU45" i="8"/>
  <c r="F129" i="25"/>
  <c r="G128" i="25"/>
  <c r="D130" i="24"/>
  <c r="C130" i="24"/>
  <c r="C37" i="25"/>
  <c r="D37" i="25"/>
  <c r="E129" i="24"/>
  <c r="C36" i="25"/>
  <c r="D36" i="25"/>
  <c r="G128" i="24"/>
  <c r="F129" i="24"/>
  <c r="H34" i="25"/>
  <c r="G35" i="25"/>
  <c r="E35" i="25"/>
  <c r="G36" i="25" s="1"/>
  <c r="CM42" i="8"/>
  <c r="CK43" i="8"/>
  <c r="CL42" i="8"/>
  <c r="CN42" i="8"/>
  <c r="F34" i="25"/>
  <c r="D37" i="24"/>
  <c r="C37" i="24"/>
  <c r="G35" i="24"/>
  <c r="C36" i="24"/>
  <c r="D36" i="24"/>
  <c r="H34" i="24"/>
  <c r="E35" i="24"/>
  <c r="G36" i="24" s="1"/>
  <c r="DJ42" i="8"/>
  <c r="DG41" i="8"/>
  <c r="DK41" i="8"/>
  <c r="DJ41" i="8"/>
  <c r="DK42" i="8"/>
  <c r="DG42" i="8"/>
  <c r="CX44" i="8"/>
  <c r="CX45" i="8" s="1"/>
  <c r="CZ43" i="8"/>
  <c r="CY43" i="8"/>
  <c r="DA43" i="8"/>
  <c r="DB43" i="8"/>
  <c r="DH43" i="8"/>
  <c r="CR46" i="8"/>
  <c r="CS46" i="8"/>
  <c r="DE43" i="8"/>
  <c r="CQ46" i="8"/>
  <c r="DI43" i="8"/>
  <c r="DF47" i="8"/>
  <c r="G129" i="25" l="1"/>
  <c r="E130" i="25"/>
  <c r="F131" i="25" s="1"/>
  <c r="D131" i="24"/>
  <c r="CT46" i="8"/>
  <c r="D131" i="25"/>
  <c r="CU46" i="8"/>
  <c r="C131" i="25"/>
  <c r="C131" i="24"/>
  <c r="CX46" i="8"/>
  <c r="CY45" i="8"/>
  <c r="CZ45" i="8"/>
  <c r="DA45" i="8"/>
  <c r="DB45" i="8"/>
  <c r="E130" i="24"/>
  <c r="C38" i="25"/>
  <c r="D38" i="25"/>
  <c r="E37" i="25"/>
  <c r="G38" i="25" s="1"/>
  <c r="F130" i="24"/>
  <c r="G129" i="24"/>
  <c r="E36" i="25"/>
  <c r="G37" i="25" s="1"/>
  <c r="F35" i="25"/>
  <c r="H35" i="25"/>
  <c r="D38" i="24"/>
  <c r="C38" i="24"/>
  <c r="CL43" i="8"/>
  <c r="CM43" i="8"/>
  <c r="CK44" i="8"/>
  <c r="CN43" i="8"/>
  <c r="E37" i="24"/>
  <c r="G38" i="24" s="1"/>
  <c r="E36" i="24"/>
  <c r="F35" i="24"/>
  <c r="H35" i="24"/>
  <c r="DJ43" i="8"/>
  <c r="DK43" i="8"/>
  <c r="DG43" i="8"/>
  <c r="DA44" i="8"/>
  <c r="CY44" i="8"/>
  <c r="CZ44" i="8"/>
  <c r="DB44" i="8"/>
  <c r="DH45" i="8"/>
  <c r="DI44" i="8"/>
  <c r="DE45" i="8"/>
  <c r="DF49" i="8"/>
  <c r="DI45" i="8"/>
  <c r="CR47" i="8"/>
  <c r="DF48" i="8"/>
  <c r="DH44" i="8"/>
  <c r="CS47" i="8"/>
  <c r="CQ47" i="8"/>
  <c r="DE44" i="8"/>
  <c r="E131" i="24" l="1"/>
  <c r="F132" i="24" s="1"/>
  <c r="G130" i="25"/>
  <c r="C132" i="24"/>
  <c r="C132" i="25"/>
  <c r="D132" i="24"/>
  <c r="CT47" i="8"/>
  <c r="D132" i="25"/>
  <c r="CU47" i="8"/>
  <c r="E131" i="25"/>
  <c r="D39" i="25"/>
  <c r="C39" i="25"/>
  <c r="C40" i="25"/>
  <c r="D40" i="25"/>
  <c r="F131" i="24"/>
  <c r="C40" i="24"/>
  <c r="DG45" i="8"/>
  <c r="DK45" i="8"/>
  <c r="D40" i="24"/>
  <c r="DJ45" i="8"/>
  <c r="G130" i="24"/>
  <c r="DA46" i="8"/>
  <c r="CX47" i="8"/>
  <c r="CZ46" i="8"/>
  <c r="CY46" i="8"/>
  <c r="DB46" i="8"/>
  <c r="E38" i="25"/>
  <c r="G39" i="25" s="1"/>
  <c r="H37" i="25"/>
  <c r="F37" i="25"/>
  <c r="F36" i="25"/>
  <c r="H36" i="25"/>
  <c r="D39" i="24"/>
  <c r="C39" i="24"/>
  <c r="E38" i="24"/>
  <c r="CM44" i="8"/>
  <c r="CL44" i="8"/>
  <c r="CN44" i="8"/>
  <c r="CK45" i="8"/>
  <c r="F37" i="24"/>
  <c r="H37" i="24"/>
  <c r="F36" i="24"/>
  <c r="G37" i="24"/>
  <c r="H36" i="24"/>
  <c r="DJ44" i="8"/>
  <c r="DK44" i="8"/>
  <c r="DG44" i="8"/>
  <c r="DF50" i="8"/>
  <c r="CQ48" i="8"/>
  <c r="DI46" i="8"/>
  <c r="CR48" i="8"/>
  <c r="CS48" i="8"/>
  <c r="DE46" i="8"/>
  <c r="DH46" i="8"/>
  <c r="G131" i="24" l="1"/>
  <c r="E132" i="24"/>
  <c r="G132" i="24" s="1"/>
  <c r="D133" i="25"/>
  <c r="CU48" i="8"/>
  <c r="C133" i="25"/>
  <c r="C133" i="24"/>
  <c r="D133" i="24"/>
  <c r="CT48" i="8"/>
  <c r="F132" i="25"/>
  <c r="G131" i="25"/>
  <c r="E132" i="25"/>
  <c r="D41" i="25"/>
  <c r="C41" i="25"/>
  <c r="E40" i="25"/>
  <c r="E39" i="25"/>
  <c r="H38" i="25"/>
  <c r="E40" i="24"/>
  <c r="H40" i="24" s="1"/>
  <c r="DK46" i="8"/>
  <c r="DJ46" i="8"/>
  <c r="D41" i="24"/>
  <c r="C41" i="24"/>
  <c r="DG46" i="8"/>
  <c r="CX48" i="8"/>
  <c r="CX49" i="8" s="1"/>
  <c r="CZ47" i="8"/>
  <c r="CY47" i="8"/>
  <c r="DA47" i="8"/>
  <c r="DB47" i="8"/>
  <c r="F38" i="25"/>
  <c r="H38" i="24"/>
  <c r="G39" i="24"/>
  <c r="E39" i="24"/>
  <c r="G40" i="24" s="1"/>
  <c r="F38" i="24"/>
  <c r="CN45" i="8"/>
  <c r="CK46" i="8"/>
  <c r="CL45" i="8"/>
  <c r="CM45" i="8"/>
  <c r="CQ49" i="8"/>
  <c r="DI47" i="8"/>
  <c r="DH47" i="8"/>
  <c r="CR49" i="8"/>
  <c r="CS49" i="8"/>
  <c r="DE47" i="8"/>
  <c r="DF51" i="8"/>
  <c r="F133" i="24" l="1"/>
  <c r="E133" i="25"/>
  <c r="F134" i="25" s="1"/>
  <c r="E133" i="24"/>
  <c r="F134" i="24" s="1"/>
  <c r="C134" i="25"/>
  <c r="C134" i="24"/>
  <c r="D134" i="25"/>
  <c r="CU49" i="8"/>
  <c r="D134" i="24"/>
  <c r="CT49" i="8"/>
  <c r="CZ49" i="8"/>
  <c r="CX50" i="8"/>
  <c r="CY49" i="8"/>
  <c r="DA49" i="8"/>
  <c r="DB49" i="8"/>
  <c r="F133" i="25"/>
  <c r="G132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J47" i="8"/>
  <c r="DG47" i="8"/>
  <c r="DK47" i="8"/>
  <c r="CY48" i="8"/>
  <c r="CZ48" i="8"/>
  <c r="DA48" i="8"/>
  <c r="DB48" i="8"/>
  <c r="H39" i="24"/>
  <c r="F39" i="24"/>
  <c r="CM46" i="8"/>
  <c r="CN46" i="8"/>
  <c r="CK47" i="8"/>
  <c r="CL46" i="8"/>
  <c r="DH48" i="8"/>
  <c r="DI49" i="8"/>
  <c r="CQ50" i="8"/>
  <c r="DE48" i="8"/>
  <c r="DI48" i="8"/>
  <c r="DF52" i="8"/>
  <c r="DE49" i="8"/>
  <c r="DF53" i="8"/>
  <c r="CR50" i="8"/>
  <c r="DH49" i="8"/>
  <c r="CS50" i="8"/>
  <c r="G133" i="25" l="1"/>
  <c r="G133" i="24"/>
  <c r="E134" i="24"/>
  <c r="G134" i="24" s="1"/>
  <c r="E134" i="25"/>
  <c r="G134" i="25" s="1"/>
  <c r="DK49" i="8"/>
  <c r="D44" i="25"/>
  <c r="DJ49" i="8"/>
  <c r="D44" i="24"/>
  <c r="CT50" i="8"/>
  <c r="D135" i="24"/>
  <c r="C135" i="25"/>
  <c r="C135" i="24"/>
  <c r="CU50" i="8"/>
  <c r="D135" i="25"/>
  <c r="C44" i="24"/>
  <c r="DG49" i="8"/>
  <c r="C44" i="25"/>
  <c r="DA50" i="8"/>
  <c r="CX51" i="8"/>
  <c r="CY50" i="8"/>
  <c r="CZ50" i="8"/>
  <c r="DB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K48" i="8"/>
  <c r="DJ48" i="8"/>
  <c r="DG48" i="8"/>
  <c r="CN47" i="8"/>
  <c r="CK48" i="8"/>
  <c r="CM47" i="8"/>
  <c r="CL47" i="8"/>
  <c r="DH50" i="8"/>
  <c r="CQ51" i="8"/>
  <c r="DF54" i="8"/>
  <c r="DI50" i="8"/>
  <c r="DE50" i="8"/>
  <c r="CR51" i="8"/>
  <c r="CS51" i="8"/>
  <c r="F135" i="24" l="1"/>
  <c r="E44" i="24"/>
  <c r="F44" i="24" s="1"/>
  <c r="F135" i="25"/>
  <c r="D136" i="25"/>
  <c r="CU51" i="8"/>
  <c r="C136" i="25"/>
  <c r="C136" i="24"/>
  <c r="D45" i="25"/>
  <c r="DK50" i="8"/>
  <c r="DJ50" i="8"/>
  <c r="D45" i="24"/>
  <c r="D136" i="24"/>
  <c r="CT51" i="8"/>
  <c r="C45" i="24"/>
  <c r="C45" i="25"/>
  <c r="DG50" i="8"/>
  <c r="CX52" i="8"/>
  <c r="CY51" i="8"/>
  <c r="CZ51" i="8"/>
  <c r="DA51" i="8"/>
  <c r="DB51" i="8"/>
  <c r="E135" i="25"/>
  <c r="E135" i="24"/>
  <c r="E44" i="25"/>
  <c r="E43" i="25"/>
  <c r="F42" i="25"/>
  <c r="H42" i="25"/>
  <c r="E43" i="24"/>
  <c r="G44" i="24" s="1"/>
  <c r="G43" i="24"/>
  <c r="H42" i="24"/>
  <c r="F42" i="24"/>
  <c r="CN48" i="8"/>
  <c r="CK49" i="8"/>
  <c r="CM48" i="8"/>
  <c r="CL48" i="8"/>
  <c r="CQ52" i="8"/>
  <c r="CR52" i="8"/>
  <c r="CS52" i="8"/>
  <c r="DF55" i="8"/>
  <c r="DH51" i="8"/>
  <c r="DE51" i="8"/>
  <c r="DI51" i="8"/>
  <c r="H44" i="24" l="1"/>
  <c r="G45" i="24"/>
  <c r="C137" i="25"/>
  <c r="C137" i="24"/>
  <c r="DG51" i="8"/>
  <c r="C46" i="24"/>
  <c r="C46" i="25"/>
  <c r="CT52" i="8"/>
  <c r="D137" i="24"/>
  <c r="D46" i="25"/>
  <c r="DK51" i="8"/>
  <c r="D46" i="24"/>
  <c r="DJ51" i="8"/>
  <c r="CU52" i="8"/>
  <c r="D137" i="25"/>
  <c r="F136" i="25"/>
  <c r="G135" i="25"/>
  <c r="E45" i="24"/>
  <c r="CX53" i="8"/>
  <c r="CY52" i="8"/>
  <c r="CZ52" i="8"/>
  <c r="DA52" i="8"/>
  <c r="DB52" i="8"/>
  <c r="G45" i="25"/>
  <c r="F44" i="25"/>
  <c r="H44" i="25"/>
  <c r="F136" i="24"/>
  <c r="G135" i="24"/>
  <c r="E136" i="24"/>
  <c r="E45" i="25"/>
  <c r="E136" i="25"/>
  <c r="H43" i="25"/>
  <c r="G44" i="25"/>
  <c r="F43" i="25"/>
  <c r="H43" i="24"/>
  <c r="F43" i="24"/>
  <c r="CL49" i="8"/>
  <c r="CK50" i="8"/>
  <c r="CM49" i="8"/>
  <c r="CN49" i="8"/>
  <c r="DE52" i="8"/>
  <c r="CS53" i="8"/>
  <c r="CQ53" i="8"/>
  <c r="DI52" i="8"/>
  <c r="CR53" i="8"/>
  <c r="DH52" i="8"/>
  <c r="DF56" i="8"/>
  <c r="E137" i="25" l="1"/>
  <c r="G137" i="25" s="1"/>
  <c r="D138" i="25"/>
  <c r="CU53" i="8"/>
  <c r="E46" i="24"/>
  <c r="H46" i="24" s="1"/>
  <c r="E46" i="25"/>
  <c r="H46" i="25" s="1"/>
  <c r="E137" i="24"/>
  <c r="F138" i="24" s="1"/>
  <c r="D47" i="24"/>
  <c r="DJ52" i="8"/>
  <c r="DG52" i="8"/>
  <c r="C47" i="24"/>
  <c r="C47" i="25"/>
  <c r="C138" i="25"/>
  <c r="C138" i="24"/>
  <c r="D138" i="24"/>
  <c r="CT53" i="8"/>
  <c r="D47" i="25"/>
  <c r="DK52" i="8"/>
  <c r="F137" i="24"/>
  <c r="G136" i="24"/>
  <c r="G46" i="24"/>
  <c r="F45" i="24"/>
  <c r="H45" i="24"/>
  <c r="F137" i="25"/>
  <c r="G136" i="25"/>
  <c r="G46" i="25"/>
  <c r="H45" i="25"/>
  <c r="F45" i="25"/>
  <c r="CX54" i="8"/>
  <c r="CY53" i="8"/>
  <c r="CZ53" i="8"/>
  <c r="DA53" i="8"/>
  <c r="DB53" i="8"/>
  <c r="CN50" i="8"/>
  <c r="CM50" i="8"/>
  <c r="CL50" i="8"/>
  <c r="CK51" i="8"/>
  <c r="DF57" i="8"/>
  <c r="DE53" i="8"/>
  <c r="DH53" i="8"/>
  <c r="CS54" i="8"/>
  <c r="CR54" i="8"/>
  <c r="CQ54" i="8"/>
  <c r="DI53" i="8"/>
  <c r="F138" i="25" l="1"/>
  <c r="E138" i="25"/>
  <c r="G138" i="25" s="1"/>
  <c r="D48" i="25"/>
  <c r="D139" i="25"/>
  <c r="CU54" i="8"/>
  <c r="DK53" i="8"/>
  <c r="G47" i="24"/>
  <c r="F46" i="24"/>
  <c r="G137" i="24"/>
  <c r="F46" i="25"/>
  <c r="G47" i="25"/>
  <c r="E138" i="24"/>
  <c r="G138" i="24" s="1"/>
  <c r="C48" i="25"/>
  <c r="C48" i="24"/>
  <c r="DG53" i="8"/>
  <c r="C139" i="25"/>
  <c r="C139" i="24"/>
  <c r="D48" i="24"/>
  <c r="DJ53" i="8"/>
  <c r="CT54" i="8"/>
  <c r="D139" i="24"/>
  <c r="CX55" i="8"/>
  <c r="CY54" i="8"/>
  <c r="DA54" i="8"/>
  <c r="CZ54" i="8"/>
  <c r="DB54" i="8"/>
  <c r="E47" i="25"/>
  <c r="G48" i="25" s="1"/>
  <c r="E47" i="24"/>
  <c r="CN51" i="8"/>
  <c r="CK52" i="8"/>
  <c r="CM51" i="8"/>
  <c r="CL51" i="8"/>
  <c r="DI54" i="8"/>
  <c r="CS55" i="8"/>
  <c r="DE54" i="8"/>
  <c r="CQ55" i="8"/>
  <c r="CR55" i="8"/>
  <c r="DF58" i="8"/>
  <c r="DH54" i="8"/>
  <c r="E139" i="25" l="1"/>
  <c r="G139" i="25" s="1"/>
  <c r="E48" i="25"/>
  <c r="F48" i="25" s="1"/>
  <c r="F139" i="25"/>
  <c r="D140" i="25"/>
  <c r="D49" i="25"/>
  <c r="E139" i="24"/>
  <c r="F140" i="24" s="1"/>
  <c r="CU55" i="8"/>
  <c r="DK54" i="8"/>
  <c r="E48" i="24"/>
  <c r="F48" i="24" s="1"/>
  <c r="F139" i="24"/>
  <c r="C140" i="24"/>
  <c r="C140" i="25"/>
  <c r="CT55" i="8"/>
  <c r="D140" i="24"/>
  <c r="D49" i="24"/>
  <c r="DJ54" i="8"/>
  <c r="C49" i="25"/>
  <c r="DG54" i="8"/>
  <c r="C49" i="24"/>
  <c r="H47" i="25"/>
  <c r="F47" i="25"/>
  <c r="CZ55" i="8"/>
  <c r="CX56" i="8"/>
  <c r="CX57" i="8" s="1"/>
  <c r="DA55" i="8"/>
  <c r="CY55" i="8"/>
  <c r="DB55" i="8"/>
  <c r="H47" i="24"/>
  <c r="G48" i="24"/>
  <c r="F47" i="24"/>
  <c r="CL52" i="8"/>
  <c r="CM52" i="8"/>
  <c r="CN52" i="8"/>
  <c r="CK53" i="8"/>
  <c r="DH55" i="8"/>
  <c r="DE55" i="8"/>
  <c r="CQ56" i="8"/>
  <c r="CR56" i="8"/>
  <c r="DF59" i="8"/>
  <c r="DI55" i="8"/>
  <c r="CS56" i="8"/>
  <c r="E140" i="25" l="1"/>
  <c r="F141" i="25" s="1"/>
  <c r="F140" i="25"/>
  <c r="H48" i="25"/>
  <c r="G49" i="25"/>
  <c r="E49" i="25"/>
  <c r="H49" i="25" s="1"/>
  <c r="D50" i="25"/>
  <c r="D141" i="24"/>
  <c r="D141" i="25"/>
  <c r="CX58" i="8"/>
  <c r="DA57" i="8"/>
  <c r="CZ57" i="8"/>
  <c r="CY57" i="8"/>
  <c r="DB57" i="8"/>
  <c r="CU56" i="8"/>
  <c r="G139" i="24"/>
  <c r="DK55" i="8"/>
  <c r="E49" i="24"/>
  <c r="G50" i="24" s="1"/>
  <c r="CT56" i="8"/>
  <c r="H48" i="24"/>
  <c r="G49" i="24"/>
  <c r="C141" i="24"/>
  <c r="D50" i="24"/>
  <c r="C50" i="24"/>
  <c r="E140" i="24"/>
  <c r="F141" i="24" s="1"/>
  <c r="C141" i="25"/>
  <c r="DJ55" i="8"/>
  <c r="DG55" i="8"/>
  <c r="C50" i="25"/>
  <c r="CZ56" i="8"/>
  <c r="CY56" i="8"/>
  <c r="DA56" i="8"/>
  <c r="DB56" i="8"/>
  <c r="CM53" i="8"/>
  <c r="CL53" i="8"/>
  <c r="CK54" i="8"/>
  <c r="CN53" i="8"/>
  <c r="DF60" i="8"/>
  <c r="DH56" i="8"/>
  <c r="CQ57" i="8"/>
  <c r="DE56" i="8"/>
  <c r="DF61" i="8"/>
  <c r="DI57" i="8"/>
  <c r="DI56" i="8"/>
  <c r="DH57" i="8"/>
  <c r="CR57" i="8"/>
  <c r="CS57" i="8"/>
  <c r="DE57" i="8"/>
  <c r="G140" i="25" l="1"/>
  <c r="E141" i="24"/>
  <c r="F142" i="24" s="1"/>
  <c r="F49" i="25"/>
  <c r="G50" i="25"/>
  <c r="E141" i="25"/>
  <c r="G141" i="25" s="1"/>
  <c r="E50" i="25"/>
  <c r="H50" i="25" s="1"/>
  <c r="C52" i="25"/>
  <c r="DG57" i="8"/>
  <c r="C52" i="24"/>
  <c r="D51" i="24"/>
  <c r="D51" i="25"/>
  <c r="D52" i="25"/>
  <c r="DK57" i="8"/>
  <c r="D142" i="25"/>
  <c r="CU57" i="8"/>
  <c r="CT57" i="8"/>
  <c r="D142" i="24"/>
  <c r="D52" i="24"/>
  <c r="DJ57" i="8"/>
  <c r="C142" i="25"/>
  <c r="C142" i="24"/>
  <c r="CX59" i="8"/>
  <c r="CY58" i="8"/>
  <c r="CZ58" i="8"/>
  <c r="DA58" i="8"/>
  <c r="DB58" i="8"/>
  <c r="DK56" i="8"/>
  <c r="H49" i="24"/>
  <c r="F49" i="24"/>
  <c r="DJ56" i="8"/>
  <c r="E50" i="24"/>
  <c r="G51" i="24" s="1"/>
  <c r="C51" i="24"/>
  <c r="G140" i="24"/>
  <c r="DG56" i="8"/>
  <c r="C51" i="25"/>
  <c r="CN54" i="8"/>
  <c r="CL54" i="8"/>
  <c r="CK55" i="8"/>
  <c r="CM54" i="8"/>
  <c r="CS58" i="8"/>
  <c r="DH58" i="8"/>
  <c r="DI58" i="8"/>
  <c r="DE58" i="8"/>
  <c r="CQ58" i="8"/>
  <c r="DF62" i="8"/>
  <c r="CR58" i="8"/>
  <c r="G141" i="24" l="1"/>
  <c r="D143" i="25"/>
  <c r="D53" i="25"/>
  <c r="E52" i="24"/>
  <c r="G53" i="24" s="1"/>
  <c r="F142" i="25"/>
  <c r="E51" i="24"/>
  <c r="G52" i="24" s="1"/>
  <c r="E142" i="25"/>
  <c r="F143" i="25" s="1"/>
  <c r="G51" i="25"/>
  <c r="F50" i="25"/>
  <c r="DK58" i="8"/>
  <c r="CU58" i="8"/>
  <c r="E51" i="25"/>
  <c r="H51" i="25" s="1"/>
  <c r="DJ58" i="8"/>
  <c r="D53" i="24"/>
  <c r="D143" i="24"/>
  <c r="CT58" i="8"/>
  <c r="C143" i="24"/>
  <c r="C143" i="25"/>
  <c r="DG58" i="8"/>
  <c r="C53" i="25"/>
  <c r="C53" i="24"/>
  <c r="CX60" i="8"/>
  <c r="CY59" i="8"/>
  <c r="CZ59" i="8"/>
  <c r="DA59" i="8"/>
  <c r="DB59" i="8"/>
  <c r="E142" i="24"/>
  <c r="E52" i="25"/>
  <c r="H50" i="24"/>
  <c r="F50" i="24"/>
  <c r="CN55" i="8"/>
  <c r="CL55" i="8"/>
  <c r="CK56" i="8"/>
  <c r="CM55" i="8"/>
  <c r="DH59" i="8"/>
  <c r="DI59" i="8"/>
  <c r="DE59" i="8"/>
  <c r="CQ59" i="8"/>
  <c r="DF63" i="8"/>
  <c r="CS59" i="8"/>
  <c r="CR59" i="8"/>
  <c r="E53" i="25" l="1"/>
  <c r="H53" i="25" s="1"/>
  <c r="E143" i="25"/>
  <c r="G143" i="25" s="1"/>
  <c r="D144" i="25"/>
  <c r="D54" i="25"/>
  <c r="DK59" i="8"/>
  <c r="CU59" i="8"/>
  <c r="F51" i="24"/>
  <c r="H51" i="24"/>
  <c r="H52" i="24"/>
  <c r="F52" i="24"/>
  <c r="G142" i="25"/>
  <c r="E53" i="24"/>
  <c r="G54" i="24" s="1"/>
  <c r="G52" i="25"/>
  <c r="F51" i="25"/>
  <c r="E143" i="24"/>
  <c r="G143" i="24" s="1"/>
  <c r="D54" i="24"/>
  <c r="DJ59" i="8"/>
  <c r="D144" i="24"/>
  <c r="CT59" i="8"/>
  <c r="DG59" i="8"/>
  <c r="C54" i="24"/>
  <c r="C54" i="25"/>
  <c r="C144" i="25"/>
  <c r="C144" i="24"/>
  <c r="CX61" i="8"/>
  <c r="CZ60" i="8"/>
  <c r="DA60" i="8"/>
  <c r="CY60" i="8"/>
  <c r="DB60" i="8"/>
  <c r="F143" i="24"/>
  <c r="G142" i="24"/>
  <c r="H52" i="25"/>
  <c r="G53" i="25"/>
  <c r="F52" i="25"/>
  <c r="CN56" i="8"/>
  <c r="CL56" i="8"/>
  <c r="CM56" i="8"/>
  <c r="CK57" i="8"/>
  <c r="DF64" i="8"/>
  <c r="CQ60" i="8"/>
  <c r="CS60" i="8"/>
  <c r="DI60" i="8"/>
  <c r="DE60" i="8"/>
  <c r="DH60" i="8"/>
  <c r="CR60" i="8"/>
  <c r="D55" i="25" l="1"/>
  <c r="D145" i="25"/>
  <c r="F144" i="25"/>
  <c r="G54" i="25"/>
  <c r="F53" i="25"/>
  <c r="E54" i="25"/>
  <c r="H54" i="25" s="1"/>
  <c r="DK60" i="8"/>
  <c r="CU60" i="8"/>
  <c r="E144" i="25"/>
  <c r="G144" i="25" s="1"/>
  <c r="F144" i="24"/>
  <c r="H53" i="24"/>
  <c r="F53" i="24"/>
  <c r="E144" i="24"/>
  <c r="F145" i="24" s="1"/>
  <c r="DG60" i="8"/>
  <c r="C55" i="24"/>
  <c r="C55" i="25"/>
  <c r="D55" i="24"/>
  <c r="DJ60" i="8"/>
  <c r="D145" i="24"/>
  <c r="CT60" i="8"/>
  <c r="C145" i="25"/>
  <c r="C145" i="24"/>
  <c r="CZ61" i="8"/>
  <c r="CX62" i="8"/>
  <c r="DA61" i="8"/>
  <c r="CY61" i="8"/>
  <c r="DB61" i="8"/>
  <c r="E54" i="24"/>
  <c r="CK58" i="8"/>
  <c r="CL57" i="8"/>
  <c r="CM57" i="8"/>
  <c r="CN57" i="8"/>
  <c r="DF65" i="8"/>
  <c r="DE61" i="8"/>
  <c r="CR61" i="8"/>
  <c r="DI61" i="8"/>
  <c r="DH61" i="8"/>
  <c r="CS61" i="8"/>
  <c r="CQ61" i="8"/>
  <c r="E145" i="25" l="1"/>
  <c r="G145" i="25" s="1"/>
  <c r="E55" i="25"/>
  <c r="H55" i="25" s="1"/>
  <c r="D56" i="25"/>
  <c r="D146" i="25"/>
  <c r="F54" i="25"/>
  <c r="G55" i="25"/>
  <c r="DK61" i="8"/>
  <c r="CU61" i="8"/>
  <c r="F145" i="25"/>
  <c r="D56" i="24"/>
  <c r="D146" i="24"/>
  <c r="E145" i="24"/>
  <c r="F146" i="24" s="1"/>
  <c r="DJ61" i="8"/>
  <c r="CT61" i="8"/>
  <c r="G144" i="24"/>
  <c r="C56" i="25"/>
  <c r="C56" i="24"/>
  <c r="DG61" i="8"/>
  <c r="C146" i="24"/>
  <c r="C146" i="25"/>
  <c r="CY62" i="8"/>
  <c r="CX63" i="8"/>
  <c r="DA62" i="8"/>
  <c r="CZ62" i="8"/>
  <c r="DB62" i="8"/>
  <c r="H54" i="24"/>
  <c r="F54" i="24"/>
  <c r="G55" i="24"/>
  <c r="E55" i="24"/>
  <c r="CK59" i="8"/>
  <c r="CN58" i="8"/>
  <c r="CL58" i="8"/>
  <c r="CM58" i="8"/>
  <c r="DH62" i="8"/>
  <c r="CS62" i="8"/>
  <c r="DI62" i="8"/>
  <c r="DE62" i="8"/>
  <c r="DF66" i="8"/>
  <c r="CR62" i="8"/>
  <c r="CQ62" i="8"/>
  <c r="F146" i="25" l="1"/>
  <c r="E146" i="25"/>
  <c r="G146" i="25" s="1"/>
  <c r="E56" i="25"/>
  <c r="H56" i="25" s="1"/>
  <c r="F55" i="25"/>
  <c r="G56" i="25"/>
  <c r="D147" i="25"/>
  <c r="D57" i="25"/>
  <c r="DK62" i="8"/>
  <c r="CU62" i="8"/>
  <c r="D57" i="24"/>
  <c r="G145" i="24"/>
  <c r="D147" i="24"/>
  <c r="DJ62" i="8"/>
  <c r="E56" i="24"/>
  <c r="H56" i="24" s="1"/>
  <c r="CT62" i="8"/>
  <c r="C57" i="25"/>
  <c r="C57" i="24"/>
  <c r="DG62" i="8"/>
  <c r="C147" i="25"/>
  <c r="C147" i="24"/>
  <c r="E146" i="24"/>
  <c r="G146" i="24" s="1"/>
  <c r="CX64" i="8"/>
  <c r="DA63" i="8"/>
  <c r="CY63" i="8"/>
  <c r="CZ63" i="8"/>
  <c r="DB63" i="8"/>
  <c r="H55" i="24"/>
  <c r="F55" i="24"/>
  <c r="G56" i="24"/>
  <c r="CK60" i="8"/>
  <c r="CN59" i="8"/>
  <c r="CL59" i="8"/>
  <c r="CM59" i="8"/>
  <c r="DF67" i="8"/>
  <c r="CR63" i="8"/>
  <c r="DH63" i="8"/>
  <c r="CS63" i="8"/>
  <c r="CQ63" i="8"/>
  <c r="DI63" i="8"/>
  <c r="DE63" i="8"/>
  <c r="G57" i="25" l="1"/>
  <c r="F56" i="25"/>
  <c r="F147" i="25"/>
  <c r="E57" i="25"/>
  <c r="H57" i="25" s="1"/>
  <c r="E147" i="25"/>
  <c r="G147" i="25" s="1"/>
  <c r="D148" i="25"/>
  <c r="D148" i="24"/>
  <c r="D58" i="24"/>
  <c r="D58" i="25"/>
  <c r="DK63" i="8"/>
  <c r="CU63" i="8"/>
  <c r="DJ63" i="8"/>
  <c r="CT63" i="8"/>
  <c r="C58" i="25"/>
  <c r="C58" i="24"/>
  <c r="DG63" i="8"/>
  <c r="E57" i="24"/>
  <c r="H57" i="24" s="1"/>
  <c r="C148" i="25"/>
  <c r="G57" i="24"/>
  <c r="F56" i="24"/>
  <c r="E147" i="24"/>
  <c r="C148" i="24"/>
  <c r="F147" i="24"/>
  <c r="CX65" i="8"/>
  <c r="DA64" i="8"/>
  <c r="CY64" i="8"/>
  <c r="CZ64" i="8"/>
  <c r="DB64" i="8"/>
  <c r="CN60" i="8"/>
  <c r="CL60" i="8"/>
  <c r="CM60" i="8"/>
  <c r="CK61" i="8"/>
  <c r="CR64" i="8"/>
  <c r="CQ64" i="8"/>
  <c r="DH64" i="8"/>
  <c r="DI64" i="8"/>
  <c r="DE64" i="8"/>
  <c r="CS64" i="8"/>
  <c r="DF68" i="8"/>
  <c r="D149" i="25" l="1"/>
  <c r="D59" i="25"/>
  <c r="DK64" i="8"/>
  <c r="G58" i="25"/>
  <c r="F57" i="25"/>
  <c r="F148" i="25"/>
  <c r="E58" i="24"/>
  <c r="H58" i="24" s="1"/>
  <c r="CU64" i="8"/>
  <c r="E58" i="25"/>
  <c r="F58" i="25" s="1"/>
  <c r="E148" i="25"/>
  <c r="G148" i="25" s="1"/>
  <c r="E148" i="24"/>
  <c r="F149" i="24" s="1"/>
  <c r="DG64" i="8"/>
  <c r="C59" i="25"/>
  <c r="C59" i="24"/>
  <c r="DJ64" i="8"/>
  <c r="D59" i="24"/>
  <c r="CT64" i="8"/>
  <c r="D149" i="24"/>
  <c r="C149" i="25"/>
  <c r="C149" i="24"/>
  <c r="F57" i="24"/>
  <c r="G58" i="24"/>
  <c r="F148" i="24"/>
  <c r="G147" i="24"/>
  <c r="CX66" i="8"/>
  <c r="CZ65" i="8"/>
  <c r="DA65" i="8"/>
  <c r="CY65" i="8"/>
  <c r="DB65" i="8"/>
  <c r="CN61" i="8"/>
  <c r="CL61" i="8"/>
  <c r="CM61" i="8"/>
  <c r="CK62" i="8"/>
  <c r="DE65" i="8"/>
  <c r="DI65" i="8"/>
  <c r="CQ65" i="8"/>
  <c r="CR65" i="8"/>
  <c r="CS65" i="8"/>
  <c r="DF69" i="8"/>
  <c r="DH65" i="8"/>
  <c r="E59" i="25" l="1"/>
  <c r="H59" i="25" s="1"/>
  <c r="D150" i="25"/>
  <c r="D60" i="25"/>
  <c r="E149" i="25"/>
  <c r="F150" i="25" s="1"/>
  <c r="DK65" i="8"/>
  <c r="CU65" i="8"/>
  <c r="G59" i="25"/>
  <c r="G59" i="24"/>
  <c r="F58" i="24"/>
  <c r="G148" i="24"/>
  <c r="H58" i="25"/>
  <c r="F149" i="25"/>
  <c r="E59" i="24"/>
  <c r="G60" i="24" s="1"/>
  <c r="E149" i="24"/>
  <c r="F150" i="24" s="1"/>
  <c r="C60" i="25"/>
  <c r="C60" i="24"/>
  <c r="DG65" i="8"/>
  <c r="D60" i="24"/>
  <c r="DJ65" i="8"/>
  <c r="CT65" i="8"/>
  <c r="D150" i="24"/>
  <c r="C150" i="24"/>
  <c r="C150" i="25"/>
  <c r="CX67" i="8"/>
  <c r="CZ66" i="8"/>
  <c r="DA66" i="8"/>
  <c r="CY66" i="8"/>
  <c r="DB66" i="8"/>
  <c r="CN62" i="8"/>
  <c r="CL62" i="8"/>
  <c r="CM62" i="8"/>
  <c r="CK63" i="8"/>
  <c r="DF70" i="8"/>
  <c r="CR66" i="8"/>
  <c r="DE66" i="8"/>
  <c r="CQ66" i="8"/>
  <c r="DH66" i="8"/>
  <c r="CS66" i="8"/>
  <c r="DI66" i="8"/>
  <c r="F59" i="25" l="1"/>
  <c r="G149" i="25"/>
  <c r="E60" i="25"/>
  <c r="H60" i="25" s="1"/>
  <c r="G60" i="25"/>
  <c r="D61" i="25"/>
  <c r="D151" i="25"/>
  <c r="E150" i="25"/>
  <c r="G150" i="25" s="1"/>
  <c r="DK66" i="8"/>
  <c r="CU66" i="8"/>
  <c r="G149" i="24"/>
  <c r="F59" i="24"/>
  <c r="H59" i="24"/>
  <c r="E60" i="24"/>
  <c r="H60" i="24" s="1"/>
  <c r="C61" i="25"/>
  <c r="DG66" i="8"/>
  <c r="C61" i="24"/>
  <c r="D151" i="24"/>
  <c r="CT66" i="8"/>
  <c r="C151" i="24"/>
  <c r="C151" i="25"/>
  <c r="D61" i="24"/>
  <c r="DJ66" i="8"/>
  <c r="E150" i="24"/>
  <c r="CX68" i="8"/>
  <c r="CZ67" i="8"/>
  <c r="CY67" i="8"/>
  <c r="DA67" i="8"/>
  <c r="DB67" i="8"/>
  <c r="CK64" i="8"/>
  <c r="CL63" i="8"/>
  <c r="CM63" i="8"/>
  <c r="CN63" i="8"/>
  <c r="CQ67" i="8"/>
  <c r="DE67" i="8"/>
  <c r="DF71" i="8"/>
  <c r="CR67" i="8"/>
  <c r="DI67" i="8"/>
  <c r="CS67" i="8"/>
  <c r="DH67" i="8"/>
  <c r="E151" i="25" l="1"/>
  <c r="G151" i="25" s="1"/>
  <c r="G61" i="25"/>
  <c r="F151" i="25"/>
  <c r="F60" i="25"/>
  <c r="E61" i="25"/>
  <c r="H61" i="25" s="1"/>
  <c r="D152" i="25"/>
  <c r="D62" i="24"/>
  <c r="D152" i="24"/>
  <c r="D62" i="25"/>
  <c r="DK67" i="8"/>
  <c r="CU67" i="8"/>
  <c r="DJ67" i="8"/>
  <c r="G61" i="24"/>
  <c r="F60" i="24"/>
  <c r="E61" i="24"/>
  <c r="CT67" i="8"/>
  <c r="C152" i="25"/>
  <c r="C152" i="24"/>
  <c r="C62" i="24"/>
  <c r="DG67" i="8"/>
  <c r="C62" i="25"/>
  <c r="E151" i="24"/>
  <c r="G150" i="24"/>
  <c r="F151" i="24"/>
  <c r="CX69" i="8"/>
  <c r="CZ68" i="8"/>
  <c r="DA68" i="8"/>
  <c r="CY68" i="8"/>
  <c r="DB68" i="8"/>
  <c r="CK65" i="8"/>
  <c r="CL64" i="8"/>
  <c r="CM64" i="8"/>
  <c r="CN64" i="8"/>
  <c r="DH68" i="8"/>
  <c r="DE68" i="8"/>
  <c r="DI68" i="8"/>
  <c r="DF72" i="8"/>
  <c r="CS68" i="8"/>
  <c r="CR68" i="8"/>
  <c r="CQ68" i="8"/>
  <c r="F152" i="25" l="1"/>
  <c r="E152" i="25"/>
  <c r="G152" i="25" s="1"/>
  <c r="F61" i="25"/>
  <c r="G62" i="25"/>
  <c r="E152" i="24"/>
  <c r="F153" i="24" s="1"/>
  <c r="C153" i="24"/>
  <c r="C153" i="25"/>
  <c r="C63" i="24"/>
  <c r="C63" i="25"/>
  <c r="DG68" i="8"/>
  <c r="CU68" i="8"/>
  <c r="D153" i="25"/>
  <c r="CT68" i="8"/>
  <c r="D153" i="24"/>
  <c r="DK68" i="8"/>
  <c r="D63" i="25"/>
  <c r="DJ68" i="8"/>
  <c r="D63" i="24"/>
  <c r="E62" i="25"/>
  <c r="H62" i="25" s="1"/>
  <c r="E62" i="24"/>
  <c r="H62" i="24" s="1"/>
  <c r="G62" i="24"/>
  <c r="H61" i="24"/>
  <c r="F61" i="24"/>
  <c r="F152" i="24"/>
  <c r="G151" i="24"/>
  <c r="CX70" i="8"/>
  <c r="DA69" i="8"/>
  <c r="CZ69" i="8"/>
  <c r="CY69" i="8"/>
  <c r="DB69" i="8"/>
  <c r="CK66" i="8"/>
  <c r="CL65" i="8"/>
  <c r="CM65" i="8"/>
  <c r="CN65" i="8"/>
  <c r="CS69" i="8"/>
  <c r="DE69" i="8"/>
  <c r="DH69" i="8"/>
  <c r="DF73" i="8"/>
  <c r="DI69" i="8"/>
  <c r="CQ69" i="8"/>
  <c r="CR69" i="8"/>
  <c r="E153" i="24" l="1"/>
  <c r="F154" i="24" s="1"/>
  <c r="E63" i="24"/>
  <c r="H63" i="24" s="1"/>
  <c r="F153" i="25"/>
  <c r="E153" i="25"/>
  <c r="F154" i="25" s="1"/>
  <c r="G152" i="24"/>
  <c r="G63" i="24"/>
  <c r="D154" i="25"/>
  <c r="CU69" i="8"/>
  <c r="C154" i="24"/>
  <c r="C154" i="25"/>
  <c r="CT69" i="8"/>
  <c r="D154" i="24"/>
  <c r="DK69" i="8"/>
  <c r="D64" i="25"/>
  <c r="DG69" i="8"/>
  <c r="C64" i="25"/>
  <c r="C64" i="24"/>
  <c r="DJ69" i="8"/>
  <c r="D64" i="24"/>
  <c r="F62" i="24"/>
  <c r="G63" i="25"/>
  <c r="F62" i="25"/>
  <c r="E63" i="25"/>
  <c r="CX71" i="8"/>
  <c r="DA70" i="8"/>
  <c r="CY70" i="8"/>
  <c r="CZ70" i="8"/>
  <c r="DB70" i="8"/>
  <c r="CN66" i="8"/>
  <c r="CM66" i="8"/>
  <c r="CL66" i="8"/>
  <c r="CK67" i="8"/>
  <c r="DE70" i="8"/>
  <c r="CR70" i="8"/>
  <c r="DH70" i="8"/>
  <c r="DI70" i="8"/>
  <c r="DF74" i="8"/>
  <c r="CQ70" i="8"/>
  <c r="CS70" i="8"/>
  <c r="F63" i="24" l="1"/>
  <c r="G64" i="24"/>
  <c r="G153" i="24"/>
  <c r="E64" i="24"/>
  <c r="H64" i="24" s="1"/>
  <c r="E154" i="24"/>
  <c r="G154" i="24" s="1"/>
  <c r="G153" i="25"/>
  <c r="E64" i="25"/>
  <c r="H64" i="25" s="1"/>
  <c r="CT70" i="8"/>
  <c r="D155" i="24"/>
  <c r="D155" i="25"/>
  <c r="CU70" i="8"/>
  <c r="D65" i="24"/>
  <c r="DJ70" i="8"/>
  <c r="D65" i="25"/>
  <c r="DK70" i="8"/>
  <c r="C155" i="25"/>
  <c r="C155" i="24"/>
  <c r="C65" i="25"/>
  <c r="DG70" i="8"/>
  <c r="C65" i="24"/>
  <c r="H63" i="25"/>
  <c r="G64" i="25"/>
  <c r="F63" i="25"/>
  <c r="E154" i="25"/>
  <c r="CX72" i="8"/>
  <c r="CZ71" i="8"/>
  <c r="CY71" i="8"/>
  <c r="DA71" i="8"/>
  <c r="DB71" i="8"/>
  <c r="CL67" i="8"/>
  <c r="CN67" i="8"/>
  <c r="CK68" i="8"/>
  <c r="CM67" i="8"/>
  <c r="DF75" i="8"/>
  <c r="CS71" i="8"/>
  <c r="CQ71" i="8"/>
  <c r="DE71" i="8"/>
  <c r="DI71" i="8"/>
  <c r="DH71" i="8"/>
  <c r="CR71" i="8"/>
  <c r="F64" i="24" l="1"/>
  <c r="G65" i="24"/>
  <c r="F155" i="24"/>
  <c r="E65" i="25"/>
  <c r="H65" i="25" s="1"/>
  <c r="F64" i="25"/>
  <c r="G65" i="25"/>
  <c r="E155" i="25"/>
  <c r="G155" i="25" s="1"/>
  <c r="D156" i="25"/>
  <c r="CU71" i="8"/>
  <c r="DJ71" i="8"/>
  <c r="D66" i="24"/>
  <c r="C66" i="24"/>
  <c r="DG71" i="8"/>
  <c r="C66" i="25"/>
  <c r="C156" i="25"/>
  <c r="C156" i="24"/>
  <c r="D66" i="25"/>
  <c r="DK71" i="8"/>
  <c r="D156" i="24"/>
  <c r="CT71" i="8"/>
  <c r="E65" i="24"/>
  <c r="F155" i="25"/>
  <c r="G154" i="25"/>
  <c r="E155" i="24"/>
  <c r="CX73" i="8"/>
  <c r="CZ72" i="8"/>
  <c r="DA72" i="8"/>
  <c r="CY72" i="8"/>
  <c r="DB72" i="8"/>
  <c r="CK69" i="8"/>
  <c r="CM68" i="8"/>
  <c r="CN68" i="8"/>
  <c r="CL68" i="8"/>
  <c r="DI72" i="8"/>
  <c r="DF76" i="8"/>
  <c r="DE72" i="8"/>
  <c r="CS72" i="8"/>
  <c r="CQ72" i="8"/>
  <c r="DH72" i="8"/>
  <c r="CR72" i="8"/>
  <c r="D157" i="25" l="1"/>
  <c r="D67" i="25"/>
  <c r="DK72" i="8"/>
  <c r="CU72" i="8"/>
  <c r="F65" i="25"/>
  <c r="G66" i="25"/>
  <c r="F156" i="25"/>
  <c r="E66" i="25"/>
  <c r="E66" i="24"/>
  <c r="G67" i="24" s="1"/>
  <c r="DJ72" i="8"/>
  <c r="D67" i="24"/>
  <c r="C157" i="25"/>
  <c r="C157" i="24"/>
  <c r="D157" i="24"/>
  <c r="CT72" i="8"/>
  <c r="C67" i="25"/>
  <c r="DG72" i="8"/>
  <c r="C67" i="24"/>
  <c r="H65" i="24"/>
  <c r="G66" i="24"/>
  <c r="F65" i="24"/>
  <c r="E156" i="25"/>
  <c r="F156" i="24"/>
  <c r="G155" i="24"/>
  <c r="E156" i="24"/>
  <c r="CY73" i="8"/>
  <c r="CZ73" i="8"/>
  <c r="CX74" i="8"/>
  <c r="DA73" i="8"/>
  <c r="DB73" i="8"/>
  <c r="CK70" i="8"/>
  <c r="CM69" i="8"/>
  <c r="CN69" i="8"/>
  <c r="CL69" i="8"/>
  <c r="CS73" i="8"/>
  <c r="DF77" i="8"/>
  <c r="CQ73" i="8"/>
  <c r="DI73" i="8"/>
  <c r="DH73" i="8"/>
  <c r="CR73" i="8"/>
  <c r="DE73" i="8"/>
  <c r="E67" i="25" l="1"/>
  <c r="H67" i="25" s="1"/>
  <c r="E157" i="25"/>
  <c r="F158" i="25" s="1"/>
  <c r="D68" i="25"/>
  <c r="D158" i="25"/>
  <c r="DK73" i="8"/>
  <c r="CU73" i="8"/>
  <c r="F66" i="24"/>
  <c r="H66" i="24"/>
  <c r="G67" i="25"/>
  <c r="F66" i="25"/>
  <c r="H66" i="25"/>
  <c r="DJ73" i="8"/>
  <c r="D68" i="24"/>
  <c r="D158" i="24"/>
  <c r="CT73" i="8"/>
  <c r="C158" i="25"/>
  <c r="C158" i="24"/>
  <c r="DG73" i="8"/>
  <c r="C68" i="25"/>
  <c r="C68" i="24"/>
  <c r="F157" i="24"/>
  <c r="G156" i="24"/>
  <c r="E157" i="24"/>
  <c r="F157" i="25"/>
  <c r="G156" i="25"/>
  <c r="E67" i="24"/>
  <c r="CX75" i="8"/>
  <c r="CZ74" i="8"/>
  <c r="CY74" i="8"/>
  <c r="DA74" i="8"/>
  <c r="DB74" i="8"/>
  <c r="CK71" i="8"/>
  <c r="CM70" i="8"/>
  <c r="CN70" i="8"/>
  <c r="CL70" i="8"/>
  <c r="DF78" i="8"/>
  <c r="DE74" i="8"/>
  <c r="CQ74" i="8"/>
  <c r="DH74" i="8"/>
  <c r="CS74" i="8"/>
  <c r="DI74" i="8"/>
  <c r="CR74" i="8"/>
  <c r="G157" i="25" l="1"/>
  <c r="F67" i="25"/>
  <c r="G68" i="25"/>
  <c r="E158" i="25"/>
  <c r="G158" i="25" s="1"/>
  <c r="E68" i="25"/>
  <c r="H68" i="25" s="1"/>
  <c r="D159" i="25"/>
  <c r="D69" i="25"/>
  <c r="DK74" i="8"/>
  <c r="CU74" i="8"/>
  <c r="D69" i="24"/>
  <c r="DJ74" i="8"/>
  <c r="C69" i="25"/>
  <c r="DG74" i="8"/>
  <c r="C69" i="24"/>
  <c r="D159" i="24"/>
  <c r="CT74" i="8"/>
  <c r="C159" i="25"/>
  <c r="C159" i="24"/>
  <c r="F158" i="24"/>
  <c r="G157" i="24"/>
  <c r="E158" i="24"/>
  <c r="H67" i="24"/>
  <c r="G68" i="24"/>
  <c r="F67" i="24"/>
  <c r="E68" i="24"/>
  <c r="CY75" i="8"/>
  <c r="CX76" i="8"/>
  <c r="CX77" i="8" s="1"/>
  <c r="CZ75" i="8"/>
  <c r="DA75" i="8"/>
  <c r="DB75" i="8"/>
  <c r="CL71" i="8"/>
  <c r="CK72" i="8"/>
  <c r="CK73" i="8" s="1"/>
  <c r="CM71" i="8"/>
  <c r="CN71" i="8"/>
  <c r="DE75" i="8"/>
  <c r="CR75" i="8"/>
  <c r="CS75" i="8"/>
  <c r="DF79" i="8"/>
  <c r="DH75" i="8"/>
  <c r="CQ75" i="8"/>
  <c r="DI75" i="8"/>
  <c r="F159" i="25" l="1"/>
  <c r="G69" i="25"/>
  <c r="F68" i="25"/>
  <c r="E159" i="25"/>
  <c r="G159" i="25" s="1"/>
  <c r="E69" i="25"/>
  <c r="H69" i="25" s="1"/>
  <c r="D160" i="24"/>
  <c r="D160" i="25"/>
  <c r="D70" i="25"/>
  <c r="D70" i="24"/>
  <c r="CY77" i="8"/>
  <c r="CX78" i="8"/>
  <c r="CZ77" i="8"/>
  <c r="DA77" i="8"/>
  <c r="DB77" i="8"/>
  <c r="DK75" i="8"/>
  <c r="CU75" i="8"/>
  <c r="DJ75" i="8"/>
  <c r="CT75" i="8"/>
  <c r="E159" i="24"/>
  <c r="DG75" i="8"/>
  <c r="C70" i="25"/>
  <c r="C70" i="24"/>
  <c r="C160" i="24"/>
  <c r="C160" i="25"/>
  <c r="E69" i="24"/>
  <c r="H68" i="24"/>
  <c r="G69" i="24"/>
  <c r="F68" i="24"/>
  <c r="CM73" i="8"/>
  <c r="CK74" i="8"/>
  <c r="CL73" i="8"/>
  <c r="CN73" i="8"/>
  <c r="F159" i="24"/>
  <c r="G158" i="24"/>
  <c r="CZ76" i="8"/>
  <c r="CY76" i="8"/>
  <c r="DA76" i="8"/>
  <c r="DB76" i="8"/>
  <c r="CL72" i="8"/>
  <c r="CM72" i="8"/>
  <c r="CN72" i="8"/>
  <c r="DI77" i="8"/>
  <c r="CQ77" i="8"/>
  <c r="DE77" i="8"/>
  <c r="DH77" i="8"/>
  <c r="CS77" i="8"/>
  <c r="CS76" i="8"/>
  <c r="DF81" i="8"/>
  <c r="DI76" i="8"/>
  <c r="DE76" i="8"/>
  <c r="CQ76" i="8"/>
  <c r="DF80" i="8"/>
  <c r="CR77" i="8"/>
  <c r="CR76" i="8"/>
  <c r="DH76" i="8"/>
  <c r="F160" i="25" l="1"/>
  <c r="E160" i="24"/>
  <c r="F161" i="24" s="1"/>
  <c r="F69" i="25"/>
  <c r="E160" i="25"/>
  <c r="F161" i="25" s="1"/>
  <c r="G70" i="25"/>
  <c r="E70" i="25"/>
  <c r="F70" i="25" s="1"/>
  <c r="C162" i="25"/>
  <c r="C162" i="24"/>
  <c r="C72" i="25"/>
  <c r="C72" i="24"/>
  <c r="DG77" i="8"/>
  <c r="D162" i="25"/>
  <c r="CU77" i="8"/>
  <c r="D72" i="24"/>
  <c r="DJ77" i="8"/>
  <c r="C161" i="24"/>
  <c r="C161" i="25"/>
  <c r="D71" i="25"/>
  <c r="DK76" i="8"/>
  <c r="D162" i="24"/>
  <c r="CT77" i="8"/>
  <c r="C71" i="25"/>
  <c r="C71" i="24"/>
  <c r="DG76" i="8"/>
  <c r="D161" i="25"/>
  <c r="CU76" i="8"/>
  <c r="D161" i="24"/>
  <c r="CT76" i="8"/>
  <c r="D71" i="24"/>
  <c r="DJ76" i="8"/>
  <c r="D72" i="25"/>
  <c r="DK77" i="8"/>
  <c r="E70" i="24"/>
  <c r="H70" i="24" s="1"/>
  <c r="DA78" i="8"/>
  <c r="CX79" i="8"/>
  <c r="CZ78" i="8"/>
  <c r="CY78" i="8"/>
  <c r="DB78" i="8"/>
  <c r="G160" i="25"/>
  <c r="F160" i="24"/>
  <c r="G159" i="24"/>
  <c r="CK75" i="8"/>
  <c r="CL74" i="8"/>
  <c r="CM74" i="8"/>
  <c r="CN74" i="8"/>
  <c r="H69" i="24"/>
  <c r="F69" i="24"/>
  <c r="G70" i="24"/>
  <c r="DI78" i="8"/>
  <c r="DE78" i="8"/>
  <c r="DH78" i="8"/>
  <c r="CR78" i="8"/>
  <c r="DF82" i="8"/>
  <c r="CS78" i="8"/>
  <c r="CQ78" i="8"/>
  <c r="G160" i="24" l="1"/>
  <c r="H70" i="25"/>
  <c r="G71" i="25"/>
  <c r="E162" i="24"/>
  <c r="G162" i="24" s="1"/>
  <c r="F70" i="24"/>
  <c r="E71" i="25"/>
  <c r="H71" i="25" s="1"/>
  <c r="E162" i="25"/>
  <c r="G162" i="25" s="1"/>
  <c r="G71" i="24"/>
  <c r="E72" i="24"/>
  <c r="H72" i="24" s="1"/>
  <c r="D73" i="24"/>
  <c r="DJ78" i="8"/>
  <c r="C73" i="25"/>
  <c r="C73" i="24"/>
  <c r="DG78" i="8"/>
  <c r="D163" i="25"/>
  <c r="CU78" i="8"/>
  <c r="CT78" i="8"/>
  <c r="D163" i="24"/>
  <c r="C163" i="25"/>
  <c r="C163" i="24"/>
  <c r="D73" i="25"/>
  <c r="DK78" i="8"/>
  <c r="CY79" i="8"/>
  <c r="CX80" i="8"/>
  <c r="CZ79" i="8"/>
  <c r="DA79" i="8"/>
  <c r="DB79" i="8"/>
  <c r="E161" i="25"/>
  <c r="E161" i="24"/>
  <c r="E72" i="25"/>
  <c r="E71" i="24"/>
  <c r="CK76" i="8"/>
  <c r="CK77" i="8" s="1"/>
  <c r="CL75" i="8"/>
  <c r="CM75" i="8"/>
  <c r="CN75" i="8"/>
  <c r="DH79" i="8"/>
  <c r="DE79" i="8"/>
  <c r="CS79" i="8"/>
  <c r="DF83" i="8"/>
  <c r="CR79" i="8"/>
  <c r="DI79" i="8"/>
  <c r="CQ79" i="8"/>
  <c r="F71" i="25" l="1"/>
  <c r="G72" i="25"/>
  <c r="F163" i="24"/>
  <c r="F163" i="25"/>
  <c r="F72" i="24"/>
  <c r="G73" i="24"/>
  <c r="E73" i="25"/>
  <c r="G74" i="25" s="1"/>
  <c r="E163" i="25"/>
  <c r="G163" i="25" s="1"/>
  <c r="CT79" i="8"/>
  <c r="D164" i="24"/>
  <c r="CU79" i="8"/>
  <c r="D164" i="25"/>
  <c r="C74" i="25"/>
  <c r="C74" i="24"/>
  <c r="DG79" i="8"/>
  <c r="D74" i="25"/>
  <c r="DK79" i="8"/>
  <c r="C164" i="24"/>
  <c r="C164" i="25"/>
  <c r="D74" i="24"/>
  <c r="DJ79" i="8"/>
  <c r="H71" i="24"/>
  <c r="F71" i="24"/>
  <c r="G72" i="24"/>
  <c r="H72" i="25"/>
  <c r="G73" i="25"/>
  <c r="F72" i="25"/>
  <c r="CY80" i="8"/>
  <c r="CX81" i="8"/>
  <c r="CZ80" i="8"/>
  <c r="DA80" i="8"/>
  <c r="DB80" i="8"/>
  <c r="F162" i="24"/>
  <c r="G161" i="24"/>
  <c r="F162" i="25"/>
  <c r="G161" i="25"/>
  <c r="CL77" i="8"/>
  <c r="CK78" i="8"/>
  <c r="CM77" i="8"/>
  <c r="CN77" i="8"/>
  <c r="E163" i="24"/>
  <c r="E73" i="24"/>
  <c r="CL76" i="8"/>
  <c r="CM76" i="8"/>
  <c r="CN76" i="8"/>
  <c r="CS80" i="8"/>
  <c r="CR81" i="8"/>
  <c r="CQ80" i="8"/>
  <c r="DH80" i="8"/>
  <c r="DE80" i="8"/>
  <c r="CR80" i="8"/>
  <c r="DI80" i="8"/>
  <c r="CQ81" i="8"/>
  <c r="DF84" i="8"/>
  <c r="CU81" i="8" l="1"/>
  <c r="H73" i="25"/>
  <c r="F73" i="25"/>
  <c r="F164" i="25"/>
  <c r="E164" i="25"/>
  <c r="F165" i="25" s="1"/>
  <c r="E74" i="25"/>
  <c r="F74" i="25" s="1"/>
  <c r="D166" i="24"/>
  <c r="CT81" i="8"/>
  <c r="C75" i="25"/>
  <c r="C75" i="24"/>
  <c r="DG80" i="8"/>
  <c r="CU80" i="8"/>
  <c r="D165" i="25"/>
  <c r="C166" i="24"/>
  <c r="C166" i="25"/>
  <c r="E166" i="25" s="1"/>
  <c r="D75" i="25"/>
  <c r="DK80" i="8"/>
  <c r="D165" i="24"/>
  <c r="CT80" i="8"/>
  <c r="C165" i="25"/>
  <c r="C165" i="24"/>
  <c r="DJ80" i="8"/>
  <c r="D75" i="24"/>
  <c r="CK79" i="8"/>
  <c r="CL78" i="8"/>
  <c r="CM78" i="8"/>
  <c r="CN78" i="8"/>
  <c r="E74" i="24"/>
  <c r="F164" i="24"/>
  <c r="G163" i="24"/>
  <c r="H73" i="24"/>
  <c r="G74" i="24"/>
  <c r="F73" i="24"/>
  <c r="E164" i="24"/>
  <c r="CX82" i="8"/>
  <c r="CZ81" i="8"/>
  <c r="CY81" i="8"/>
  <c r="DA81" i="8"/>
  <c r="DB81" i="8"/>
  <c r="DE81" i="8"/>
  <c r="CQ82" i="8"/>
  <c r="DH81" i="8"/>
  <c r="CR82" i="8"/>
  <c r="CU82" i="8" l="1"/>
  <c r="F167" i="25"/>
  <c r="G166" i="25"/>
  <c r="DK81" i="8"/>
  <c r="G164" i="25"/>
  <c r="H74" i="25"/>
  <c r="G75" i="25"/>
  <c r="D76" i="24"/>
  <c r="DJ81" i="8"/>
  <c r="DG81" i="8"/>
  <c r="C76" i="25"/>
  <c r="E76" i="25" s="1"/>
  <c r="H76" i="25" s="1"/>
  <c r="C76" i="24"/>
  <c r="C167" i="25"/>
  <c r="E167" i="25" s="1"/>
  <c r="C167" i="24"/>
  <c r="D167" i="24"/>
  <c r="CT82" i="8"/>
  <c r="E165" i="25"/>
  <c r="CY82" i="8"/>
  <c r="CZ82" i="8"/>
  <c r="CX83" i="8"/>
  <c r="DA82" i="8"/>
  <c r="DB82" i="8"/>
  <c r="H74" i="24"/>
  <c r="F74" i="24"/>
  <c r="G75" i="24"/>
  <c r="E165" i="24"/>
  <c r="E75" i="25"/>
  <c r="F165" i="24"/>
  <c r="G164" i="24"/>
  <c r="CK80" i="8"/>
  <c r="CL79" i="8"/>
  <c r="CM79" i="8"/>
  <c r="CN79" i="8"/>
  <c r="E75" i="24"/>
  <c r="E166" i="24"/>
  <c r="CQ83" i="8"/>
  <c r="DH82" i="8"/>
  <c r="CR83" i="8"/>
  <c r="DE82" i="8"/>
  <c r="F168" i="25" l="1"/>
  <c r="G167" i="25"/>
  <c r="DK82" i="8"/>
  <c r="F76" i="25"/>
  <c r="G77" i="25"/>
  <c r="K96" i="25"/>
  <c r="K95" i="25"/>
  <c r="K94" i="25"/>
  <c r="K98" i="25" s="1"/>
  <c r="E167" i="24"/>
  <c r="G167" i="24" s="1"/>
  <c r="DG82" i="8"/>
  <c r="C77" i="25"/>
  <c r="E77" i="25" s="1"/>
  <c r="H77" i="25" s="1"/>
  <c r="C77" i="24"/>
  <c r="DJ82" i="8"/>
  <c r="D77" i="24"/>
  <c r="CT83" i="8"/>
  <c r="D168" i="24"/>
  <c r="C168" i="25"/>
  <c r="C168" i="24"/>
  <c r="CK81" i="8"/>
  <c r="CL80" i="8"/>
  <c r="CM80" i="8"/>
  <c r="CN80" i="8"/>
  <c r="F166" i="25"/>
  <c r="M94" i="25" s="1"/>
  <c r="M95" i="25" s="1"/>
  <c r="G165" i="25"/>
  <c r="M102" i="25" s="1"/>
  <c r="F167" i="24"/>
  <c r="G166" i="24"/>
  <c r="H75" i="24"/>
  <c r="G76" i="24"/>
  <c r="F75" i="24"/>
  <c r="H75" i="25"/>
  <c r="M12" i="25" s="1"/>
  <c r="F75" i="25"/>
  <c r="G76" i="25"/>
  <c r="CZ83" i="8"/>
  <c r="CY83" i="8"/>
  <c r="CX84" i="8"/>
  <c r="DA83" i="8"/>
  <c r="DB83" i="8"/>
  <c r="G165" i="24"/>
  <c r="F166" i="24"/>
  <c r="E76" i="24"/>
  <c r="DE83" i="8"/>
  <c r="CQ84" i="8"/>
  <c r="DH83" i="8"/>
  <c r="K6" i="25" l="1"/>
  <c r="F77" i="25"/>
  <c r="G78" i="25"/>
  <c r="M4" i="25" s="1"/>
  <c r="K4" i="25"/>
  <c r="K8" i="25" s="1"/>
  <c r="K5" i="25"/>
  <c r="M11" i="25" s="1"/>
  <c r="CT84" i="8"/>
  <c r="F168" i="24"/>
  <c r="E168" i="24"/>
  <c r="F169" i="24" s="1"/>
  <c r="E77" i="24"/>
  <c r="H77" i="24" s="1"/>
  <c r="C169" i="25"/>
  <c r="C169" i="24"/>
  <c r="E169" i="24" s="1"/>
  <c r="DJ83" i="8"/>
  <c r="D78" i="24"/>
  <c r="DG83" i="8"/>
  <c r="C78" i="25"/>
  <c r="C78" i="24"/>
  <c r="M96" i="25"/>
  <c r="M98" i="25" s="1"/>
  <c r="K102" i="25"/>
  <c r="M97" i="25"/>
  <c r="M101" i="25"/>
  <c r="K97" i="25"/>
  <c r="K99" i="25" s="1"/>
  <c r="CL81" i="8"/>
  <c r="CK82" i="8"/>
  <c r="CM81" i="8"/>
  <c r="CY84" i="8"/>
  <c r="CZ84" i="8"/>
  <c r="DA84" i="8"/>
  <c r="DB84" i="8"/>
  <c r="H76" i="24"/>
  <c r="F76" i="24"/>
  <c r="G77" i="24"/>
  <c r="DE84" i="8"/>
  <c r="K7" i="25" l="1"/>
  <c r="M5" i="25"/>
  <c r="M7" i="25" s="1"/>
  <c r="M6" i="25"/>
  <c r="M8" i="25" s="1"/>
  <c r="K12" i="25"/>
  <c r="F77" i="24"/>
  <c r="F170" i="24"/>
  <c r="M94" i="24" s="1"/>
  <c r="M95" i="24" s="1"/>
  <c r="G169" i="24"/>
  <c r="DJ84" i="8"/>
  <c r="G168" i="24"/>
  <c r="G78" i="24"/>
  <c r="K96" i="24"/>
  <c r="K94" i="24"/>
  <c r="K98" i="24" s="1"/>
  <c r="K95" i="24"/>
  <c r="DG84" i="8"/>
  <c r="C79" i="25"/>
  <c r="C79" i="24"/>
  <c r="E79" i="24" s="1"/>
  <c r="H79" i="24" s="1"/>
  <c r="M99" i="25"/>
  <c r="K103" i="25" s="1"/>
  <c r="M103" i="25" s="1"/>
  <c r="E78" i="24"/>
  <c r="CK83" i="8"/>
  <c r="CL82" i="8"/>
  <c r="CM82" i="8"/>
  <c r="K9" i="25"/>
  <c r="M9" i="25" l="1"/>
  <c r="K13" i="25" s="1"/>
  <c r="M13" i="25" s="1"/>
  <c r="M102" i="24"/>
  <c r="F79" i="24"/>
  <c r="G80" i="24"/>
  <c r="K97" i="24"/>
  <c r="K99" i="24" s="1"/>
  <c r="M97" i="24"/>
  <c r="M101" i="24"/>
  <c r="M96" i="24"/>
  <c r="M98" i="24" s="1"/>
  <c r="K102" i="24"/>
  <c r="K6" i="24"/>
  <c r="K5" i="24"/>
  <c r="K4" i="24"/>
  <c r="CL83" i="8"/>
  <c r="CK84" i="8"/>
  <c r="CM83" i="8"/>
  <c r="H78" i="24"/>
  <c r="M12" i="24" s="1"/>
  <c r="G79" i="24"/>
  <c r="M4" i="24" s="1"/>
  <c r="M5" i="24" s="1"/>
  <c r="F78" i="24"/>
  <c r="M99" i="24" l="1"/>
  <c r="K103" i="24" s="1"/>
  <c r="M103" i="24" s="1"/>
  <c r="M7" i="24"/>
  <c r="K12" i="24"/>
  <c r="M11" i="24"/>
  <c r="K7" i="24"/>
  <c r="CL84" i="8"/>
  <c r="K8" i="24"/>
  <c r="M6" i="24"/>
  <c r="M8" i="24" s="1"/>
  <c r="M9" i="24" s="1"/>
  <c r="K9" i="24" l="1"/>
  <c r="K13" i="24" s="1"/>
  <c r="M13" i="24" s="1"/>
</calcChain>
</file>

<file path=xl/sharedStrings.xml><?xml version="1.0" encoding="utf-8"?>
<sst xmlns="http://schemas.openxmlformats.org/spreadsheetml/2006/main" count="1327" uniqueCount="190">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</sst>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data'!$F$4:$F$80</c:f>
              <c:numCache>
                <c:formatCode>0.0%</c:formatCode>
                <c:ptCount val="77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QUARTER data'!$E$94:$E$170</c:f>
              <c:numCache>
                <c:formatCode>0.0</c:formatCode>
                <c:ptCount val="77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data'!$B$4:$B$76</c:f>
              <c:strCache>
                <c:ptCount val="73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</c:strCache>
            </c:strRef>
          </c:cat>
          <c:val>
            <c:numRef>
              <c:f>'Summary &amp; chart ANNUAL data'!$F$4:$F$76</c:f>
              <c:numCache>
                <c:formatCode>0.0%</c:formatCode>
                <c:ptCount val="73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data'!$B$94:$B$166</c:f>
              <c:strCache>
                <c:ptCount val="73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</c:strCache>
            </c:strRef>
          </c:cat>
          <c:val>
            <c:numRef>
              <c:f>'Summary &amp; chart ANNUAL data'!$E$94:$E$166</c:f>
              <c:numCache>
                <c:formatCode>0.0</c:formatCode>
                <c:ptCount val="73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50800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104</xdr:row>
      <xdr:rowOff>161924</xdr:rowOff>
    </xdr:from>
    <xdr:to>
      <xdr:col>13</xdr:col>
      <xdr:colOff>47625</xdr:colOff>
      <xdr:row>141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203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4" max="84" width="9.7265625" bestFit="1" customWidth="1"/>
    <col min="90" max="90" width="25.54296875" bestFit="1" customWidth="1"/>
    <col min="91" max="91" width="23.08984375" bestFit="1" customWidth="1"/>
    <col min="92" max="92" width="26" bestFit="1" customWidth="1"/>
    <col min="93" max="93" width="2.54296875" customWidth="1"/>
    <col min="94" max="94" width="10.90625" bestFit="1" customWidth="1"/>
    <col min="95" max="95" width="18" bestFit="1" customWidth="1"/>
    <col min="96" max="96" width="15.453125" customWidth="1"/>
    <col min="97" max="97" width="15.54296875" customWidth="1"/>
    <col min="98" max="98" width="19.453125" bestFit="1" customWidth="1"/>
    <col min="99" max="99" width="21.453125" bestFit="1" customWidth="1"/>
    <col min="103" max="103" width="26.453125" customWidth="1"/>
    <col min="104" max="104" width="29.54296875" customWidth="1"/>
    <col min="105" max="105" width="23.90625" customWidth="1"/>
    <col min="106" max="106" width="31" bestFit="1" customWidth="1"/>
    <col min="107" max="107" width="3.453125" customWidth="1"/>
    <col min="108" max="108" width="10.90625" bestFit="1" customWidth="1"/>
    <col min="109" max="109" width="19" customWidth="1"/>
    <col min="110" max="110" width="15.54296875" bestFit="1" customWidth="1"/>
    <col min="111" max="111" width="10.453125" customWidth="1"/>
    <col min="112" max="112" width="14.453125" bestFit="1" customWidth="1"/>
    <col min="113" max="113" width="16.453125" bestFit="1" customWidth="1"/>
    <col min="114" max="115" width="13.453125" customWidth="1"/>
    <col min="116" max="116" width="12.54296875" bestFit="1" customWidth="1"/>
  </cols>
  <sheetData>
    <row r="1" spans="1:116" x14ac:dyDescent="0.3">
      <c r="A1" s="2" t="s">
        <v>94</v>
      </c>
      <c r="DE1" s="135"/>
      <c r="DF1" s="135"/>
      <c r="DG1" s="135"/>
      <c r="DH1" s="135"/>
      <c r="DI1" s="135"/>
      <c r="DJ1" s="135"/>
      <c r="DK1" s="135"/>
      <c r="DL1" s="152"/>
    </row>
    <row r="2" spans="1:116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J2"/>
      <c r="CL2" s="183" t="s">
        <v>86</v>
      </c>
      <c r="CM2" s="183" t="s">
        <v>84</v>
      </c>
      <c r="CN2" s="183" t="s">
        <v>85</v>
      </c>
      <c r="CP2" s="39" t="s">
        <v>78</v>
      </c>
      <c r="CQ2" s="85" t="s">
        <v>101</v>
      </c>
      <c r="CR2" s="85"/>
      <c r="CS2" s="85"/>
      <c r="CT2" s="85"/>
      <c r="CU2" s="85"/>
      <c r="CY2" s="76"/>
      <c r="CZ2" s="76"/>
      <c r="DE2" s="136"/>
      <c r="DF2" s="136"/>
      <c r="DG2" s="136"/>
      <c r="DH2" s="136"/>
      <c r="DI2" s="136"/>
      <c r="DJ2" s="136"/>
      <c r="DK2" s="136"/>
      <c r="DL2" s="153"/>
    </row>
    <row r="3" spans="1:116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3"/>
      <c r="CF3" s="3"/>
      <c r="CG3" s="3"/>
      <c r="CH3" s="3"/>
      <c r="CI3" s="40"/>
      <c r="CJ3" s="41"/>
      <c r="CK3" s="40"/>
      <c r="CL3" s="184"/>
      <c r="CM3" s="184"/>
      <c r="CN3" s="184"/>
      <c r="CP3" s="40"/>
      <c r="CQ3" s="85"/>
      <c r="CR3" s="85"/>
      <c r="CS3" s="85"/>
      <c r="CT3" s="85" t="s">
        <v>181</v>
      </c>
      <c r="CU3" s="85" t="s">
        <v>181</v>
      </c>
      <c r="DE3" s="137"/>
      <c r="DF3" s="137"/>
      <c r="DG3" s="137"/>
      <c r="DH3" s="137"/>
      <c r="DI3" s="137"/>
      <c r="DJ3" s="137"/>
      <c r="DK3" s="137"/>
      <c r="DL3" s="154"/>
    </row>
    <row r="4" spans="1:116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I4" s="40"/>
      <c r="CJ4" s="42"/>
      <c r="CK4" s="40"/>
      <c r="CL4" s="40" t="s">
        <v>115</v>
      </c>
      <c r="CM4" s="40" t="str">
        <f>CL4</f>
        <v>DataGrowthRates!</v>
      </c>
      <c r="CN4" s="40" t="str">
        <f>+CM4</f>
        <v>DataGrowthRates!</v>
      </c>
      <c r="CO4" s="2"/>
      <c r="CP4" s="40"/>
      <c r="CQ4" s="85" t="s">
        <v>178</v>
      </c>
      <c r="CR4" s="85" t="s">
        <v>179</v>
      </c>
      <c r="CS4" s="85" t="s">
        <v>180</v>
      </c>
      <c r="CT4" s="85" t="s">
        <v>98</v>
      </c>
      <c r="CU4" s="85" t="s">
        <v>99</v>
      </c>
      <c r="CY4" s="78" t="s">
        <v>0</v>
      </c>
      <c r="CZ4" s="78" t="s">
        <v>93</v>
      </c>
      <c r="DA4" s="77" t="s">
        <v>87</v>
      </c>
      <c r="DB4" s="77" t="s">
        <v>89</v>
      </c>
      <c r="DC4" s="77"/>
      <c r="DE4" s="138" t="s">
        <v>182</v>
      </c>
      <c r="DF4" s="139" t="s">
        <v>183</v>
      </c>
      <c r="DG4" s="139" t="s">
        <v>184</v>
      </c>
      <c r="DH4" s="138" t="s">
        <v>185</v>
      </c>
      <c r="DI4" s="138" t="s">
        <v>186</v>
      </c>
      <c r="DJ4" s="138" t="s">
        <v>187</v>
      </c>
      <c r="DK4" s="138" t="s">
        <v>188</v>
      </c>
      <c r="DL4" s="155" t="s">
        <v>189</v>
      </c>
    </row>
    <row r="5" spans="1:116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v>71759.680000000008</v>
      </c>
      <c r="CB5" s="116">
        <v>71759.680000000008</v>
      </c>
      <c r="CC5" s="116">
        <v>0</v>
      </c>
      <c r="CD5" s="116">
        <v>0</v>
      </c>
      <c r="CI5" s="43"/>
      <c r="CJ5" s="40" t="s">
        <v>76</v>
      </c>
      <c r="CK5" s="88">
        <v>96</v>
      </c>
      <c r="CL5" s="43" t="str">
        <f>CL$4&amp;CJ7&amp;CK5</f>
        <v>DataGrowthRates!c96</v>
      </c>
      <c r="CM5" s="43" t="str">
        <f>CM$4&amp;CJ8&amp;CK5</f>
        <v>DataGrowthRates!d96</v>
      </c>
      <c r="CN5" s="43" t="str">
        <f>CN$4&amp;CJ11&amp;CK5</f>
        <v>DataGrowthRates!g96</v>
      </c>
      <c r="CO5" s="7"/>
      <c r="CP5" s="40"/>
      <c r="CQ5" s="85"/>
      <c r="CR5" s="85"/>
      <c r="CS5" s="85"/>
      <c r="CT5" s="85"/>
      <c r="CU5" s="85"/>
      <c r="CX5" s="77">
        <v>5</v>
      </c>
      <c r="CY5" s="43"/>
      <c r="CZ5" s="43" t="str">
        <f t="shared" ref="CZ5:CZ41" si="0">CL$4&amp;CJ7&amp;CX5</f>
        <v>DataGrowthRates!c5</v>
      </c>
      <c r="DA5" s="43"/>
      <c r="DB5" s="43"/>
      <c r="DD5" s="48" t="s">
        <v>79</v>
      </c>
      <c r="DE5" s="140"/>
      <c r="DF5" s="141"/>
      <c r="DG5" s="141"/>
      <c r="DH5" s="141"/>
      <c r="DI5" s="141"/>
      <c r="DJ5" s="141"/>
      <c r="DK5" s="141"/>
      <c r="DL5" s="156"/>
    </row>
    <row r="6" spans="1:116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v>55368.780000000006</v>
      </c>
      <c r="CB6" s="102">
        <v>55368.780000000006</v>
      </c>
      <c r="CC6" s="102">
        <v>0</v>
      </c>
      <c r="CD6" s="102">
        <v>0</v>
      </c>
      <c r="CI6" s="43"/>
      <c r="CJ6" s="40" t="s">
        <v>77</v>
      </c>
      <c r="CK6" s="44">
        <f>CK5+1</f>
        <v>97</v>
      </c>
      <c r="CL6" s="43" t="str">
        <f t="shared" ref="CL6:CL30" si="1">CL$4&amp;CJ8&amp;CK6</f>
        <v>DataGrowthRates!d97</v>
      </c>
      <c r="CM6" s="43" t="str">
        <f t="shared" ref="CM6:CM30" si="2">CM$4&amp;CJ9&amp;CK6</f>
        <v>DataGrowthRates!e97</v>
      </c>
      <c r="CN6" s="43" t="str">
        <f t="shared" ref="CN6:CN30" si="3">CN$4&amp;CJ12&amp;CK6</f>
        <v>DataGrowthRates!h97</v>
      </c>
      <c r="CO6" s="7"/>
      <c r="CP6" s="40"/>
      <c r="CQ6" s="85"/>
      <c r="CR6" s="85"/>
      <c r="CS6" s="85"/>
      <c r="CT6" s="85"/>
      <c r="CU6" s="85"/>
      <c r="CX6" s="77">
        <f>CX5+1</f>
        <v>6</v>
      </c>
      <c r="CY6" s="43"/>
      <c r="CZ6" s="43" t="str">
        <f t="shared" si="0"/>
        <v>DataGrowthRates!d6</v>
      </c>
      <c r="DA6" s="43"/>
      <c r="DB6" s="43"/>
      <c r="DD6" s="48" t="s">
        <v>80</v>
      </c>
      <c r="DE6" s="140"/>
      <c r="DF6" s="141"/>
      <c r="DG6" s="141"/>
      <c r="DH6" s="141"/>
      <c r="DI6" s="141"/>
      <c r="DJ6" s="141"/>
      <c r="DK6" s="141"/>
      <c r="DL6" s="156"/>
    </row>
    <row r="7" spans="1:116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v>51794.200000000004</v>
      </c>
      <c r="CB7" s="102">
        <v>51794.200000000004</v>
      </c>
      <c r="CC7" s="102">
        <v>0</v>
      </c>
      <c r="CD7" s="102">
        <v>0</v>
      </c>
      <c r="CI7" s="43"/>
      <c r="CJ7" s="43" t="s">
        <v>53</v>
      </c>
      <c r="CK7" s="44">
        <f t="shared" ref="CK7:CK70" si="4">CK6+1</f>
        <v>98</v>
      </c>
      <c r="CL7" s="43" t="str">
        <f t="shared" si="1"/>
        <v>DataGrowthRates!e98</v>
      </c>
      <c r="CM7" s="43" t="str">
        <f t="shared" si="2"/>
        <v>DataGrowthRates!f98</v>
      </c>
      <c r="CN7" s="43" t="str">
        <f t="shared" si="3"/>
        <v>DataGrowthRates!i98</v>
      </c>
      <c r="CO7" s="7"/>
      <c r="CP7" s="40"/>
      <c r="CQ7" s="85"/>
      <c r="CR7" s="85"/>
      <c r="CS7" s="85"/>
      <c r="CT7" s="85"/>
      <c r="CU7" s="85"/>
      <c r="CX7" s="77">
        <f t="shared" ref="CX7:CX31" si="5">CX6+1</f>
        <v>7</v>
      </c>
      <c r="CY7" s="43"/>
      <c r="CZ7" s="43" t="str">
        <f t="shared" si="0"/>
        <v>DataGrowthRates!e7</v>
      </c>
      <c r="DA7" s="43"/>
      <c r="DB7" s="43"/>
      <c r="DD7" s="48" t="s">
        <v>81</v>
      </c>
      <c r="DE7" s="140"/>
      <c r="DF7" s="141"/>
      <c r="DG7" s="141"/>
      <c r="DH7" s="141"/>
      <c r="DI7" s="141"/>
      <c r="DJ7" s="141"/>
      <c r="DK7" s="141"/>
      <c r="DL7" s="156"/>
    </row>
    <row r="8" spans="1:116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v>67145.759999999995</v>
      </c>
      <c r="CB8" s="103">
        <v>67145.759999999995</v>
      </c>
      <c r="CC8" s="103">
        <v>0</v>
      </c>
      <c r="CD8" s="103">
        <v>0</v>
      </c>
      <c r="CI8" s="43"/>
      <c r="CJ8" s="43" t="s">
        <v>54</v>
      </c>
      <c r="CK8" s="44">
        <f t="shared" si="4"/>
        <v>99</v>
      </c>
      <c r="CL8" s="43" t="str">
        <f t="shared" si="1"/>
        <v>DataGrowthRates!f99</v>
      </c>
      <c r="CM8" s="43" t="str">
        <f t="shared" si="2"/>
        <v>DataGrowthRates!g99</v>
      </c>
      <c r="CN8" s="43" t="str">
        <f t="shared" si="3"/>
        <v>DataGrowthRates!j99</v>
      </c>
      <c r="CO8" s="7"/>
      <c r="CP8" s="40"/>
      <c r="CQ8" s="85"/>
      <c r="CR8" s="85"/>
      <c r="CS8" s="85"/>
      <c r="CT8" s="85"/>
      <c r="CU8" s="85"/>
      <c r="CX8" s="77">
        <f t="shared" si="5"/>
        <v>8</v>
      </c>
      <c r="CY8" s="43"/>
      <c r="CZ8" s="43" t="str">
        <f t="shared" si="0"/>
        <v>DataGrowthRates!f8</v>
      </c>
      <c r="DA8" s="43"/>
      <c r="DB8" s="43"/>
      <c r="DD8" s="48" t="s">
        <v>82</v>
      </c>
      <c r="DE8" s="142"/>
      <c r="DF8" s="143"/>
      <c r="DG8" s="143"/>
      <c r="DH8" s="143"/>
      <c r="DI8" s="143"/>
      <c r="DJ8" s="143"/>
      <c r="DK8" s="143"/>
      <c r="DL8" s="157"/>
    </row>
    <row r="9" spans="1:116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v>71746.689999999988</v>
      </c>
      <c r="CB9" s="116">
        <v>71746.689999999988</v>
      </c>
      <c r="CC9" s="116">
        <v>0</v>
      </c>
      <c r="CD9" s="116">
        <v>0</v>
      </c>
      <c r="CI9" s="43"/>
      <c r="CJ9" s="43" t="s">
        <v>55</v>
      </c>
      <c r="CK9" s="44">
        <f t="shared" si="4"/>
        <v>100</v>
      </c>
      <c r="CL9" s="43" t="str">
        <f t="shared" si="1"/>
        <v>DataGrowthRates!g100</v>
      </c>
      <c r="CM9" s="43" t="str">
        <f t="shared" si="2"/>
        <v>DataGrowthRates!h100</v>
      </c>
      <c r="CN9" s="43" t="str">
        <f t="shared" si="3"/>
        <v>DataGrowthRates!k100</v>
      </c>
      <c r="CO9" s="7"/>
      <c r="CP9" s="48" t="s">
        <v>12</v>
      </c>
      <c r="CQ9" s="131">
        <f t="shared" ref="CQ9:CQ25" ca="1" si="6">INDIRECT(CL5)</f>
        <v>-0.63552468702347431</v>
      </c>
      <c r="CR9" s="131">
        <f t="shared" ref="CR9:CS24" ca="1" si="7">INDIRECT(CM5)</f>
        <v>-0.72494917778659296</v>
      </c>
      <c r="CS9" s="131">
        <f t="shared" ca="1" si="7"/>
        <v>-0.4034352136535706</v>
      </c>
      <c r="CT9" s="132">
        <f ca="1">CR9-CQ9</f>
        <v>-8.9424490763118647E-2</v>
      </c>
      <c r="CU9" s="132">
        <f ca="1">CS9-CQ9</f>
        <v>0.23208947336990371</v>
      </c>
      <c r="CX9" s="77">
        <f t="shared" si="5"/>
        <v>9</v>
      </c>
      <c r="CY9" s="43" t="str">
        <f t="shared" ref="CY9:CY41" si="8">CL$4&amp;CJ7&amp;CX9</f>
        <v>DataGrowthRates!c9</v>
      </c>
      <c r="CZ9" s="43" t="str">
        <f t="shared" si="0"/>
        <v>DataGrowthRates!g9</v>
      </c>
      <c r="DA9" s="43" t="str">
        <f t="shared" ref="DA9:DA41" si="9">CM$4&amp;CJ8&amp;CX9</f>
        <v>DataGrowthRates!d9</v>
      </c>
      <c r="DB9" s="43" t="str">
        <f t="shared" ref="DB9:DB41" si="10">CN$4&amp;CJ11&amp;CX9</f>
        <v>DataGrowthRates!g9</v>
      </c>
      <c r="DD9" s="48" t="s">
        <v>12</v>
      </c>
      <c r="DE9" s="170">
        <f ca="1">INDIRECT(CY9)/1000</f>
        <v>71.586973929348375</v>
      </c>
      <c r="DF9" s="170">
        <f ca="1">INDIRECT(CZ5)/1000</f>
        <v>72.044836651997556</v>
      </c>
      <c r="DG9" s="170">
        <f t="shared" ref="DG9:DG36" ca="1" si="11">(DE9-DF9)*100/DF9</f>
        <v>-0.63552468702347575</v>
      </c>
      <c r="DH9" s="170">
        <f ca="1">INDIRECT(DA9)/1000</f>
        <v>71.309224883183546</v>
      </c>
      <c r="DI9" s="170">
        <f ca="1">INDIRECT(DB9)/1000</f>
        <v>71.560468409013907</v>
      </c>
      <c r="DJ9" s="170">
        <f ca="1">(DH9-DE9)</f>
        <v>-0.27774904616482843</v>
      </c>
      <c r="DK9" s="170">
        <f ca="1">(DI9-DE9)</f>
        <v>-2.6505520334467292E-2</v>
      </c>
      <c r="DL9" s="171">
        <f t="shared" ref="DL9:DL40" si="12">CB9/1000</f>
        <v>71.746689999999987</v>
      </c>
    </row>
    <row r="10" spans="1:116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v>57070</v>
      </c>
      <c r="CB10" s="102">
        <v>57070</v>
      </c>
      <c r="CC10" s="102">
        <v>0</v>
      </c>
      <c r="CD10" s="102">
        <v>0</v>
      </c>
      <c r="CI10" s="43"/>
      <c r="CJ10" s="43" t="s">
        <v>56</v>
      </c>
      <c r="CK10" s="44">
        <f t="shared" si="4"/>
        <v>101</v>
      </c>
      <c r="CL10" s="43" t="str">
        <f t="shared" si="1"/>
        <v>DataGrowthRates!h101</v>
      </c>
      <c r="CM10" s="43" t="str">
        <f t="shared" si="2"/>
        <v>DataGrowthRates!i101</v>
      </c>
      <c r="CN10" s="43" t="str">
        <f t="shared" si="3"/>
        <v>DataGrowthRates!l101</v>
      </c>
      <c r="CO10" s="7"/>
      <c r="CP10" s="48" t="s">
        <v>13</v>
      </c>
      <c r="CQ10" s="131">
        <f t="shared" ca="1" si="6"/>
        <v>1.1583558035796691</v>
      </c>
      <c r="CR10" s="131">
        <f t="shared" ca="1" si="7"/>
        <v>1.4431184730484918</v>
      </c>
      <c r="CS10" s="131">
        <f t="shared" ca="1" si="7"/>
        <v>2.9937282468606132</v>
      </c>
      <c r="CT10" s="132">
        <f t="shared" ref="CT10:CT25" ca="1" si="13">CR10-CQ10</f>
        <v>0.28476266946882278</v>
      </c>
      <c r="CU10" s="132">
        <f t="shared" ref="CU10:CU25" ca="1" si="14">CS10-CQ10</f>
        <v>1.8353724432809442</v>
      </c>
      <c r="CX10" s="77">
        <f t="shared" si="5"/>
        <v>10</v>
      </c>
      <c r="CY10" s="43" t="str">
        <f t="shared" si="8"/>
        <v>DataGrowthRates!d10</v>
      </c>
      <c r="CZ10" s="43" t="str">
        <f t="shared" si="0"/>
        <v>DataGrowthRates!h10</v>
      </c>
      <c r="DA10" s="43" t="str">
        <f t="shared" si="9"/>
        <v>DataGrowthRates!e10</v>
      </c>
      <c r="DB10" s="43" t="str">
        <f t="shared" si="10"/>
        <v>DataGrowthRates!h10</v>
      </c>
      <c r="DD10" s="48" t="s">
        <v>13</v>
      </c>
      <c r="DE10" s="170">
        <f t="shared" ref="DE10:DE29" ca="1" si="15">INDIRECT(CY10)/1000</f>
        <v>56.385802762380003</v>
      </c>
      <c r="DF10" s="170">
        <f t="shared" ref="DF10:DF36" ca="1" si="16">INDIRECT(CZ6)/1000</f>
        <v>55.740133688871886</v>
      </c>
      <c r="DG10" s="170">
        <f t="shared" ca="1" si="11"/>
        <v>1.1583558035796744</v>
      </c>
      <c r="DH10" s="170">
        <f t="shared" ref="DH10:DH29" ca="1" si="17">INDIRECT(DA10)/1000</f>
        <v>56.544529855037922</v>
      </c>
      <c r="DI10" s="170">
        <f t="shared" ref="DI10:DI36" ca="1" si="18">INDIRECT(DB10)/1000</f>
        <v>56.870038743243015</v>
      </c>
      <c r="DJ10" s="170">
        <f t="shared" ref="DJ10:DJ29" ca="1" si="19">(DH10-DE10)</f>
        <v>0.1587270926579194</v>
      </c>
      <c r="DK10" s="170">
        <f t="shared" ref="DK10:DK36" ca="1" si="20">(DI10-DE10)</f>
        <v>0.48423598086301212</v>
      </c>
      <c r="DL10" s="171">
        <f t="shared" si="12"/>
        <v>57.07</v>
      </c>
    </row>
    <row r="11" spans="1:116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v>51811.83</v>
      </c>
      <c r="CB11" s="102">
        <v>51811.83</v>
      </c>
      <c r="CC11" s="102">
        <v>0</v>
      </c>
      <c r="CD11" s="102">
        <v>0</v>
      </c>
      <c r="CI11" s="43"/>
      <c r="CJ11" s="43" t="s">
        <v>57</v>
      </c>
      <c r="CK11" s="44">
        <f t="shared" si="4"/>
        <v>102</v>
      </c>
      <c r="CL11" s="43" t="str">
        <f t="shared" si="1"/>
        <v>DataGrowthRates!i102</v>
      </c>
      <c r="CM11" s="43" t="str">
        <f t="shared" si="2"/>
        <v>DataGrowthRates!j102</v>
      </c>
      <c r="CN11" s="43" t="str">
        <f t="shared" si="3"/>
        <v>DataGrowthRates!m102</v>
      </c>
      <c r="CO11" s="7"/>
      <c r="CP11" s="48" t="s">
        <v>14</v>
      </c>
      <c r="CQ11" s="131">
        <f t="shared" ca="1" si="6"/>
        <v>-0.75670797644434695</v>
      </c>
      <c r="CR11" s="131">
        <f t="shared" ca="1" si="7"/>
        <v>-0.1677791537436947</v>
      </c>
      <c r="CS11" s="131">
        <f t="shared" ca="1" si="7"/>
        <v>0.43950076996802573</v>
      </c>
      <c r="CT11" s="132">
        <f t="shared" ca="1" si="13"/>
        <v>0.58892882270065228</v>
      </c>
      <c r="CU11" s="132">
        <f t="shared" ca="1" si="14"/>
        <v>1.1962087464123727</v>
      </c>
      <c r="CX11" s="77">
        <f t="shared" si="5"/>
        <v>11</v>
      </c>
      <c r="CY11" s="43" t="str">
        <f t="shared" si="8"/>
        <v>DataGrowthRates!e11</v>
      </c>
      <c r="CZ11" s="43" t="str">
        <f t="shared" si="0"/>
        <v>DataGrowthRates!i11</v>
      </c>
      <c r="DA11" s="43" t="str">
        <f t="shared" si="9"/>
        <v>DataGrowthRates!f11</v>
      </c>
      <c r="DB11" s="43" t="str">
        <f t="shared" si="10"/>
        <v>DataGrowthRates!i11</v>
      </c>
      <c r="DD11" s="48" t="s">
        <v>14</v>
      </c>
      <c r="DE11" s="170">
        <f t="shared" ca="1" si="15"/>
        <v>51.756076869443412</v>
      </c>
      <c r="DF11" s="170">
        <f t="shared" ca="1" si="16"/>
        <v>52.15070541710665</v>
      </c>
      <c r="DG11" s="170">
        <f t="shared" ca="1" si="11"/>
        <v>-0.7567079764443434</v>
      </c>
      <c r="DH11" s="170">
        <f t="shared" ca="1" si="17"/>
        <v>52.063207404886462</v>
      </c>
      <c r="DI11" s="170">
        <f t="shared" ca="1" si="18"/>
        <v>51.97639645289663</v>
      </c>
      <c r="DJ11" s="170">
        <f t="shared" ca="1" si="19"/>
        <v>0.30713053544305069</v>
      </c>
      <c r="DK11" s="170">
        <f t="shared" ca="1" si="20"/>
        <v>0.22031958345321812</v>
      </c>
      <c r="DL11" s="171">
        <f t="shared" si="12"/>
        <v>51.81183</v>
      </c>
    </row>
    <row r="12" spans="1:116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v>67416.659999999989</v>
      </c>
      <c r="CB12" s="103">
        <v>67416.659999999989</v>
      </c>
      <c r="CC12" s="103">
        <v>0</v>
      </c>
      <c r="CD12" s="103">
        <v>0</v>
      </c>
      <c r="CI12" s="43"/>
      <c r="CJ12" s="43" t="s">
        <v>58</v>
      </c>
      <c r="CK12" s="44">
        <f t="shared" si="4"/>
        <v>103</v>
      </c>
      <c r="CL12" s="43" t="str">
        <f t="shared" si="1"/>
        <v>DataGrowthRates!j103</v>
      </c>
      <c r="CM12" s="43" t="str">
        <f t="shared" si="2"/>
        <v>DataGrowthRates!k103</v>
      </c>
      <c r="CN12" s="43" t="str">
        <f t="shared" si="3"/>
        <v>DataGrowthRates!n103</v>
      </c>
      <c r="CO12" s="7"/>
      <c r="CP12" s="49" t="s">
        <v>15</v>
      </c>
      <c r="CQ12" s="133">
        <f t="shared" ca="1" si="6"/>
        <v>0.64884181463714352</v>
      </c>
      <c r="CR12" s="133">
        <f t="shared" ca="1" si="7"/>
        <v>0.45312320586398014</v>
      </c>
      <c r="CS12" s="133">
        <f t="shared" ca="1" si="7"/>
        <v>0.22629026111618261</v>
      </c>
      <c r="CT12" s="134">
        <f t="shared" ca="1" si="13"/>
        <v>-0.19571860877316338</v>
      </c>
      <c r="CU12" s="134">
        <f t="shared" ca="1" si="14"/>
        <v>-0.42255155352096091</v>
      </c>
      <c r="CX12" s="77">
        <f t="shared" si="5"/>
        <v>12</v>
      </c>
      <c r="CY12" s="43" t="str">
        <f t="shared" si="8"/>
        <v>DataGrowthRates!f12</v>
      </c>
      <c r="CZ12" s="43" t="str">
        <f t="shared" si="0"/>
        <v>DataGrowthRates!j12</v>
      </c>
      <c r="DA12" s="43" t="str">
        <f t="shared" si="9"/>
        <v>DataGrowthRates!g12</v>
      </c>
      <c r="DB12" s="43" t="str">
        <f t="shared" si="10"/>
        <v>DataGrowthRates!j12</v>
      </c>
      <c r="DD12" s="48" t="s">
        <v>15</v>
      </c>
      <c r="DE12" s="172">
        <f t="shared" ca="1" si="15"/>
        <v>67.917570880573464</v>
      </c>
      <c r="DF12" s="172">
        <f t="shared" ca="1" si="16"/>
        <v>67.479734149008706</v>
      </c>
      <c r="DG12" s="172">
        <f t="shared" ca="1" si="11"/>
        <v>0.64884181463715784</v>
      </c>
      <c r="DH12" s="172">
        <f t="shared" ca="1" si="17"/>
        <v>67.645446529867939</v>
      </c>
      <c r="DI12" s="172">
        <f t="shared" ca="1" si="18"/>
        <v>67.30461912931996</v>
      </c>
      <c r="DJ12" s="172">
        <f t="shared" ca="1" si="19"/>
        <v>-0.27212435070552488</v>
      </c>
      <c r="DK12" s="172">
        <f t="shared" ca="1" si="20"/>
        <v>-0.61295175125350454</v>
      </c>
      <c r="DL12" s="171">
        <f t="shared" si="12"/>
        <v>67.416659999999993</v>
      </c>
    </row>
    <row r="13" spans="1:116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v>73756.860000000015</v>
      </c>
      <c r="CB13" s="116">
        <v>73756.860000000015</v>
      </c>
      <c r="CC13" s="116">
        <v>0</v>
      </c>
      <c r="CD13" s="116">
        <v>0</v>
      </c>
      <c r="CI13" s="43"/>
      <c r="CJ13" s="43" t="s">
        <v>59</v>
      </c>
      <c r="CK13" s="44">
        <f t="shared" si="4"/>
        <v>104</v>
      </c>
      <c r="CL13" s="43" t="str">
        <f t="shared" si="1"/>
        <v>DataGrowthRates!k104</v>
      </c>
      <c r="CM13" s="43" t="str">
        <f t="shared" si="2"/>
        <v>DataGrowthRates!l104</v>
      </c>
      <c r="CN13" s="43" t="str">
        <f t="shared" si="3"/>
        <v>DataGrowthRates!o104</v>
      </c>
      <c r="CO13" s="2"/>
      <c r="CP13" s="48" t="s">
        <v>16</v>
      </c>
      <c r="CQ13" s="131">
        <f t="shared" ca="1" si="6"/>
        <v>2.7633727383991005</v>
      </c>
      <c r="CR13" s="131">
        <f t="shared" ca="1" si="7"/>
        <v>3.9067391306817019</v>
      </c>
      <c r="CS13" s="131">
        <f t="shared" ca="1" si="7"/>
        <v>3.3582683721850914</v>
      </c>
      <c r="CT13" s="132">
        <f t="shared" ca="1" si="13"/>
        <v>1.1433663922826014</v>
      </c>
      <c r="CU13" s="132">
        <f t="shared" ca="1" si="14"/>
        <v>0.59489563378599097</v>
      </c>
      <c r="CX13" s="77">
        <f t="shared" si="5"/>
        <v>13</v>
      </c>
      <c r="CY13" s="43" t="str">
        <f t="shared" si="8"/>
        <v>DataGrowthRates!g13</v>
      </c>
      <c r="CZ13" s="43" t="str">
        <f t="shared" si="0"/>
        <v>DataGrowthRates!k13</v>
      </c>
      <c r="DA13" s="43" t="str">
        <f t="shared" si="9"/>
        <v>DataGrowthRates!h13</v>
      </c>
      <c r="DB13" s="43" t="str">
        <f t="shared" si="10"/>
        <v>DataGrowthRates!k13</v>
      </c>
      <c r="DD13" s="48" t="s">
        <v>16</v>
      </c>
      <c r="DE13" s="170">
        <f t="shared" ca="1" si="15"/>
        <v>73.537950884499296</v>
      </c>
      <c r="DF13" s="170">
        <f t="shared" ca="1" si="16"/>
        <v>71.560468409013907</v>
      </c>
      <c r="DG13" s="170">
        <f t="shared" ca="1" si="11"/>
        <v>2.7633727383990969</v>
      </c>
      <c r="DH13" s="170">
        <f t="shared" ca="1" si="17"/>
        <v>74.078511822329943</v>
      </c>
      <c r="DI13" s="170">
        <f t="shared" ca="1" si="18"/>
        <v>73.71248474856867</v>
      </c>
      <c r="DJ13" s="170">
        <f t="shared" ca="1" si="19"/>
        <v>0.54056093783064796</v>
      </c>
      <c r="DK13" s="170">
        <f t="shared" ca="1" si="20"/>
        <v>0.17453386406937454</v>
      </c>
      <c r="DL13" s="171">
        <f t="shared" si="12"/>
        <v>73.756860000000017</v>
      </c>
    </row>
    <row r="14" spans="1:116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v>56029.130000000005</v>
      </c>
      <c r="CB14" s="102">
        <v>56029.130000000005</v>
      </c>
      <c r="CC14" s="102">
        <v>0</v>
      </c>
      <c r="CD14" s="102">
        <v>0</v>
      </c>
      <c r="CI14" s="43"/>
      <c r="CJ14" s="43" t="s">
        <v>60</v>
      </c>
      <c r="CK14" s="44">
        <f t="shared" si="4"/>
        <v>105</v>
      </c>
      <c r="CL14" s="43" t="str">
        <f t="shared" si="1"/>
        <v>DataGrowthRates!l105</v>
      </c>
      <c r="CM14" s="43" t="str">
        <f t="shared" si="2"/>
        <v>DataGrowthRates!m105</v>
      </c>
      <c r="CN14" s="43" t="str">
        <f t="shared" si="3"/>
        <v>DataGrowthRates!p105</v>
      </c>
      <c r="CO14" s="2"/>
      <c r="CP14" s="48" t="s">
        <v>17</v>
      </c>
      <c r="CQ14" s="131">
        <f t="shared" ca="1" si="6"/>
        <v>-1.1203845358258466</v>
      </c>
      <c r="CR14" s="131">
        <f t="shared" ca="1" si="7"/>
        <v>-2.0189017674175331</v>
      </c>
      <c r="CS14" s="131">
        <f t="shared" ca="1" si="7"/>
        <v>-1.9910258549530926</v>
      </c>
      <c r="CT14" s="132">
        <f t="shared" ca="1" si="13"/>
        <v>-0.8985172315916865</v>
      </c>
      <c r="CU14" s="132">
        <f t="shared" ca="1" si="14"/>
        <v>-0.87064131912724596</v>
      </c>
      <c r="CX14" s="77">
        <f t="shared" si="5"/>
        <v>14</v>
      </c>
      <c r="CY14" s="43" t="str">
        <f t="shared" si="8"/>
        <v>DataGrowthRates!h14</v>
      </c>
      <c r="CZ14" s="43" t="str">
        <f t="shared" si="0"/>
        <v>DataGrowthRates!l14</v>
      </c>
      <c r="DA14" s="43" t="str">
        <f t="shared" si="9"/>
        <v>DataGrowthRates!i14</v>
      </c>
      <c r="DB14" s="43" t="str">
        <f t="shared" si="10"/>
        <v>DataGrowthRates!l14</v>
      </c>
      <c r="DD14" s="48" t="s">
        <v>17</v>
      </c>
      <c r="DE14" s="170">
        <f t="shared" ca="1" si="15"/>
        <v>56.232875623645555</v>
      </c>
      <c r="DF14" s="170">
        <f t="shared" ca="1" si="16"/>
        <v>56.870038743243015</v>
      </c>
      <c r="DG14" s="170">
        <f t="shared" ca="1" si="11"/>
        <v>-1.1203845358258426</v>
      </c>
      <c r="DH14" s="170">
        <f t="shared" ca="1" si="17"/>
        <v>55.721888525924648</v>
      </c>
      <c r="DI14" s="170">
        <f t="shared" ca="1" si="18"/>
        <v>55.952720167780377</v>
      </c>
      <c r="DJ14" s="170">
        <f t="shared" ca="1" si="19"/>
        <v>-0.510987097720907</v>
      </c>
      <c r="DK14" s="170">
        <f t="shared" ca="1" si="20"/>
        <v>-0.28015545586517732</v>
      </c>
      <c r="DL14" s="171">
        <f t="shared" si="12"/>
        <v>56.029130000000002</v>
      </c>
    </row>
    <row r="15" spans="1:116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v>51107.450000000004</v>
      </c>
      <c r="CB15" s="102">
        <v>51107.450000000004</v>
      </c>
      <c r="CC15" s="102">
        <v>0</v>
      </c>
      <c r="CD15" s="102">
        <v>0</v>
      </c>
      <c r="CI15" s="43"/>
      <c r="CJ15" s="43" t="s">
        <v>61</v>
      </c>
      <c r="CK15" s="44">
        <f t="shared" si="4"/>
        <v>106</v>
      </c>
      <c r="CL15" s="43" t="str">
        <f t="shared" si="1"/>
        <v>DataGrowthRates!m106</v>
      </c>
      <c r="CM15" s="43" t="str">
        <f t="shared" si="2"/>
        <v>DataGrowthRates!n106</v>
      </c>
      <c r="CN15" s="43" t="str">
        <f t="shared" si="3"/>
        <v>DataGrowthRates!q106</v>
      </c>
      <c r="CO15" s="2"/>
      <c r="CP15" s="48" t="s">
        <v>18</v>
      </c>
      <c r="CQ15" s="131">
        <f t="shared" ca="1" si="6"/>
        <v>-2.36449865212531</v>
      </c>
      <c r="CR15" s="131">
        <f t="shared" ca="1" si="7"/>
        <v>-1.8039116825031334</v>
      </c>
      <c r="CS15" s="131">
        <f t="shared" ca="1" si="7"/>
        <v>-1.4752985068889359</v>
      </c>
      <c r="CT15" s="132">
        <f t="shared" ca="1" si="13"/>
        <v>0.56058696962217658</v>
      </c>
      <c r="CU15" s="132">
        <f t="shared" ca="1" si="14"/>
        <v>0.88920014523637403</v>
      </c>
      <c r="CX15" s="77">
        <f t="shared" si="5"/>
        <v>15</v>
      </c>
      <c r="CY15" s="43" t="str">
        <f t="shared" si="8"/>
        <v>DataGrowthRates!i15</v>
      </c>
      <c r="CZ15" s="43" t="str">
        <f t="shared" si="0"/>
        <v>DataGrowthRates!m15</v>
      </c>
      <c r="DA15" s="43" t="str">
        <f t="shared" si="9"/>
        <v>DataGrowthRates!j15</v>
      </c>
      <c r="DB15" s="43" t="str">
        <f t="shared" si="10"/>
        <v>DataGrowthRates!m15</v>
      </c>
      <c r="DD15" s="48" t="s">
        <v>18</v>
      </c>
      <c r="DE15" s="170">
        <f t="shared" ca="1" si="15"/>
        <v>50.747415259344585</v>
      </c>
      <c r="DF15" s="170">
        <f t="shared" ca="1" si="16"/>
        <v>51.97639645289663</v>
      </c>
      <c r="DG15" s="170">
        <f t="shared" ca="1" si="11"/>
        <v>-2.3644986521253033</v>
      </c>
      <c r="DH15" s="170">
        <f t="shared" ca="1" si="17"/>
        <v>51.038788165138683</v>
      </c>
      <c r="DI15" s="170">
        <f t="shared" ca="1" si="18"/>
        <v>50.943552723180581</v>
      </c>
      <c r="DJ15" s="170">
        <f t="shared" ca="1" si="19"/>
        <v>0.29137290579409836</v>
      </c>
      <c r="DK15" s="170">
        <f t="shared" ca="1" si="20"/>
        <v>0.19613746383599562</v>
      </c>
      <c r="DL15" s="171">
        <f t="shared" si="12"/>
        <v>51.107450000000007</v>
      </c>
    </row>
    <row r="16" spans="1:116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v>63740.37999999999</v>
      </c>
      <c r="CB16" s="103">
        <v>63740.37999999999</v>
      </c>
      <c r="CC16" s="103">
        <v>0</v>
      </c>
      <c r="CD16" s="103">
        <v>0</v>
      </c>
      <c r="CI16" s="43"/>
      <c r="CJ16" s="43" t="s">
        <v>62</v>
      </c>
      <c r="CK16" s="44">
        <f t="shared" si="4"/>
        <v>107</v>
      </c>
      <c r="CL16" s="43" t="str">
        <f t="shared" si="1"/>
        <v>DataGrowthRates!n107</v>
      </c>
      <c r="CM16" s="43" t="str">
        <f t="shared" si="2"/>
        <v>DataGrowthRates!o107</v>
      </c>
      <c r="CN16" s="43" t="str">
        <f t="shared" si="3"/>
        <v>DataGrowthRates!r107</v>
      </c>
      <c r="CO16" s="2"/>
      <c r="CP16" s="49" t="s">
        <v>19</v>
      </c>
      <c r="CQ16" s="133">
        <f t="shared" ca="1" si="6"/>
        <v>-4.3979389838584719</v>
      </c>
      <c r="CR16" s="133">
        <f t="shared" ca="1" si="7"/>
        <v>-4.5838353230279001</v>
      </c>
      <c r="CS16" s="133">
        <f t="shared" ca="1" si="7"/>
        <v>-5.1169811407301058</v>
      </c>
      <c r="CT16" s="134">
        <f t="shared" ca="1" si="13"/>
        <v>-0.18589633916942816</v>
      </c>
      <c r="CU16" s="134">
        <f t="shared" ca="1" si="14"/>
        <v>-0.71904215687163386</v>
      </c>
      <c r="CX16" s="77">
        <f t="shared" si="5"/>
        <v>16</v>
      </c>
      <c r="CY16" s="43" t="str">
        <f t="shared" si="8"/>
        <v>DataGrowthRates!j16</v>
      </c>
      <c r="CZ16" s="43" t="str">
        <f t="shared" si="0"/>
        <v>DataGrowthRates!n16</v>
      </c>
      <c r="DA16" s="43" t="str">
        <f t="shared" si="9"/>
        <v>DataGrowthRates!k16</v>
      </c>
      <c r="DB16" s="43" t="str">
        <f t="shared" si="10"/>
        <v>DataGrowthRates!n16</v>
      </c>
      <c r="DD16" s="48" t="s">
        <v>19</v>
      </c>
      <c r="DE16" s="172">
        <f t="shared" ca="1" si="15"/>
        <v>64.344603046694132</v>
      </c>
      <c r="DF16" s="172">
        <f t="shared" ca="1" si="16"/>
        <v>67.30461912931996</v>
      </c>
      <c r="DG16" s="172">
        <f t="shared" ca="1" si="11"/>
        <v>-4.3979389838584702</v>
      </c>
      <c r="DH16" s="172">
        <f t="shared" ca="1" si="17"/>
        <v>64.236726146801445</v>
      </c>
      <c r="DI16" s="172">
        <f t="shared" ca="1" si="18"/>
        <v>63.82763079941634</v>
      </c>
      <c r="DJ16" s="172">
        <f t="shared" ca="1" si="19"/>
        <v>-0.10787689989268756</v>
      </c>
      <c r="DK16" s="172">
        <f t="shared" ca="1" si="20"/>
        <v>-0.51697224727779201</v>
      </c>
      <c r="DL16" s="171">
        <f t="shared" si="12"/>
        <v>63.740379999999988</v>
      </c>
    </row>
    <row r="17" spans="1:116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v>67900.010000000009</v>
      </c>
      <c r="CB17" s="116">
        <v>67900.010000000009</v>
      </c>
      <c r="CC17" s="116">
        <v>0</v>
      </c>
      <c r="CD17" s="116">
        <v>0</v>
      </c>
      <c r="CE17" s="1"/>
      <c r="CF17" s="1"/>
      <c r="CG17" s="1"/>
      <c r="CH17" s="1"/>
      <c r="CI17" s="43"/>
      <c r="CJ17" s="43" t="s">
        <v>63</v>
      </c>
      <c r="CK17" s="44">
        <f t="shared" si="4"/>
        <v>108</v>
      </c>
      <c r="CL17" s="43" t="str">
        <f t="shared" si="1"/>
        <v>DataGrowthRates!o108</v>
      </c>
      <c r="CM17" s="43" t="str">
        <f t="shared" si="2"/>
        <v>DataGrowthRates!p108</v>
      </c>
      <c r="CN17" s="43" t="str">
        <f t="shared" si="3"/>
        <v>DataGrowthRates!s108</v>
      </c>
      <c r="CO17" s="2"/>
      <c r="CP17" s="48" t="s">
        <v>22</v>
      </c>
      <c r="CQ17" s="131">
        <f t="shared" ca="1" si="6"/>
        <v>-8.0534095101599963</v>
      </c>
      <c r="CR17" s="131">
        <f t="shared" ca="1" si="7"/>
        <v>-8.4060262068923812</v>
      </c>
      <c r="CS17" s="131">
        <f t="shared" ca="1" si="7"/>
        <v>-8.5601995423097268</v>
      </c>
      <c r="CT17" s="132">
        <f t="shared" ca="1" si="13"/>
        <v>-0.35261669673238494</v>
      </c>
      <c r="CU17" s="132">
        <f t="shared" ca="1" si="14"/>
        <v>-0.50679003214973051</v>
      </c>
      <c r="CX17" s="77">
        <f t="shared" si="5"/>
        <v>17</v>
      </c>
      <c r="CY17" s="43" t="str">
        <f t="shared" si="8"/>
        <v>DataGrowthRates!k17</v>
      </c>
      <c r="CZ17" s="43" t="str">
        <f t="shared" si="0"/>
        <v>DataGrowthRates!o17</v>
      </c>
      <c r="DA17" s="43" t="str">
        <f t="shared" si="9"/>
        <v>DataGrowthRates!l17</v>
      </c>
      <c r="DB17" s="43" t="str">
        <f t="shared" si="10"/>
        <v>DataGrowthRates!o17</v>
      </c>
      <c r="DD17" s="48" t="s">
        <v>22</v>
      </c>
      <c r="DE17" s="170">
        <f t="shared" ca="1" si="15"/>
        <v>67.776116491652203</v>
      </c>
      <c r="DF17" s="170">
        <f t="shared" ca="1" si="16"/>
        <v>73.71248474856867</v>
      </c>
      <c r="DG17" s="170">
        <f t="shared" ca="1" si="11"/>
        <v>-8.0534095101599963</v>
      </c>
      <c r="DH17" s="170">
        <f t="shared" ca="1" si="17"/>
        <v>67.219805472024973</v>
      </c>
      <c r="DI17" s="170">
        <f t="shared" ca="1" si="18"/>
        <v>67.106659364409467</v>
      </c>
      <c r="DJ17" s="170">
        <f t="shared" ca="1" si="19"/>
        <v>-0.55631101962723051</v>
      </c>
      <c r="DK17" s="170">
        <f t="shared" ca="1" si="20"/>
        <v>-0.66945712724273676</v>
      </c>
      <c r="DL17" s="171">
        <f t="shared" si="12"/>
        <v>67.900010000000009</v>
      </c>
    </row>
    <row r="18" spans="1:116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v>53707.440000000017</v>
      </c>
      <c r="CB18" s="102">
        <v>53707.440000000017</v>
      </c>
      <c r="CC18" s="102">
        <v>0</v>
      </c>
      <c r="CD18" s="102">
        <v>0</v>
      </c>
      <c r="CE18" s="1"/>
      <c r="CF18" s="1"/>
      <c r="CG18" s="1"/>
      <c r="CH18" s="1"/>
      <c r="CI18" s="43"/>
      <c r="CJ18" s="43" t="s">
        <v>64</v>
      </c>
      <c r="CK18" s="44">
        <f t="shared" si="4"/>
        <v>109</v>
      </c>
      <c r="CL18" s="43" t="str">
        <f t="shared" si="1"/>
        <v>DataGrowthRates!p109</v>
      </c>
      <c r="CM18" s="43" t="str">
        <f t="shared" si="2"/>
        <v>DataGrowthRates!q109</v>
      </c>
      <c r="CN18" s="43" t="str">
        <f t="shared" si="3"/>
        <v>DataGrowthRates!t109</v>
      </c>
      <c r="CO18" s="2"/>
      <c r="CP18" s="48" t="s">
        <v>23</v>
      </c>
      <c r="CQ18" s="131">
        <f t="shared" ca="1" si="6"/>
        <v>-5.0338890503967457</v>
      </c>
      <c r="CR18" s="131">
        <f t="shared" ca="1" si="7"/>
        <v>-4.914997629364465</v>
      </c>
      <c r="CS18" s="131">
        <f t="shared" ca="1" si="7"/>
        <v>-5.1203136380293444</v>
      </c>
      <c r="CT18" s="132">
        <f t="shared" ca="1" si="13"/>
        <v>0.11889142103228068</v>
      </c>
      <c r="CU18" s="132">
        <f t="shared" ca="1" si="14"/>
        <v>-8.6424587632598637E-2</v>
      </c>
      <c r="CX18" s="77">
        <f t="shared" si="5"/>
        <v>18</v>
      </c>
      <c r="CY18" s="43" t="str">
        <f t="shared" si="8"/>
        <v>DataGrowthRates!l18</v>
      </c>
      <c r="CZ18" s="43" t="str">
        <f t="shared" si="0"/>
        <v>DataGrowthRates!p18</v>
      </c>
      <c r="DA18" s="43" t="str">
        <f t="shared" si="9"/>
        <v>DataGrowthRates!m18</v>
      </c>
      <c r="DB18" s="43" t="str">
        <f t="shared" si="10"/>
        <v>DataGrowthRates!p18</v>
      </c>
      <c r="DD18" s="48" t="s">
        <v>23</v>
      </c>
      <c r="DE18" s="170">
        <f t="shared" ca="1" si="15"/>
        <v>53.136122313855346</v>
      </c>
      <c r="DF18" s="170">
        <f t="shared" ca="1" si="16"/>
        <v>55.952720167780377</v>
      </c>
      <c r="DG18" s="170">
        <f t="shared" ca="1" si="11"/>
        <v>-5.0338890503967528</v>
      </c>
      <c r="DH18" s="170">
        <f t="shared" ca="1" si="17"/>
        <v>53.202645297969035</v>
      </c>
      <c r="DI18" s="170">
        <f t="shared" ca="1" si="18"/>
        <v>53.064560579120347</v>
      </c>
      <c r="DJ18" s="170">
        <f t="shared" ca="1" si="19"/>
        <v>6.6522984113689176E-2</v>
      </c>
      <c r="DK18" s="170">
        <f t="shared" ca="1" si="20"/>
        <v>-7.156173473499905E-2</v>
      </c>
      <c r="DL18" s="171">
        <f t="shared" si="12"/>
        <v>53.70744000000002</v>
      </c>
    </row>
    <row r="19" spans="1:116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v>51013.8</v>
      </c>
      <c r="CB19" s="102">
        <v>51013.8</v>
      </c>
      <c r="CC19" s="102">
        <v>0</v>
      </c>
      <c r="CD19" s="102">
        <v>0</v>
      </c>
      <c r="CE19" s="1"/>
      <c r="CF19" s="1"/>
      <c r="CG19" s="1"/>
      <c r="CH19" s="1"/>
      <c r="CI19" s="43"/>
      <c r="CJ19" s="43" t="s">
        <v>65</v>
      </c>
      <c r="CK19" s="44">
        <f t="shared" si="4"/>
        <v>110</v>
      </c>
      <c r="CL19" s="43" t="str">
        <f t="shared" si="1"/>
        <v>DataGrowthRates!q110</v>
      </c>
      <c r="CM19" s="43" t="str">
        <f t="shared" si="2"/>
        <v>DataGrowthRates!r110</v>
      </c>
      <c r="CN19" s="43" t="str">
        <f t="shared" si="3"/>
        <v>DataGrowthRates!u110</v>
      </c>
      <c r="CO19" s="2"/>
      <c r="CP19" s="48" t="s">
        <v>24</v>
      </c>
      <c r="CQ19" s="131">
        <f t="shared" ca="1" si="6"/>
        <v>-0.74943958130506194</v>
      </c>
      <c r="CR19" s="131">
        <f t="shared" ca="1" si="7"/>
        <v>-0.68974609486623961</v>
      </c>
      <c r="CS19" s="131">
        <f t="shared" ca="1" si="7"/>
        <v>0.621885849926471</v>
      </c>
      <c r="CT19" s="132">
        <f t="shared" ca="1" si="13"/>
        <v>5.969348643882233E-2</v>
      </c>
      <c r="CU19" s="132">
        <f t="shared" ca="1" si="14"/>
        <v>1.3713254312315328</v>
      </c>
      <c r="CX19" s="77">
        <f t="shared" si="5"/>
        <v>19</v>
      </c>
      <c r="CY19" s="43" t="str">
        <f t="shared" si="8"/>
        <v>DataGrowthRates!m19</v>
      </c>
      <c r="CZ19" s="43" t="str">
        <f t="shared" si="0"/>
        <v>DataGrowthRates!q19</v>
      </c>
      <c r="DA19" s="43" t="str">
        <f t="shared" si="9"/>
        <v>DataGrowthRates!n19</v>
      </c>
      <c r="DB19" s="43" t="str">
        <f t="shared" si="10"/>
        <v>DataGrowthRates!q19</v>
      </c>
      <c r="DD19" s="48" t="s">
        <v>24</v>
      </c>
      <c r="DE19" s="170">
        <f t="shared" ca="1" si="15"/>
        <v>50.561761574950054</v>
      </c>
      <c r="DF19" s="170">
        <f t="shared" ca="1" si="16"/>
        <v>50.943552723180581</v>
      </c>
      <c r="DG19" s="170">
        <f t="shared" ca="1" si="11"/>
        <v>-0.7494395813050585</v>
      </c>
      <c r="DH19" s="170">
        <f t="shared" ca="1" si="17"/>
        <v>50.592171557686321</v>
      </c>
      <c r="DI19" s="170">
        <f t="shared" ca="1" si="18"/>
        <v>50.624791587698482</v>
      </c>
      <c r="DJ19" s="170">
        <f t="shared" ca="1" si="19"/>
        <v>3.0409982736266272E-2</v>
      </c>
      <c r="DK19" s="170">
        <f t="shared" ca="1" si="20"/>
        <v>6.3030012748427566E-2</v>
      </c>
      <c r="DL19" s="171">
        <f t="shared" si="12"/>
        <v>51.013800000000003</v>
      </c>
    </row>
    <row r="20" spans="1:116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v>64821.61</v>
      </c>
      <c r="CB20" s="103">
        <v>64821.61</v>
      </c>
      <c r="CC20" s="103">
        <v>0</v>
      </c>
      <c r="CD20" s="103">
        <v>0</v>
      </c>
      <c r="CE20" s="1"/>
      <c r="CF20" s="1"/>
      <c r="CG20" s="1"/>
      <c r="CH20" s="1"/>
      <c r="CI20" s="43"/>
      <c r="CJ20" s="43" t="s">
        <v>66</v>
      </c>
      <c r="CK20" s="44">
        <f t="shared" si="4"/>
        <v>111</v>
      </c>
      <c r="CL20" s="43" t="str">
        <f t="shared" si="1"/>
        <v>DataGrowthRates!r111</v>
      </c>
      <c r="CM20" s="43" t="str">
        <f t="shared" si="2"/>
        <v>DataGrowthRates!s111</v>
      </c>
      <c r="CN20" s="43" t="str">
        <f t="shared" si="3"/>
        <v>DataGrowthRates!v111</v>
      </c>
      <c r="CO20" s="2"/>
      <c r="CP20" s="49" t="s">
        <v>25</v>
      </c>
      <c r="CQ20" s="133">
        <f t="shared" ca="1" si="6"/>
        <v>2.07165745284136</v>
      </c>
      <c r="CR20" s="133">
        <f t="shared" ca="1" si="7"/>
        <v>1.8447584931220586</v>
      </c>
      <c r="CS20" s="133">
        <f t="shared" ca="1" si="7"/>
        <v>1.4748823351335474</v>
      </c>
      <c r="CT20" s="134">
        <f t="shared" ca="1" si="13"/>
        <v>-0.22689895971930141</v>
      </c>
      <c r="CU20" s="134">
        <f t="shared" ca="1" si="14"/>
        <v>-0.59677511770781266</v>
      </c>
      <c r="CX20" s="77">
        <f t="shared" si="5"/>
        <v>20</v>
      </c>
      <c r="CY20" s="43" t="str">
        <f t="shared" si="8"/>
        <v>DataGrowthRates!n20</v>
      </c>
      <c r="CZ20" s="43" t="str">
        <f t="shared" si="0"/>
        <v>DataGrowthRates!r20</v>
      </c>
      <c r="DA20" s="43" t="str">
        <f t="shared" si="9"/>
        <v>DataGrowthRates!o20</v>
      </c>
      <c r="DB20" s="43" t="str">
        <f t="shared" si="10"/>
        <v>DataGrowthRates!r20</v>
      </c>
      <c r="DD20" s="48" t="s">
        <v>25</v>
      </c>
      <c r="DE20" s="172">
        <f t="shared" ca="1" si="15"/>
        <v>65.149920669844519</v>
      </c>
      <c r="DF20" s="172">
        <f t="shared" ca="1" si="16"/>
        <v>63.82763079941634</v>
      </c>
      <c r="DG20" s="172">
        <f t="shared" ca="1" si="11"/>
        <v>2.0716574528413645</v>
      </c>
      <c r="DH20" s="172">
        <f t="shared" ca="1" si="17"/>
        <v>65.005096439547174</v>
      </c>
      <c r="DI20" s="172">
        <f t="shared" ca="1" si="18"/>
        <v>65.033875039445604</v>
      </c>
      <c r="DJ20" s="172">
        <f t="shared" ca="1" si="19"/>
        <v>-0.14482423029734548</v>
      </c>
      <c r="DK20" s="172">
        <f t="shared" ca="1" si="20"/>
        <v>-0.11604563039891502</v>
      </c>
      <c r="DL20" s="171">
        <f t="shared" si="12"/>
        <v>64.821610000000007</v>
      </c>
    </row>
    <row r="21" spans="1:116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v>68560.119999999981</v>
      </c>
      <c r="CB21" s="116">
        <v>68560.119999999981</v>
      </c>
      <c r="CC21" s="116">
        <v>0</v>
      </c>
      <c r="CD21" s="116">
        <v>0</v>
      </c>
      <c r="CE21" s="1"/>
      <c r="CF21" s="1"/>
      <c r="CG21" s="1"/>
      <c r="CH21" s="1"/>
      <c r="CI21" s="43"/>
      <c r="CJ21" s="43" t="s">
        <v>67</v>
      </c>
      <c r="CK21" s="44">
        <f t="shared" si="4"/>
        <v>112</v>
      </c>
      <c r="CL21" s="43" t="str">
        <f t="shared" si="1"/>
        <v>DataGrowthRates!s112</v>
      </c>
      <c r="CM21" s="43" t="str">
        <f t="shared" si="2"/>
        <v>DataGrowthRates!t112</v>
      </c>
      <c r="CN21" s="43" t="str">
        <f t="shared" si="3"/>
        <v>DataGrowthRates!w112</v>
      </c>
      <c r="CO21" s="2"/>
      <c r="CP21" s="48" t="s">
        <v>1</v>
      </c>
      <c r="CQ21" s="131">
        <f t="shared" ca="1" si="6"/>
        <v>1.1920613793275721</v>
      </c>
      <c r="CR21" s="131">
        <f t="shared" ca="1" si="7"/>
        <v>1.7500899023460883</v>
      </c>
      <c r="CS21" s="131">
        <f t="shared" ca="1" si="7"/>
        <v>1.1754204846479259</v>
      </c>
      <c r="CT21" s="132">
        <f t="shared" ca="1" si="13"/>
        <v>0.55802852301851624</v>
      </c>
      <c r="CU21" s="132">
        <f t="shared" ca="1" si="14"/>
        <v>-1.6640894679646134E-2</v>
      </c>
      <c r="CX21" s="77">
        <f t="shared" si="5"/>
        <v>21</v>
      </c>
      <c r="CY21" s="43" t="str">
        <f t="shared" si="8"/>
        <v>DataGrowthRates!o21</v>
      </c>
      <c r="CZ21" s="43" t="str">
        <f t="shared" si="0"/>
        <v>DataGrowthRates!s21</v>
      </c>
      <c r="DA21" s="43" t="str">
        <f t="shared" si="9"/>
        <v>DataGrowthRates!p21</v>
      </c>
      <c r="DB21" s="43" t="str">
        <f t="shared" si="10"/>
        <v>DataGrowthRates!s21</v>
      </c>
      <c r="DD21" s="48" t="s">
        <v>1</v>
      </c>
      <c r="DE21" s="170">
        <f t="shared" ca="1" si="15"/>
        <v>67.906611933649501</v>
      </c>
      <c r="DF21" s="170">
        <f t="shared" ca="1" si="16"/>
        <v>67.106659364409467</v>
      </c>
      <c r="DG21" s="170">
        <f t="shared" ca="1" si="11"/>
        <v>1.1920613793275709</v>
      </c>
      <c r="DH21" s="170">
        <f t="shared" ca="1" si="17"/>
        <v>68.187716597622341</v>
      </c>
      <c r="DI21" s="170">
        <f t="shared" ca="1" si="18"/>
        <v>68.303626018500623</v>
      </c>
      <c r="DJ21" s="170">
        <f t="shared" ca="1" si="19"/>
        <v>0.28110466397284029</v>
      </c>
      <c r="DK21" s="170">
        <f t="shared" ca="1" si="20"/>
        <v>0.39701408485112211</v>
      </c>
      <c r="DL21" s="171">
        <f t="shared" si="12"/>
        <v>68.560119999999984</v>
      </c>
    </row>
    <row r="22" spans="1:116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v>54227.000000000007</v>
      </c>
      <c r="CB22" s="102">
        <v>54227.000000000007</v>
      </c>
      <c r="CC22" s="102">
        <v>0</v>
      </c>
      <c r="CD22" s="102">
        <v>0</v>
      </c>
      <c r="CE22" s="1"/>
      <c r="CF22" s="1"/>
      <c r="CG22" s="1"/>
      <c r="CH22" s="1"/>
      <c r="CI22" s="43"/>
      <c r="CJ22" s="43" t="s">
        <v>68</v>
      </c>
      <c r="CK22" s="44">
        <f t="shared" si="4"/>
        <v>113</v>
      </c>
      <c r="CL22" s="43" t="str">
        <f t="shared" si="1"/>
        <v>DataGrowthRates!t113</v>
      </c>
      <c r="CM22" s="43" t="str">
        <f t="shared" si="2"/>
        <v>DataGrowthRates!u113</v>
      </c>
      <c r="CN22" s="43" t="str">
        <f t="shared" si="3"/>
        <v>DataGrowthRates!x113</v>
      </c>
      <c r="CO22" s="2"/>
      <c r="CP22" s="48" t="s">
        <v>2</v>
      </c>
      <c r="CQ22" s="131">
        <f t="shared" ca="1" si="6"/>
        <v>1.3950332877794644</v>
      </c>
      <c r="CR22" s="131">
        <f t="shared" ca="1" si="7"/>
        <v>1.8038602029059372</v>
      </c>
      <c r="CS22" s="131">
        <f t="shared" ca="1" si="7"/>
        <v>1.8709874145945991</v>
      </c>
      <c r="CT22" s="132">
        <f t="shared" ca="1" si="13"/>
        <v>0.40882691512647273</v>
      </c>
      <c r="CU22" s="132">
        <f t="shared" ca="1" si="14"/>
        <v>0.4759541268151346</v>
      </c>
      <c r="CX22" s="77">
        <f t="shared" si="5"/>
        <v>22</v>
      </c>
      <c r="CY22" s="43" t="str">
        <f t="shared" si="8"/>
        <v>DataGrowthRates!p22</v>
      </c>
      <c r="CZ22" s="43" t="str">
        <f t="shared" si="0"/>
        <v>DataGrowthRates!t22</v>
      </c>
      <c r="DA22" s="43" t="str">
        <f t="shared" si="9"/>
        <v>DataGrowthRates!q22</v>
      </c>
      <c r="DB22" s="43" t="str">
        <f t="shared" si="10"/>
        <v>DataGrowthRates!t22</v>
      </c>
      <c r="DD22" s="48" t="s">
        <v>2</v>
      </c>
      <c r="DE22" s="170">
        <f t="shared" ca="1" si="15"/>
        <v>53.804828863212975</v>
      </c>
      <c r="DF22" s="170">
        <f t="shared" ca="1" si="16"/>
        <v>53.064560579120347</v>
      </c>
      <c r="DG22" s="170">
        <f t="shared" ca="1" si="11"/>
        <v>1.3950332877794658</v>
      </c>
      <c r="DH22" s="170">
        <f t="shared" ca="1" si="17"/>
        <v>54.021771069254015</v>
      </c>
      <c r="DI22" s="170">
        <f t="shared" ca="1" si="18"/>
        <v>54.375891542692671</v>
      </c>
      <c r="DJ22" s="170">
        <f t="shared" ca="1" si="19"/>
        <v>0.21694220604103975</v>
      </c>
      <c r="DK22" s="170">
        <f t="shared" ca="1" si="20"/>
        <v>0.57106267947969513</v>
      </c>
      <c r="DL22" s="171">
        <f t="shared" si="12"/>
        <v>54.227000000000004</v>
      </c>
    </row>
    <row r="23" spans="1:116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v>48698.23</v>
      </c>
      <c r="CB23" s="102">
        <v>48698.23</v>
      </c>
      <c r="CC23" s="102">
        <v>0</v>
      </c>
      <c r="CD23" s="102">
        <v>0</v>
      </c>
      <c r="CE23" s="1"/>
      <c r="CF23" s="1"/>
      <c r="CG23" s="1"/>
      <c r="CH23" s="1"/>
      <c r="CI23" s="43"/>
      <c r="CJ23" s="43" t="s">
        <v>69</v>
      </c>
      <c r="CK23" s="44">
        <f t="shared" si="4"/>
        <v>114</v>
      </c>
      <c r="CL23" s="43" t="str">
        <f t="shared" si="1"/>
        <v>DataGrowthRates!u114</v>
      </c>
      <c r="CM23" s="43" t="str">
        <f t="shared" si="2"/>
        <v>DataGrowthRates!v114</v>
      </c>
      <c r="CN23" s="43" t="str">
        <f t="shared" si="3"/>
        <v>DataGrowthRates!y114</v>
      </c>
      <c r="CO23" s="2"/>
      <c r="CP23" s="48" t="s">
        <v>3</v>
      </c>
      <c r="CQ23" s="131">
        <f t="shared" ca="1" si="6"/>
        <v>-5.0200891466607418</v>
      </c>
      <c r="CR23" s="131">
        <f t="shared" ca="1" si="7"/>
        <v>-5.3516959036137726</v>
      </c>
      <c r="CS23" s="131">
        <f t="shared" ca="1" si="7"/>
        <v>-5.1232531304663187</v>
      </c>
      <c r="CT23" s="132">
        <f t="shared" ca="1" si="13"/>
        <v>-0.33160675695303077</v>
      </c>
      <c r="CU23" s="132">
        <f t="shared" ca="1" si="14"/>
        <v>-0.1031639838055769</v>
      </c>
      <c r="CX23" s="77">
        <f t="shared" si="5"/>
        <v>23</v>
      </c>
      <c r="CY23" s="43" t="str">
        <f t="shared" si="8"/>
        <v>DataGrowthRates!q23</v>
      </c>
      <c r="CZ23" s="43" t="str">
        <f t="shared" si="0"/>
        <v>DataGrowthRates!u23</v>
      </c>
      <c r="DA23" s="43" t="str">
        <f t="shared" si="9"/>
        <v>DataGrowthRates!r23</v>
      </c>
      <c r="DB23" s="43" t="str">
        <f t="shared" si="10"/>
        <v>DataGrowthRates!u23</v>
      </c>
      <c r="DD23" s="48" t="s">
        <v>3</v>
      </c>
      <c r="DE23" s="170">
        <f t="shared" ca="1" si="15"/>
        <v>48.083381919684811</v>
      </c>
      <c r="DF23" s="170">
        <f t="shared" ca="1" si="16"/>
        <v>50.624791587698482</v>
      </c>
      <c r="DG23" s="170">
        <f t="shared" ca="1" si="11"/>
        <v>-5.02008914666074</v>
      </c>
      <c r="DH23" s="170">
        <f t="shared" ca="1" si="17"/>
        <v>47.915506690086616</v>
      </c>
      <c r="DI23" s="170">
        <f t="shared" ca="1" si="18"/>
        <v>48.432865277025833</v>
      </c>
      <c r="DJ23" s="170">
        <f t="shared" ca="1" si="19"/>
        <v>-0.16787522959819512</v>
      </c>
      <c r="DK23" s="170">
        <f t="shared" ca="1" si="20"/>
        <v>0.34948335734102187</v>
      </c>
      <c r="DL23" s="171">
        <f t="shared" si="12"/>
        <v>48.698230000000002</v>
      </c>
    </row>
    <row r="24" spans="1:116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v>62816.830000000009</v>
      </c>
      <c r="CB24" s="103">
        <v>62816.830000000009</v>
      </c>
      <c r="CC24" s="103">
        <v>0</v>
      </c>
      <c r="CD24" s="103">
        <v>0</v>
      </c>
      <c r="CE24" s="1"/>
      <c r="CF24" s="1"/>
      <c r="CG24" s="1"/>
      <c r="CH24" s="1"/>
      <c r="CI24" s="43"/>
      <c r="CJ24" s="43" t="s">
        <v>43</v>
      </c>
      <c r="CK24" s="44">
        <f t="shared" si="4"/>
        <v>115</v>
      </c>
      <c r="CL24" s="43" t="str">
        <f t="shared" si="1"/>
        <v>DataGrowthRates!v115</v>
      </c>
      <c r="CM24" s="43" t="str">
        <f t="shared" si="2"/>
        <v>DataGrowthRates!w115</v>
      </c>
      <c r="CN24" s="43" t="str">
        <f t="shared" si="3"/>
        <v>DataGrowthRates!z115</v>
      </c>
      <c r="CO24" s="2"/>
      <c r="CP24" s="49" t="s">
        <v>4</v>
      </c>
      <c r="CQ24" s="133">
        <f t="shared" ca="1" si="6"/>
        <v>-2.7863512159446664</v>
      </c>
      <c r="CR24" s="133">
        <f t="shared" ca="1" si="7"/>
        <v>-3.1342232615130761</v>
      </c>
      <c r="CS24" s="133">
        <f t="shared" ca="1" si="7"/>
        <v>-2.607013144369644</v>
      </c>
      <c r="CT24" s="134">
        <f t="shared" ca="1" si="13"/>
        <v>-0.34787204556840967</v>
      </c>
      <c r="CU24" s="134">
        <f t="shared" ca="1" si="14"/>
        <v>0.17933807157502235</v>
      </c>
      <c r="CX24" s="77">
        <f t="shared" si="5"/>
        <v>24</v>
      </c>
      <c r="CY24" s="43" t="str">
        <f t="shared" si="8"/>
        <v>DataGrowthRates!r24</v>
      </c>
      <c r="CZ24" s="43" t="str">
        <f t="shared" si="0"/>
        <v>DataGrowthRates!v24</v>
      </c>
      <c r="DA24" s="43" t="str">
        <f t="shared" si="9"/>
        <v>DataGrowthRates!s24</v>
      </c>
      <c r="DB24" s="43" t="str">
        <f t="shared" si="10"/>
        <v>DataGrowthRates!v24</v>
      </c>
      <c r="DD24" s="48" t="s">
        <v>4</v>
      </c>
      <c r="DE24" s="172">
        <f t="shared" ca="1" si="15"/>
        <v>63.221802871508075</v>
      </c>
      <c r="DF24" s="172">
        <f t="shared" ca="1" si="16"/>
        <v>65.033875039445604</v>
      </c>
      <c r="DG24" s="172">
        <f t="shared" ca="1" si="11"/>
        <v>-2.7863512159446691</v>
      </c>
      <c r="DH24" s="172">
        <f t="shared" ca="1" si="17"/>
        <v>63.041791536975673</v>
      </c>
      <c r="DI24" s="172">
        <f t="shared" ca="1" si="18"/>
        <v>63.050320038373989</v>
      </c>
      <c r="DJ24" s="172">
        <f t="shared" ca="1" si="19"/>
        <v>-0.18001133453240215</v>
      </c>
      <c r="DK24" s="172">
        <f t="shared" ca="1" si="20"/>
        <v>-0.17148283313408541</v>
      </c>
      <c r="DL24" s="171">
        <f t="shared" si="12"/>
        <v>62.81683000000001</v>
      </c>
    </row>
    <row r="25" spans="1:116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v>65677.3</v>
      </c>
      <c r="CB25" s="116">
        <v>65554.720000000001</v>
      </c>
      <c r="CC25" s="116">
        <v>0</v>
      </c>
      <c r="CD25" s="116">
        <v>0</v>
      </c>
      <c r="CE25" s="1"/>
      <c r="CF25" s="1"/>
      <c r="CG25" s="1"/>
      <c r="CH25" s="1"/>
      <c r="CI25" s="43"/>
      <c r="CJ25" s="43" t="s">
        <v>70</v>
      </c>
      <c r="CK25" s="44">
        <f t="shared" si="4"/>
        <v>116</v>
      </c>
      <c r="CL25" s="43" t="str">
        <f t="shared" si="1"/>
        <v>DataGrowthRates!w116</v>
      </c>
      <c r="CM25" s="43" t="str">
        <f t="shared" si="2"/>
        <v>DataGrowthRates!x116</v>
      </c>
      <c r="CN25" s="43" t="str">
        <f t="shared" si="3"/>
        <v>DataGrowthRates!aa116</v>
      </c>
      <c r="CO25" s="2"/>
      <c r="CP25" s="48" t="s">
        <v>5</v>
      </c>
      <c r="CQ25" s="131">
        <f t="shared" ca="1" si="6"/>
        <v>-4.2490308713172267</v>
      </c>
      <c r="CR25" s="131">
        <f ca="1">INDIRECT(CM21)</f>
        <v>-4.6979316027668796</v>
      </c>
      <c r="CS25" s="131">
        <f ca="1">INDIRECT(CN21)</f>
        <v>-4.8369471113326172</v>
      </c>
      <c r="CT25" s="132">
        <f t="shared" ca="1" si="13"/>
        <v>-0.44890073144965292</v>
      </c>
      <c r="CU25" s="132">
        <f t="shared" ca="1" si="14"/>
        <v>-0.58791624001539056</v>
      </c>
      <c r="CX25" s="77">
        <f t="shared" si="5"/>
        <v>25</v>
      </c>
      <c r="CY25" s="43" t="str">
        <f t="shared" si="8"/>
        <v>DataGrowthRates!s25</v>
      </c>
      <c r="CZ25" s="43" t="str">
        <f t="shared" si="0"/>
        <v>DataGrowthRates!w25</v>
      </c>
      <c r="DA25" s="43" t="str">
        <f t="shared" si="9"/>
        <v>DataGrowthRates!t25</v>
      </c>
      <c r="DB25" s="43" t="str">
        <f t="shared" si="10"/>
        <v>DataGrowthRates!w25</v>
      </c>
      <c r="DD25" s="48" t="s">
        <v>5</v>
      </c>
      <c r="DE25" s="170">
        <f t="shared" ca="1" si="15"/>
        <v>65.401383862745462</v>
      </c>
      <c r="DF25" s="170">
        <f t="shared" ca="1" si="16"/>
        <v>68.303626018500623</v>
      </c>
      <c r="DG25" s="170">
        <f t="shared" ca="1" si="11"/>
        <v>-4.2490308713172329</v>
      </c>
      <c r="DH25" s="170">
        <f t="shared" ca="1" si="17"/>
        <v>65.358150824996727</v>
      </c>
      <c r="DI25" s="170">
        <f t="shared" ca="1" si="18"/>
        <v>65.371040283173969</v>
      </c>
      <c r="DJ25" s="170">
        <f t="shared" ca="1" si="19"/>
        <v>-4.323303774873466E-2</v>
      </c>
      <c r="DK25" s="170">
        <f t="shared" ca="1" si="20"/>
        <v>-3.0343579571493251E-2</v>
      </c>
      <c r="DL25" s="171">
        <f t="shared" si="12"/>
        <v>65.554720000000003</v>
      </c>
    </row>
    <row r="26" spans="1:116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v>49419.1</v>
      </c>
      <c r="CB26" s="102">
        <v>49716.9</v>
      </c>
      <c r="CC26" s="102">
        <v>0</v>
      </c>
      <c r="CD26" s="102">
        <v>0</v>
      </c>
      <c r="CE26" s="1"/>
      <c r="CF26" s="1"/>
      <c r="CG26" s="1"/>
      <c r="CH26" s="1"/>
      <c r="CI26" s="40"/>
      <c r="CJ26" s="43" t="s">
        <v>71</v>
      </c>
      <c r="CK26" s="44">
        <f t="shared" si="4"/>
        <v>117</v>
      </c>
      <c r="CL26" s="43" t="str">
        <f t="shared" si="1"/>
        <v>DataGrowthRates!x117</v>
      </c>
      <c r="CM26" s="43" t="str">
        <f t="shared" si="2"/>
        <v>DataGrowthRates!y117</v>
      </c>
      <c r="CN26" s="43" t="str">
        <f t="shared" si="3"/>
        <v>DataGrowthRates!ab117</v>
      </c>
      <c r="CO26" s="2"/>
      <c r="CP26" s="48" t="s">
        <v>6</v>
      </c>
      <c r="CQ26" s="131">
        <f t="shared" ref="CQ26:CQ30" ca="1" si="21">INDIRECT(CL22)</f>
        <v>-10.071897746134015</v>
      </c>
      <c r="CR26" s="131">
        <f t="shared" ref="CR26:CR30" ca="1" si="22">INDIRECT(CM22)</f>
        <v>-9.8092201030492419</v>
      </c>
      <c r="CS26" s="131">
        <f t="shared" ref="CS26:CS30" ca="1" si="23">INDIRECT(CN22)</f>
        <v>-9.9504374071870174</v>
      </c>
      <c r="CT26" s="132">
        <f t="shared" ref="CT26:CT30" ca="1" si="24">CR26-CQ26</f>
        <v>0.26267764308477304</v>
      </c>
      <c r="CU26" s="132">
        <f t="shared" ref="CU26:CU30" ca="1" si="25">CS26-CQ26</f>
        <v>0.12146033894699748</v>
      </c>
      <c r="CX26" s="77">
        <f t="shared" si="5"/>
        <v>26</v>
      </c>
      <c r="CY26" s="43" t="str">
        <f t="shared" si="8"/>
        <v>DataGrowthRates!t26</v>
      </c>
      <c r="CZ26" s="43" t="str">
        <f t="shared" si="0"/>
        <v>DataGrowthRates!x26</v>
      </c>
      <c r="DA26" s="43" t="str">
        <f t="shared" si="9"/>
        <v>DataGrowthRates!u26</v>
      </c>
      <c r="DB26" s="43" t="str">
        <f t="shared" si="10"/>
        <v>DataGrowthRates!x26</v>
      </c>
      <c r="DD26" s="48" t="s">
        <v>6</v>
      </c>
      <c r="DE26" s="170">
        <f t="shared" ca="1" si="15"/>
        <v>48.89920734796393</v>
      </c>
      <c r="DF26" s="170">
        <f t="shared" ca="1" si="16"/>
        <v>54.375891542692671</v>
      </c>
      <c r="DG26" s="170">
        <f t="shared" ca="1" si="11"/>
        <v>-10.071897746134017</v>
      </c>
      <c r="DH26" s="170">
        <f t="shared" ca="1" si="17"/>
        <v>49.042040658274608</v>
      </c>
      <c r="DI26" s="170">
        <f t="shared" ca="1" si="18"/>
        <v>49.061446684605684</v>
      </c>
      <c r="DJ26" s="170">
        <f t="shared" ca="1" si="19"/>
        <v>0.14283331031067803</v>
      </c>
      <c r="DK26" s="170">
        <f t="shared" ca="1" si="20"/>
        <v>0.16223933664175405</v>
      </c>
      <c r="DL26" s="171">
        <f t="shared" si="12"/>
        <v>49.716900000000003</v>
      </c>
    </row>
    <row r="27" spans="1:116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v>46195.240000000005</v>
      </c>
      <c r="CB27" s="102">
        <v>46159.91</v>
      </c>
      <c r="CC27" s="102">
        <v>0</v>
      </c>
      <c r="CD27" s="102">
        <v>0</v>
      </c>
      <c r="CE27" s="1"/>
      <c r="CF27" s="1"/>
      <c r="CG27" s="1"/>
      <c r="CH27" s="1"/>
      <c r="CI27" s="40"/>
      <c r="CJ27" s="43" t="s">
        <v>72</v>
      </c>
      <c r="CK27" s="44">
        <f t="shared" si="4"/>
        <v>118</v>
      </c>
      <c r="CL27" s="43" t="str">
        <f t="shared" si="1"/>
        <v>DataGrowthRates!y118</v>
      </c>
      <c r="CM27" s="43" t="str">
        <f t="shared" si="2"/>
        <v>DataGrowthRates!z118</v>
      </c>
      <c r="CN27" s="43" t="str">
        <f t="shared" si="3"/>
        <v>DataGrowthRates!ac118</v>
      </c>
      <c r="CO27" s="2"/>
      <c r="CP27" s="48" t="s">
        <v>7</v>
      </c>
      <c r="CQ27" s="131">
        <f t="shared" ca="1" si="21"/>
        <v>-4.809554130164762</v>
      </c>
      <c r="CR27" s="131">
        <f t="shared" ca="1" si="22"/>
        <v>-3.9793643689974503</v>
      </c>
      <c r="CS27" s="131">
        <f t="shared" ca="1" si="23"/>
        <v>-4.7806475651703471</v>
      </c>
      <c r="CT27" s="132">
        <f t="shared" ca="1" si="24"/>
        <v>0.83018976116731169</v>
      </c>
      <c r="CU27" s="132">
        <f t="shared" ca="1" si="25"/>
        <v>2.8906564994414907E-2</v>
      </c>
      <c r="CX27" s="77">
        <f t="shared" si="5"/>
        <v>27</v>
      </c>
      <c r="CY27" s="43" t="str">
        <f t="shared" si="8"/>
        <v>DataGrowthRates!u27</v>
      </c>
      <c r="CZ27" s="43" t="str">
        <f t="shared" si="0"/>
        <v>DataGrowthRates!y27</v>
      </c>
      <c r="DA27" s="43" t="str">
        <f t="shared" si="9"/>
        <v>DataGrowthRates!v27</v>
      </c>
      <c r="DB27" s="43" t="str">
        <f t="shared" si="10"/>
        <v>DataGrowthRates!y27</v>
      </c>
      <c r="DD27" s="48" t="s">
        <v>7</v>
      </c>
      <c r="DE27" s="170">
        <f t="shared" ca="1" si="15"/>
        <v>46.103460404737504</v>
      </c>
      <c r="DF27" s="170">
        <f t="shared" ca="1" si="16"/>
        <v>48.432865277025833</v>
      </c>
      <c r="DG27" s="170">
        <f t="shared" ca="1" si="11"/>
        <v>-4.8095541301647584</v>
      </c>
      <c r="DH27" s="170">
        <f t="shared" ca="1" si="17"/>
        <v>46.505545093307333</v>
      </c>
      <c r="DI27" s="170">
        <f t="shared" ca="1" si="18"/>
        <v>46.353704961679675</v>
      </c>
      <c r="DJ27" s="170">
        <f t="shared" ca="1" si="19"/>
        <v>0.40208468856982904</v>
      </c>
      <c r="DK27" s="170">
        <f t="shared" ca="1" si="20"/>
        <v>0.25024455694217096</v>
      </c>
      <c r="DL27" s="171">
        <f t="shared" si="12"/>
        <v>46.159910000000004</v>
      </c>
    </row>
    <row r="28" spans="1:116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v>59851.310000000005</v>
      </c>
      <c r="CB28" s="103">
        <v>59728.060000000005</v>
      </c>
      <c r="CC28" s="103">
        <v>0</v>
      </c>
      <c r="CD28" s="103">
        <v>0</v>
      </c>
      <c r="CE28" s="1"/>
      <c r="CF28" s="1"/>
      <c r="CG28" s="1"/>
      <c r="CH28" s="1"/>
      <c r="CI28" s="40"/>
      <c r="CJ28" s="43" t="s">
        <v>73</v>
      </c>
      <c r="CK28" s="44">
        <f t="shared" si="4"/>
        <v>119</v>
      </c>
      <c r="CL28" s="43" t="str">
        <f t="shared" si="1"/>
        <v>DataGrowthRates!z119</v>
      </c>
      <c r="CM28" s="43" t="str">
        <f t="shared" si="2"/>
        <v>DataGrowthRates!aa119</v>
      </c>
      <c r="CN28" s="43" t="str">
        <f t="shared" si="3"/>
        <v>DataGrowthRates!ad119</v>
      </c>
      <c r="CO28" s="2"/>
      <c r="CP28" s="49" t="s">
        <v>8</v>
      </c>
      <c r="CQ28" s="133">
        <f t="shared" ca="1" si="21"/>
        <v>-5.8808466659148193</v>
      </c>
      <c r="CR28" s="133">
        <f t="shared" ca="1" si="22"/>
        <v>-6.336813544111644</v>
      </c>
      <c r="CS28" s="133">
        <f t="shared" ca="1" si="23"/>
        <v>-6.3174592885740379</v>
      </c>
      <c r="CT28" s="134">
        <f t="shared" ca="1" si="24"/>
        <v>-0.45596687819682469</v>
      </c>
      <c r="CU28" s="134">
        <f t="shared" ca="1" si="25"/>
        <v>-0.43661262265921863</v>
      </c>
      <c r="CX28" s="77">
        <f t="shared" si="5"/>
        <v>28</v>
      </c>
      <c r="CY28" s="43" t="str">
        <f t="shared" si="8"/>
        <v>DataGrowthRates!v28</v>
      </c>
      <c r="CZ28" s="43" t="str">
        <f t="shared" si="0"/>
        <v>DataGrowthRates!z28</v>
      </c>
      <c r="DA28" s="43" t="str">
        <f t="shared" si="9"/>
        <v>DataGrowthRates!w28</v>
      </c>
      <c r="DB28" s="43" t="str">
        <f t="shared" si="10"/>
        <v>DataGrowthRates!z28</v>
      </c>
      <c r="DD28" s="48" t="s">
        <v>8</v>
      </c>
      <c r="DE28" s="172">
        <f t="shared" ca="1" si="15"/>
        <v>59.34242739454865</v>
      </c>
      <c r="DF28" s="172">
        <f t="shared" ca="1" si="16"/>
        <v>63.050320038373989</v>
      </c>
      <c r="DG28" s="172">
        <f t="shared" ca="1" si="11"/>
        <v>-5.8808466659148184</v>
      </c>
      <c r="DH28" s="172">
        <f t="shared" ca="1" si="17"/>
        <v>59.167861345138036</v>
      </c>
      <c r="DI28" s="172">
        <f t="shared" ca="1" si="18"/>
        <v>59.170850952740182</v>
      </c>
      <c r="DJ28" s="172">
        <f t="shared" ca="1" si="19"/>
        <v>-0.17456604941061471</v>
      </c>
      <c r="DK28" s="172">
        <f t="shared" ca="1" si="20"/>
        <v>-0.17157644180846887</v>
      </c>
      <c r="DL28" s="171">
        <f t="shared" si="12"/>
        <v>59.728060000000006</v>
      </c>
    </row>
    <row r="29" spans="1:116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v>66802.63</v>
      </c>
      <c r="CB29" s="116">
        <v>66619.810000000012</v>
      </c>
      <c r="CC29" s="116">
        <v>0</v>
      </c>
      <c r="CD29" s="116">
        <v>0</v>
      </c>
      <c r="CI29" s="40"/>
      <c r="CJ29" s="43" t="s">
        <v>74</v>
      </c>
      <c r="CK29" s="44">
        <f t="shared" si="4"/>
        <v>120</v>
      </c>
      <c r="CL29" s="43" t="str">
        <f t="shared" si="1"/>
        <v>DataGrowthRates!aa120</v>
      </c>
      <c r="CM29" s="43" t="str">
        <f t="shared" si="2"/>
        <v>DataGrowthRates!ab120</v>
      </c>
      <c r="CN29" s="43" t="str">
        <f t="shared" si="3"/>
        <v>DataGrowthRates!ae120</v>
      </c>
      <c r="CO29" s="2"/>
      <c r="CP29" s="48" t="s">
        <v>9</v>
      </c>
      <c r="CQ29" s="131">
        <f t="shared" ca="1" si="21"/>
        <v>2.2532070419845094</v>
      </c>
      <c r="CR29" s="131">
        <f t="shared" ca="1" si="22"/>
        <v>1.8820738118164373</v>
      </c>
      <c r="CS29" s="131">
        <f t="shared" ca="1" si="23"/>
        <v>2.6937590163555405</v>
      </c>
      <c r="CT29" s="132">
        <f t="shared" ca="1" si="24"/>
        <v>-0.37113323016807209</v>
      </c>
      <c r="CU29" s="132">
        <f t="shared" ca="1" si="25"/>
        <v>0.44055197437103111</v>
      </c>
      <c r="CX29" s="77">
        <f t="shared" si="5"/>
        <v>29</v>
      </c>
      <c r="CY29" s="43" t="str">
        <f t="shared" si="8"/>
        <v>DataGrowthRates!w29</v>
      </c>
      <c r="CZ29" s="43" t="str">
        <f t="shared" si="0"/>
        <v>DataGrowthRates!aa29</v>
      </c>
      <c r="DA29" s="43" t="str">
        <f t="shared" si="9"/>
        <v>DataGrowthRates!x29</v>
      </c>
      <c r="DB29" s="43" t="str">
        <f t="shared" si="10"/>
        <v>DataGrowthRates!aa29</v>
      </c>
      <c r="DD29" s="48" t="s">
        <v>9</v>
      </c>
      <c r="DE29" s="170">
        <f t="shared" ca="1" si="15"/>
        <v>66.843985166252963</v>
      </c>
      <c r="DF29" s="170">
        <f t="shared" ca="1" si="16"/>
        <v>65.371040283173969</v>
      </c>
      <c r="DG29" s="170">
        <f t="shared" ca="1" si="11"/>
        <v>2.2532070419844921</v>
      </c>
      <c r="DH29" s="170">
        <f t="shared" ca="1" si="17"/>
        <v>66.715553166863273</v>
      </c>
      <c r="DI29" s="170">
        <f t="shared" ca="1" si="18"/>
        <v>67.388939490877348</v>
      </c>
      <c r="DJ29" s="170">
        <f t="shared" ca="1" si="19"/>
        <v>-0.12843199938969008</v>
      </c>
      <c r="DK29" s="170">
        <f t="shared" ca="1" si="20"/>
        <v>0.54495432462438487</v>
      </c>
      <c r="DL29" s="171">
        <f t="shared" si="12"/>
        <v>66.619810000000015</v>
      </c>
    </row>
    <row r="30" spans="1:116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v>50228.899999999994</v>
      </c>
      <c r="CB30" s="102">
        <v>50464.7</v>
      </c>
      <c r="CC30" s="102">
        <v>0</v>
      </c>
      <c r="CD30" s="102">
        <v>0</v>
      </c>
      <c r="CE30" s="2"/>
      <c r="CF30" s="2"/>
      <c r="CG30" s="2"/>
      <c r="CH30" s="2"/>
      <c r="CI30" s="40"/>
      <c r="CJ30" s="43" t="s">
        <v>75</v>
      </c>
      <c r="CK30" s="44">
        <f>CK29+1</f>
        <v>121</v>
      </c>
      <c r="CL30" s="43" t="str">
        <f t="shared" si="1"/>
        <v>DataGrowthRates!ab121</v>
      </c>
      <c r="CM30" s="43" t="str">
        <f t="shared" si="2"/>
        <v>DataGrowthRates!ac121</v>
      </c>
      <c r="CN30" s="43" t="str">
        <f t="shared" si="3"/>
        <v>DataGrowthRates!af121</v>
      </c>
      <c r="CO30" s="2"/>
      <c r="CP30" s="48" t="s">
        <v>10</v>
      </c>
      <c r="CQ30" s="131">
        <f t="shared" ca="1" si="21"/>
        <v>1.0248890119116481</v>
      </c>
      <c r="CR30" s="131">
        <f t="shared" ca="1" si="22"/>
        <v>2.1767570767096025</v>
      </c>
      <c r="CS30" s="131">
        <f t="shared" ca="1" si="23"/>
        <v>2.5049837739734602</v>
      </c>
      <c r="CT30" s="132">
        <f t="shared" ca="1" si="24"/>
        <v>1.1518680647979544</v>
      </c>
      <c r="CU30" s="132">
        <f t="shared" ca="1" si="25"/>
        <v>1.4800947620618121</v>
      </c>
      <c r="CX30" s="77">
        <f t="shared" si="5"/>
        <v>30</v>
      </c>
      <c r="CY30" s="43" t="str">
        <f t="shared" si="8"/>
        <v>DataGrowthRates!x30</v>
      </c>
      <c r="CZ30" s="43" t="str">
        <f t="shared" si="0"/>
        <v>DataGrowthRates!ab30</v>
      </c>
      <c r="DA30" s="43" t="str">
        <f t="shared" si="9"/>
        <v>DataGrowthRates!y30</v>
      </c>
      <c r="DB30" s="43" t="str">
        <f t="shared" si="10"/>
        <v>DataGrowthRates!ab30</v>
      </c>
      <c r="DD30" s="48" t="s">
        <v>10</v>
      </c>
      <c r="DE30" s="170">
        <f t="shared" ref="DE30:DE36" ca="1" si="26">INDIRECT(CY30)/1000</f>
        <v>49.564272060761098</v>
      </c>
      <c r="DF30" s="170">
        <f t="shared" ca="1" si="16"/>
        <v>49.061446684605684</v>
      </c>
      <c r="DG30" s="170">
        <f t="shared" ca="1" si="11"/>
        <v>1.0248890119116456</v>
      </c>
      <c r="DH30" s="170">
        <f t="shared" ref="DH30:DH36" ca="1" si="27">INDIRECT(DA30)/1000</f>
        <v>50.129395197248947</v>
      </c>
      <c r="DI30" s="170">
        <f t="shared" ca="1" si="18"/>
        <v>50.221786427760975</v>
      </c>
      <c r="DJ30" s="170">
        <f t="shared" ref="DJ30:DJ36" ca="1" si="28">(DH30-DE30)</f>
        <v>0.5651231364878484</v>
      </c>
      <c r="DK30" s="170">
        <f t="shared" ca="1" si="20"/>
        <v>0.65751436699987664</v>
      </c>
      <c r="DL30" s="171">
        <f t="shared" si="12"/>
        <v>50.464700000000001</v>
      </c>
    </row>
    <row r="31" spans="1:116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v>45972.349999999991</v>
      </c>
      <c r="CB31" s="102">
        <v>46313.729999999996</v>
      </c>
      <c r="CC31" s="102">
        <v>0</v>
      </c>
      <c r="CD31" s="102">
        <v>0</v>
      </c>
      <c r="CE31" s="2"/>
      <c r="CF31" s="2"/>
      <c r="CG31" s="2"/>
      <c r="CH31" s="2"/>
      <c r="CI31" s="40" t="s">
        <v>76</v>
      </c>
      <c r="CJ31" s="43" t="str">
        <f>$CI$31&amp;CJ5</f>
        <v>aa</v>
      </c>
      <c r="CK31" s="44">
        <f t="shared" si="4"/>
        <v>122</v>
      </c>
      <c r="CL31" s="43" t="str">
        <f>CL$4&amp;CJ33&amp;CK31</f>
        <v>DataGrowthRates!ac122</v>
      </c>
      <c r="CM31" s="43" t="str">
        <f>CM$4&amp;CJ34&amp;CK31</f>
        <v>DataGrowthRates!ad122</v>
      </c>
      <c r="CN31" s="43" t="str">
        <f>CN$4&amp;CJ37&amp;CK31</f>
        <v>DataGrowthRates!ag122</v>
      </c>
      <c r="CO31" s="2"/>
      <c r="CP31" s="48" t="s">
        <v>11</v>
      </c>
      <c r="CQ31" s="131">
        <f t="shared" ref="CQ31" ca="1" si="29">INDIRECT(CL27)</f>
        <v>-0.13599469385220592</v>
      </c>
      <c r="CR31" s="131">
        <f t="shared" ref="CR31" ca="1" si="30">INDIRECT(CM27)</f>
        <v>-0.23763383166445787</v>
      </c>
      <c r="CS31" s="131">
        <f t="shared" ref="CS31" ca="1" si="31">INDIRECT(CN27)</f>
        <v>-0.51433537179982991</v>
      </c>
      <c r="CT31" s="132">
        <f t="shared" ref="CT31" ca="1" si="32">CR31-CQ31</f>
        <v>-0.10163913781225195</v>
      </c>
      <c r="CU31" s="132">
        <f t="shared" ref="CU31" ca="1" si="33">CS31-CQ31</f>
        <v>-0.37834067794762399</v>
      </c>
      <c r="CX31" s="77">
        <f t="shared" si="5"/>
        <v>31</v>
      </c>
      <c r="CY31" s="43" t="str">
        <f t="shared" si="8"/>
        <v>DataGrowthRates!y31</v>
      </c>
      <c r="CZ31" s="43" t="str">
        <f t="shared" si="0"/>
        <v>DataGrowthRates!ac31</v>
      </c>
      <c r="DA31" s="43" t="str">
        <f t="shared" si="9"/>
        <v>DataGrowthRates!z31</v>
      </c>
      <c r="DB31" s="43" t="str">
        <f t="shared" si="10"/>
        <v>DataGrowthRates!ac31</v>
      </c>
      <c r="DD31" s="48" t="s">
        <v>11</v>
      </c>
      <c r="DE31" s="170">
        <f t="shared" ca="1" si="26"/>
        <v>46.290666382527881</v>
      </c>
      <c r="DF31" s="170">
        <f t="shared" ca="1" si="16"/>
        <v>46.353704961679675</v>
      </c>
      <c r="DG31" s="170">
        <f t="shared" ca="1" si="11"/>
        <v>-0.1359946938522118</v>
      </c>
      <c r="DH31" s="170">
        <f t="shared" ca="1" si="27"/>
        <v>46.252942714320497</v>
      </c>
      <c r="DI31" s="170">
        <f t="shared" ca="1" si="18"/>
        <v>46.130343808212551</v>
      </c>
      <c r="DJ31" s="170">
        <f t="shared" ca="1" si="28"/>
        <v>-3.7723668207384264E-2</v>
      </c>
      <c r="DK31" s="170">
        <f t="shared" ca="1" si="20"/>
        <v>-0.16032257431533026</v>
      </c>
      <c r="DL31" s="171">
        <f t="shared" si="12"/>
        <v>46.313729999999993</v>
      </c>
    </row>
    <row r="32" spans="1:116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v>64308.239999999991</v>
      </c>
      <c r="CB32" s="103">
        <v>64425.100000000006</v>
      </c>
      <c r="CC32" s="103">
        <v>0</v>
      </c>
      <c r="CD32" s="103">
        <v>0</v>
      </c>
      <c r="CE32" s="2"/>
      <c r="CF32" s="2"/>
      <c r="CG32" s="2"/>
      <c r="CH32" s="2"/>
      <c r="CI32" s="40"/>
      <c r="CJ32" s="43" t="str">
        <f t="shared" ref="CJ32:CJ56" si="34">$CI$31&amp;CJ6</f>
        <v>ab</v>
      </c>
      <c r="CK32" s="44">
        <f t="shared" si="4"/>
        <v>123</v>
      </c>
      <c r="CL32" s="43" t="str">
        <f t="shared" ref="CL32:CL47" si="35">CL$4&amp;CJ34&amp;CK32</f>
        <v>DataGrowthRates!ad123</v>
      </c>
      <c r="CM32" s="43" t="str">
        <f t="shared" ref="CM32:CM47" si="36">CM$4&amp;CJ35&amp;CK32</f>
        <v>DataGrowthRates!ae123</v>
      </c>
      <c r="CN32" s="43" t="str">
        <f t="shared" ref="CN32:CN47" si="37">CN$4&amp;CJ38&amp;CK32</f>
        <v>DataGrowthRates!ah123</v>
      </c>
      <c r="CO32" s="2"/>
      <c r="CP32" s="49" t="s">
        <v>26</v>
      </c>
      <c r="CQ32" s="133">
        <f t="shared" ref="CQ32:CQ34" ca="1" si="38">INDIRECT(CL28)</f>
        <v>7.0613186670895463</v>
      </c>
      <c r="CR32" s="133">
        <f t="shared" ref="CR32:CR34" ca="1" si="39">INDIRECT(CM28)</f>
        <v>7.4923995227180171</v>
      </c>
      <c r="CS32" s="133">
        <f t="shared" ref="CS32:CS34" ca="1" si="40">INDIRECT(CN28)</f>
        <v>7.4179328410130356</v>
      </c>
      <c r="CT32" s="134">
        <f t="shared" ref="CT32:CT34" ca="1" si="41">CR32-CQ32</f>
        <v>0.43108085562847087</v>
      </c>
      <c r="CU32" s="134">
        <f t="shared" ref="CU32:CU34" ca="1" si="42">CS32-CQ32</f>
        <v>0.35661417392348937</v>
      </c>
      <c r="CX32" s="77">
        <f>CX31+1</f>
        <v>32</v>
      </c>
      <c r="CY32" s="43" t="str">
        <f t="shared" si="8"/>
        <v>DataGrowthRates!z32</v>
      </c>
      <c r="CZ32" s="43" t="str">
        <f t="shared" si="0"/>
        <v>DataGrowthRates!ad32</v>
      </c>
      <c r="DA32" s="43" t="str">
        <f t="shared" si="9"/>
        <v>DataGrowthRates!aa32</v>
      </c>
      <c r="DB32" s="43" t="str">
        <f t="shared" si="10"/>
        <v>DataGrowthRates!ad32</v>
      </c>
      <c r="DD32" s="48" t="s">
        <v>26</v>
      </c>
      <c r="DE32" s="172">
        <f t="shared" ca="1" si="26"/>
        <v>63.34909329654176</v>
      </c>
      <c r="DF32" s="172">
        <f t="shared" ca="1" si="16"/>
        <v>59.170850952740182</v>
      </c>
      <c r="DG32" s="172">
        <f t="shared" ca="1" si="11"/>
        <v>7.0613186670895516</v>
      </c>
      <c r="DH32" s="172">
        <f t="shared" ca="1" si="27"/>
        <v>63.704782187674965</v>
      </c>
      <c r="DI32" s="172">
        <f t="shared" ca="1" si="18"/>
        <v>63.837374007072697</v>
      </c>
      <c r="DJ32" s="172">
        <f t="shared" ca="1" si="28"/>
        <v>0.35568889113320523</v>
      </c>
      <c r="DK32" s="172">
        <f t="shared" ca="1" si="20"/>
        <v>0.4882807105309368</v>
      </c>
      <c r="DL32" s="171">
        <f t="shared" si="12"/>
        <v>64.4251</v>
      </c>
    </row>
    <row r="33" spans="1:116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v>63072.44999999999</v>
      </c>
      <c r="CB33" s="116">
        <v>62937.599999999999</v>
      </c>
      <c r="CC33" s="116">
        <v>0</v>
      </c>
      <c r="CD33" s="116">
        <v>0</v>
      </c>
      <c r="CE33" s="2"/>
      <c r="CF33" s="2"/>
      <c r="CG33" s="2"/>
      <c r="CH33" s="2"/>
      <c r="CI33" s="40"/>
      <c r="CJ33" s="43" t="str">
        <f t="shared" si="34"/>
        <v>ac</v>
      </c>
      <c r="CK33" s="44">
        <f t="shared" si="4"/>
        <v>124</v>
      </c>
      <c r="CL33" s="43" t="str">
        <f t="shared" si="35"/>
        <v>DataGrowthRates!ae124</v>
      </c>
      <c r="CM33" s="43" t="str">
        <f t="shared" si="36"/>
        <v>DataGrowthRates!af124</v>
      </c>
      <c r="CN33" s="43" t="str">
        <f t="shared" si="37"/>
        <v>DataGrowthRates!ai124</v>
      </c>
      <c r="CO33" s="2"/>
      <c r="CP33" s="48" t="s">
        <v>102</v>
      </c>
      <c r="CQ33" s="131">
        <f t="shared" ca="1" si="38"/>
        <v>-6.440339912371341</v>
      </c>
      <c r="CR33" s="131">
        <f t="shared" ca="1" si="39"/>
        <v>-6.43157647140454</v>
      </c>
      <c r="CS33" s="131">
        <f t="shared" ca="1" si="40"/>
        <v>-5.5002831518051254</v>
      </c>
      <c r="CT33" s="132">
        <f t="shared" ca="1" si="41"/>
        <v>8.7634409668009283E-3</v>
      </c>
      <c r="CU33" s="132">
        <f t="shared" ca="1" si="42"/>
        <v>0.94005676056621557</v>
      </c>
      <c r="CX33" s="77">
        <f>CX32+1</f>
        <v>33</v>
      </c>
      <c r="CY33" s="43" t="str">
        <f t="shared" si="8"/>
        <v>DataGrowthRates!aa33</v>
      </c>
      <c r="CZ33" s="43" t="str">
        <f t="shared" si="0"/>
        <v>DataGrowthRates!ae33</v>
      </c>
      <c r="DA33" s="43" t="str">
        <f t="shared" si="9"/>
        <v>DataGrowthRates!ab33</v>
      </c>
      <c r="DB33" s="43" t="str">
        <f t="shared" si="10"/>
        <v>DataGrowthRates!ae33</v>
      </c>
      <c r="DD33" s="48" t="s">
        <v>102</v>
      </c>
      <c r="DE33" s="170">
        <f t="shared" ca="1" si="26"/>
        <v>63.048862724322611</v>
      </c>
      <c r="DF33" s="170">
        <f t="shared" ca="1" si="16"/>
        <v>67.388939490877348</v>
      </c>
      <c r="DG33" s="170">
        <f t="shared" ca="1" si="11"/>
        <v>-6.4403399123713285</v>
      </c>
      <c r="DH33" s="170">
        <f t="shared" ca="1" si="27"/>
        <v>63.03113723557297</v>
      </c>
      <c r="DI33" s="170">
        <f t="shared" ca="1" si="18"/>
        <v>63.033765153599333</v>
      </c>
      <c r="DJ33" s="170">
        <f t="shared" ca="1" si="28"/>
        <v>-1.7725488749640306E-2</v>
      </c>
      <c r="DK33" s="170">
        <f t="shared" ca="1" si="20"/>
        <v>-1.5097570723277443E-2</v>
      </c>
      <c r="DL33" s="171">
        <f t="shared" si="12"/>
        <v>62.937599999999996</v>
      </c>
    </row>
    <row r="34" spans="1:116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v>47900.430000000008</v>
      </c>
      <c r="CB34" s="102">
        <v>48072.75</v>
      </c>
      <c r="CC34" s="102">
        <v>0</v>
      </c>
      <c r="CD34" s="102">
        <v>0</v>
      </c>
      <c r="CI34" s="40"/>
      <c r="CJ34" s="43" t="str">
        <f t="shared" si="34"/>
        <v>ad</v>
      </c>
      <c r="CK34" s="44">
        <f t="shared" si="4"/>
        <v>125</v>
      </c>
      <c r="CL34" s="43" t="str">
        <f t="shared" si="35"/>
        <v>DataGrowthRates!af125</v>
      </c>
      <c r="CM34" s="43" t="str">
        <f t="shared" si="36"/>
        <v>DataGrowthRates!ag125</v>
      </c>
      <c r="CN34" s="43" t="str">
        <f t="shared" si="37"/>
        <v>DataGrowthRates!aj125</v>
      </c>
      <c r="CO34" s="2"/>
      <c r="CP34" s="48" t="s">
        <v>103</v>
      </c>
      <c r="CQ34" s="131">
        <f t="shared" ca="1" si="38"/>
        <v>-5.6149005833629602</v>
      </c>
      <c r="CR34" s="131">
        <f t="shared" ca="1" si="39"/>
        <v>-5.7134394338503327</v>
      </c>
      <c r="CS34" s="131">
        <f t="shared" ca="1" si="40"/>
        <v>-5.0817081615866142</v>
      </c>
      <c r="CT34" s="132">
        <f t="shared" ca="1" si="41"/>
        <v>-9.8538850487372542E-2</v>
      </c>
      <c r="CU34" s="132">
        <f t="shared" ca="1" si="42"/>
        <v>0.53319242177634596</v>
      </c>
      <c r="CX34" s="77">
        <f>CX33+1</f>
        <v>34</v>
      </c>
      <c r="CY34" s="43" t="str">
        <f t="shared" si="8"/>
        <v>DataGrowthRates!ab34</v>
      </c>
      <c r="CZ34" s="43" t="str">
        <f t="shared" si="0"/>
        <v>DataGrowthRates!af34</v>
      </c>
      <c r="DA34" s="43" t="str">
        <f t="shared" si="9"/>
        <v>DataGrowthRates!ac34</v>
      </c>
      <c r="DB34" s="43" t="str">
        <f t="shared" si="10"/>
        <v>DataGrowthRates!af34</v>
      </c>
      <c r="DD34" s="48" t="s">
        <v>103</v>
      </c>
      <c r="DE34" s="170">
        <f t="shared" ca="1" si="26"/>
        <v>47.401883048653325</v>
      </c>
      <c r="DF34" s="170">
        <f t="shared" ca="1" si="16"/>
        <v>50.221786427760975</v>
      </c>
      <c r="DG34" s="170">
        <f t="shared" ca="1" si="11"/>
        <v>-5.6149005833629584</v>
      </c>
      <c r="DH34" s="170">
        <f t="shared" ca="1" si="27"/>
        <v>47.393057365641425</v>
      </c>
      <c r="DI34" s="170">
        <f t="shared" ca="1" si="18"/>
        <v>47.684110910496571</v>
      </c>
      <c r="DJ34" s="170">
        <f t="shared" ca="1" si="28"/>
        <v>-8.8256830118993435E-3</v>
      </c>
      <c r="DK34" s="170">
        <f t="shared" ca="1" si="20"/>
        <v>0.28222786184324633</v>
      </c>
      <c r="DL34" s="171">
        <f t="shared" si="12"/>
        <v>48.072749999999999</v>
      </c>
    </row>
    <row r="35" spans="1:116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v>45119.810000000005</v>
      </c>
      <c r="CB35" s="102">
        <v>45426.700000000004</v>
      </c>
      <c r="CC35" s="102">
        <v>0</v>
      </c>
      <c r="CD35" s="102">
        <v>0</v>
      </c>
      <c r="CI35" s="40"/>
      <c r="CJ35" s="43" t="str">
        <f t="shared" si="34"/>
        <v>ae</v>
      </c>
      <c r="CK35" s="44">
        <f t="shared" si="4"/>
        <v>126</v>
      </c>
      <c r="CL35" s="43" t="str">
        <f t="shared" si="35"/>
        <v>DataGrowthRates!ag126</v>
      </c>
      <c r="CM35" s="43" t="str">
        <f t="shared" si="36"/>
        <v>DataGrowthRates!ah126</v>
      </c>
      <c r="CN35" s="43" t="str">
        <f t="shared" si="37"/>
        <v>DataGrowthRates!ak126</v>
      </c>
      <c r="CO35" s="2"/>
      <c r="CP35" s="48" t="s">
        <v>104</v>
      </c>
      <c r="CQ35" s="131">
        <f t="shared" ref="CQ35:CQ42" ca="1" si="43">INDIRECT(CL31)</f>
        <v>-2.3249560152321087</v>
      </c>
      <c r="CR35" s="131">
        <f t="shared" ref="CR35:CR42" ca="1" si="44">INDIRECT(CM31)</f>
        <v>-2.2984675240940327</v>
      </c>
      <c r="CS35" s="131">
        <f t="shared" ref="CS35:CS42" ca="1" si="45">INDIRECT(CN31)</f>
        <v>-1.7684632663464228</v>
      </c>
      <c r="CT35" s="132">
        <f t="shared" ref="CT35:CT42" ca="1" si="46">CR35-CQ35</f>
        <v>2.6488491138076053E-2</v>
      </c>
      <c r="CU35" s="132">
        <f t="shared" ref="CU35:CU42" ca="1" si="47">CS35-CQ35</f>
        <v>0.5564927488856859</v>
      </c>
      <c r="CX35" s="77">
        <f t="shared" ref="CX35:CX88" si="48">CX34+1</f>
        <v>35</v>
      </c>
      <c r="CY35" s="43" t="str">
        <f t="shared" si="8"/>
        <v>DataGrowthRates!ac35</v>
      </c>
      <c r="CZ35" s="43" t="str">
        <f t="shared" si="0"/>
        <v>DataGrowthRates!ag35</v>
      </c>
      <c r="DA35" s="43" t="str">
        <f t="shared" si="9"/>
        <v>DataGrowthRates!ad35</v>
      </c>
      <c r="DB35" s="43" t="str">
        <f t="shared" si="10"/>
        <v>DataGrowthRates!ag35</v>
      </c>
      <c r="DD35" s="48" t="s">
        <v>104</v>
      </c>
      <c r="DE35" s="170">
        <f t="shared" ca="1" si="26"/>
        <v>45.057833604996262</v>
      </c>
      <c r="DF35" s="170">
        <f t="shared" ca="1" si="16"/>
        <v>46.130343808212551</v>
      </c>
      <c r="DG35" s="170">
        <f t="shared" ca="1" si="11"/>
        <v>-2.3249560152321069</v>
      </c>
      <c r="DH35" s="170">
        <f t="shared" ca="1" si="27"/>
        <v>45.070052837027859</v>
      </c>
      <c r="DI35" s="170">
        <f t="shared" ca="1" si="18"/>
        <v>45.316045647958859</v>
      </c>
      <c r="DJ35" s="170">
        <f t="shared" ca="1" si="28"/>
        <v>1.2219232031597471E-2</v>
      </c>
      <c r="DK35" s="170">
        <f t="shared" ca="1" si="20"/>
        <v>0.25821204296259737</v>
      </c>
      <c r="DL35" s="171">
        <f t="shared" si="12"/>
        <v>45.426700000000004</v>
      </c>
    </row>
    <row r="36" spans="1:116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v>56437.75</v>
      </c>
      <c r="CB36" s="103">
        <v>56356.039999999994</v>
      </c>
      <c r="CC36" s="103">
        <v>0</v>
      </c>
      <c r="CD36" s="103">
        <v>0</v>
      </c>
      <c r="CI36" s="40"/>
      <c r="CJ36" s="43" t="str">
        <f t="shared" si="34"/>
        <v>af</v>
      </c>
      <c r="CK36" s="44">
        <f t="shared" si="4"/>
        <v>127</v>
      </c>
      <c r="CL36" s="43" t="str">
        <f t="shared" si="35"/>
        <v>DataGrowthRates!ah127</v>
      </c>
      <c r="CM36" s="43" t="str">
        <f t="shared" si="36"/>
        <v>DataGrowthRates!ai127</v>
      </c>
      <c r="CN36" s="43" t="str">
        <f t="shared" si="37"/>
        <v>DataGrowthRates!al127</v>
      </c>
      <c r="CO36" s="2"/>
      <c r="CP36" s="49" t="s">
        <v>105</v>
      </c>
      <c r="CQ36" s="133">
        <f t="shared" ca="1" si="43"/>
        <v>-12.799884511174442</v>
      </c>
      <c r="CR36" s="133">
        <f t="shared" ca="1" si="44"/>
        <v>-11.807982055099616</v>
      </c>
      <c r="CS36" s="133">
        <f t="shared" ca="1" si="45"/>
        <v>-11.807982055099616</v>
      </c>
      <c r="CT36" s="134">
        <f t="shared" ca="1" si="46"/>
        <v>0.99190245607482552</v>
      </c>
      <c r="CU36" s="134">
        <f t="shared" ca="1" si="47"/>
        <v>0.99190245607482552</v>
      </c>
      <c r="CX36" s="77">
        <f t="shared" si="48"/>
        <v>36</v>
      </c>
      <c r="CY36" s="43" t="str">
        <f t="shared" si="8"/>
        <v>DataGrowthRates!ad36</v>
      </c>
      <c r="CZ36" s="43" t="str">
        <f t="shared" si="0"/>
        <v>DataGrowthRates!ah36</v>
      </c>
      <c r="DA36" s="43" t="str">
        <f t="shared" si="9"/>
        <v>DataGrowthRates!ae36</v>
      </c>
      <c r="DB36" s="43" t="str">
        <f t="shared" si="10"/>
        <v>DataGrowthRates!ah36</v>
      </c>
      <c r="DD36" s="48" t="s">
        <v>105</v>
      </c>
      <c r="DE36" s="172">
        <f t="shared" ca="1" si="26"/>
        <v>55.666263859200903</v>
      </c>
      <c r="DF36" s="172">
        <f t="shared" ca="1" si="16"/>
        <v>63.837374007072697</v>
      </c>
      <c r="DG36" s="172">
        <f t="shared" ca="1" si="11"/>
        <v>-12.799884511174435</v>
      </c>
      <c r="DH36" s="172">
        <f t="shared" ca="1" si="27"/>
        <v>56.275906646431267</v>
      </c>
      <c r="DI36" s="172">
        <f t="shared" ca="1" si="18"/>
        <v>56.275906646431267</v>
      </c>
      <c r="DJ36" s="172">
        <f t="shared" ca="1" si="28"/>
        <v>0.60964278723036358</v>
      </c>
      <c r="DK36" s="172">
        <f t="shared" ca="1" si="20"/>
        <v>0.60964278723036358</v>
      </c>
      <c r="DL36" s="171">
        <f t="shared" si="12"/>
        <v>56.356039999999993</v>
      </c>
    </row>
    <row r="37" spans="1:116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v>60909.39</v>
      </c>
      <c r="CB37" s="116">
        <v>60943.689999999988</v>
      </c>
      <c r="CC37" s="116">
        <v>0</v>
      </c>
      <c r="CD37" s="116">
        <v>0</v>
      </c>
      <c r="CI37" s="40"/>
      <c r="CJ37" s="43" t="str">
        <f t="shared" si="34"/>
        <v>ag</v>
      </c>
      <c r="CK37" s="44">
        <f t="shared" si="4"/>
        <v>128</v>
      </c>
      <c r="CL37" s="43" t="str">
        <f t="shared" si="35"/>
        <v>DataGrowthRates!ai128</v>
      </c>
      <c r="CM37" s="43" t="str">
        <f t="shared" si="36"/>
        <v>DataGrowthRates!aj128</v>
      </c>
      <c r="CN37" s="43" t="str">
        <f t="shared" si="37"/>
        <v>DataGrowthRates!am128</v>
      </c>
      <c r="CO37" s="2"/>
      <c r="CP37" s="48" t="s">
        <v>121</v>
      </c>
      <c r="CQ37" s="131">
        <f t="shared" ca="1" si="43"/>
        <v>-2.8625052834054427</v>
      </c>
      <c r="CR37" s="131">
        <f t="shared" ca="1" si="44"/>
        <v>-2.8241770087885567</v>
      </c>
      <c r="CS37" s="131">
        <f t="shared" ca="1" si="45"/>
        <v>-3.3035777227179457</v>
      </c>
      <c r="CT37" s="132">
        <f t="shared" ca="1" si="46"/>
        <v>3.8328274616886038E-2</v>
      </c>
      <c r="CU37" s="132">
        <f t="shared" ca="1" si="47"/>
        <v>-0.44107243931250295</v>
      </c>
      <c r="CX37" s="77">
        <f t="shared" si="48"/>
        <v>37</v>
      </c>
      <c r="CY37" s="43" t="str">
        <f t="shared" si="8"/>
        <v>DataGrowthRates!ae37</v>
      </c>
      <c r="CZ37" s="43" t="str">
        <f t="shared" si="0"/>
        <v>DataGrowthRates!ai37</v>
      </c>
      <c r="DA37" s="43" t="str">
        <f t="shared" si="9"/>
        <v>DataGrowthRates!af37</v>
      </c>
      <c r="DB37" s="43" t="str">
        <f t="shared" si="10"/>
        <v>DataGrowthRates!ai37</v>
      </c>
      <c r="DD37" s="48" t="s">
        <v>121</v>
      </c>
      <c r="DE37" s="170">
        <f t="shared" ref="DE37:DE38" ca="1" si="49">INDIRECT(CY37)/1000</f>
        <v>61.229420295748177</v>
      </c>
      <c r="DF37" s="170">
        <f t="shared" ref="DF37:DF38" ca="1" si="50">INDIRECT(CZ33)/1000</f>
        <v>63.033765153599333</v>
      </c>
      <c r="DG37" s="170">
        <f t="shared" ref="DG37:DG38" ca="1" si="51">(DE37-DF37)*100/DF37</f>
        <v>-2.8625052834054365</v>
      </c>
      <c r="DH37" s="170">
        <f t="shared" ref="DH37:DH38" ca="1" si="52">INDIRECT(DA37)/1000</f>
        <v>61.253580050357613</v>
      </c>
      <c r="DI37" s="170">
        <f t="shared" ref="DI37:DI38" ca="1" si="53">INDIRECT(DB37)/1000</f>
        <v>60.669844234837342</v>
      </c>
      <c r="DJ37" s="170">
        <f t="shared" ref="DJ37:DJ38" ca="1" si="54">(DH37-DE37)</f>
        <v>2.4159754609435424E-2</v>
      </c>
      <c r="DK37" s="170">
        <f t="shared" ref="DK37:DK38" ca="1" si="55">(DI37-DE37)</f>
        <v>-0.55957606091083534</v>
      </c>
      <c r="DL37" s="171">
        <f t="shared" si="12"/>
        <v>60.943689999999989</v>
      </c>
    </row>
    <row r="38" spans="1:116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v>49969.779999999992</v>
      </c>
      <c r="CB38" s="102">
        <v>50296.719999999994</v>
      </c>
      <c r="CC38" s="102">
        <v>0</v>
      </c>
      <c r="CD38" s="102">
        <v>0</v>
      </c>
      <c r="CI38" s="40"/>
      <c r="CJ38" s="43" t="str">
        <f t="shared" si="34"/>
        <v>ah</v>
      </c>
      <c r="CK38" s="44">
        <f t="shared" si="4"/>
        <v>129</v>
      </c>
      <c r="CL38" s="43" t="str">
        <f t="shared" si="35"/>
        <v>DataGrowthRates!aj129</v>
      </c>
      <c r="CM38" s="43" t="str">
        <f t="shared" si="36"/>
        <v>DataGrowthRates!ak129</v>
      </c>
      <c r="CN38" s="43" t="str">
        <f t="shared" si="37"/>
        <v>DataGrowthRates!an129</v>
      </c>
      <c r="CO38" s="2"/>
      <c r="CP38" s="48" t="s">
        <v>122</v>
      </c>
      <c r="CQ38" s="131">
        <f t="shared" ca="1" si="43"/>
        <v>4.9302106252010587</v>
      </c>
      <c r="CR38" s="131">
        <f t="shared" ca="1" si="44"/>
        <v>5.200426769140547</v>
      </c>
      <c r="CS38" s="131">
        <f t="shared" ca="1" si="45"/>
        <v>4.9068702080874456</v>
      </c>
      <c r="CT38" s="132">
        <f t="shared" ca="1" si="46"/>
        <v>0.27021614393948834</v>
      </c>
      <c r="CU38" s="132">
        <f t="shared" ca="1" si="47"/>
        <v>-2.3340417113613121E-2</v>
      </c>
      <c r="CX38" s="77">
        <f t="shared" si="48"/>
        <v>38</v>
      </c>
      <c r="CY38" s="43" t="str">
        <f t="shared" si="8"/>
        <v>DataGrowthRates!af38</v>
      </c>
      <c r="CZ38" s="43" t="str">
        <f t="shared" si="0"/>
        <v>DataGrowthRates!aj38</v>
      </c>
      <c r="DA38" s="43" t="str">
        <f t="shared" si="9"/>
        <v>DataGrowthRates!ag38</v>
      </c>
      <c r="DB38" s="43" t="str">
        <f t="shared" si="10"/>
        <v>DataGrowthRates!aj38</v>
      </c>
      <c r="DD38" s="48" t="s">
        <v>122</v>
      </c>
      <c r="DE38" s="170">
        <f t="shared" ca="1" si="49"/>
        <v>50.035038013138532</v>
      </c>
      <c r="DF38" s="170">
        <f t="shared" ca="1" si="50"/>
        <v>47.684110910496571</v>
      </c>
      <c r="DG38" s="170">
        <f t="shared" ca="1" si="51"/>
        <v>4.9302106252010631</v>
      </c>
      <c r="DH38" s="170">
        <f t="shared" ca="1" si="52"/>
        <v>50.163888178912707</v>
      </c>
      <c r="DI38" s="170">
        <f t="shared" ca="1" si="53"/>
        <v>49.918058822744463</v>
      </c>
      <c r="DJ38" s="170">
        <f t="shared" ca="1" si="54"/>
        <v>0.12885016577417474</v>
      </c>
      <c r="DK38" s="170">
        <f t="shared" ca="1" si="55"/>
        <v>-0.11697919039406912</v>
      </c>
      <c r="DL38" s="171">
        <f t="shared" si="12"/>
        <v>50.296719999999993</v>
      </c>
    </row>
    <row r="39" spans="1:116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v>44989.680000000008</v>
      </c>
      <c r="CB39" s="102">
        <v>45334.94000000001</v>
      </c>
      <c r="CC39" s="102">
        <v>0</v>
      </c>
      <c r="CD39" s="102">
        <v>0</v>
      </c>
      <c r="CI39" s="40"/>
      <c r="CJ39" s="43" t="str">
        <f t="shared" si="34"/>
        <v>ai</v>
      </c>
      <c r="CK39" s="44">
        <f t="shared" si="4"/>
        <v>130</v>
      </c>
      <c r="CL39" s="43" t="str">
        <f t="shared" si="35"/>
        <v>DataGrowthRates!ak130</v>
      </c>
      <c r="CM39" s="43" t="str">
        <f t="shared" si="36"/>
        <v>DataGrowthRates!al130</v>
      </c>
      <c r="CN39" s="43" t="str">
        <f t="shared" si="37"/>
        <v>DataGrowthRates!ao130</v>
      </c>
      <c r="CO39" s="2"/>
      <c r="CP39" s="48" t="s">
        <v>123</v>
      </c>
      <c r="CQ39" s="131">
        <f t="shared" ca="1" si="43"/>
        <v>-0.23900660544713836</v>
      </c>
      <c r="CR39" s="131">
        <f t="shared" ca="1" si="44"/>
        <v>-0.23852584454567283</v>
      </c>
      <c r="CS39" s="131">
        <f t="shared" ca="1" si="45"/>
        <v>-0.23451489350178586</v>
      </c>
      <c r="CT39" s="132">
        <f t="shared" ca="1" si="46"/>
        <v>4.8076090146553785E-4</v>
      </c>
      <c r="CU39" s="132">
        <f t="shared" ca="1" si="47"/>
        <v>4.4917119453525001E-3</v>
      </c>
      <c r="CX39" s="77">
        <f t="shared" si="48"/>
        <v>39</v>
      </c>
      <c r="CY39" s="43" t="str">
        <f t="shared" si="8"/>
        <v>DataGrowthRates!ag39</v>
      </c>
      <c r="CZ39" s="43" t="str">
        <f t="shared" si="0"/>
        <v>DataGrowthRates!ak39</v>
      </c>
      <c r="DA39" s="43" t="str">
        <f t="shared" si="9"/>
        <v>DataGrowthRates!ah39</v>
      </c>
      <c r="DB39" s="43" t="str">
        <f t="shared" si="10"/>
        <v>DataGrowthRates!ak39</v>
      </c>
      <c r="DD39" s="48" t="s">
        <v>123</v>
      </c>
      <c r="DE39" s="170">
        <f t="shared" ref="DE39:DE44" ca="1" si="56">INDIRECT(CY39)/1000</f>
        <v>45.207737305532802</v>
      </c>
      <c r="DF39" s="170">
        <f t="shared" ref="DF39:DF44" ca="1" si="57">INDIRECT(CZ35)/1000</f>
        <v>45.316045647958859</v>
      </c>
      <c r="DG39" s="170">
        <f t="shared" ref="DG39:DG44" ca="1" si="58">(DE39-DF39)*100/DF39</f>
        <v>-0.23900660544712585</v>
      </c>
      <c r="DH39" s="170">
        <f t="shared" ref="DH39:DH44" ca="1" si="59">INDIRECT(DA39)/1000</f>
        <v>45.207955167362364</v>
      </c>
      <c r="DI39" s="170">
        <f t="shared" ref="DI39:DI44" ca="1" si="60">INDIRECT(DB39)/1000</f>
        <v>44.84759925131867</v>
      </c>
      <c r="DJ39" s="170">
        <f t="shared" ref="DJ39:DJ44" ca="1" si="61">(DH39-DE39)</f>
        <v>2.1786182956162747E-4</v>
      </c>
      <c r="DK39" s="170">
        <f t="shared" ref="DK39:DK44" ca="1" si="62">(DI39-DE39)</f>
        <v>-0.36013805421413281</v>
      </c>
      <c r="DL39" s="171">
        <f t="shared" si="12"/>
        <v>45.33494000000001</v>
      </c>
    </row>
    <row r="40" spans="1:116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v>59148.789999999994</v>
      </c>
      <c r="CB40" s="103">
        <v>58963.499999999985</v>
      </c>
      <c r="CC40" s="103">
        <v>0</v>
      </c>
      <c r="CD40" s="103">
        <v>0</v>
      </c>
      <c r="CI40" s="40"/>
      <c r="CJ40" s="43" t="str">
        <f t="shared" si="34"/>
        <v>aj</v>
      </c>
      <c r="CK40" s="44">
        <f t="shared" si="4"/>
        <v>131</v>
      </c>
      <c r="CL40" s="43" t="str">
        <f t="shared" si="35"/>
        <v>DataGrowthRates!al131</v>
      </c>
      <c r="CM40" s="43" t="str">
        <f t="shared" si="36"/>
        <v>DataGrowthRates!am131</v>
      </c>
      <c r="CN40" s="43" t="str">
        <f t="shared" si="37"/>
        <v>DataGrowthRates!ap131</v>
      </c>
      <c r="CO40" s="2"/>
      <c r="CP40" s="49" t="s">
        <v>124</v>
      </c>
      <c r="CQ40" s="133">
        <f t="shared" ca="1" si="43"/>
        <v>4.88749442268269</v>
      </c>
      <c r="CR40" s="133">
        <f t="shared" ca="1" si="44"/>
        <v>4.770533641619914</v>
      </c>
      <c r="CS40" s="133">
        <f t="shared" ca="1" si="45"/>
        <v>4.904154061519387</v>
      </c>
      <c r="CT40" s="134">
        <f t="shared" ca="1" si="46"/>
        <v>-0.11696078106277596</v>
      </c>
      <c r="CU40" s="134">
        <f t="shared" ca="1" si="47"/>
        <v>1.6659638836697077E-2</v>
      </c>
      <c r="CX40" s="77">
        <f t="shared" si="48"/>
        <v>40</v>
      </c>
      <c r="CY40" s="43" t="str">
        <f t="shared" si="8"/>
        <v>DataGrowthRates!ah40</v>
      </c>
      <c r="CZ40" s="43" t="str">
        <f t="shared" si="0"/>
        <v>DataGrowthRates!al40</v>
      </c>
      <c r="DA40" s="43" t="str">
        <f t="shared" si="9"/>
        <v>DataGrowthRates!ai40</v>
      </c>
      <c r="DB40" s="43" t="str">
        <f t="shared" si="10"/>
        <v>DataGrowthRates!al40</v>
      </c>
      <c r="DD40" s="48" t="s">
        <v>124</v>
      </c>
      <c r="DE40" s="172">
        <f t="shared" ca="1" si="56"/>
        <v>59.026388445089708</v>
      </c>
      <c r="DF40" s="172">
        <f t="shared" ca="1" si="57"/>
        <v>56.275906646431267</v>
      </c>
      <c r="DG40" s="172">
        <f t="shared" ca="1" si="58"/>
        <v>4.8874944226826829</v>
      </c>
      <c r="DH40" s="172">
        <f t="shared" ca="1" si="59"/>
        <v>58.662645613150822</v>
      </c>
      <c r="DI40" s="172">
        <f t="shared" ca="1" si="60"/>
        <v>58.74813642305859</v>
      </c>
      <c r="DJ40" s="172">
        <f t="shared" ca="1" si="61"/>
        <v>-0.36374283193888601</v>
      </c>
      <c r="DK40" s="172">
        <f t="shared" ca="1" si="62"/>
        <v>-0.27825202203111843</v>
      </c>
      <c r="DL40" s="171">
        <f t="shared" si="12"/>
        <v>58.963499999999982</v>
      </c>
    </row>
    <row r="41" spans="1:116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v>63332.799999999996</v>
      </c>
      <c r="CB41" s="116">
        <v>63410.06</v>
      </c>
      <c r="CC41" s="116">
        <v>0</v>
      </c>
      <c r="CD41" s="116">
        <v>0</v>
      </c>
      <c r="CI41" s="41"/>
      <c r="CJ41" s="43" t="str">
        <f t="shared" si="34"/>
        <v>ak</v>
      </c>
      <c r="CK41" s="44">
        <f t="shared" si="4"/>
        <v>132</v>
      </c>
      <c r="CL41" s="43" t="str">
        <f t="shared" si="35"/>
        <v>DataGrowthRates!am132</v>
      </c>
      <c r="CM41" s="43" t="str">
        <f t="shared" si="36"/>
        <v>DataGrowthRates!an132</v>
      </c>
      <c r="CN41" s="43" t="str">
        <f t="shared" si="37"/>
        <v>DataGrowthRates!aq132</v>
      </c>
      <c r="CP41" s="48" t="s">
        <v>126</v>
      </c>
      <c r="CQ41" s="131">
        <f t="shared" ca="1" si="43"/>
        <v>4.6018738582923939</v>
      </c>
      <c r="CR41" s="131">
        <f t="shared" ca="1" si="44"/>
        <v>4.5908665156642607</v>
      </c>
      <c r="CS41" s="131">
        <f t="shared" ca="1" si="45"/>
        <v>3.9902669003790403</v>
      </c>
      <c r="CT41" s="132">
        <f t="shared" ca="1" si="46"/>
        <v>-1.1007342628133188E-2</v>
      </c>
      <c r="CU41" s="132">
        <f t="shared" ca="1" si="47"/>
        <v>-0.61160695791335362</v>
      </c>
      <c r="CX41" s="77">
        <f t="shared" si="48"/>
        <v>41</v>
      </c>
      <c r="CY41" s="43" t="str">
        <f t="shared" si="8"/>
        <v>DataGrowthRates!ai41</v>
      </c>
      <c r="CZ41" s="43" t="str">
        <f t="shared" si="0"/>
        <v>DataGrowthRates!am41</v>
      </c>
      <c r="DA41" s="43" t="str">
        <f t="shared" si="9"/>
        <v>DataGrowthRates!aj41</v>
      </c>
      <c r="DB41" s="43" t="str">
        <f t="shared" si="10"/>
        <v>DataGrowthRates!am41</v>
      </c>
      <c r="DD41" s="48" t="s">
        <v>126</v>
      </c>
      <c r="DE41" s="170">
        <f t="shared" ca="1" si="56"/>
        <v>63.461793936547039</v>
      </c>
      <c r="DF41" s="170">
        <f t="shared" ca="1" si="57"/>
        <v>60.669844234837342</v>
      </c>
      <c r="DG41" s="170">
        <f t="shared" ca="1" si="58"/>
        <v>4.6018738582923984</v>
      </c>
      <c r="DH41" s="170">
        <f t="shared" ca="1" si="59"/>
        <v>63.589012066544207</v>
      </c>
      <c r="DI41" s="170">
        <f t="shared" ca="1" si="60"/>
        <v>63.485649206459883</v>
      </c>
      <c r="DJ41" s="170">
        <f t="shared" ca="1" si="61"/>
        <v>0.12721812999716775</v>
      </c>
      <c r="DK41" s="170">
        <f t="shared" ca="1" si="62"/>
        <v>2.3855269912843369E-2</v>
      </c>
      <c r="DL41" s="171">
        <f t="shared" ref="DL41:DL72" si="63">CB41/1000</f>
        <v>63.410059999999994</v>
      </c>
    </row>
    <row r="42" spans="1:116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v>49758.98</v>
      </c>
      <c r="CB42" s="102">
        <v>50288.240000000005</v>
      </c>
      <c r="CC42" s="102">
        <v>0</v>
      </c>
      <c r="CD42" s="102">
        <v>0</v>
      </c>
      <c r="CI42" s="41"/>
      <c r="CJ42" s="43" t="str">
        <f t="shared" si="34"/>
        <v>al</v>
      </c>
      <c r="CK42" s="44">
        <f t="shared" si="4"/>
        <v>133</v>
      </c>
      <c r="CL42" s="43" t="str">
        <f t="shared" si="35"/>
        <v>DataGrowthRates!an133</v>
      </c>
      <c r="CM42" s="43" t="str">
        <f t="shared" si="36"/>
        <v>DataGrowthRates!ao133</v>
      </c>
      <c r="CN42" s="43" t="str">
        <f t="shared" si="37"/>
        <v>DataGrowthRates!ar133</v>
      </c>
      <c r="CP42" s="48" t="s">
        <v>127</v>
      </c>
      <c r="CQ42" s="131">
        <f t="shared" ca="1" si="43"/>
        <v>-0.36551510096009426</v>
      </c>
      <c r="CR42" s="131">
        <f t="shared" ca="1" si="44"/>
        <v>-0.91379266761467781</v>
      </c>
      <c r="CS42" s="131">
        <f t="shared" ca="1" si="45"/>
        <v>-0.24691894980425011</v>
      </c>
      <c r="CT42" s="132">
        <f t="shared" ca="1" si="46"/>
        <v>-0.5482775666545836</v>
      </c>
      <c r="CU42" s="132">
        <f t="shared" ca="1" si="47"/>
        <v>0.11859615115584415</v>
      </c>
      <c r="CX42" s="77">
        <f t="shared" si="48"/>
        <v>42</v>
      </c>
      <c r="CY42" s="43" t="str">
        <f t="shared" ref="CY42:CY44" si="64">CL$4&amp;CJ40&amp;CX42</f>
        <v>DataGrowthRates!aj42</v>
      </c>
      <c r="CZ42" s="43" t="str">
        <f t="shared" ref="CZ42:CZ44" si="65">CL$4&amp;CJ44&amp;CX42</f>
        <v>DataGrowthRates!an42</v>
      </c>
      <c r="DA42" s="43" t="str">
        <f t="shared" ref="DA42:DA44" si="66">CM$4&amp;CJ41&amp;CX42</f>
        <v>DataGrowthRates!ak42</v>
      </c>
      <c r="DB42" s="43" t="str">
        <f t="shared" ref="DB42:DB44" si="67">CN$4&amp;CJ44&amp;CX42</f>
        <v>DataGrowthRates!an42</v>
      </c>
      <c r="DD42" s="48" t="s">
        <v>127</v>
      </c>
      <c r="DE42" s="170">
        <f t="shared" ca="1" si="56"/>
        <v>49.735600779641189</v>
      </c>
      <c r="DF42" s="170">
        <f t="shared" ca="1" si="57"/>
        <v>49.918058822744463</v>
      </c>
      <c r="DG42" s="170">
        <f t="shared" ca="1" si="58"/>
        <v>-0.36551510096009554</v>
      </c>
      <c r="DH42" s="170">
        <f t="shared" ca="1" si="59"/>
        <v>49.461911261406641</v>
      </c>
      <c r="DI42" s="170">
        <f t="shared" ca="1" si="60"/>
        <v>49.749840584685373</v>
      </c>
      <c r="DJ42" s="170">
        <f t="shared" ca="1" si="61"/>
        <v>-0.27368951823454779</v>
      </c>
      <c r="DK42" s="170">
        <f t="shared" ca="1" si="62"/>
        <v>1.4239805044184095E-2</v>
      </c>
      <c r="DL42" s="171">
        <f t="shared" si="63"/>
        <v>50.288240000000002</v>
      </c>
    </row>
    <row r="43" spans="1:116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v>44430.890000000007</v>
      </c>
      <c r="CB43" s="102">
        <v>44664.55</v>
      </c>
      <c r="CC43" s="102">
        <v>0</v>
      </c>
      <c r="CD43" s="102">
        <v>0</v>
      </c>
      <c r="CI43" s="41"/>
      <c r="CJ43" s="43" t="str">
        <f t="shared" si="34"/>
        <v>am</v>
      </c>
      <c r="CK43" s="44">
        <f t="shared" si="4"/>
        <v>134</v>
      </c>
      <c r="CL43" s="43" t="str">
        <f t="shared" si="35"/>
        <v>DataGrowthRates!ao134</v>
      </c>
      <c r="CM43" s="43" t="str">
        <f t="shared" si="36"/>
        <v>DataGrowthRates!ap134</v>
      </c>
      <c r="CN43" s="43" t="str">
        <f t="shared" si="37"/>
        <v>DataGrowthRates!as134</v>
      </c>
      <c r="CP43" s="48" t="s">
        <v>128</v>
      </c>
      <c r="CQ43" s="131">
        <f t="shared" ref="CQ43:CQ56" ca="1" si="68">INDIRECT(CL39)</f>
        <v>-0.84846534433203313</v>
      </c>
      <c r="CR43" s="131">
        <f t="shared" ref="CR43:CR56" ca="1" si="69">INDIRECT(CM39)</f>
        <v>-1.2971398546898698</v>
      </c>
      <c r="CS43" s="131">
        <f t="shared" ref="CS43:CS82" ca="1" si="70">INDIRECT(CN39)</f>
        <v>-0.53621548351992876</v>
      </c>
      <c r="CT43" s="132">
        <f t="shared" ref="CT43:CT85" ca="1" si="71">CR43-CQ43</f>
        <v>-0.44867451035783668</v>
      </c>
      <c r="CU43" s="132">
        <f t="shared" ref="CU43:CU82" ca="1" si="72">CS43-CQ43</f>
        <v>0.31224986081210437</v>
      </c>
      <c r="CX43" s="77">
        <f t="shared" si="48"/>
        <v>43</v>
      </c>
      <c r="CY43" s="43" t="str">
        <f t="shared" si="64"/>
        <v>DataGrowthRates!ak43</v>
      </c>
      <c r="CZ43" s="43" t="str">
        <f t="shared" si="65"/>
        <v>DataGrowthRates!ao43</v>
      </c>
      <c r="DA43" s="43" t="str">
        <f t="shared" si="66"/>
        <v>DataGrowthRates!al43</v>
      </c>
      <c r="DB43" s="43" t="str">
        <f t="shared" si="67"/>
        <v>DataGrowthRates!ao43</v>
      </c>
      <c r="DD43" s="48" t="s">
        <v>128</v>
      </c>
      <c r="DE43" s="170">
        <f t="shared" ca="1" si="56"/>
        <v>44.467082913906317</v>
      </c>
      <c r="DF43" s="170">
        <f t="shared" ca="1" si="57"/>
        <v>44.84759925131867</v>
      </c>
      <c r="DG43" s="170">
        <f t="shared" ca="1" si="58"/>
        <v>-0.84846534433203558</v>
      </c>
      <c r="DH43" s="170">
        <f t="shared" ca="1" si="59"/>
        <v>44.265863167558223</v>
      </c>
      <c r="DI43" s="170">
        <f t="shared" ca="1" si="60"/>
        <v>44.671066873100486</v>
      </c>
      <c r="DJ43" s="170">
        <f t="shared" ca="1" si="61"/>
        <v>-0.20121974634809447</v>
      </c>
      <c r="DK43" s="170">
        <f t="shared" ca="1" si="62"/>
        <v>0.20398395919416856</v>
      </c>
      <c r="DL43" s="171">
        <f t="shared" si="63"/>
        <v>44.664550000000006</v>
      </c>
    </row>
    <row r="44" spans="1:116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v>56287.12999999999</v>
      </c>
      <c r="CB44" s="103">
        <v>56291.969999999994</v>
      </c>
      <c r="CC44" s="103">
        <v>0</v>
      </c>
      <c r="CD44" s="103">
        <v>0</v>
      </c>
      <c r="CI44" s="41"/>
      <c r="CJ44" s="43" t="str">
        <f t="shared" si="34"/>
        <v>an</v>
      </c>
      <c r="CK44" s="44">
        <f t="shared" si="4"/>
        <v>135</v>
      </c>
      <c r="CL44" s="43" t="str">
        <f t="shared" si="35"/>
        <v>DataGrowthRates!ap135</v>
      </c>
      <c r="CM44" s="43" t="str">
        <f t="shared" si="36"/>
        <v>DataGrowthRates!aq135</v>
      </c>
      <c r="CN44" s="43" t="str">
        <f t="shared" si="37"/>
        <v>DataGrowthRates!at135</v>
      </c>
      <c r="CP44" s="49" t="s">
        <v>129</v>
      </c>
      <c r="CQ44" s="133">
        <f t="shared" ca="1" si="68"/>
        <v>-5.5850498177148031</v>
      </c>
      <c r="CR44" s="133">
        <f t="shared" ca="1" si="69"/>
        <v>-5.1550095506887592</v>
      </c>
      <c r="CS44" s="133">
        <f t="shared" ca="1" si="70"/>
        <v>-4.9264330354567276</v>
      </c>
      <c r="CT44" s="134">
        <f t="shared" ca="1" si="71"/>
        <v>0.43004026702604392</v>
      </c>
      <c r="CU44" s="134">
        <f t="shared" ca="1" si="72"/>
        <v>0.65861678225807552</v>
      </c>
      <c r="CX44" s="77">
        <f t="shared" si="48"/>
        <v>44</v>
      </c>
      <c r="CY44" s="43" t="str">
        <f t="shared" si="64"/>
        <v>DataGrowthRates!al44</v>
      </c>
      <c r="CZ44" s="43" t="str">
        <f t="shared" si="65"/>
        <v>DataGrowthRates!ap44</v>
      </c>
      <c r="DA44" s="43" t="str">
        <f t="shared" si="66"/>
        <v>DataGrowthRates!am44</v>
      </c>
      <c r="DB44" s="43" t="str">
        <f t="shared" si="67"/>
        <v>DataGrowthRates!ap44</v>
      </c>
      <c r="DD44" s="48" t="s">
        <v>129</v>
      </c>
      <c r="DE44" s="172">
        <f t="shared" ca="1" si="56"/>
        <v>55.467023736851715</v>
      </c>
      <c r="DF44" s="172">
        <f t="shared" ca="1" si="57"/>
        <v>58.74813642305859</v>
      </c>
      <c r="DG44" s="172">
        <f t="shared" ca="1" si="58"/>
        <v>-5.5850498177147987</v>
      </c>
      <c r="DH44" s="172">
        <f t="shared" ca="1" si="59"/>
        <v>55.85476247234741</v>
      </c>
      <c r="DI44" s="172">
        <f t="shared" ca="1" si="60"/>
        <v>56.128036867761978</v>
      </c>
      <c r="DJ44" s="172">
        <f t="shared" ca="1" si="61"/>
        <v>0.38773873549569515</v>
      </c>
      <c r="DK44" s="172">
        <f t="shared" ca="1" si="62"/>
        <v>0.6610131309102627</v>
      </c>
      <c r="DL44" s="171">
        <f t="shared" si="63"/>
        <v>56.291969999999992</v>
      </c>
    </row>
    <row r="45" spans="1:116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v>57515.029999999992</v>
      </c>
      <c r="CB45" s="116">
        <v>57582.27</v>
      </c>
      <c r="CC45" s="116">
        <v>0</v>
      </c>
      <c r="CD45" s="116">
        <v>0</v>
      </c>
      <c r="CI45" s="41"/>
      <c r="CJ45" s="43" t="str">
        <f t="shared" si="34"/>
        <v>ao</v>
      </c>
      <c r="CK45" s="44">
        <f t="shared" si="4"/>
        <v>136</v>
      </c>
      <c r="CL45" s="43" t="str">
        <f t="shared" si="35"/>
        <v>DataGrowthRates!aq136</v>
      </c>
      <c r="CM45" s="43" t="str">
        <f t="shared" si="36"/>
        <v>DataGrowthRates!ar136</v>
      </c>
      <c r="CN45" s="43" t="str">
        <f t="shared" si="37"/>
        <v>DataGrowthRates!au136</v>
      </c>
      <c r="CP45" s="48" t="s">
        <v>130</v>
      </c>
      <c r="CQ45" s="131">
        <f t="shared" ca="1" si="68"/>
        <v>-10.528202088440711</v>
      </c>
      <c r="CR45" s="131">
        <f t="shared" ca="1" si="69"/>
        <v>-9.8700487635693968</v>
      </c>
      <c r="CS45" s="131">
        <f t="shared" ca="1" si="70"/>
        <v>-9.7581629979959477</v>
      </c>
      <c r="CT45" s="132">
        <f t="shared" ca="1" si="71"/>
        <v>0.65815332487131428</v>
      </c>
      <c r="CU45" s="132">
        <f t="shared" ca="1" si="72"/>
        <v>0.77003909044476337</v>
      </c>
      <c r="CX45" s="77">
        <f t="shared" si="48"/>
        <v>45</v>
      </c>
      <c r="CY45" s="43" t="str">
        <f t="shared" ref="CY45:CY48" si="73">CL$4&amp;CJ43&amp;CX45</f>
        <v>DataGrowthRates!am45</v>
      </c>
      <c r="CZ45" s="43" t="str">
        <f t="shared" ref="CZ45:CZ48" si="74">CL$4&amp;CJ47&amp;CX45</f>
        <v>DataGrowthRates!aq45</v>
      </c>
      <c r="DA45" s="43" t="str">
        <f t="shared" ref="DA45:DA48" si="75">CM$4&amp;CJ44&amp;CX45</f>
        <v>DataGrowthRates!an45</v>
      </c>
      <c r="DB45" s="43" t="str">
        <f t="shared" ref="DB45:DB48" si="76">CN$4&amp;CJ47&amp;CX45</f>
        <v>DataGrowthRates!aq45</v>
      </c>
      <c r="DD45" s="48" t="s">
        <v>130</v>
      </c>
      <c r="DE45" s="170">
        <f t="shared" ref="DE45:DE48" ca="1" si="77">INDIRECT(CY45)/1000</f>
        <v>56.801751760845235</v>
      </c>
      <c r="DF45" s="170">
        <f t="shared" ref="DF45:DF48" ca="1" si="78">INDIRECT(CZ41)/1000</f>
        <v>63.485649206459883</v>
      </c>
      <c r="DG45" s="170">
        <f t="shared" ref="DG45:DG48" ca="1" si="79">(DE45-DF45)*100/DF45</f>
        <v>-10.528202088440702</v>
      </c>
      <c r="DH45" s="170">
        <f t="shared" ref="DH45:DH48" ca="1" si="80">INDIRECT(DA45)/1000</f>
        <v>57.216580447457645</v>
      </c>
      <c r="DI45" s="170">
        <f t="shared" ref="DI45:DI48" ca="1" si="81">INDIRECT(DB45)/1000</f>
        <v>57.643805850685382</v>
      </c>
      <c r="DJ45" s="170">
        <f t="shared" ref="DJ45:DJ48" ca="1" si="82">(DH45-DE45)</f>
        <v>0.41482868661240957</v>
      </c>
      <c r="DK45" s="170">
        <f t="shared" ref="DK45:DK48" ca="1" si="83">(DI45-DE45)</f>
        <v>0.84205408984014696</v>
      </c>
      <c r="DL45" s="171">
        <f t="shared" si="63"/>
        <v>57.582269999999994</v>
      </c>
    </row>
    <row r="46" spans="1:116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v>46088.229999999996</v>
      </c>
      <c r="CB46" s="102">
        <v>46449.600000000006</v>
      </c>
      <c r="CC46" s="102">
        <v>0</v>
      </c>
      <c r="CD46" s="102">
        <v>0</v>
      </c>
      <c r="CI46" s="41"/>
      <c r="CJ46" s="43" t="str">
        <f t="shared" si="34"/>
        <v>ap</v>
      </c>
      <c r="CK46" s="44">
        <f t="shared" si="4"/>
        <v>137</v>
      </c>
      <c r="CL46" s="43" t="str">
        <f t="shared" si="35"/>
        <v>DataGrowthRates!ar137</v>
      </c>
      <c r="CM46" s="43" t="str">
        <f t="shared" si="36"/>
        <v>DataGrowthRates!as137</v>
      </c>
      <c r="CN46" s="43" t="str">
        <f t="shared" si="37"/>
        <v>DataGrowthRates!av137</v>
      </c>
      <c r="CP46" s="48" t="s">
        <v>131</v>
      </c>
      <c r="CQ46" s="131">
        <f t="shared" ca="1" si="68"/>
        <v>-8.2619226938357659</v>
      </c>
      <c r="CR46" s="131">
        <f t="shared" ca="1" si="69"/>
        <v>-7.6719213434515288</v>
      </c>
      <c r="CS46" s="131">
        <f t="shared" ca="1" si="70"/>
        <v>-8.0787454777730616</v>
      </c>
      <c r="CT46" s="132">
        <f t="shared" ca="1" si="71"/>
        <v>0.59000135038423718</v>
      </c>
      <c r="CU46" s="132">
        <f t="shared" ca="1" si="72"/>
        <v>0.18317721606270432</v>
      </c>
      <c r="CX46" s="77">
        <f t="shared" si="48"/>
        <v>46</v>
      </c>
      <c r="CY46" s="43" t="str">
        <f t="shared" si="73"/>
        <v>DataGrowthRates!an46</v>
      </c>
      <c r="CZ46" s="43" t="str">
        <f t="shared" si="74"/>
        <v>DataGrowthRates!ar46</v>
      </c>
      <c r="DA46" s="43" t="str">
        <f t="shared" si="75"/>
        <v>DataGrowthRates!ao46</v>
      </c>
      <c r="DB46" s="43" t="str">
        <f t="shared" si="76"/>
        <v>DataGrowthRates!ar46</v>
      </c>
      <c r="DD46" s="48" t="s">
        <v>131</v>
      </c>
      <c r="DE46" s="170">
        <f t="shared" ca="1" si="77"/>
        <v>45.639547215272131</v>
      </c>
      <c r="DF46" s="170">
        <f t="shared" ca="1" si="78"/>
        <v>49.749840584685373</v>
      </c>
      <c r="DG46" s="170">
        <f t="shared" ca="1" si="79"/>
        <v>-8.2619226938357748</v>
      </c>
      <c r="DH46" s="170">
        <f t="shared" ca="1" si="80"/>
        <v>45.933071946535783</v>
      </c>
      <c r="DI46" s="170">
        <f t="shared" ca="1" si="81"/>
        <v>46.069402974021671</v>
      </c>
      <c r="DJ46" s="170">
        <f t="shared" ca="1" si="82"/>
        <v>0.29352473126365197</v>
      </c>
      <c r="DK46" s="170">
        <f t="shared" ca="1" si="83"/>
        <v>0.42985575874953952</v>
      </c>
      <c r="DL46" s="171">
        <f t="shared" si="63"/>
        <v>46.449600000000004</v>
      </c>
    </row>
    <row r="47" spans="1:116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v>43118.260000000009</v>
      </c>
      <c r="CB47" s="102">
        <v>43136.759999999995</v>
      </c>
      <c r="CC47" s="102">
        <v>0</v>
      </c>
      <c r="CD47" s="102">
        <v>0</v>
      </c>
      <c r="CI47" s="41"/>
      <c r="CJ47" s="43" t="str">
        <f t="shared" si="34"/>
        <v>aq</v>
      </c>
      <c r="CK47" s="44">
        <f t="shared" si="4"/>
        <v>138</v>
      </c>
      <c r="CL47" s="43" t="str">
        <f t="shared" si="35"/>
        <v>DataGrowthRates!as138</v>
      </c>
      <c r="CM47" s="43" t="str">
        <f t="shared" si="36"/>
        <v>DataGrowthRates!at138</v>
      </c>
      <c r="CN47" s="43" t="str">
        <f t="shared" si="37"/>
        <v>DataGrowthRates!aw138</v>
      </c>
      <c r="CP47" s="48" t="s">
        <v>132</v>
      </c>
      <c r="CQ47" s="131">
        <f t="shared" ca="1" si="68"/>
        <v>-4.2935609430166792</v>
      </c>
      <c r="CR47" s="131">
        <f t="shared" ca="1" si="69"/>
        <v>-3.9998506290283413</v>
      </c>
      <c r="CS47" s="131">
        <f t="shared" ca="1" si="70"/>
        <v>-3.1706668773329421</v>
      </c>
      <c r="CT47" s="132">
        <f t="shared" ca="1" si="71"/>
        <v>0.29371031398833791</v>
      </c>
      <c r="CU47" s="132">
        <f t="shared" ca="1" si="72"/>
        <v>1.1228940656837372</v>
      </c>
      <c r="CX47" s="77">
        <f t="shared" si="48"/>
        <v>47</v>
      </c>
      <c r="CY47" s="43" t="str">
        <f t="shared" si="73"/>
        <v>DataGrowthRates!ao47</v>
      </c>
      <c r="CZ47" s="43" t="str">
        <f t="shared" si="74"/>
        <v>DataGrowthRates!as47</v>
      </c>
      <c r="DA47" s="43" t="str">
        <f t="shared" si="75"/>
        <v>DataGrowthRates!ap47</v>
      </c>
      <c r="DB47" s="43" t="str">
        <f t="shared" si="76"/>
        <v>DataGrowthRates!as47</v>
      </c>
      <c r="DD47" s="48" t="s">
        <v>132</v>
      </c>
      <c r="DE47" s="170">
        <f t="shared" ca="1" si="77"/>
        <v>42.75308739300818</v>
      </c>
      <c r="DF47" s="170">
        <f t="shared" ca="1" si="78"/>
        <v>44.671066873100486</v>
      </c>
      <c r="DG47" s="170">
        <f t="shared" ca="1" si="79"/>
        <v>-4.2935609430166828</v>
      </c>
      <c r="DH47" s="170">
        <f t="shared" ca="1" si="80"/>
        <v>42.923917756658817</v>
      </c>
      <c r="DI47" s="170">
        <f t="shared" ca="1" si="81"/>
        <v>43.174423486214849</v>
      </c>
      <c r="DJ47" s="170">
        <f t="shared" ca="1" si="82"/>
        <v>0.1708303636506372</v>
      </c>
      <c r="DK47" s="170">
        <f t="shared" ca="1" si="83"/>
        <v>0.4213360932066692</v>
      </c>
      <c r="DL47" s="171">
        <f t="shared" si="63"/>
        <v>43.136759999999995</v>
      </c>
    </row>
    <row r="48" spans="1:116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v>54637.600000000006</v>
      </c>
      <c r="CB48" s="103">
        <v>54788.479999999996</v>
      </c>
      <c r="CC48" s="103">
        <v>0</v>
      </c>
      <c r="CD48" s="103">
        <v>0</v>
      </c>
      <c r="CI48" s="41"/>
      <c r="CJ48" s="43" t="str">
        <f t="shared" si="34"/>
        <v>ar</v>
      </c>
      <c r="CK48" s="44">
        <f t="shared" si="4"/>
        <v>139</v>
      </c>
      <c r="CL48" s="43" t="str">
        <f>CL$4&amp;CJ50&amp;CK48</f>
        <v>DataGrowthRates!at139</v>
      </c>
      <c r="CM48" s="43" t="str">
        <f>CM$4&amp;CJ51&amp;CK48</f>
        <v>DataGrowthRates!au139</v>
      </c>
      <c r="CN48" s="43" t="str">
        <f>CN$4&amp;CJ54&amp;CK48</f>
        <v>DataGrowthRates!ax139</v>
      </c>
      <c r="CP48" s="49" t="s">
        <v>133</v>
      </c>
      <c r="CQ48" s="133">
        <f t="shared" ca="1" si="68"/>
        <v>-2.87292784550583</v>
      </c>
      <c r="CR48" s="133">
        <f t="shared" ca="1" si="69"/>
        <v>-3.8010692857244344</v>
      </c>
      <c r="CS48" s="133">
        <f t="shared" ca="1" si="70"/>
        <v>-3.580795797849134</v>
      </c>
      <c r="CT48" s="134">
        <f t="shared" ca="1" si="71"/>
        <v>-0.92814144021860434</v>
      </c>
      <c r="CU48" s="134">
        <f t="shared" ca="1" si="72"/>
        <v>-0.70786795234330402</v>
      </c>
      <c r="CX48" s="77">
        <f t="shared" si="48"/>
        <v>48</v>
      </c>
      <c r="CY48" s="43" t="str">
        <f t="shared" si="73"/>
        <v>DataGrowthRates!ap48</v>
      </c>
      <c r="CZ48" s="43" t="str">
        <f t="shared" si="74"/>
        <v>DataGrowthRates!at48</v>
      </c>
      <c r="DA48" s="43" t="str">
        <f t="shared" si="75"/>
        <v>DataGrowthRates!aq48</v>
      </c>
      <c r="DB48" s="43" t="str">
        <f t="shared" si="76"/>
        <v>DataGrowthRates!at48</v>
      </c>
      <c r="DD48" s="48" t="s">
        <v>133</v>
      </c>
      <c r="DE48" s="172">
        <f t="shared" ca="1" si="77"/>
        <v>54.515518867452265</v>
      </c>
      <c r="DF48" s="172">
        <f t="shared" ca="1" si="78"/>
        <v>56.128036867761978</v>
      </c>
      <c r="DG48" s="172">
        <f t="shared" ca="1" si="79"/>
        <v>-2.8729278455058314</v>
      </c>
      <c r="DH48" s="172">
        <f t="shared" ca="1" si="80"/>
        <v>54.327475046837037</v>
      </c>
      <c r="DI48" s="172">
        <f t="shared" ca="1" si="81"/>
        <v>54.471972754216594</v>
      </c>
      <c r="DJ48" s="172">
        <f t="shared" ca="1" si="82"/>
        <v>-0.18804382061522773</v>
      </c>
      <c r="DK48" s="172">
        <f t="shared" ca="1" si="83"/>
        <v>-4.3546113235670703E-2</v>
      </c>
      <c r="DL48" s="171">
        <f t="shared" si="63"/>
        <v>54.788479999999993</v>
      </c>
    </row>
    <row r="49" spans="1:116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v>60292.659999999989</v>
      </c>
      <c r="CB49" s="116">
        <v>60263.92</v>
      </c>
      <c r="CC49" s="116">
        <v>0</v>
      </c>
      <c r="CD49" s="116">
        <v>0</v>
      </c>
      <c r="CI49" s="41"/>
      <c r="CJ49" s="43" t="str">
        <f t="shared" si="34"/>
        <v>as</v>
      </c>
      <c r="CK49" s="44">
        <f>CK48+1</f>
        <v>140</v>
      </c>
      <c r="CL49" s="43" t="str">
        <f t="shared" ref="CL49:CL72" si="84">CL$4&amp;CJ51&amp;CK49</f>
        <v>DataGrowthRates!au140</v>
      </c>
      <c r="CM49" s="43" t="str">
        <f t="shared" ref="CM49:CM72" si="85">CM$4&amp;CJ52&amp;CK49</f>
        <v>DataGrowthRates!av140</v>
      </c>
      <c r="CN49" s="43" t="str">
        <f t="shared" ref="CN49:CN72" si="86">CN$4&amp;CJ55&amp;CK49</f>
        <v>DataGrowthRates!ay140</v>
      </c>
      <c r="CP49" s="50" t="s">
        <v>134</v>
      </c>
      <c r="CQ49" s="131">
        <f t="shared" ca="1" si="68"/>
        <v>4.3394942893630057</v>
      </c>
      <c r="CR49" s="131">
        <f t="shared" ca="1" si="69"/>
        <v>3.8339608842650308</v>
      </c>
      <c r="CS49" s="131">
        <f t="shared" ca="1" si="70"/>
        <v>4.6219897454966352</v>
      </c>
      <c r="CT49" s="132">
        <f t="shared" ca="1" si="71"/>
        <v>-0.50553340509797495</v>
      </c>
      <c r="CU49" s="132">
        <f t="shared" ca="1" si="72"/>
        <v>0.28249545613362947</v>
      </c>
      <c r="CX49" s="77">
        <f t="shared" si="48"/>
        <v>49</v>
      </c>
      <c r="CY49" s="43" t="str">
        <f t="shared" ref="CY49:CY56" si="87">CL$4&amp;CJ47&amp;CX49</f>
        <v>DataGrowthRates!aq49</v>
      </c>
      <c r="CZ49" s="43" t="str">
        <f t="shared" ref="CZ49:CZ56" si="88">CL$4&amp;CJ51&amp;CX49</f>
        <v>DataGrowthRates!au49</v>
      </c>
      <c r="DA49" s="43" t="str">
        <f t="shared" ref="DA49:DA56" si="89">CM$4&amp;CJ48&amp;CX49</f>
        <v>DataGrowthRates!ar49</v>
      </c>
      <c r="DB49" s="43" t="str">
        <f t="shared" ref="DB49:DB56" si="90">CN$4&amp;CJ51&amp;CX49</f>
        <v>DataGrowthRates!au49</v>
      </c>
      <c r="DD49" s="50" t="s">
        <v>134</v>
      </c>
      <c r="DE49" s="170">
        <f t="shared" ref="DE49:DE54" ca="1" si="91">INDIRECT(CY49)/1000</f>
        <v>60.145255513747372</v>
      </c>
      <c r="DF49" s="170">
        <f t="shared" ref="DF49:DF54" ca="1" si="92">INDIRECT(CZ45)/1000</f>
        <v>57.643805850685382</v>
      </c>
      <c r="DG49" s="170">
        <f t="shared" ref="DG49:DG54" ca="1" si="93">(DE49-DF49)*100/DF49</f>
        <v>4.3394942893630057</v>
      </c>
      <c r="DH49" s="170">
        <f t="shared" ref="DH49:DH85" ca="1" si="94">INDIRECT(DA49)/1000</f>
        <v>59.91264041584131</v>
      </c>
      <c r="DI49" s="170">
        <f t="shared" ref="DI49:DI82" ca="1" si="95">INDIRECT(DB49)/1000</f>
        <v>60.348187162370557</v>
      </c>
      <c r="DJ49" s="170">
        <f t="shared" ref="DJ49:DJ85" ca="1" si="96">(DH49-DE49)</f>
        <v>-0.23261509790606283</v>
      </c>
      <c r="DK49" s="170">
        <f t="shared" ref="DK49:DK82" ca="1" si="97">(DI49-DE49)</f>
        <v>0.20293164862318491</v>
      </c>
      <c r="DL49" s="171">
        <f t="shared" si="63"/>
        <v>60.263919999999999</v>
      </c>
    </row>
    <row r="50" spans="1:116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v>46151.12999999999</v>
      </c>
      <c r="CB50" s="102">
        <v>46775</v>
      </c>
      <c r="CC50" s="102">
        <v>0</v>
      </c>
      <c r="CD50" s="102">
        <v>0</v>
      </c>
      <c r="CI50" s="41"/>
      <c r="CJ50" s="43" t="str">
        <f t="shared" si="34"/>
        <v>at</v>
      </c>
      <c r="CK50" s="44">
        <f t="shared" si="4"/>
        <v>141</v>
      </c>
      <c r="CL50" s="43" t="str">
        <f t="shared" si="84"/>
        <v>DataGrowthRates!av141</v>
      </c>
      <c r="CM50" s="43" t="str">
        <f t="shared" si="85"/>
        <v>DataGrowthRates!aw141</v>
      </c>
      <c r="CN50" s="43" t="str">
        <f t="shared" si="86"/>
        <v>DataGrowthRates!az141</v>
      </c>
      <c r="CP50" s="48" t="s">
        <v>135</v>
      </c>
      <c r="CQ50" s="131">
        <f t="shared" ca="1" si="68"/>
        <v>0.13940138085625092</v>
      </c>
      <c r="CR50" s="131">
        <f t="shared" ca="1" si="69"/>
        <v>0.55371198781917341</v>
      </c>
      <c r="CS50" s="131">
        <f t="shared" ca="1" si="70"/>
        <v>0.20939174533088023</v>
      </c>
      <c r="CT50" s="132">
        <f t="shared" ca="1" si="71"/>
        <v>0.41431060696292249</v>
      </c>
      <c r="CU50" s="132">
        <f t="shared" ca="1" si="72"/>
        <v>6.9990364474629307E-2</v>
      </c>
      <c r="CX50" s="77">
        <f t="shared" si="48"/>
        <v>50</v>
      </c>
      <c r="CY50" s="43" t="str">
        <f t="shared" si="87"/>
        <v>DataGrowthRates!ar50</v>
      </c>
      <c r="CZ50" s="43" t="str">
        <f t="shared" si="88"/>
        <v>DataGrowthRates!av50</v>
      </c>
      <c r="DA50" s="43" t="str">
        <f t="shared" si="89"/>
        <v>DataGrowthRates!as50</v>
      </c>
      <c r="DB50" s="43" t="str">
        <f t="shared" si="90"/>
        <v>DataGrowthRates!av50</v>
      </c>
      <c r="DD50" s="48" t="s">
        <v>135</v>
      </c>
      <c r="DE50" s="170">
        <f t="shared" ca="1" si="91"/>
        <v>46.133624357919686</v>
      </c>
      <c r="DF50" s="170">
        <f t="shared" ca="1" si="92"/>
        <v>46.069402974021671</v>
      </c>
      <c r="DG50" s="170">
        <f t="shared" ca="1" si="93"/>
        <v>0.1394013808562477</v>
      </c>
      <c r="DH50" s="170">
        <f t="shared" ca="1" si="94"/>
        <v>46.324494781005555</v>
      </c>
      <c r="DI50" s="170">
        <f t="shared" ca="1" si="95"/>
        <v>46.146030300421202</v>
      </c>
      <c r="DJ50" s="170">
        <f t="shared" ca="1" si="96"/>
        <v>0.19087042308586888</v>
      </c>
      <c r="DK50" s="170">
        <f t="shared" ca="1" si="97"/>
        <v>1.2405942501516165E-2</v>
      </c>
      <c r="DL50" s="171">
        <f t="shared" si="63"/>
        <v>46.774999999999999</v>
      </c>
    </row>
    <row r="51" spans="1:116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v>43168.399999999994</v>
      </c>
      <c r="CB51" s="102">
        <v>42972.05999999999</v>
      </c>
      <c r="CC51" s="102">
        <v>0</v>
      </c>
      <c r="CD51" s="102">
        <v>0</v>
      </c>
      <c r="CI51" s="41"/>
      <c r="CJ51" s="43" t="str">
        <f t="shared" si="34"/>
        <v>au</v>
      </c>
      <c r="CK51" s="44">
        <f t="shared" si="4"/>
        <v>142</v>
      </c>
      <c r="CL51" s="43" t="str">
        <f t="shared" si="84"/>
        <v>DataGrowthRates!aw142</v>
      </c>
      <c r="CM51" s="43" t="str">
        <f t="shared" si="85"/>
        <v>DataGrowthRates!ax142</v>
      </c>
      <c r="CN51" s="43" t="str">
        <f t="shared" si="86"/>
        <v>DataGrowthRates!ba142</v>
      </c>
      <c r="CP51" s="48" t="s">
        <v>136</v>
      </c>
      <c r="CQ51" s="131">
        <f t="shared" ca="1" si="68"/>
        <v>0.6594151435058917</v>
      </c>
      <c r="CR51" s="131">
        <f t="shared" ca="1" si="69"/>
        <v>0.5585343399587418</v>
      </c>
      <c r="CS51" s="131">
        <f t="shared" ca="1" si="70"/>
        <v>0.37017446294853895</v>
      </c>
      <c r="CT51" s="132">
        <f t="shared" ca="1" si="71"/>
        <v>-0.1008808035471499</v>
      </c>
      <c r="CU51" s="132">
        <f t="shared" ca="1" si="72"/>
        <v>-0.28924068055735275</v>
      </c>
      <c r="CX51" s="77">
        <f t="shared" si="48"/>
        <v>51</v>
      </c>
      <c r="CY51" s="43" t="str">
        <f t="shared" si="87"/>
        <v>DataGrowthRates!as51</v>
      </c>
      <c r="CZ51" s="43" t="str">
        <f t="shared" si="88"/>
        <v>DataGrowthRates!aw51</v>
      </c>
      <c r="DA51" s="43" t="str">
        <f t="shared" si="89"/>
        <v>DataGrowthRates!at51</v>
      </c>
      <c r="DB51" s="43" t="str">
        <f t="shared" si="90"/>
        <v>DataGrowthRates!aw51</v>
      </c>
      <c r="DD51" s="48" t="s">
        <v>136</v>
      </c>
      <c r="DE51" s="170">
        <f t="shared" ca="1" si="91"/>
        <v>43.459122172804314</v>
      </c>
      <c r="DF51" s="170">
        <f t="shared" ca="1" si="92"/>
        <v>43.174423486214849</v>
      </c>
      <c r="DG51" s="170">
        <f t="shared" ca="1" si="93"/>
        <v>0.65941514350589148</v>
      </c>
      <c r="DH51" s="170">
        <f t="shared" ca="1" si="94"/>
        <v>43.507066096554468</v>
      </c>
      <c r="DI51" s="170">
        <f t="shared" ca="1" si="95"/>
        <v>43.270966511869261</v>
      </c>
      <c r="DJ51" s="170">
        <f t="shared" ca="1" si="96"/>
        <v>4.7943923750153772E-2</v>
      </c>
      <c r="DK51" s="170">
        <f t="shared" ca="1" si="97"/>
        <v>-0.18815566093505254</v>
      </c>
      <c r="DL51" s="171">
        <f t="shared" si="63"/>
        <v>42.972059999999992</v>
      </c>
    </row>
    <row r="52" spans="1:116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v>53284.539999999994</v>
      </c>
      <c r="CB52" s="103">
        <v>52974.58</v>
      </c>
      <c r="CC52" s="103">
        <v>0</v>
      </c>
      <c r="CD52" s="103">
        <v>0</v>
      </c>
      <c r="CI52" s="41"/>
      <c r="CJ52" s="43" t="str">
        <f t="shared" si="34"/>
        <v>av</v>
      </c>
      <c r="CK52" s="44">
        <f t="shared" si="4"/>
        <v>143</v>
      </c>
      <c r="CL52" s="43" t="str">
        <f t="shared" si="84"/>
        <v>DataGrowthRates!ax143</v>
      </c>
      <c r="CM52" s="43" t="str">
        <f t="shared" si="85"/>
        <v>DataGrowthRates!ay143</v>
      </c>
      <c r="CN52" s="43" t="str">
        <f t="shared" si="86"/>
        <v>DataGrowthRates!bb143</v>
      </c>
      <c r="CP52" s="49" t="s">
        <v>137</v>
      </c>
      <c r="CQ52" s="133">
        <f t="shared" ca="1" si="68"/>
        <v>-2.4890921942087418</v>
      </c>
      <c r="CR52" s="133">
        <f t="shared" ca="1" si="69"/>
        <v>-3.356648310211539</v>
      </c>
      <c r="CS52" s="133">
        <f t="shared" ca="1" si="70"/>
        <v>-2.7127614587704501</v>
      </c>
      <c r="CT52" s="134">
        <f t="shared" ca="1" si="71"/>
        <v>-0.86755611600279714</v>
      </c>
      <c r="CU52" s="134">
        <f t="shared" ca="1" si="72"/>
        <v>-0.22366926456170821</v>
      </c>
      <c r="CX52" s="77">
        <f t="shared" si="48"/>
        <v>52</v>
      </c>
      <c r="CY52" s="43" t="str">
        <f t="shared" si="87"/>
        <v>DataGrowthRates!at52</v>
      </c>
      <c r="CZ52" s="43" t="str">
        <f t="shared" si="88"/>
        <v>DataGrowthRates!ax52</v>
      </c>
      <c r="DA52" s="43" t="str">
        <f t="shared" si="89"/>
        <v>DataGrowthRates!au52</v>
      </c>
      <c r="DB52" s="43" t="str">
        <f t="shared" si="90"/>
        <v>DataGrowthRates!ax52</v>
      </c>
      <c r="DD52" s="49" t="s">
        <v>137</v>
      </c>
      <c r="DE52" s="172">
        <f t="shared" ca="1" si="91"/>
        <v>53.116115132359873</v>
      </c>
      <c r="DF52" s="172">
        <f t="shared" ca="1" si="92"/>
        <v>54.471972754216594</v>
      </c>
      <c r="DG52" s="172">
        <f t="shared" ca="1" si="93"/>
        <v>-2.4890921942087476</v>
      </c>
      <c r="DH52" s="172">
        <f t="shared" ca="1" si="94"/>
        <v>52.712878119615183</v>
      </c>
      <c r="DI52" s="172">
        <f t="shared" ca="1" si="95"/>
        <v>53.064077954155103</v>
      </c>
      <c r="DJ52" s="172">
        <f t="shared" ca="1" si="96"/>
        <v>-0.40323701274468959</v>
      </c>
      <c r="DK52" s="172">
        <f t="shared" ca="1" si="97"/>
        <v>-5.2037178204770385E-2</v>
      </c>
      <c r="DL52" s="171">
        <f t="shared" si="63"/>
        <v>52.974580000000003</v>
      </c>
    </row>
    <row r="53" spans="1:116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v>57538.119999999995</v>
      </c>
      <c r="CB53" s="116">
        <v>57318.06</v>
      </c>
      <c r="CC53" s="116">
        <v>0</v>
      </c>
      <c r="CD53" s="116">
        <v>0</v>
      </c>
      <c r="CI53" s="41"/>
      <c r="CJ53" s="43" t="str">
        <f t="shared" si="34"/>
        <v>aw</v>
      </c>
      <c r="CK53" s="44">
        <f t="shared" si="4"/>
        <v>144</v>
      </c>
      <c r="CL53" s="43" t="str">
        <f t="shared" si="84"/>
        <v>DataGrowthRates!ay144</v>
      </c>
      <c r="CM53" s="43" t="str">
        <f t="shared" si="85"/>
        <v>DataGrowthRates!az144</v>
      </c>
      <c r="CN53" s="43" t="str">
        <f t="shared" si="86"/>
        <v>DataGrowthRates!bc144</v>
      </c>
      <c r="CP53" s="50" t="s">
        <v>138</v>
      </c>
      <c r="CQ53" s="131">
        <f t="shared" ca="1" si="68"/>
        <v>-3.1469992494805856</v>
      </c>
      <c r="CR53" s="131">
        <f t="shared" ca="1" si="69"/>
        <v>-2.7669696381858522</v>
      </c>
      <c r="CS53" s="131">
        <f t="shared" ca="1" si="70"/>
        <v>-3.7492580370012303</v>
      </c>
      <c r="CT53" s="132">
        <f t="shared" ca="1" si="71"/>
        <v>0.38002961129473345</v>
      </c>
      <c r="CU53" s="132">
        <f t="shared" ca="1" si="72"/>
        <v>-0.60225878752064466</v>
      </c>
      <c r="CX53" s="77">
        <f t="shared" si="48"/>
        <v>53</v>
      </c>
      <c r="CY53" s="43" t="str">
        <f t="shared" si="87"/>
        <v>DataGrowthRates!au53</v>
      </c>
      <c r="CZ53" s="43" t="str">
        <f t="shared" si="88"/>
        <v>DataGrowthRates!ay53</v>
      </c>
      <c r="DA53" s="43" t="str">
        <f t="shared" si="89"/>
        <v>DataGrowthRates!av53</v>
      </c>
      <c r="DB53" s="43" t="str">
        <f t="shared" si="90"/>
        <v>DataGrowthRates!ay53</v>
      </c>
      <c r="DD53" s="50" t="s">
        <v>138</v>
      </c>
      <c r="DE53" s="170">
        <f t="shared" ca="1" si="91"/>
        <v>58.449030165295618</v>
      </c>
      <c r="DF53" s="170">
        <f t="shared" ca="1" si="92"/>
        <v>60.348187162370557</v>
      </c>
      <c r="DG53" s="170">
        <f t="shared" ca="1" si="93"/>
        <v>-3.1469992494805838</v>
      </c>
      <c r="DH53" s="170">
        <f t="shared" ca="1" si="94"/>
        <v>58.678371146392195</v>
      </c>
      <c r="DI53" s="170">
        <f t="shared" ca="1" si="95"/>
        <v>58.247554524248166</v>
      </c>
      <c r="DJ53" s="170">
        <f t="shared" ca="1" si="96"/>
        <v>0.22934098109657697</v>
      </c>
      <c r="DK53" s="170">
        <f t="shared" ca="1" si="97"/>
        <v>-0.20147564104745186</v>
      </c>
      <c r="DL53" s="171">
        <f t="shared" si="63"/>
        <v>57.318059999999996</v>
      </c>
    </row>
    <row r="54" spans="1:116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v>45884.72</v>
      </c>
      <c r="CB54" s="102">
        <v>46170.200000000004</v>
      </c>
      <c r="CC54" s="102">
        <v>0</v>
      </c>
      <c r="CD54" s="102">
        <v>0</v>
      </c>
      <c r="CI54" s="41"/>
      <c r="CJ54" s="43" t="str">
        <f t="shared" si="34"/>
        <v>ax</v>
      </c>
      <c r="CK54" s="44">
        <f t="shared" si="4"/>
        <v>145</v>
      </c>
      <c r="CL54" s="43" t="str">
        <f t="shared" si="84"/>
        <v>DataGrowthRates!az145</v>
      </c>
      <c r="CM54" s="43" t="str">
        <f t="shared" si="85"/>
        <v>DataGrowthRates!ba145</v>
      </c>
      <c r="CN54" s="43" t="str">
        <f t="shared" si="86"/>
        <v>DataGrowthRates!bd145</v>
      </c>
      <c r="CP54" s="48" t="s">
        <v>139</v>
      </c>
      <c r="CQ54" s="131">
        <f t="shared" ca="1" si="68"/>
        <v>0.2770341852406662</v>
      </c>
      <c r="CR54" s="131">
        <f t="shared" ca="1" si="69"/>
        <v>0.26801403289122655</v>
      </c>
      <c r="CS54" s="131">
        <f t="shared" ca="1" si="70"/>
        <v>-0.62992998325828975</v>
      </c>
      <c r="CT54" s="132">
        <f t="shared" ca="1" si="71"/>
        <v>-9.0201523494396474E-3</v>
      </c>
      <c r="CU54" s="132">
        <f t="shared" ca="1" si="72"/>
        <v>-0.906964168498956</v>
      </c>
      <c r="CX54" s="77">
        <f t="shared" si="48"/>
        <v>54</v>
      </c>
      <c r="CY54" s="43" t="str">
        <f t="shared" si="87"/>
        <v>DataGrowthRates!av54</v>
      </c>
      <c r="CZ54" s="43" t="str">
        <f t="shared" si="88"/>
        <v>DataGrowthRates!az54</v>
      </c>
      <c r="DA54" s="43" t="str">
        <f t="shared" si="89"/>
        <v>DataGrowthRates!aw54</v>
      </c>
      <c r="DB54" s="43" t="str">
        <f t="shared" si="90"/>
        <v>DataGrowthRates!az54</v>
      </c>
      <c r="DD54" s="48" t="s">
        <v>139</v>
      </c>
      <c r="DE54" s="170">
        <f t="shared" ca="1" si="91"/>
        <v>46.273870579484885</v>
      </c>
      <c r="DF54" s="170">
        <f t="shared" ca="1" si="92"/>
        <v>46.146030300421202</v>
      </c>
      <c r="DG54" s="170">
        <f t="shared" ca="1" si="93"/>
        <v>0.27703418524066709</v>
      </c>
      <c r="DH54" s="170">
        <f t="shared" ca="1" si="94"/>
        <v>46.269708137248571</v>
      </c>
      <c r="DI54" s="170">
        <f t="shared" ca="1" si="95"/>
        <v>45.970655921797331</v>
      </c>
      <c r="DJ54" s="170">
        <f t="shared" ca="1" si="96"/>
        <v>-4.1624422363142344E-3</v>
      </c>
      <c r="DK54" s="170">
        <f t="shared" ca="1" si="97"/>
        <v>-0.30321465768755473</v>
      </c>
      <c r="DL54" s="171">
        <f t="shared" si="63"/>
        <v>46.170200000000001</v>
      </c>
    </row>
    <row r="55" spans="1:116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v>41659.130000000005</v>
      </c>
      <c r="CB55" s="102">
        <v>41809.919999999998</v>
      </c>
      <c r="CC55" s="102">
        <v>0</v>
      </c>
      <c r="CD55" s="102">
        <v>0</v>
      </c>
      <c r="CI55" s="41"/>
      <c r="CJ55" s="43" t="str">
        <f t="shared" si="34"/>
        <v>ay</v>
      </c>
      <c r="CK55" s="44">
        <f t="shared" si="4"/>
        <v>146</v>
      </c>
      <c r="CL55" s="43" t="str">
        <f t="shared" si="84"/>
        <v>DataGrowthRates!ba146</v>
      </c>
      <c r="CM55" s="43" t="str">
        <f t="shared" si="85"/>
        <v>DataGrowthRates!bb146</v>
      </c>
      <c r="CN55" s="43" t="str">
        <f t="shared" si="86"/>
        <v>DataGrowthRates!be146</v>
      </c>
      <c r="CP55" s="48" t="s">
        <v>140</v>
      </c>
      <c r="CQ55" s="131">
        <f t="shared" ca="1" si="68"/>
        <v>-3.6505285267401266</v>
      </c>
      <c r="CR55" s="131">
        <f t="shared" ca="1" si="69"/>
        <v>-3.9652605799959884</v>
      </c>
      <c r="CS55" s="131">
        <f t="shared" ca="1" si="70"/>
        <v>-3.7059180617457703</v>
      </c>
      <c r="CT55" s="132">
        <f t="shared" ca="1" si="71"/>
        <v>-0.31473205325586173</v>
      </c>
      <c r="CU55" s="132">
        <f t="shared" ca="1" si="72"/>
        <v>-5.5389535005643697E-2</v>
      </c>
      <c r="CX55" s="77">
        <f t="shared" si="48"/>
        <v>55</v>
      </c>
      <c r="CY55" s="43" t="str">
        <f t="shared" si="87"/>
        <v>DataGrowthRates!aw55</v>
      </c>
      <c r="CZ55" s="43" t="str">
        <f t="shared" si="88"/>
        <v>DataGrowthRates!ba55</v>
      </c>
      <c r="DA55" s="43" t="str">
        <f t="shared" si="89"/>
        <v>DataGrowthRates!ax55</v>
      </c>
      <c r="DB55" s="43" t="str">
        <f t="shared" si="90"/>
        <v>DataGrowthRates!ba55</v>
      </c>
      <c r="DD55" s="48" t="s">
        <v>140</v>
      </c>
      <c r="DE55" s="170">
        <f t="shared" ref="DE55" ca="1" si="98">INDIRECT(CY55)/1000</f>
        <v>41.691347535557313</v>
      </c>
      <c r="DF55" s="170">
        <f t="shared" ref="DF55" ca="1" si="99">INDIRECT(CZ51)/1000</f>
        <v>43.270966511869261</v>
      </c>
      <c r="DG55" s="170">
        <f t="shared" ref="DG55" ca="1" si="100">(DE55-DF55)*100/DF55</f>
        <v>-3.6505285267401129</v>
      </c>
      <c r="DH55" s="170">
        <f t="shared" ca="1" si="94"/>
        <v>41.565605934428589</v>
      </c>
      <c r="DI55" s="170">
        <f t="shared" ca="1" si="95"/>
        <v>41.610572139990708</v>
      </c>
      <c r="DJ55" s="170">
        <f t="shared" ca="1" si="96"/>
        <v>-0.12574160112872335</v>
      </c>
      <c r="DK55" s="170">
        <f t="shared" ca="1" si="97"/>
        <v>-8.0775395566604402E-2</v>
      </c>
      <c r="DL55" s="171">
        <f t="shared" si="63"/>
        <v>41.809919999999998</v>
      </c>
    </row>
    <row r="56" spans="1:116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v>54875.54</v>
      </c>
      <c r="CB56" s="103">
        <v>54812.82</v>
      </c>
      <c r="CC56" s="103">
        <v>0</v>
      </c>
      <c r="CD56" s="103">
        <v>0</v>
      </c>
      <c r="CI56" s="41"/>
      <c r="CJ56" s="43" t="str">
        <f t="shared" si="34"/>
        <v>az</v>
      </c>
      <c r="CK56" s="44">
        <f t="shared" si="4"/>
        <v>147</v>
      </c>
      <c r="CL56" s="43" t="str">
        <f t="shared" si="84"/>
        <v>DataGrowthRates!bb147</v>
      </c>
      <c r="CM56" s="43" t="str">
        <f t="shared" si="85"/>
        <v>DataGrowthRates!bc147</v>
      </c>
      <c r="CN56" s="43" t="str">
        <f t="shared" si="86"/>
        <v>DataGrowthRates!bf147</v>
      </c>
      <c r="CP56" s="49" t="s">
        <v>141</v>
      </c>
      <c r="CQ56" s="133">
        <f t="shared" ca="1" si="68"/>
        <v>3.578091275924999</v>
      </c>
      <c r="CR56" s="133">
        <f t="shared" ca="1" si="69"/>
        <v>3.7188943673591042</v>
      </c>
      <c r="CS56" s="133">
        <f t="shared" ca="1" si="70"/>
        <v>3.8872275170505821</v>
      </c>
      <c r="CT56" s="134">
        <f t="shared" ca="1" si="71"/>
        <v>0.14080309143410519</v>
      </c>
      <c r="CU56" s="134">
        <f t="shared" ca="1" si="72"/>
        <v>0.30913624112558313</v>
      </c>
      <c r="CX56" s="77">
        <f t="shared" si="48"/>
        <v>56</v>
      </c>
      <c r="CY56" s="43" t="str">
        <f t="shared" si="87"/>
        <v>DataGrowthRates!ax56</v>
      </c>
      <c r="CZ56" s="43" t="str">
        <f t="shared" si="88"/>
        <v>DataGrowthRates!bb56</v>
      </c>
      <c r="DA56" s="43" t="str">
        <f t="shared" si="89"/>
        <v>DataGrowthRates!ay56</v>
      </c>
      <c r="DB56" s="43" t="str">
        <f t="shared" si="90"/>
        <v>DataGrowthRates!bb56</v>
      </c>
      <c r="DD56" s="49" t="s">
        <v>141</v>
      </c>
      <c r="DE56" s="172">
        <f t="shared" ref="DE56" ca="1" si="101">INDIRECT(CY56)/1000</f>
        <v>54.962759098082763</v>
      </c>
      <c r="DF56" s="172">
        <f t="shared" ref="DF56" ca="1" si="102">INDIRECT(CZ52)/1000</f>
        <v>53.064077954155103</v>
      </c>
      <c r="DG56" s="172">
        <f t="shared" ref="DG56" ca="1" si="103">(DE56-DF56)*100/DF56</f>
        <v>3.5780912759249919</v>
      </c>
      <c r="DH56" s="172">
        <f t="shared" ca="1" si="94"/>
        <v>55.264696582634315</v>
      </c>
      <c r="DI56" s="172">
        <f t="shared" ca="1" si="95"/>
        <v>55.354389791371666</v>
      </c>
      <c r="DJ56" s="172">
        <f t="shared" ca="1" si="96"/>
        <v>0.30193748455155145</v>
      </c>
      <c r="DK56" s="172">
        <f t="shared" ca="1" si="97"/>
        <v>0.39163069328890288</v>
      </c>
      <c r="DL56" s="171">
        <f t="shared" si="63"/>
        <v>54.812820000000002</v>
      </c>
    </row>
    <row r="57" spans="1:116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v>56881.729999999996</v>
      </c>
      <c r="CB57" s="116">
        <v>56374.259999999995</v>
      </c>
      <c r="CC57" s="116">
        <v>0</v>
      </c>
      <c r="CD57" s="116">
        <v>0</v>
      </c>
      <c r="CI57" s="47" t="s">
        <v>77</v>
      </c>
      <c r="CJ57" s="43" t="str">
        <f>$CI$57&amp;CJ5</f>
        <v>ba</v>
      </c>
      <c r="CK57" s="44">
        <f t="shared" si="4"/>
        <v>148</v>
      </c>
      <c r="CL57" s="43" t="str">
        <f t="shared" si="84"/>
        <v>DataGrowthRates!bc148</v>
      </c>
      <c r="CM57" s="43" t="str">
        <f t="shared" si="85"/>
        <v>DataGrowthRates!bd148</v>
      </c>
      <c r="CN57" s="43" t="str">
        <f t="shared" si="86"/>
        <v>DataGrowthRates!bg148</v>
      </c>
      <c r="CP57" s="50" t="s">
        <v>143</v>
      </c>
      <c r="CQ57" s="131">
        <f t="shared" ref="CQ57:CQ62" ca="1" si="104">INDIRECT(CL53)</f>
        <v>-2.4820553989726677</v>
      </c>
      <c r="CR57" s="131">
        <f t="shared" ref="CR57:CR61" ca="1" si="105">INDIRECT(CM53)</f>
        <v>-2.1488387528410806</v>
      </c>
      <c r="CS57" s="131">
        <f t="shared" ca="1" si="70"/>
        <v>-2.4753007722882554</v>
      </c>
      <c r="CT57" s="132">
        <f t="shared" ca="1" si="71"/>
        <v>0.33321664613158708</v>
      </c>
      <c r="CU57" s="132">
        <f t="shared" ca="1" si="72"/>
        <v>6.7546266844122904E-3</v>
      </c>
      <c r="CX57" s="77">
        <f t="shared" si="48"/>
        <v>57</v>
      </c>
      <c r="CY57" s="43" t="str">
        <f t="shared" ref="CY57:CY58" si="106">CL$4&amp;CJ55&amp;CX57</f>
        <v>DataGrowthRates!ay57</v>
      </c>
      <c r="CZ57" s="43" t="str">
        <f t="shared" ref="CZ57:CZ58" si="107">CL$4&amp;CJ59&amp;CX57</f>
        <v>DataGrowthRates!bc57</v>
      </c>
      <c r="DA57" s="43" t="str">
        <f t="shared" ref="DA57:DA58" si="108">CM$4&amp;CJ56&amp;CX57</f>
        <v>DataGrowthRates!az57</v>
      </c>
      <c r="DB57" s="43" t="str">
        <f t="shared" ref="DB57:DB58" si="109">CN$4&amp;CJ59&amp;CX57</f>
        <v>DataGrowthRates!bc57</v>
      </c>
      <c r="DD57" s="50" t="s">
        <v>143</v>
      </c>
      <c r="DE57" s="170">
        <f t="shared" ref="DE57" ca="1" si="110">INDIRECT(CY57)/1000</f>
        <v>56.801817952409515</v>
      </c>
      <c r="DF57" s="170">
        <f t="shared" ref="DF57" ca="1" si="111">INDIRECT(CZ53)/1000</f>
        <v>58.247554524248166</v>
      </c>
      <c r="DG57" s="170">
        <f t="shared" ref="DG57" ca="1" si="112">(DE57-DF57)*100/DF57</f>
        <v>-2.4820553989726699</v>
      </c>
      <c r="DH57" s="170">
        <f t="shared" ca="1" si="94"/>
        <v>56.995908500048884</v>
      </c>
      <c r="DI57" s="170">
        <f t="shared" ca="1" si="95"/>
        <v>57.366738016821692</v>
      </c>
      <c r="DJ57" s="170">
        <f t="shared" ca="1" si="96"/>
        <v>0.1940905476393695</v>
      </c>
      <c r="DK57" s="170">
        <f t="shared" ca="1" si="97"/>
        <v>0.56492006441217768</v>
      </c>
      <c r="DL57" s="171">
        <f t="shared" si="63"/>
        <v>56.374259999999992</v>
      </c>
    </row>
    <row r="58" spans="1:116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v>44892.959999999999</v>
      </c>
      <c r="CB58" s="102">
        <v>45321.599999999999</v>
      </c>
      <c r="CC58" s="102">
        <v>0</v>
      </c>
      <c r="CD58" s="102">
        <v>0</v>
      </c>
      <c r="CI58" s="41"/>
      <c r="CJ58" s="43" t="str">
        <f t="shared" ref="CJ58:CJ82" si="113">$CI$57&amp;CJ6</f>
        <v>bb</v>
      </c>
      <c r="CK58" s="44">
        <f t="shared" si="4"/>
        <v>149</v>
      </c>
      <c r="CL58" s="43" t="str">
        <f t="shared" si="84"/>
        <v>DataGrowthRates!bd149</v>
      </c>
      <c r="CM58" s="43" t="str">
        <f t="shared" si="85"/>
        <v>DataGrowthRates!be149</v>
      </c>
      <c r="CN58" s="43" t="str">
        <f t="shared" si="86"/>
        <v>DataGrowthRates!bh149</v>
      </c>
      <c r="CP58" s="48" t="s">
        <v>144</v>
      </c>
      <c r="CQ58" s="131">
        <f t="shared" ca="1" si="104"/>
        <v>-3.635727270083922</v>
      </c>
      <c r="CR58" s="131">
        <f t="shared" ca="1" si="105"/>
        <v>-3.2844157894694113</v>
      </c>
      <c r="CS58" s="131">
        <f t="shared" ca="1" si="70"/>
        <v>-2.7450760278249886</v>
      </c>
      <c r="CT58" s="132">
        <f t="shared" ca="1" si="71"/>
        <v>0.35131148061451078</v>
      </c>
      <c r="CU58" s="132">
        <f t="shared" ca="1" si="72"/>
        <v>0.89065124225893344</v>
      </c>
      <c r="CX58" s="77">
        <f t="shared" si="48"/>
        <v>58</v>
      </c>
      <c r="CY58" s="43" t="str">
        <f t="shared" si="106"/>
        <v>DataGrowthRates!az58</v>
      </c>
      <c r="CZ58" s="43" t="str">
        <f t="shared" si="107"/>
        <v>DataGrowthRates!bd58</v>
      </c>
      <c r="DA58" s="43" t="str">
        <f t="shared" si="108"/>
        <v>DataGrowthRates!ba58</v>
      </c>
      <c r="DB58" s="43" t="str">
        <f t="shared" si="109"/>
        <v>DataGrowthRates!bd58</v>
      </c>
      <c r="DD58" s="48" t="s">
        <v>144</v>
      </c>
      <c r="DE58" s="170">
        <f t="shared" ref="DE58" ca="1" si="114">INDIRECT(CY58)/1000</f>
        <v>44.2992882482121</v>
      </c>
      <c r="DF58" s="170">
        <f t="shared" ref="DF58" ca="1" si="115">INDIRECT(CZ54)/1000</f>
        <v>45.970655921797331</v>
      </c>
      <c r="DG58" s="170">
        <f t="shared" ref="DG58" ca="1" si="116">(DE58-DF58)*100/DF58</f>
        <v>-3.6357272700839118</v>
      </c>
      <c r="DH58" s="170">
        <f t="shared" ca="1" si="94"/>
        <v>44.460788440179165</v>
      </c>
      <c r="DI58" s="170">
        <f t="shared" ca="1" si="95"/>
        <v>44.971349737200455</v>
      </c>
      <c r="DJ58" s="170">
        <f t="shared" ca="1" si="96"/>
        <v>0.16150019196706467</v>
      </c>
      <c r="DK58" s="170">
        <f t="shared" ca="1" si="97"/>
        <v>0.67206148898835494</v>
      </c>
      <c r="DL58" s="171">
        <f t="shared" si="63"/>
        <v>45.321599999999997</v>
      </c>
    </row>
    <row r="59" spans="1:116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v>42326.040000000008</v>
      </c>
      <c r="CB59" s="102">
        <v>42720.510000000009</v>
      </c>
      <c r="CC59" s="102">
        <v>0</v>
      </c>
      <c r="CD59" s="102">
        <v>0</v>
      </c>
      <c r="CI59" s="41"/>
      <c r="CJ59" s="43" t="str">
        <f t="shared" si="113"/>
        <v>bc</v>
      </c>
      <c r="CK59" s="44">
        <f t="shared" si="4"/>
        <v>150</v>
      </c>
      <c r="CL59" s="43" t="str">
        <f t="shared" si="84"/>
        <v>DataGrowthRates!be150</v>
      </c>
      <c r="CM59" s="43" t="str">
        <f t="shared" si="85"/>
        <v>DataGrowthRates!bf150</v>
      </c>
      <c r="CN59" s="43" t="str">
        <f t="shared" si="86"/>
        <v>DataGrowthRates!bi150</v>
      </c>
      <c r="CP59" s="48" t="s">
        <v>145</v>
      </c>
      <c r="CQ59" s="131">
        <f t="shared" ca="1" si="104"/>
        <v>0.9151376458122169</v>
      </c>
      <c r="CR59" s="131">
        <f t="shared" ca="1" si="105"/>
        <v>1.0202837525974482</v>
      </c>
      <c r="CS59" s="131">
        <f t="shared" ca="1" si="70"/>
        <v>1.2723733214658577</v>
      </c>
      <c r="CT59" s="132">
        <f t="shared" ca="1" si="71"/>
        <v>0.10514610678523129</v>
      </c>
      <c r="CU59" s="132">
        <f t="shared" ca="1" si="72"/>
        <v>0.35723567565364078</v>
      </c>
      <c r="CX59" s="77">
        <f t="shared" si="48"/>
        <v>59</v>
      </c>
      <c r="CY59" s="43" t="str">
        <f t="shared" ref="CY59:CY60" si="117">CL$4&amp;CJ57&amp;CX59</f>
        <v>DataGrowthRates!ba59</v>
      </c>
      <c r="CZ59" s="43" t="str">
        <f t="shared" ref="CZ59:CZ60" si="118">CL$4&amp;CJ61&amp;CX59</f>
        <v>DataGrowthRates!be59</v>
      </c>
      <c r="DA59" s="43" t="str">
        <f t="shared" ref="DA59:DA60" si="119">CM$4&amp;CJ58&amp;CX59</f>
        <v>DataGrowthRates!bb59</v>
      </c>
      <c r="DB59" s="43" t="str">
        <f t="shared" ref="DB59:DB60" si="120">CN$4&amp;CJ61&amp;CX59</f>
        <v>DataGrowthRates!be59</v>
      </c>
      <c r="DD59" s="48" t="s">
        <v>145</v>
      </c>
      <c r="DE59" s="170">
        <f t="shared" ref="DE59" ca="1" si="121">INDIRECT(CY59)/1000</f>
        <v>41.991366150281607</v>
      </c>
      <c r="DF59" s="170">
        <f t="shared" ref="DF59" ca="1" si="122">INDIRECT(CZ55)/1000</f>
        <v>41.610572139990708</v>
      </c>
      <c r="DG59" s="170">
        <f t="shared" ref="DG59" ca="1" si="123">(DE59-DF59)*100/DF59</f>
        <v>0.91513764581220125</v>
      </c>
      <c r="DH59" s="170">
        <f t="shared" ca="1" si="94"/>
        <v>42.114863196539908</v>
      </c>
      <c r="DI59" s="170">
        <f t="shared" ca="1" si="95"/>
        <v>42.341977220390987</v>
      </c>
      <c r="DJ59" s="170">
        <f t="shared" ca="1" si="96"/>
        <v>0.12349704625830071</v>
      </c>
      <c r="DK59" s="170">
        <f t="shared" ca="1" si="97"/>
        <v>0.35061107010938031</v>
      </c>
      <c r="DL59" s="171">
        <f t="shared" si="63"/>
        <v>42.720510000000012</v>
      </c>
    </row>
    <row r="60" spans="1:116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v>54493.88</v>
      </c>
      <c r="CB60" s="103">
        <v>54414.979999999996</v>
      </c>
      <c r="CC60" s="103">
        <v>0</v>
      </c>
      <c r="CD60" s="103">
        <v>0</v>
      </c>
      <c r="CI60" s="41"/>
      <c r="CJ60" s="43" t="str">
        <f t="shared" si="113"/>
        <v>bd</v>
      </c>
      <c r="CK60" s="44">
        <f t="shared" si="4"/>
        <v>151</v>
      </c>
      <c r="CL60" s="43" t="str">
        <f t="shared" si="84"/>
        <v>DataGrowthRates!bf151</v>
      </c>
      <c r="CM60" s="43" t="str">
        <f t="shared" si="85"/>
        <v>DataGrowthRates!bg151</v>
      </c>
      <c r="CN60" s="43" t="str">
        <f t="shared" si="86"/>
        <v>DataGrowthRates!bj151</v>
      </c>
      <c r="CP60" s="49" t="s">
        <v>146</v>
      </c>
      <c r="CQ60" s="133">
        <f t="shared" ca="1" si="104"/>
        <v>-1.3752551905222676</v>
      </c>
      <c r="CR60" s="133">
        <f t="shared" ca="1" si="105"/>
        <v>-1.0093659474107559</v>
      </c>
      <c r="CS60" s="133">
        <f t="shared" ca="1" si="70"/>
        <v>-0.61480891448036479</v>
      </c>
      <c r="CT60" s="134">
        <f t="shared" ca="1" si="71"/>
        <v>0.36588924311151172</v>
      </c>
      <c r="CU60" s="134">
        <f t="shared" ca="1" si="72"/>
        <v>0.76044627604190285</v>
      </c>
      <c r="CX60" s="77">
        <f t="shared" si="48"/>
        <v>60</v>
      </c>
      <c r="CY60" s="43" t="str">
        <f t="shared" si="117"/>
        <v>DataGrowthRates!bb60</v>
      </c>
      <c r="CZ60" s="43" t="str">
        <f t="shared" si="118"/>
        <v>DataGrowthRates!bf60</v>
      </c>
      <c r="DA60" s="43" t="str">
        <f t="shared" si="119"/>
        <v>DataGrowthRates!bc60</v>
      </c>
      <c r="DB60" s="43" t="str">
        <f t="shared" si="120"/>
        <v>DataGrowthRates!bf60</v>
      </c>
      <c r="DD60" s="49" t="s">
        <v>146</v>
      </c>
      <c r="DE60" s="172">
        <f t="shared" ref="DE60:DE61" ca="1" si="124">INDIRECT(CY60)/1000</f>
        <v>54.593125672583895</v>
      </c>
      <c r="DF60" s="172">
        <f t="shared" ref="DF60:DF61" ca="1" si="125">INDIRECT(CZ56)/1000</f>
        <v>55.354389791371666</v>
      </c>
      <c r="DG60" s="172">
        <f t="shared" ref="DG60:DG61" ca="1" si="126">(DE60-DF60)*100/DF60</f>
        <v>-1.3752551905222754</v>
      </c>
      <c r="DH60" s="172">
        <f t="shared" ca="1" si="94"/>
        <v>55.247252478005706</v>
      </c>
      <c r="DI60" s="172">
        <f t="shared" ca="1" si="95"/>
        <v>55.467457068307631</v>
      </c>
      <c r="DJ60" s="172">
        <f t="shared" ca="1" si="96"/>
        <v>0.65412680542181079</v>
      </c>
      <c r="DK60" s="172">
        <f t="shared" ca="1" si="97"/>
        <v>0.87433139572373619</v>
      </c>
      <c r="DL60" s="171">
        <f t="shared" si="63"/>
        <v>54.414979999999993</v>
      </c>
    </row>
    <row r="61" spans="1:116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v>58821.16</v>
      </c>
      <c r="CB61" s="116">
        <v>58470.409999999996</v>
      </c>
      <c r="CC61" s="116">
        <v>0</v>
      </c>
      <c r="CD61" s="116">
        <v>0</v>
      </c>
      <c r="CI61" s="41"/>
      <c r="CJ61" s="43" t="str">
        <f t="shared" si="113"/>
        <v>be</v>
      </c>
      <c r="CK61" s="44">
        <f t="shared" si="4"/>
        <v>152</v>
      </c>
      <c r="CL61" s="43" t="str">
        <f t="shared" si="84"/>
        <v>DataGrowthRates!bg152</v>
      </c>
      <c r="CM61" s="43" t="str">
        <f t="shared" si="85"/>
        <v>DataGrowthRates!bh152</v>
      </c>
      <c r="CN61" s="43" t="str">
        <f t="shared" si="86"/>
        <v>DataGrowthRates!bk152</v>
      </c>
      <c r="CP61" s="50" t="s">
        <v>147</v>
      </c>
      <c r="CQ61" s="131">
        <f t="shared" ca="1" si="104"/>
        <v>3.313827842906933</v>
      </c>
      <c r="CR61" s="131">
        <f t="shared" ca="1" si="105"/>
        <v>2.8373083517534825</v>
      </c>
      <c r="CS61" s="131">
        <f t="shared" ca="1" si="70"/>
        <v>3.1236687153046394</v>
      </c>
      <c r="CT61" s="132">
        <f t="shared" ca="1" si="71"/>
        <v>-0.47651949115345049</v>
      </c>
      <c r="CU61" s="132">
        <f t="shared" ca="1" si="72"/>
        <v>-0.19015912760229359</v>
      </c>
      <c r="CX61" s="77">
        <f t="shared" si="48"/>
        <v>61</v>
      </c>
      <c r="CY61" s="43" t="str">
        <f t="shared" ref="CY61:CY72" si="127">CL$4&amp;CJ59&amp;CX61</f>
        <v>DataGrowthRates!bc61</v>
      </c>
      <c r="CZ61" s="43" t="str">
        <f t="shared" ref="CZ61:CZ72" si="128">CL$4&amp;CJ63&amp;CX61</f>
        <v>DataGrowthRates!bg61</v>
      </c>
      <c r="DA61" s="43" t="str">
        <f t="shared" ref="DA61:DA72" si="129">CM$4&amp;CJ60&amp;CX61</f>
        <v>DataGrowthRates!bd61</v>
      </c>
      <c r="DB61" s="43" t="str">
        <f t="shared" ref="DB61:DB72" si="130">CN$4&amp;CJ63&amp;CX61</f>
        <v>DataGrowthRates!bg61</v>
      </c>
      <c r="DD61" s="50" t="s">
        <v>147</v>
      </c>
      <c r="DE61" s="170">
        <f t="shared" ca="1" si="124"/>
        <v>59.267772953790605</v>
      </c>
      <c r="DF61" s="170">
        <f t="shared" ca="1" si="125"/>
        <v>57.366738016821692</v>
      </c>
      <c r="DG61" s="170">
        <f t="shared" ca="1" si="126"/>
        <v>3.3138278429069303</v>
      </c>
      <c r="DH61" s="170">
        <f t="shared" ca="1" si="94"/>
        <v>58.994409265701513</v>
      </c>
      <c r="DI61" s="170">
        <f t="shared" ca="1" si="95"/>
        <v>59.465196889166059</v>
      </c>
      <c r="DJ61" s="170">
        <f t="shared" ca="1" si="96"/>
        <v>-0.27336368808909128</v>
      </c>
      <c r="DK61" s="170">
        <f t="shared" ca="1" si="97"/>
        <v>0.19742393537545411</v>
      </c>
      <c r="DL61" s="171">
        <f t="shared" si="63"/>
        <v>58.470409999999994</v>
      </c>
    </row>
    <row r="62" spans="1:116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v>44653.77</v>
      </c>
      <c r="CB62" s="102">
        <v>44876.189999999995</v>
      </c>
      <c r="CC62" s="102">
        <v>0</v>
      </c>
      <c r="CD62" s="102">
        <v>0</v>
      </c>
      <c r="CI62" s="41"/>
      <c r="CJ62" s="43" t="str">
        <f t="shared" si="113"/>
        <v>bf</v>
      </c>
      <c r="CK62" s="44">
        <f t="shared" si="4"/>
        <v>153</v>
      </c>
      <c r="CL62" s="43" t="str">
        <f t="shared" si="84"/>
        <v>DataGrowthRates!bh153</v>
      </c>
      <c r="CM62" s="43" t="str">
        <f t="shared" si="85"/>
        <v>DataGrowthRates!bi153</v>
      </c>
      <c r="CN62" s="43" t="str">
        <f t="shared" si="86"/>
        <v>DataGrowthRates!bl153</v>
      </c>
      <c r="CP62" s="48" t="s">
        <v>148</v>
      </c>
      <c r="CQ62" s="131">
        <f t="shared" ca="1" si="104"/>
        <v>-1.136312657198409</v>
      </c>
      <c r="CR62" s="131">
        <f t="shared" ref="CR62:CR85" ca="1" si="131">INDIRECT(CM58)</f>
        <v>-0.4171331439419958</v>
      </c>
      <c r="CS62" s="131">
        <f t="shared" ca="1" si="70"/>
        <v>-8.494558208767794E-2</v>
      </c>
      <c r="CT62" s="132">
        <f t="shared" ca="1" si="71"/>
        <v>0.71917951325641316</v>
      </c>
      <c r="CU62" s="132">
        <f t="shared" ca="1" si="72"/>
        <v>1.0513670751107311</v>
      </c>
      <c r="CX62" s="77">
        <f t="shared" si="48"/>
        <v>62</v>
      </c>
      <c r="CY62" s="43" t="str">
        <f t="shared" si="127"/>
        <v>DataGrowthRates!bd62</v>
      </c>
      <c r="CZ62" s="43" t="str">
        <f t="shared" si="128"/>
        <v>DataGrowthRates!bh62</v>
      </c>
      <c r="DA62" s="43" t="str">
        <f t="shared" si="129"/>
        <v>DataGrowthRates!be62</v>
      </c>
      <c r="DB62" s="43" t="str">
        <f t="shared" si="130"/>
        <v>DataGrowthRates!bh62</v>
      </c>
      <c r="DD62" s="48" t="s">
        <v>148</v>
      </c>
      <c r="DE62" s="170">
        <f t="shared" ref="DE62" ca="1" si="132">INDIRECT(CY62)/1000</f>
        <v>44.460334598023685</v>
      </c>
      <c r="DF62" s="170">
        <f t="shared" ref="DF62" ca="1" si="133">INDIRECT(CZ58)/1000</f>
        <v>44.971349737200455</v>
      </c>
      <c r="DG62" s="170">
        <f t="shared" ref="DG62" ca="1" si="134">(DE62-DF62)*100/DF62</f>
        <v>-1.1363126571984044</v>
      </c>
      <c r="DH62" s="170">
        <f t="shared" ca="1" si="94"/>
        <v>44.783012079979002</v>
      </c>
      <c r="DI62" s="170">
        <f t="shared" ca="1" si="95"/>
        <v>45.133338412277347</v>
      </c>
      <c r="DJ62" s="170">
        <f t="shared" ca="1" si="96"/>
        <v>0.32267748195531709</v>
      </c>
      <c r="DK62" s="170">
        <f t="shared" ca="1" si="97"/>
        <v>0.6730038142536614</v>
      </c>
      <c r="DL62" s="171">
        <f t="shared" si="63"/>
        <v>44.876189999999994</v>
      </c>
    </row>
    <row r="63" spans="1:116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v>42363.410000000011</v>
      </c>
      <c r="CB63" s="102">
        <v>42572.110000000008</v>
      </c>
      <c r="CC63" s="102">
        <v>0</v>
      </c>
      <c r="CD63" s="102">
        <v>0</v>
      </c>
      <c r="CI63" s="41"/>
      <c r="CJ63" s="43" t="str">
        <f t="shared" si="113"/>
        <v>bg</v>
      </c>
      <c r="CK63" s="44">
        <f t="shared" si="4"/>
        <v>154</v>
      </c>
      <c r="CL63" s="43" t="str">
        <f t="shared" si="84"/>
        <v>DataGrowthRates!bi154</v>
      </c>
      <c r="CM63" s="43" t="str">
        <f t="shared" si="85"/>
        <v>DataGrowthRates!bj154</v>
      </c>
      <c r="CN63" s="43" t="str">
        <f t="shared" si="86"/>
        <v>DataGrowthRates!bm154</v>
      </c>
      <c r="CP63" s="48" t="s">
        <v>149</v>
      </c>
      <c r="CQ63" s="131">
        <f t="shared" ref="CQ63:CQ86" ca="1" si="135">INDIRECT(CL59)</f>
        <v>-0.905073101874449</v>
      </c>
      <c r="CR63" s="131">
        <f t="shared" ca="1" si="131"/>
        <v>-0.9696305879837871</v>
      </c>
      <c r="CS63" s="131">
        <f t="shared" ca="1" si="70"/>
        <v>-0.93458582961813674</v>
      </c>
      <c r="CT63" s="132">
        <f t="shared" ca="1" si="71"/>
        <v>-6.4557486109338091E-2</v>
      </c>
      <c r="CU63" s="132">
        <f t="shared" ca="1" si="72"/>
        <v>-2.9512727743687739E-2</v>
      </c>
      <c r="CX63" s="77">
        <f t="shared" si="48"/>
        <v>63</v>
      </c>
      <c r="CY63" s="43" t="str">
        <f t="shared" si="127"/>
        <v>DataGrowthRates!be63</v>
      </c>
      <c r="CZ63" s="43" t="str">
        <f t="shared" si="128"/>
        <v>DataGrowthRates!bi63</v>
      </c>
      <c r="DA63" s="43" t="str">
        <f t="shared" si="129"/>
        <v>DataGrowthRates!bf63</v>
      </c>
      <c r="DB63" s="43" t="str">
        <f t="shared" si="130"/>
        <v>DataGrowthRates!bi63</v>
      </c>
      <c r="DD63" s="48" t="s">
        <v>149</v>
      </c>
      <c r="DE63" s="170">
        <f t="shared" ref="DE63" ca="1" si="136">INDIRECT(CY63)/1000</f>
        <v>41.95875137376742</v>
      </c>
      <c r="DF63" s="170">
        <f t="shared" ref="DF63" ca="1" si="137">INDIRECT(CZ59)/1000</f>
        <v>42.341977220390987</v>
      </c>
      <c r="DG63" s="170">
        <f t="shared" ref="DG63" ca="1" si="138">(DE63-DF63)*100/DF63</f>
        <v>-0.90507310187445345</v>
      </c>
      <c r="DH63" s="170">
        <f t="shared" ca="1" si="94"/>
        <v>42.111108940539523</v>
      </c>
      <c r="DI63" s="170">
        <f t="shared" ca="1" si="95"/>
        <v>42.134680584521178</v>
      </c>
      <c r="DJ63" s="170">
        <f t="shared" ca="1" si="96"/>
        <v>0.15235756677210333</v>
      </c>
      <c r="DK63" s="170">
        <f t="shared" ca="1" si="97"/>
        <v>0.17592921075375756</v>
      </c>
      <c r="DL63" s="171">
        <f t="shared" si="63"/>
        <v>42.572110000000009</v>
      </c>
    </row>
    <row r="64" spans="1:116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v>52663.8</v>
      </c>
      <c r="CB64" s="103">
        <v>52633.979999999996</v>
      </c>
      <c r="CC64" s="103">
        <v>0</v>
      </c>
      <c r="CD64" s="103">
        <v>0</v>
      </c>
      <c r="CI64" s="41"/>
      <c r="CJ64" s="43" t="str">
        <f t="shared" si="113"/>
        <v>bh</v>
      </c>
      <c r="CK64" s="44">
        <f t="shared" si="4"/>
        <v>155</v>
      </c>
      <c r="CL64" s="43" t="str">
        <f t="shared" si="84"/>
        <v>DataGrowthRates!bj155</v>
      </c>
      <c r="CM64" s="43" t="str">
        <f t="shared" si="85"/>
        <v>DataGrowthRates!bk155</v>
      </c>
      <c r="CN64" s="43" t="str">
        <f t="shared" si="86"/>
        <v>DataGrowthRates!bn155</v>
      </c>
      <c r="CP64" s="49" t="s">
        <v>150</v>
      </c>
      <c r="CQ64" s="133">
        <f t="shared" ca="1" si="135"/>
        <v>-2.8075106123105567</v>
      </c>
      <c r="CR64" s="133">
        <f t="shared" ca="1" si="131"/>
        <v>-3.0348036664925067</v>
      </c>
      <c r="CS64" s="133">
        <f t="shared" ca="1" si="70"/>
        <v>-2.5319528666689681</v>
      </c>
      <c r="CT64" s="134">
        <f t="shared" ca="1" si="71"/>
        <v>-0.22729305418195</v>
      </c>
      <c r="CU64" s="134">
        <f t="shared" ca="1" si="72"/>
        <v>0.27555774564158853</v>
      </c>
      <c r="CX64" s="77">
        <f t="shared" si="48"/>
        <v>64</v>
      </c>
      <c r="CY64" s="43" t="str">
        <f t="shared" si="127"/>
        <v>DataGrowthRates!bf64</v>
      </c>
      <c r="CZ64" s="43" t="str">
        <f t="shared" si="128"/>
        <v>DataGrowthRates!bj64</v>
      </c>
      <c r="DA64" s="43" t="str">
        <f t="shared" si="129"/>
        <v>DataGrowthRates!bg64</v>
      </c>
      <c r="DB64" s="43" t="str">
        <f t="shared" si="130"/>
        <v>DataGrowthRates!bj64</v>
      </c>
      <c r="DD64" s="49" t="s">
        <v>150</v>
      </c>
      <c r="DE64" s="172">
        <f t="shared" ref="DE64" ca="1" si="139">INDIRECT(CY64)/1000</f>
        <v>53.91020232473609</v>
      </c>
      <c r="DF64" s="172">
        <f t="shared" ref="DF64" ca="1" si="140">INDIRECT(CZ60)/1000</f>
        <v>55.467457068307631</v>
      </c>
      <c r="DG64" s="172">
        <f t="shared" ref="DG64" ca="1" si="141">(DE64-DF64)*100/DF64</f>
        <v>-2.8075106123105602</v>
      </c>
      <c r="DH64" s="172">
        <f t="shared" ca="1" si="94"/>
        <v>53.379252598067751</v>
      </c>
      <c r="DI64" s="172">
        <f t="shared" ca="1" si="95"/>
        <v>53.512160930963937</v>
      </c>
      <c r="DJ64" s="172">
        <f t="shared" ca="1" si="96"/>
        <v>-0.53094972666833939</v>
      </c>
      <c r="DK64" s="172">
        <f t="shared" ca="1" si="97"/>
        <v>-0.39804139377215364</v>
      </c>
      <c r="DL64" s="171">
        <f t="shared" si="63"/>
        <v>52.633979999999994</v>
      </c>
    </row>
    <row r="65" spans="1:116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v>54570.32</v>
      </c>
      <c r="CB65" s="116">
        <v>54308.19</v>
      </c>
      <c r="CC65" s="116">
        <v>0</v>
      </c>
      <c r="CD65" s="116">
        <v>0</v>
      </c>
      <c r="CI65" s="41"/>
      <c r="CJ65" s="43" t="str">
        <f t="shared" si="113"/>
        <v>bi</v>
      </c>
      <c r="CK65" s="44">
        <f t="shared" si="4"/>
        <v>156</v>
      </c>
      <c r="CL65" s="43" t="str">
        <f t="shared" si="84"/>
        <v>DataGrowthRates!bk156</v>
      </c>
      <c r="CM65" s="43" t="str">
        <f t="shared" si="85"/>
        <v>DataGrowthRates!bl156</v>
      </c>
      <c r="CN65" s="43" t="str">
        <f t="shared" si="86"/>
        <v>DataGrowthRates!bo156</v>
      </c>
      <c r="CP65" s="50" t="str">
        <f>A65</f>
        <v>Q1-2019</v>
      </c>
      <c r="CQ65" s="131">
        <f t="shared" ca="1" si="135"/>
        <v>-7.1609699297247191</v>
      </c>
      <c r="CR65" s="131">
        <f t="shared" ca="1" si="131"/>
        <v>-7.6178708809890079</v>
      </c>
      <c r="CS65" s="131">
        <f t="shared" ca="1" si="70"/>
        <v>-7.0166962380690876</v>
      </c>
      <c r="CT65" s="132">
        <f t="shared" ca="1" si="71"/>
        <v>-0.45690095126428876</v>
      </c>
      <c r="CU65" s="132">
        <f t="shared" ca="1" si="72"/>
        <v>0.14427369165563153</v>
      </c>
      <c r="CX65" s="77">
        <f t="shared" si="48"/>
        <v>65</v>
      </c>
      <c r="CY65" s="43" t="str">
        <f t="shared" si="127"/>
        <v>DataGrowthRates!bg65</v>
      </c>
      <c r="CZ65" s="43" t="str">
        <f t="shared" si="128"/>
        <v>DataGrowthRates!bk65</v>
      </c>
      <c r="DA65" s="43" t="str">
        <f t="shared" si="129"/>
        <v>DataGrowthRates!bh65</v>
      </c>
      <c r="DB65" s="43" t="str">
        <f t="shared" si="130"/>
        <v>DataGrowthRates!bk65</v>
      </c>
      <c r="DD65" s="50" t="str">
        <f>A65</f>
        <v>Q1-2019</v>
      </c>
      <c r="DE65" s="170">
        <f t="shared" ref="DE65" ca="1" si="142">INDIRECT(CY65)/1000</f>
        <v>55.206912021281276</v>
      </c>
      <c r="DF65" s="170">
        <f t="shared" ref="DF65" ca="1" si="143">INDIRECT(CZ61)/1000</f>
        <v>59.465196889166059</v>
      </c>
      <c r="DG65" s="170">
        <f t="shared" ref="DG65" ca="1" si="144">(DE65-DF65)*100/DF65</f>
        <v>-7.1609699297247227</v>
      </c>
      <c r="DH65" s="170">
        <f t="shared" ca="1" si="94"/>
        <v>54.935214971023498</v>
      </c>
      <c r="DI65" s="170">
        <f t="shared" ca="1" si="95"/>
        <v>55.47441543936106</v>
      </c>
      <c r="DJ65" s="170">
        <f t="shared" ca="1" si="96"/>
        <v>-0.27169705025777802</v>
      </c>
      <c r="DK65" s="170">
        <f t="shared" ca="1" si="97"/>
        <v>0.26750341807978373</v>
      </c>
      <c r="DL65" s="171">
        <f t="shared" si="63"/>
        <v>54.308190000000003</v>
      </c>
    </row>
    <row r="66" spans="1:116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v>44776</v>
      </c>
      <c r="CB66" s="102">
        <v>44904.600000000006</v>
      </c>
      <c r="CC66" s="102">
        <v>0</v>
      </c>
      <c r="CD66" s="102">
        <v>0</v>
      </c>
      <c r="CI66" s="41"/>
      <c r="CJ66" s="43" t="str">
        <f t="shared" si="113"/>
        <v>bj</v>
      </c>
      <c r="CK66" s="44">
        <f t="shared" si="4"/>
        <v>157</v>
      </c>
      <c r="CL66" s="43" t="str">
        <f t="shared" si="84"/>
        <v>DataGrowthRates!bl157</v>
      </c>
      <c r="CM66" s="43" t="str">
        <f t="shared" si="85"/>
        <v>DataGrowthRates!bm157</v>
      </c>
      <c r="CN66" s="43" t="str">
        <f t="shared" si="86"/>
        <v>DataGrowthRates!bp157</v>
      </c>
      <c r="CP66" s="48" t="str">
        <f t="shared" ref="CP66:CP68" si="145">A66</f>
        <v>Q2-2019</v>
      </c>
      <c r="CQ66" s="131">
        <f t="shared" ca="1" si="135"/>
        <v>-0.3450828992344428</v>
      </c>
      <c r="CR66" s="131">
        <f t="shared" ca="1" si="131"/>
        <v>0.55662463411421648</v>
      </c>
      <c r="CS66" s="131">
        <f t="shared" ca="1" si="70"/>
        <v>0.56116329371901119</v>
      </c>
      <c r="CT66" s="132">
        <f t="shared" ca="1" si="71"/>
        <v>0.90170753334865927</v>
      </c>
      <c r="CU66" s="132">
        <f t="shared" ca="1" si="72"/>
        <v>0.90624619295345399</v>
      </c>
      <c r="CX66" s="77">
        <f t="shared" si="48"/>
        <v>66</v>
      </c>
      <c r="CY66" s="43" t="str">
        <f t="shared" si="127"/>
        <v>DataGrowthRates!bh66</v>
      </c>
      <c r="CZ66" s="43" t="str">
        <f t="shared" si="128"/>
        <v>DataGrowthRates!bl66</v>
      </c>
      <c r="DA66" s="43" t="str">
        <f t="shared" si="129"/>
        <v>DataGrowthRates!bi66</v>
      </c>
      <c r="DB66" s="43" t="str">
        <f t="shared" si="130"/>
        <v>DataGrowthRates!bl66</v>
      </c>
      <c r="DD66" s="48" t="str">
        <f t="shared" ref="DD66:DD68" si="146">A66</f>
        <v>Q2-2019</v>
      </c>
      <c r="DE66" s="170">
        <f t="shared" ref="DE66" ca="1" si="147">INDIRECT(CY66)/1000</f>
        <v>44.977590979562969</v>
      </c>
      <c r="DF66" s="170">
        <f t="shared" ref="DF66" ca="1" si="148">INDIRECT(CZ62)/1000</f>
        <v>45.133338412277347</v>
      </c>
      <c r="DG66" s="170">
        <f t="shared" ref="DG66" ca="1" si="149">(DE66-DF66)*100/DF66</f>
        <v>-0.3450828992344403</v>
      </c>
      <c r="DH66" s="170">
        <f t="shared" ca="1" si="94"/>
        <v>45.384561692078222</v>
      </c>
      <c r="DI66" s="170">
        <f t="shared" ca="1" si="95"/>
        <v>45.402374153233325</v>
      </c>
      <c r="DJ66" s="170">
        <f t="shared" ca="1" si="96"/>
        <v>0.4069707125152533</v>
      </c>
      <c r="DK66" s="170">
        <f t="shared" ca="1" si="97"/>
        <v>0.42478317367035601</v>
      </c>
      <c r="DL66" s="171">
        <f t="shared" si="63"/>
        <v>44.904600000000009</v>
      </c>
    </row>
    <row r="67" spans="1:116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v>40223.339999999997</v>
      </c>
      <c r="CB67" s="102">
        <v>39943.270000000004</v>
      </c>
      <c r="CC67" s="102">
        <v>0</v>
      </c>
      <c r="CD67" s="102">
        <v>0</v>
      </c>
      <c r="CI67" s="41"/>
      <c r="CJ67" s="43" t="str">
        <f t="shared" si="113"/>
        <v>bk</v>
      </c>
      <c r="CK67" s="44">
        <f t="shared" si="4"/>
        <v>158</v>
      </c>
      <c r="CL67" s="43" t="str">
        <f t="shared" si="84"/>
        <v>DataGrowthRates!bm158</v>
      </c>
      <c r="CM67" s="43" t="str">
        <f t="shared" si="85"/>
        <v>DataGrowthRates!bn158</v>
      </c>
      <c r="CN67" s="43" t="str">
        <f t="shared" si="86"/>
        <v>DataGrowthRates!bq158</v>
      </c>
      <c r="CP67" s="48" t="str">
        <f t="shared" si="145"/>
        <v>Q3-2019</v>
      </c>
      <c r="CQ67" s="131">
        <f t="shared" ca="1" si="135"/>
        <v>-3.3271157219445655</v>
      </c>
      <c r="CR67" s="131">
        <f t="shared" ca="1" si="131"/>
        <v>-2.9282171441509957</v>
      </c>
      <c r="CS67" s="131">
        <f t="shared" ca="1" si="70"/>
        <v>-3.0532115985454769</v>
      </c>
      <c r="CT67" s="132">
        <f t="shared" ca="1" si="71"/>
        <v>0.39889857779356985</v>
      </c>
      <c r="CU67" s="132">
        <f t="shared" ca="1" si="72"/>
        <v>0.27390412339908865</v>
      </c>
      <c r="CX67" s="77">
        <f t="shared" si="48"/>
        <v>67</v>
      </c>
      <c r="CY67" s="43" t="str">
        <f t="shared" si="127"/>
        <v>DataGrowthRates!bi67</v>
      </c>
      <c r="CZ67" s="43" t="str">
        <f t="shared" si="128"/>
        <v>DataGrowthRates!bm67</v>
      </c>
      <c r="DA67" s="43" t="str">
        <f t="shared" si="129"/>
        <v>DataGrowthRates!bj67</v>
      </c>
      <c r="DB67" s="43" t="str">
        <f t="shared" si="130"/>
        <v>DataGrowthRates!bm67</v>
      </c>
      <c r="DD67" s="48" t="str">
        <f t="shared" si="146"/>
        <v>Q3-2019</v>
      </c>
      <c r="DE67" s="170">
        <f t="shared" ref="DE67" ca="1" si="150">INDIRECT(CY67)/1000</f>
        <v>40.73281100240245</v>
      </c>
      <c r="DF67" s="170">
        <f t="shared" ref="DF67" ca="1" si="151">INDIRECT(CZ63)/1000</f>
        <v>42.134680584521178</v>
      </c>
      <c r="DG67" s="170">
        <f t="shared" ref="DG67" ca="1" si="152">(DE67-DF67)*100/DF67</f>
        <v>-3.3271157219445642</v>
      </c>
      <c r="DH67" s="170">
        <f t="shared" ca="1" si="94"/>
        <v>40.918411733865078</v>
      </c>
      <c r="DI67" s="170">
        <f t="shared" ca="1" si="95"/>
        <v>41.149174152948099</v>
      </c>
      <c r="DJ67" s="170">
        <f t="shared" ca="1" si="96"/>
        <v>0.18560073146262823</v>
      </c>
      <c r="DK67" s="170">
        <f t="shared" ca="1" si="97"/>
        <v>0.41636315054564932</v>
      </c>
      <c r="DL67" s="171">
        <f t="shared" si="63"/>
        <v>39.943270000000005</v>
      </c>
    </row>
    <row r="68" spans="1:116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v>53686.96</v>
      </c>
      <c r="CB68" s="103">
        <v>52888.259999999995</v>
      </c>
      <c r="CC68" s="103">
        <v>0</v>
      </c>
      <c r="CD68" s="103">
        <v>0</v>
      </c>
      <c r="CI68" s="41"/>
      <c r="CJ68" s="43" t="str">
        <f t="shared" si="113"/>
        <v>bl</v>
      </c>
      <c r="CK68" s="44">
        <f t="shared" si="4"/>
        <v>159</v>
      </c>
      <c r="CL68" s="43" t="str">
        <f t="shared" si="84"/>
        <v>DataGrowthRates!bn159</v>
      </c>
      <c r="CM68" s="43" t="str">
        <f t="shared" si="85"/>
        <v>DataGrowthRates!bo159</v>
      </c>
      <c r="CN68" s="43" t="str">
        <f t="shared" si="86"/>
        <v>DataGrowthRates!br159</v>
      </c>
      <c r="CP68" s="49" t="str">
        <f t="shared" si="145"/>
        <v>Q4-2019</v>
      </c>
      <c r="CQ68" s="133">
        <f t="shared" ca="1" si="135"/>
        <v>2.7607040916952448</v>
      </c>
      <c r="CR68" s="133">
        <f t="shared" ca="1" si="131"/>
        <v>3.7939939392413415</v>
      </c>
      <c r="CS68" s="133">
        <f t="shared" ca="1" si="70"/>
        <v>2.0329902647040572</v>
      </c>
      <c r="CT68" s="134">
        <f t="shared" ca="1" si="71"/>
        <v>1.0332898475460968</v>
      </c>
      <c r="CU68" s="134">
        <f t="shared" ca="1" si="72"/>
        <v>-0.72771382699118758</v>
      </c>
      <c r="CX68" s="77">
        <f t="shared" si="48"/>
        <v>68</v>
      </c>
      <c r="CY68" s="43" t="str">
        <f t="shared" si="127"/>
        <v>DataGrowthRates!bj68</v>
      </c>
      <c r="CZ68" s="43" t="str">
        <f t="shared" si="128"/>
        <v>DataGrowthRates!bn68</v>
      </c>
      <c r="DA68" s="43" t="str">
        <f t="shared" si="129"/>
        <v>DataGrowthRates!bk68</v>
      </c>
      <c r="DB68" s="43" t="str">
        <f t="shared" si="130"/>
        <v>DataGrowthRates!bn68</v>
      </c>
      <c r="DD68" s="49" t="str">
        <f t="shared" si="146"/>
        <v>Q4-2019</v>
      </c>
      <c r="DE68" s="172">
        <f t="shared" ref="DE68:DE69" ca="1" si="153">INDIRECT(CY68)/1000</f>
        <v>54.989473347339604</v>
      </c>
      <c r="DF68" s="172">
        <f t="shared" ref="DF68:DF69" ca="1" si="154">INDIRECT(CZ64)/1000</f>
        <v>53.512160930963937</v>
      </c>
      <c r="DG68" s="172">
        <f t="shared" ref="DG68:DG69" ca="1" si="155">(DE68-DF68)*100/DF68</f>
        <v>2.7607040916952488</v>
      </c>
      <c r="DH68" s="172">
        <f t="shared" ca="1" si="94"/>
        <v>55.402052069216886</v>
      </c>
      <c r="DI68" s="172">
        <f t="shared" ca="1" si="95"/>
        <v>54.465199999999996</v>
      </c>
      <c r="DJ68" s="172">
        <f t="shared" ca="1" si="96"/>
        <v>0.4125787218772814</v>
      </c>
      <c r="DK68" s="172">
        <f t="shared" ca="1" si="97"/>
        <v>-0.52427334733960862</v>
      </c>
      <c r="DL68" s="171">
        <f t="shared" si="63"/>
        <v>52.888259999999995</v>
      </c>
    </row>
    <row r="69" spans="1:116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v>53211.289999999994</v>
      </c>
      <c r="CB69" s="116">
        <v>53455.070000000007</v>
      </c>
      <c r="CC69" s="116">
        <v>0</v>
      </c>
      <c r="CD69" s="116">
        <v>0</v>
      </c>
      <c r="CI69" s="41"/>
      <c r="CJ69" s="43" t="str">
        <f t="shared" si="113"/>
        <v>bm</v>
      </c>
      <c r="CK69" s="44">
        <f t="shared" si="4"/>
        <v>160</v>
      </c>
      <c r="CL69" s="43" t="str">
        <f t="shared" si="84"/>
        <v>DataGrowthRates!bo160</v>
      </c>
      <c r="CM69" s="43" t="str">
        <f t="shared" si="85"/>
        <v>DataGrowthRates!bp160</v>
      </c>
      <c r="CN69" s="43" t="str">
        <f t="shared" si="86"/>
        <v>DataGrowthRates!bs160</v>
      </c>
      <c r="CP69" s="50" t="str">
        <f>A69</f>
        <v>Q1-2020</v>
      </c>
      <c r="CQ69" s="131">
        <f t="shared" ca="1" si="135"/>
        <v>-1.0474188464460295</v>
      </c>
      <c r="CR69" s="131">
        <f t="shared" ca="1" si="131"/>
        <v>-2.0667365007283323</v>
      </c>
      <c r="CS69" s="131">
        <f t="shared" ca="1" si="70"/>
        <v>-1.6292300662294925</v>
      </c>
      <c r="CT69" s="132">
        <f t="shared" ca="1" si="71"/>
        <v>-1.0193176542823028</v>
      </c>
      <c r="CU69" s="132">
        <f t="shared" ca="1" si="72"/>
        <v>-0.58181121978346306</v>
      </c>
      <c r="CX69" s="77">
        <f t="shared" si="48"/>
        <v>69</v>
      </c>
      <c r="CY69" s="43" t="str">
        <f t="shared" si="127"/>
        <v>DataGrowthRates!bk69</v>
      </c>
      <c r="CZ69" s="43" t="str">
        <f t="shared" si="128"/>
        <v>DataGrowthRates!bo69</v>
      </c>
      <c r="DA69" s="43" t="str">
        <f t="shared" si="129"/>
        <v>DataGrowthRates!bl69</v>
      </c>
      <c r="DB69" s="43" t="str">
        <f t="shared" si="130"/>
        <v>DataGrowthRates!bo69</v>
      </c>
      <c r="DD69" s="50" t="str">
        <f>A69</f>
        <v>Q1-2020</v>
      </c>
      <c r="DE69" s="170">
        <f t="shared" ca="1" si="153"/>
        <v>54.893365957093422</v>
      </c>
      <c r="DF69" s="170">
        <f t="shared" ca="1" si="154"/>
        <v>55.47441543936106</v>
      </c>
      <c r="DG69" s="170">
        <f t="shared" ca="1" si="155"/>
        <v>-1.0474188464460363</v>
      </c>
      <c r="DH69" s="170">
        <f t="shared" ca="1" si="94"/>
        <v>54.449853906594591</v>
      </c>
      <c r="DI69" s="170">
        <f t="shared" ca="1" si="95"/>
        <v>53.754540000000006</v>
      </c>
      <c r="DJ69" s="170">
        <f t="shared" ca="1" si="96"/>
        <v>-0.44351205049883191</v>
      </c>
      <c r="DK69" s="170">
        <f t="shared" ca="1" si="97"/>
        <v>-1.1388259570934167</v>
      </c>
      <c r="DL69" s="171">
        <f t="shared" si="63"/>
        <v>53.455070000000006</v>
      </c>
    </row>
    <row r="70" spans="1:116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v>33424.22</v>
      </c>
      <c r="CB70" s="102">
        <v>33372.25</v>
      </c>
      <c r="CC70" s="102">
        <v>0</v>
      </c>
      <c r="CD70" s="102">
        <v>0</v>
      </c>
      <c r="CI70" s="41"/>
      <c r="CJ70" s="43" t="str">
        <f t="shared" si="113"/>
        <v>bn</v>
      </c>
      <c r="CK70" s="44">
        <f t="shared" si="4"/>
        <v>161</v>
      </c>
      <c r="CL70" s="43" t="str">
        <f t="shared" si="84"/>
        <v>DataGrowthRates!bp161</v>
      </c>
      <c r="CM70" s="43" t="str">
        <f t="shared" si="85"/>
        <v>DataGrowthRates!bq161</v>
      </c>
      <c r="CN70" s="43" t="str">
        <f t="shared" si="86"/>
        <v>DataGrowthRates!bt161</v>
      </c>
      <c r="CP70" s="48" t="str">
        <f t="shared" ref="CP70:CP72" si="156">A70</f>
        <v>Q2-2020</v>
      </c>
      <c r="CQ70" s="131">
        <f t="shared" ca="1" si="135"/>
        <v>-23.650062178603243</v>
      </c>
      <c r="CR70" s="131">
        <f t="shared" ca="1" si="131"/>
        <v>-26.434901045612079</v>
      </c>
      <c r="CS70" s="131">
        <f t="shared" ca="1" si="70"/>
        <v>-24.759966906008991</v>
      </c>
      <c r="CT70" s="132">
        <f t="shared" ca="1" si="71"/>
        <v>-2.7848388670088369</v>
      </c>
      <c r="CU70" s="132">
        <f t="shared" ca="1" si="72"/>
        <v>-1.1099047274057483</v>
      </c>
      <c r="CX70" s="77">
        <f t="shared" si="48"/>
        <v>70</v>
      </c>
      <c r="CY70" s="43" t="str">
        <f t="shared" si="127"/>
        <v>DataGrowthRates!bl70</v>
      </c>
      <c r="CZ70" s="43" t="str">
        <f t="shared" si="128"/>
        <v>DataGrowthRates!bp70</v>
      </c>
      <c r="DA70" s="43" t="str">
        <f t="shared" si="129"/>
        <v>DataGrowthRates!bm70</v>
      </c>
      <c r="DB70" s="43" t="str">
        <f t="shared" si="130"/>
        <v>DataGrowthRates!bp70</v>
      </c>
      <c r="DD70" s="48" t="str">
        <f t="shared" ref="DD70:DD72" si="157">A70</f>
        <v>Q2-2020</v>
      </c>
      <c r="DE70" s="170">
        <f t="shared" ref="DE70" ca="1" si="158">INDIRECT(CY70)/1000</f>
        <v>34.664684435431553</v>
      </c>
      <c r="DF70" s="170">
        <f t="shared" ref="DF70" ca="1" si="159">INDIRECT(CZ66)/1000</f>
        <v>45.402374153233325</v>
      </c>
      <c r="DG70" s="170">
        <f t="shared" ref="DG70" ca="1" si="160">(DE70-DF70)*100/DF70</f>
        <v>-23.65006217860325</v>
      </c>
      <c r="DH70" s="170">
        <f t="shared" ca="1" si="94"/>
        <v>33.400301473467536</v>
      </c>
      <c r="DI70" s="170">
        <f t="shared" ca="1" si="95"/>
        <v>33.675460000000001</v>
      </c>
      <c r="DJ70" s="170">
        <f t="shared" ca="1" si="96"/>
        <v>-1.2643829619640172</v>
      </c>
      <c r="DK70" s="170">
        <f t="shared" ca="1" si="97"/>
        <v>-0.98922443543155225</v>
      </c>
      <c r="DL70" s="171">
        <f t="shared" si="63"/>
        <v>33.372250000000001</v>
      </c>
    </row>
    <row r="71" spans="1:116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v>35564.04</v>
      </c>
      <c r="CB71" s="102">
        <v>36212.570000000007</v>
      </c>
      <c r="CC71" s="102">
        <v>0</v>
      </c>
      <c r="CD71" s="102">
        <v>0</v>
      </c>
      <c r="CI71" s="41"/>
      <c r="CJ71" s="43" t="str">
        <f t="shared" si="113"/>
        <v>bo</v>
      </c>
      <c r="CK71" s="44">
        <f t="shared" ref="CK71:CK84" si="161">CK70+1</f>
        <v>162</v>
      </c>
      <c r="CL71" s="43" t="str">
        <f t="shared" si="84"/>
        <v>DataGrowthRates!bq162</v>
      </c>
      <c r="CM71" s="43" t="str">
        <f t="shared" si="85"/>
        <v>DataGrowthRates!br162</v>
      </c>
      <c r="CN71" s="43" t="str">
        <f t="shared" si="86"/>
        <v>DataGrowthRates!bu162</v>
      </c>
      <c r="CP71" s="48" t="str">
        <f t="shared" si="156"/>
        <v>Q3-2020</v>
      </c>
      <c r="CQ71" s="131">
        <f t="shared" ca="1" si="135"/>
        <v>-13.234000941064625</v>
      </c>
      <c r="CR71" s="131">
        <f t="shared" ca="1" si="131"/>
        <v>-12.100951484772827</v>
      </c>
      <c r="CS71" s="131">
        <f t="shared" ca="1" si="70"/>
        <v>-12.963231386191227</v>
      </c>
      <c r="CT71" s="132">
        <f t="shared" ca="1" si="71"/>
        <v>1.1330494562917988</v>
      </c>
      <c r="CU71" s="132">
        <f t="shared" ca="1" si="72"/>
        <v>0.27076955487339838</v>
      </c>
      <c r="CX71" s="77">
        <f t="shared" si="48"/>
        <v>71</v>
      </c>
      <c r="CY71" s="43" t="str">
        <f t="shared" si="127"/>
        <v>DataGrowthRates!bm71</v>
      </c>
      <c r="CZ71" s="43" t="str">
        <f t="shared" si="128"/>
        <v>DataGrowthRates!bq71</v>
      </c>
      <c r="DA71" s="43" t="str">
        <f t="shared" si="129"/>
        <v>DataGrowthRates!bn71</v>
      </c>
      <c r="DB71" s="43" t="str">
        <f t="shared" si="130"/>
        <v>DataGrowthRates!bq71</v>
      </c>
      <c r="DD71" s="48" t="str">
        <f t="shared" si="157"/>
        <v>Q3-2020</v>
      </c>
      <c r="DE71" s="170">
        <f t="shared" ref="DE71" ca="1" si="162">INDIRECT(CY71)/1000</f>
        <v>35.70349205830663</v>
      </c>
      <c r="DF71" s="170">
        <f t="shared" ref="DF71" ca="1" si="163">INDIRECT(CZ67)/1000</f>
        <v>41.149174152948099</v>
      </c>
      <c r="DG71" s="170">
        <f t="shared" ref="DG71" ca="1" si="164">(DE71-DF71)*100/DF71</f>
        <v>-13.234000941064618</v>
      </c>
      <c r="DH71" s="170">
        <f t="shared" ca="1" si="94"/>
        <v>35.926019999999987</v>
      </c>
      <c r="DI71" s="170">
        <f t="shared" ca="1" si="95"/>
        <v>34.947160000000004</v>
      </c>
      <c r="DJ71" s="170">
        <f t="shared" ca="1" si="96"/>
        <v>0.22252794169335743</v>
      </c>
      <c r="DK71" s="170">
        <f t="shared" ca="1" si="97"/>
        <v>-0.75633205830662575</v>
      </c>
      <c r="DL71" s="171">
        <f t="shared" si="63"/>
        <v>36.212570000000007</v>
      </c>
    </row>
    <row r="72" spans="1:116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v>48561.53</v>
      </c>
      <c r="CB72" s="103">
        <v>48530.770000000004</v>
      </c>
      <c r="CC72" s="103">
        <v>0</v>
      </c>
      <c r="CD72" s="103">
        <v>0</v>
      </c>
      <c r="CI72" s="41"/>
      <c r="CJ72" s="43" t="str">
        <f t="shared" si="113"/>
        <v>bp</v>
      </c>
      <c r="CK72" s="44">
        <f t="shared" si="161"/>
        <v>163</v>
      </c>
      <c r="CL72" s="43" t="str">
        <f t="shared" si="84"/>
        <v>DataGrowthRates!br163</v>
      </c>
      <c r="CM72" s="43" t="str">
        <f t="shared" si="85"/>
        <v>DataGrowthRates!bs163</v>
      </c>
      <c r="CN72" s="43" t="str">
        <f t="shared" si="86"/>
        <v>DataGrowthRates!bv163</v>
      </c>
      <c r="CP72" s="49" t="str">
        <f t="shared" si="156"/>
        <v>Q4-2020</v>
      </c>
      <c r="CQ72" s="133">
        <f t="shared" ca="1" si="135"/>
        <v>-9.9244655302835412</v>
      </c>
      <c r="CR72" s="133">
        <f t="shared" ca="1" si="131"/>
        <v>-10.111384154639728</v>
      </c>
      <c r="CS72" s="133">
        <f t="shared" ca="1" si="70"/>
        <v>-10.058750571186097</v>
      </c>
      <c r="CT72" s="134">
        <f t="shared" ca="1" si="71"/>
        <v>-0.18691862435618667</v>
      </c>
      <c r="CU72" s="134">
        <f t="shared" ca="1" si="72"/>
        <v>-0.13428504090255622</v>
      </c>
      <c r="CX72" s="77">
        <f t="shared" si="48"/>
        <v>72</v>
      </c>
      <c r="CY72" s="43" t="str">
        <f t="shared" si="127"/>
        <v>DataGrowthRates!bn72</v>
      </c>
      <c r="CZ72" s="43" t="str">
        <f t="shared" si="128"/>
        <v>DataGrowthRates!br72</v>
      </c>
      <c r="DA72" s="43" t="str">
        <f t="shared" si="129"/>
        <v>DataGrowthRates!bo72</v>
      </c>
      <c r="DB72" s="43" t="str">
        <f t="shared" si="130"/>
        <v>DataGrowthRates!br72</v>
      </c>
      <c r="DD72" s="49" t="str">
        <f t="shared" si="157"/>
        <v>Q4-2020</v>
      </c>
      <c r="DE72" s="172">
        <f t="shared" ref="DE72" ca="1" si="165">INDIRECT(CY72)/1000</f>
        <v>49.059820000000009</v>
      </c>
      <c r="DF72" s="172">
        <f t="shared" ref="DF72" ca="1" si="166">INDIRECT(CZ68)/1000</f>
        <v>54.465199999999996</v>
      </c>
      <c r="DG72" s="172">
        <f t="shared" ref="DG72" ca="1" si="167">(DE72-DF72)*100/DF72</f>
        <v>-9.9244655302835323</v>
      </c>
      <c r="DH72" s="172">
        <f t="shared" ca="1" si="94"/>
        <v>48.33532000000001</v>
      </c>
      <c r="DI72" s="172">
        <f t="shared" ca="1" si="95"/>
        <v>48.223350000000003</v>
      </c>
      <c r="DJ72" s="172">
        <f t="shared" ca="1" si="96"/>
        <v>-0.72449999999999903</v>
      </c>
      <c r="DK72" s="172">
        <f t="shared" ca="1" si="97"/>
        <v>-0.8364700000000056</v>
      </c>
      <c r="DL72" s="171">
        <f t="shared" si="63"/>
        <v>48.530770000000004</v>
      </c>
    </row>
    <row r="73" spans="1:116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v>49846.520000000004</v>
      </c>
      <c r="CB73" s="116">
        <v>50026.18</v>
      </c>
      <c r="CC73" s="116">
        <v>0</v>
      </c>
      <c r="CD73" s="116">
        <v>0</v>
      </c>
      <c r="CI73" s="41"/>
      <c r="CJ73" s="43" t="str">
        <f t="shared" si="113"/>
        <v>bq</v>
      </c>
      <c r="CK73" s="44">
        <f t="shared" si="161"/>
        <v>164</v>
      </c>
      <c r="CL73" s="43" t="str">
        <f t="shared" ref="CL73:CL75" si="168">CL$4&amp;CJ75&amp;CK73</f>
        <v>DataGrowthRates!bs164</v>
      </c>
      <c r="CM73" s="43" t="str">
        <f t="shared" ref="CM73:CM75" si="169">CM$4&amp;CJ76&amp;CK73</f>
        <v>DataGrowthRates!bt164</v>
      </c>
      <c r="CN73" s="43" t="str">
        <f t="shared" ref="CN73:CN75" si="170">CN$4&amp;CJ79&amp;CK73</f>
        <v>DataGrowthRates!bw164</v>
      </c>
      <c r="CP73" s="50" t="str">
        <f>A73</f>
        <v>Q1-2021</v>
      </c>
      <c r="CQ73" s="131">
        <f t="shared" ca="1" si="135"/>
        <v>-7.116775624905376</v>
      </c>
      <c r="CR73" s="131">
        <f t="shared" ca="1" si="131"/>
        <v>-7.3580182343539304</v>
      </c>
      <c r="CS73" s="131">
        <f t="shared" ca="1" si="70"/>
        <v>-6.9473901811091228</v>
      </c>
      <c r="CT73" s="132">
        <f t="shared" ca="1" si="71"/>
        <v>-0.24124260944855447</v>
      </c>
      <c r="CU73" s="132">
        <f t="shared" ca="1" si="72"/>
        <v>0.1693854437962532</v>
      </c>
      <c r="CX73" s="77">
        <f t="shared" si="48"/>
        <v>73</v>
      </c>
      <c r="CY73" s="43" t="str">
        <f t="shared" ref="CY73:CY76" si="171">CL$4&amp;CJ71&amp;CX73</f>
        <v>DataGrowthRates!bo73</v>
      </c>
      <c r="CZ73" s="43" t="str">
        <f t="shared" ref="CZ73:CZ76" si="172">CL$4&amp;CJ75&amp;CX73</f>
        <v>DataGrowthRates!bs73</v>
      </c>
      <c r="DA73" s="43" t="str">
        <f t="shared" ref="DA73:DA76" si="173">CM$4&amp;CJ72&amp;CX73</f>
        <v>DataGrowthRates!bp73</v>
      </c>
      <c r="DB73" s="43" t="str">
        <f t="shared" ref="DB73:DB76" si="174">CN$4&amp;CJ75&amp;CX73</f>
        <v>DataGrowthRates!bs73</v>
      </c>
      <c r="DD73" s="50" t="str">
        <f>A73</f>
        <v>Q1-2021</v>
      </c>
      <c r="DE73" s="170">
        <f t="shared" ref="DE73" ca="1" si="175">INDIRECT(CY73)/1000</f>
        <v>49.92895</v>
      </c>
      <c r="DF73" s="170">
        <f t="shared" ref="DF73" ca="1" si="176">INDIRECT(CZ69)/1000</f>
        <v>53.754540000000006</v>
      </c>
      <c r="DG73" s="170">
        <f t="shared" ref="DG73" ca="1" si="177">(DE73-DF73)*100/DF73</f>
        <v>-7.1167756249053662</v>
      </c>
      <c r="DH73" s="170">
        <f t="shared" ca="1" si="94"/>
        <v>49.66720999999999</v>
      </c>
      <c r="DI73" s="170">
        <f t="shared" ca="1" si="95"/>
        <v>50.055260000000004</v>
      </c>
      <c r="DJ73" s="170">
        <f t="shared" ca="1" si="96"/>
        <v>-0.2617400000000103</v>
      </c>
      <c r="DK73" s="170">
        <f t="shared" ca="1" si="97"/>
        <v>0.1263100000000037</v>
      </c>
      <c r="DL73" s="171">
        <f t="shared" ref="DL73:DL86" si="178">CB73/1000</f>
        <v>50.026180000000004</v>
      </c>
    </row>
    <row r="74" spans="1:116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v>40880.780000000006</v>
      </c>
      <c r="CB74" s="102">
        <v>40913.22</v>
      </c>
      <c r="CC74" s="102">
        <v>0</v>
      </c>
      <c r="CD74" s="102">
        <v>0</v>
      </c>
      <c r="CI74" s="41"/>
      <c r="CJ74" s="43" t="str">
        <f t="shared" si="113"/>
        <v>br</v>
      </c>
      <c r="CK74" s="44">
        <f t="shared" si="161"/>
        <v>165</v>
      </c>
      <c r="CL74" s="43" t="str">
        <f t="shared" si="168"/>
        <v>DataGrowthRates!bt165</v>
      </c>
      <c r="CM74" s="43" t="str">
        <f t="shared" si="169"/>
        <v>DataGrowthRates!bu165</v>
      </c>
      <c r="CN74" s="43" t="str">
        <f t="shared" si="170"/>
        <v>DataGrowthRates!bx165</v>
      </c>
      <c r="CP74" s="48" t="str">
        <f t="shared" ref="CP74:CP76" si="179">A74</f>
        <v>Q2-2021</v>
      </c>
      <c r="CQ74" s="131">
        <f t="shared" ca="1" si="135"/>
        <v>23.126038961308925</v>
      </c>
      <c r="CR74" s="131">
        <f t="shared" ca="1" si="131"/>
        <v>22.229243490660544</v>
      </c>
      <c r="CS74" s="131">
        <f t="shared" ca="1" si="70"/>
        <v>22.154081162404513</v>
      </c>
      <c r="CT74" s="132">
        <f t="shared" ca="1" si="71"/>
        <v>-0.89679547064838161</v>
      </c>
      <c r="CU74" s="132">
        <f t="shared" ca="1" si="72"/>
        <v>-0.97195779890441258</v>
      </c>
      <c r="CX74" s="77">
        <f t="shared" si="48"/>
        <v>74</v>
      </c>
      <c r="CY74" s="43" t="str">
        <f t="shared" si="171"/>
        <v>DataGrowthRates!bp74</v>
      </c>
      <c r="CZ74" s="43" t="str">
        <f t="shared" si="172"/>
        <v>DataGrowthRates!bt74</v>
      </c>
      <c r="DA74" s="43" t="str">
        <f t="shared" si="173"/>
        <v>DataGrowthRates!bq74</v>
      </c>
      <c r="DB74" s="43" t="str">
        <f t="shared" si="174"/>
        <v>DataGrowthRates!bt74</v>
      </c>
      <c r="DD74" s="48" t="str">
        <f t="shared" ref="DD74:DD76" si="180">A74</f>
        <v>Q2-2021</v>
      </c>
      <c r="DE74" s="170">
        <f t="shared" ref="DE74" ca="1" si="181">INDIRECT(CY74)/1000</f>
        <v>41.463260000000005</v>
      </c>
      <c r="DF74" s="170">
        <f t="shared" ref="DF74" ca="1" si="182">INDIRECT(CZ70)/1000</f>
        <v>33.675460000000001</v>
      </c>
      <c r="DG74" s="170">
        <f t="shared" ref="DG74" ca="1" si="183">(DE74-DF74)*100/DF74</f>
        <v>23.126038961308929</v>
      </c>
      <c r="DH74" s="170">
        <f t="shared" ca="1" si="94"/>
        <v>41.161259999999992</v>
      </c>
      <c r="DI74" s="170">
        <f t="shared" ca="1" si="95"/>
        <v>40.767189999999999</v>
      </c>
      <c r="DJ74" s="170">
        <f t="shared" ca="1" si="96"/>
        <v>-0.30200000000001381</v>
      </c>
      <c r="DK74" s="170">
        <f t="shared" ca="1" si="97"/>
        <v>-0.69607000000000596</v>
      </c>
      <c r="DL74" s="171">
        <f t="shared" si="178"/>
        <v>40.913220000000003</v>
      </c>
    </row>
    <row r="75" spans="1:116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v>36569.49</v>
      </c>
      <c r="CB75" s="102">
        <v>36570.609999999993</v>
      </c>
      <c r="CC75" s="102">
        <v>0</v>
      </c>
      <c r="CD75" s="102">
        <v>0</v>
      </c>
      <c r="CI75" s="41"/>
      <c r="CJ75" s="43" t="str">
        <f t="shared" si="113"/>
        <v>bs</v>
      </c>
      <c r="CK75" s="44">
        <f t="shared" si="161"/>
        <v>166</v>
      </c>
      <c r="CL75" s="43" t="str">
        <f t="shared" si="168"/>
        <v>DataGrowthRates!bu166</v>
      </c>
      <c r="CM75" s="43" t="str">
        <f t="shared" si="169"/>
        <v>DataGrowthRates!bv166</v>
      </c>
      <c r="CN75" s="43" t="str">
        <f t="shared" si="170"/>
        <v>DataGrowthRates!by166</v>
      </c>
      <c r="CP75" s="48" t="str">
        <f t="shared" si="179"/>
        <v>Q3-2021</v>
      </c>
      <c r="CQ75" s="131">
        <f t="shared" ca="1" si="135"/>
        <v>5.2573656915182676</v>
      </c>
      <c r="CR75" s="131">
        <f t="shared" ca="1" si="131"/>
        <v>4.5509316128177337</v>
      </c>
      <c r="CS75" s="131">
        <f t="shared" ca="1" si="70"/>
        <v>4.6932568277327338</v>
      </c>
      <c r="CT75" s="132">
        <f t="shared" ca="1" si="71"/>
        <v>-0.70643407870053387</v>
      </c>
      <c r="CU75" s="132">
        <f t="shared" ca="1" si="72"/>
        <v>-0.56410886378553382</v>
      </c>
      <c r="CX75" s="77">
        <f t="shared" si="48"/>
        <v>75</v>
      </c>
      <c r="CY75" s="43" t="str">
        <f t="shared" si="171"/>
        <v>DataGrowthRates!bq75</v>
      </c>
      <c r="CZ75" s="43" t="str">
        <f t="shared" si="172"/>
        <v>DataGrowthRates!bu75</v>
      </c>
      <c r="DA75" s="43" t="str">
        <f t="shared" si="173"/>
        <v>DataGrowthRates!br75</v>
      </c>
      <c r="DB75" s="43" t="str">
        <f t="shared" si="174"/>
        <v>DataGrowthRates!bu75</v>
      </c>
      <c r="DD75" s="48" t="str">
        <f t="shared" si="180"/>
        <v>Q3-2021</v>
      </c>
      <c r="DE75" s="170">
        <f t="shared" ref="DE75" ca="1" si="184">INDIRECT(CY75)/1000</f>
        <v>36.784459999999996</v>
      </c>
      <c r="DF75" s="170">
        <f t="shared" ref="DF75" ca="1" si="185">INDIRECT(CZ71)/1000</f>
        <v>34.947160000000004</v>
      </c>
      <c r="DG75" s="170">
        <f t="shared" ref="DG75" ca="1" si="186">(DE75-DF75)*100/DF75</f>
        <v>5.2573656915182569</v>
      </c>
      <c r="DH75" s="170">
        <f t="shared" ca="1" si="94"/>
        <v>36.61589</v>
      </c>
      <c r="DI75" s="170">
        <f t="shared" ca="1" si="95"/>
        <v>36.579289999999993</v>
      </c>
      <c r="DJ75" s="170">
        <f t="shared" ca="1" si="96"/>
        <v>-0.16856999999999545</v>
      </c>
      <c r="DK75" s="170">
        <f t="shared" ca="1" si="97"/>
        <v>-0.20517000000000252</v>
      </c>
      <c r="DL75" s="171">
        <f t="shared" si="178"/>
        <v>36.570609999999995</v>
      </c>
    </row>
    <row r="76" spans="1:116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v>48824.139999999992</v>
      </c>
      <c r="CB76" s="103">
        <v>48771.07</v>
      </c>
      <c r="CC76" s="103">
        <v>0</v>
      </c>
      <c r="CD76" s="103">
        <v>0</v>
      </c>
      <c r="CI76" s="41"/>
      <c r="CJ76" s="43" t="str">
        <f t="shared" si="113"/>
        <v>bt</v>
      </c>
      <c r="CK76" s="44">
        <f t="shared" si="161"/>
        <v>167</v>
      </c>
      <c r="CL76" s="43" t="str">
        <f t="shared" ref="CL76" si="187">CL$4&amp;CJ78&amp;CK76</f>
        <v>DataGrowthRates!bv167</v>
      </c>
      <c r="CM76" s="43" t="str">
        <f t="shared" ref="CM76" si="188">CM$4&amp;CJ79&amp;CK76</f>
        <v>DataGrowthRates!bw167</v>
      </c>
      <c r="CN76" s="43" t="str">
        <f t="shared" ref="CN76" si="189">CN$4&amp;CJ82&amp;CK76</f>
        <v>DataGrowthRates!bz167</v>
      </c>
      <c r="CP76" s="49" t="str">
        <f t="shared" si="179"/>
        <v>Q4-2021</v>
      </c>
      <c r="CQ76" s="133">
        <f t="shared" ca="1" si="135"/>
        <v>0.7379620038839857</v>
      </c>
      <c r="CR76" s="133">
        <f t="shared" ca="1" si="131"/>
        <v>1.654332571827086</v>
      </c>
      <c r="CS76" s="133">
        <f t="shared" ca="1" si="70"/>
        <v>1.6059869883797844</v>
      </c>
      <c r="CT76" s="134">
        <f t="shared" ca="1" si="71"/>
        <v>0.91637056794310034</v>
      </c>
      <c r="CU76" s="134">
        <f t="shared" ca="1" si="72"/>
        <v>0.86802498449579868</v>
      </c>
      <c r="CX76" s="77">
        <f t="shared" si="48"/>
        <v>76</v>
      </c>
      <c r="CY76" s="43" t="str">
        <f t="shared" si="171"/>
        <v>DataGrowthRates!br76</v>
      </c>
      <c r="CZ76" s="43" t="str">
        <f t="shared" si="172"/>
        <v>DataGrowthRates!bv76</v>
      </c>
      <c r="DA76" s="43" t="str">
        <f t="shared" si="173"/>
        <v>DataGrowthRates!bs76</v>
      </c>
      <c r="DB76" s="43" t="str">
        <f t="shared" si="174"/>
        <v>DataGrowthRates!bv76</v>
      </c>
      <c r="DD76" s="49" t="str">
        <f t="shared" si="180"/>
        <v>Q4-2021</v>
      </c>
      <c r="DE76" s="172">
        <f t="shared" ref="DE76" ca="1" si="190">INDIRECT(CY76)/1000</f>
        <v>48.579219999999992</v>
      </c>
      <c r="DF76" s="172">
        <f t="shared" ref="DF76" ca="1" si="191">INDIRECT(CZ72)/1000</f>
        <v>48.223350000000003</v>
      </c>
      <c r="DG76" s="172">
        <f t="shared" ref="DG76" ca="1" si="192">(DE76-DF76)*100/DF76</f>
        <v>0.73796200388398725</v>
      </c>
      <c r="DH76" s="172">
        <f t="shared" ca="1" si="94"/>
        <v>48.773210000000006</v>
      </c>
      <c r="DI76" s="172">
        <f t="shared" ca="1" si="95"/>
        <v>48.728879999999997</v>
      </c>
      <c r="DJ76" s="172">
        <f t="shared" ca="1" si="96"/>
        <v>0.19399000000001365</v>
      </c>
      <c r="DK76" s="172">
        <f t="shared" ca="1" si="97"/>
        <v>0.14966000000000435</v>
      </c>
      <c r="DL76" s="171">
        <f t="shared" si="178"/>
        <v>48.771070000000002</v>
      </c>
    </row>
    <row r="77" spans="1:116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v>50154.570000000007</v>
      </c>
      <c r="CB77" s="116">
        <v>50043.88</v>
      </c>
      <c r="CC77" s="116">
        <v>0</v>
      </c>
      <c r="CD77" s="116">
        <v>0</v>
      </c>
      <c r="CI77" s="41"/>
      <c r="CJ77" s="43" t="str">
        <f t="shared" si="113"/>
        <v>bu</v>
      </c>
      <c r="CK77" s="44">
        <f t="shared" si="161"/>
        <v>168</v>
      </c>
      <c r="CL77" s="43" t="str">
        <f t="shared" ref="CL77:CL80" si="193">CL$4&amp;CJ79&amp;CK77</f>
        <v>DataGrowthRates!bw168</v>
      </c>
      <c r="CM77" s="43" t="str">
        <f t="shared" ref="CM77:CM80" si="194">CM$4&amp;CJ80&amp;CK77</f>
        <v>DataGrowthRates!bx168</v>
      </c>
      <c r="CN77" s="43" t="str">
        <f t="shared" ref="CN77:CN80" si="195">CN$4&amp;CJ83&amp;CK77</f>
        <v>DataGrowthRates!ca168</v>
      </c>
      <c r="CP77" s="48" t="s">
        <v>163</v>
      </c>
      <c r="CQ77" s="131">
        <f t="shared" ca="1" si="135"/>
        <v>-0.29637244916918987</v>
      </c>
      <c r="CR77" s="131">
        <f t="shared" ca="1" si="131"/>
        <v>-0.68616291167935517</v>
      </c>
      <c r="CS77" s="131">
        <f t="shared" ca="1" si="70"/>
        <v>0.90304083461441897</v>
      </c>
      <c r="CT77" s="132">
        <f t="shared" ca="1" si="71"/>
        <v>-0.3897904625101653</v>
      </c>
      <c r="CU77" s="132">
        <f t="shared" ca="1" si="72"/>
        <v>1.1994132837836089</v>
      </c>
      <c r="CX77" s="77">
        <f t="shared" si="48"/>
        <v>77</v>
      </c>
      <c r="CY77" s="43" t="str">
        <f t="shared" ref="CY77:CY84" si="196">CL$4&amp;CJ75&amp;CX77</f>
        <v>DataGrowthRates!bs77</v>
      </c>
      <c r="CZ77" s="43" t="str">
        <f t="shared" ref="CZ77:CZ84" si="197">CL$4&amp;CJ79&amp;CX77</f>
        <v>DataGrowthRates!bw77</v>
      </c>
      <c r="DA77" s="43" t="str">
        <f t="shared" ref="DA77:DA84" si="198">CM$4&amp;CJ76&amp;CX77</f>
        <v>DataGrowthRates!bt77</v>
      </c>
      <c r="DB77" s="43" t="str">
        <f t="shared" ref="DB77:DB84" si="199">CN$4&amp;CJ79&amp;CX77</f>
        <v>DataGrowthRates!bw77</v>
      </c>
      <c r="DD77" s="48" t="s">
        <v>163</v>
      </c>
      <c r="DE77" s="170">
        <f t="shared" ref="DE77" ca="1" si="200">INDIRECT(CY77)/1000</f>
        <v>49.906909999999996</v>
      </c>
      <c r="DF77" s="170">
        <f t="shared" ref="DF77" ca="1" si="201">INDIRECT(CZ73)/1000</f>
        <v>50.055260000000004</v>
      </c>
      <c r="DG77" s="170">
        <f t="shared" ref="DG77" ca="1" si="202">(DE77-DF77)*100/DF77</f>
        <v>-0.2963724491691937</v>
      </c>
      <c r="DH77" s="170">
        <f t="shared" ca="1" si="94"/>
        <v>49.931710000000002</v>
      </c>
      <c r="DI77" s="170">
        <f t="shared" ca="1" si="95"/>
        <v>50.355379999999997</v>
      </c>
      <c r="DJ77" s="170">
        <f t="shared" ca="1" si="96"/>
        <v>2.480000000000615E-2</v>
      </c>
      <c r="DK77" s="170">
        <f t="shared" ca="1" si="97"/>
        <v>0.44847000000000037</v>
      </c>
      <c r="DL77" s="171">
        <f t="shared" si="178"/>
        <v>50.043879999999994</v>
      </c>
    </row>
    <row r="78" spans="1:116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v>40641.57</v>
      </c>
      <c r="CB78" s="102">
        <v>40293.72</v>
      </c>
      <c r="CC78" s="102">
        <v>0</v>
      </c>
      <c r="CD78" s="102">
        <v>0</v>
      </c>
      <c r="CI78" s="41"/>
      <c r="CJ78" s="43" t="str">
        <f t="shared" si="113"/>
        <v>bv</v>
      </c>
      <c r="CK78" s="44">
        <f t="shared" si="161"/>
        <v>169</v>
      </c>
      <c r="CL78" s="43" t="str">
        <f t="shared" si="193"/>
        <v>DataGrowthRates!bx169</v>
      </c>
      <c r="CM78" s="43" t="str">
        <f t="shared" si="194"/>
        <v>DataGrowthRates!by169</v>
      </c>
      <c r="CN78" s="43" t="str">
        <f t="shared" si="195"/>
        <v>DataGrowthRates!cb169</v>
      </c>
      <c r="CP78" s="48" t="s">
        <v>165</v>
      </c>
      <c r="CQ78" s="131">
        <f t="shared" ca="1" si="135"/>
        <v>-2.1953929127821577E-2</v>
      </c>
      <c r="CR78" s="131">
        <f t="shared" ca="1" si="131"/>
        <v>0.26401132871801408</v>
      </c>
      <c r="CS78" s="131">
        <f t="shared" ca="1" si="70"/>
        <v>-1.1827073749571491</v>
      </c>
      <c r="CT78" s="132">
        <f t="shared" ca="1" si="71"/>
        <v>0.28596525784583565</v>
      </c>
      <c r="CU78" s="132">
        <f t="shared" ca="1" si="72"/>
        <v>-1.1607534458293274</v>
      </c>
      <c r="CX78" s="77">
        <f t="shared" si="48"/>
        <v>78</v>
      </c>
      <c r="CY78" s="43" t="str">
        <f t="shared" si="196"/>
        <v>DataGrowthRates!bt78</v>
      </c>
      <c r="CZ78" s="43" t="str">
        <f t="shared" si="197"/>
        <v>DataGrowthRates!bx78</v>
      </c>
      <c r="DA78" s="43" t="str">
        <f t="shared" si="198"/>
        <v>DataGrowthRates!bu78</v>
      </c>
      <c r="DB78" s="43" t="str">
        <f t="shared" si="199"/>
        <v>DataGrowthRates!bx78</v>
      </c>
      <c r="DD78" s="48" t="s">
        <v>165</v>
      </c>
      <c r="DE78" s="170">
        <f t="shared" ref="DE78" ca="1" si="203">INDIRECT(CY78)/1000</f>
        <v>40.758240000000001</v>
      </c>
      <c r="DF78" s="170">
        <f t="shared" ref="DF78" ca="1" si="204">INDIRECT(CZ74)/1000</f>
        <v>40.767189999999999</v>
      </c>
      <c r="DG78" s="170">
        <f t="shared" ref="DG78" ca="1" si="205">(DE78-DF78)*100/DF78</f>
        <v>-2.1953929127807637E-2</v>
      </c>
      <c r="DH78" s="170">
        <f t="shared" ca="1" si="94"/>
        <v>40.87482</v>
      </c>
      <c r="DI78" s="170">
        <f t="shared" ca="1" si="95"/>
        <v>40.397280000000002</v>
      </c>
      <c r="DJ78" s="170">
        <f t="shared" ca="1" si="96"/>
        <v>0.11657999999999902</v>
      </c>
      <c r="DK78" s="170">
        <f t="shared" ca="1" si="97"/>
        <v>-0.36095999999999862</v>
      </c>
      <c r="DL78" s="171">
        <f t="shared" si="178"/>
        <v>40.29372</v>
      </c>
    </row>
    <row r="79" spans="1:116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v>37520.42</v>
      </c>
      <c r="CB79" s="102">
        <v>37498.39</v>
      </c>
      <c r="CC79" s="102">
        <v>0</v>
      </c>
      <c r="CD79" s="102">
        <v>0</v>
      </c>
      <c r="CI79" s="41"/>
      <c r="CJ79" s="43" t="str">
        <f t="shared" si="113"/>
        <v>bw</v>
      </c>
      <c r="CK79" s="44">
        <f t="shared" si="161"/>
        <v>170</v>
      </c>
      <c r="CL79" s="43" t="str">
        <f t="shared" si="193"/>
        <v>DataGrowthRates!by170</v>
      </c>
      <c r="CM79" s="43" t="str">
        <f t="shared" si="194"/>
        <v>DataGrowthRates!bz170</v>
      </c>
      <c r="CN79" s="43" t="str">
        <f t="shared" si="195"/>
        <v>DataGrowthRates!cc170</v>
      </c>
      <c r="CP79" s="48" t="s">
        <v>166</v>
      </c>
      <c r="CQ79" s="131">
        <f t="shared" ca="1" si="135"/>
        <v>3.7092300041908901</v>
      </c>
      <c r="CR79" s="131">
        <f t="shared" ca="1" si="131"/>
        <v>3.3308807423539366</v>
      </c>
      <c r="CS79" s="131">
        <f t="shared" ca="1" si="70"/>
        <v>2.5556823461305895</v>
      </c>
      <c r="CT79" s="132">
        <f t="shared" ca="1" si="71"/>
        <v>-0.3783492618369535</v>
      </c>
      <c r="CU79" s="132">
        <f t="shared" ca="1" si="72"/>
        <v>-1.1535476580603006</v>
      </c>
      <c r="CX79" s="77">
        <f t="shared" si="48"/>
        <v>79</v>
      </c>
      <c r="CY79" s="43" t="str">
        <f t="shared" si="196"/>
        <v>DataGrowthRates!bu79</v>
      </c>
      <c r="CZ79" s="43" t="str">
        <f t="shared" si="197"/>
        <v>DataGrowthRates!by79</v>
      </c>
      <c r="DA79" s="43" t="str">
        <f t="shared" si="198"/>
        <v>DataGrowthRates!bv79</v>
      </c>
      <c r="DB79" s="43" t="str">
        <f t="shared" si="199"/>
        <v>DataGrowthRates!by79</v>
      </c>
      <c r="DD79" s="48" t="s">
        <v>166</v>
      </c>
      <c r="DE79" s="170">
        <f t="shared" ref="DE79" ca="1" si="206">INDIRECT(CY79)/1000</f>
        <v>37.936099999999989</v>
      </c>
      <c r="DF79" s="170">
        <f t="shared" ref="DF79" ca="1" si="207">INDIRECT(CZ75)/1000</f>
        <v>36.579289999999993</v>
      </c>
      <c r="DG79" s="170">
        <f t="shared" ref="DG79" ca="1" si="208">(DE79-DF79)*100/DF79</f>
        <v>3.7092300041908852</v>
      </c>
      <c r="DH79" s="170">
        <f t="shared" ca="1" si="94"/>
        <v>37.833919999999999</v>
      </c>
      <c r="DI79" s="170">
        <f t="shared" ca="1" si="95"/>
        <v>37.504089999999991</v>
      </c>
      <c r="DJ79" s="170">
        <f t="shared" ca="1" si="96"/>
        <v>-0.10217999999998995</v>
      </c>
      <c r="DK79" s="170">
        <f t="shared" ca="1" si="97"/>
        <v>-0.43200999999999823</v>
      </c>
      <c r="DL79" s="171">
        <f t="shared" si="178"/>
        <v>37.498390000000001</v>
      </c>
    </row>
    <row r="80" spans="1:116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v>46140.469999999994</v>
      </c>
      <c r="CB80" s="103">
        <v>45905.990000000005</v>
      </c>
      <c r="CC80" s="103">
        <v>0</v>
      </c>
      <c r="CD80" s="103">
        <v>0</v>
      </c>
      <c r="CI80" s="41"/>
      <c r="CJ80" s="43" t="str">
        <f t="shared" si="113"/>
        <v>bx</v>
      </c>
      <c r="CK80" s="44">
        <f t="shared" si="161"/>
        <v>171</v>
      </c>
      <c r="CL80" s="43" t="str">
        <f t="shared" si="193"/>
        <v>DataGrowthRates!bz171</v>
      </c>
      <c r="CM80" s="43" t="str">
        <f t="shared" si="194"/>
        <v>DataGrowthRates!ca171</v>
      </c>
      <c r="CN80" s="43" t="str">
        <f t="shared" si="195"/>
        <v>DataGrowthRates!cd171</v>
      </c>
      <c r="CP80" s="49" t="s">
        <v>167</v>
      </c>
      <c r="CQ80" s="133">
        <f t="shared" ca="1" si="135"/>
        <v>-5.8553777554501609</v>
      </c>
      <c r="CR80" s="133">
        <f t="shared" ca="1" si="131"/>
        <v>-5.0553436433212218</v>
      </c>
      <c r="CS80" s="133">
        <f t="shared" ca="1" si="70"/>
        <v>-5.4966047533044078</v>
      </c>
      <c r="CT80" s="134">
        <f t="shared" ca="1" si="71"/>
        <v>0.80003411212893916</v>
      </c>
      <c r="CU80" s="134">
        <f t="shared" ca="1" si="72"/>
        <v>0.35877300214575314</v>
      </c>
      <c r="CX80" s="77">
        <f t="shared" si="48"/>
        <v>80</v>
      </c>
      <c r="CY80" s="43" t="str">
        <f t="shared" si="196"/>
        <v>DataGrowthRates!bv80</v>
      </c>
      <c r="CZ80" s="43" t="str">
        <f t="shared" si="197"/>
        <v>DataGrowthRates!bz80</v>
      </c>
      <c r="DA80" s="43" t="str">
        <f t="shared" si="198"/>
        <v>DataGrowthRates!bw80</v>
      </c>
      <c r="DB80" s="43" t="str">
        <f t="shared" si="199"/>
        <v>DataGrowthRates!bz80</v>
      </c>
      <c r="DD80" s="49" t="s">
        <v>167</v>
      </c>
      <c r="DE80" s="172">
        <f t="shared" ref="DE80" ca="1" si="209">INDIRECT(CY80)/1000</f>
        <v>45.875619999999998</v>
      </c>
      <c r="DF80" s="172">
        <f t="shared" ref="DF80" ca="1" si="210">INDIRECT(CZ76)/1000</f>
        <v>48.728879999999997</v>
      </c>
      <c r="DG80" s="172">
        <f t="shared" ref="DG80" ca="1" si="211">(DE80-DF80)*100/DF80</f>
        <v>-5.8553777554501547</v>
      </c>
      <c r="DH80" s="172">
        <f t="shared" ca="1" si="94"/>
        <v>46.441590000000005</v>
      </c>
      <c r="DI80" s="172">
        <f t="shared" ca="1" si="95"/>
        <v>46.140469999999993</v>
      </c>
      <c r="DJ80" s="172">
        <f t="shared" ca="1" si="96"/>
        <v>0.56597000000000719</v>
      </c>
      <c r="DK80" s="172">
        <f t="shared" ca="1" si="97"/>
        <v>0.26484999999999559</v>
      </c>
      <c r="DL80" s="171">
        <f t="shared" si="178"/>
        <v>45.905990000000003</v>
      </c>
    </row>
    <row r="81" spans="1:116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v>48699.68</v>
      </c>
      <c r="CB81" s="124">
        <v>48432.11</v>
      </c>
      <c r="CC81" s="124">
        <v>0</v>
      </c>
      <c r="CD81" s="115">
        <v>0</v>
      </c>
      <c r="CF81" s="1"/>
      <c r="CG81" s="1"/>
      <c r="CI81" s="41"/>
      <c r="CJ81" s="43" t="str">
        <f t="shared" si="113"/>
        <v>by</v>
      </c>
      <c r="CK81" s="44">
        <f t="shared" si="161"/>
        <v>172</v>
      </c>
      <c r="CL81" s="43" t="str">
        <f t="shared" ref="CL81:CL84" si="212">CL$4&amp;CJ83&amp;CK81</f>
        <v>DataGrowthRates!ca172</v>
      </c>
      <c r="CM81" s="43" t="str">
        <f t="shared" ref="CM81:CM83" si="213">CM$4&amp;CJ84&amp;CK81</f>
        <v>DataGrowthRates!cb172</v>
      </c>
      <c r="CN81" s="43"/>
      <c r="CP81" s="48" t="s">
        <v>164</v>
      </c>
      <c r="CQ81" s="131">
        <f t="shared" ca="1" si="135"/>
        <v>-3.4034695001805204</v>
      </c>
      <c r="CR81" s="131">
        <f t="shared" ca="1" si="131"/>
        <v>-3.7401171122692776</v>
      </c>
      <c r="CS81" s="131">
        <f t="shared" ca="1" si="70"/>
        <v>-2.9008124284586758</v>
      </c>
      <c r="CT81" s="132">
        <f t="shared" ca="1" si="71"/>
        <v>-0.33664761208875715</v>
      </c>
      <c r="CU81" s="132">
        <f t="shared" ca="1" si="72"/>
        <v>0.50265707172184459</v>
      </c>
      <c r="CX81" s="77">
        <f t="shared" si="48"/>
        <v>81</v>
      </c>
      <c r="CY81" s="43" t="str">
        <f t="shared" si="196"/>
        <v>DataGrowthRates!bw81</v>
      </c>
      <c r="CZ81" s="43" t="str">
        <f t="shared" si="197"/>
        <v>DataGrowthRates!ca81</v>
      </c>
      <c r="DA81" s="43" t="str">
        <f t="shared" si="198"/>
        <v>DataGrowthRates!bx81</v>
      </c>
      <c r="DB81" s="43" t="str">
        <f t="shared" si="199"/>
        <v>DataGrowthRates!ca81</v>
      </c>
      <c r="DD81" s="48" t="s">
        <v>164</v>
      </c>
      <c r="DE81" s="170">
        <f t="shared" ref="DE81" ca="1" si="214">INDIRECT(CY81)/1000</f>
        <v>48.641549999999995</v>
      </c>
      <c r="DF81" s="170">
        <f t="shared" ref="DF81" ca="1" si="215">INDIRECT(CZ77)/1000</f>
        <v>50.355379999999997</v>
      </c>
      <c r="DG81" s="170">
        <f t="shared" ref="DG81" ca="1" si="216">(DE81-DF81)*100/DF81</f>
        <v>-3.4034695001805204</v>
      </c>
      <c r="DH81" s="170">
        <f t="shared" ca="1" si="94"/>
        <v>48.442169999999997</v>
      </c>
      <c r="DI81" s="170">
        <f t="shared" ca="1" si="95"/>
        <v>48.699680000000001</v>
      </c>
      <c r="DJ81" s="170">
        <f t="shared" ca="1" si="96"/>
        <v>-0.19937999999999789</v>
      </c>
      <c r="DK81" s="170">
        <f t="shared" ca="1" si="97"/>
        <v>5.8130000000005566E-2</v>
      </c>
      <c r="DL81" s="171">
        <f t="shared" si="178"/>
        <v>48.432110000000002</v>
      </c>
    </row>
    <row r="82" spans="1:116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v>38813.05999999999</v>
      </c>
      <c r="CB82" s="120">
        <v>38644.219999999994</v>
      </c>
      <c r="CC82" s="115">
        <v>0</v>
      </c>
      <c r="CD82" s="115">
        <v>0</v>
      </c>
      <c r="CF82" s="1"/>
      <c r="CG82" s="1"/>
      <c r="CI82" s="41"/>
      <c r="CJ82" s="43" t="str">
        <f t="shared" si="113"/>
        <v>bz</v>
      </c>
      <c r="CK82" s="44">
        <f t="shared" si="161"/>
        <v>173</v>
      </c>
      <c r="CL82" s="43" t="str">
        <f t="shared" si="212"/>
        <v>DataGrowthRates!cb173</v>
      </c>
      <c r="CM82" s="43" t="str">
        <f t="shared" si="213"/>
        <v>DataGrowthRates!cc173</v>
      </c>
      <c r="CN82" s="43"/>
      <c r="CP82" s="48" t="s">
        <v>168</v>
      </c>
      <c r="CQ82" s="131">
        <f t="shared" ca="1" si="135"/>
        <v>-4.4163121873551878</v>
      </c>
      <c r="CR82" s="131">
        <f t="shared" ca="1" si="131"/>
        <v>-4.0298752787316356</v>
      </c>
      <c r="CS82" s="131">
        <f t="shared" ca="1" si="70"/>
        <v>-4.0936900340797706</v>
      </c>
      <c r="CT82" s="132">
        <f t="shared" ca="1" si="71"/>
        <v>0.38643690862355218</v>
      </c>
      <c r="CU82" s="132">
        <f t="shared" ca="1" si="72"/>
        <v>0.32262215327541721</v>
      </c>
      <c r="CX82" s="77">
        <f t="shared" si="48"/>
        <v>82</v>
      </c>
      <c r="CY82" s="43" t="str">
        <f t="shared" si="196"/>
        <v>DataGrowthRates!bx82</v>
      </c>
      <c r="CZ82" s="43" t="str">
        <f t="shared" si="197"/>
        <v>DataGrowthRates!cb82</v>
      </c>
      <c r="DA82" s="43" t="str">
        <f t="shared" si="198"/>
        <v>DataGrowthRates!by82</v>
      </c>
      <c r="DB82" s="43" t="str">
        <f t="shared" si="199"/>
        <v>DataGrowthRates!cb82</v>
      </c>
      <c r="DD82" s="48" t="s">
        <v>168</v>
      </c>
      <c r="DE82" s="170">
        <f t="shared" ref="DE82" ca="1" si="217">INDIRECT(CY82)/1000</f>
        <v>38.613210000000002</v>
      </c>
      <c r="DF82" s="170">
        <f t="shared" ref="DF82" ca="1" si="218">INDIRECT(CZ78)/1000</f>
        <v>40.397280000000002</v>
      </c>
      <c r="DG82" s="170">
        <f t="shared" ref="DG82" ca="1" si="219">(DE82-DF82)*100/DF82</f>
        <v>-4.4163121873551878</v>
      </c>
      <c r="DH82" s="170">
        <f t="shared" ca="1" si="94"/>
        <v>38.76932</v>
      </c>
      <c r="DI82" s="170">
        <f t="shared" ca="1" si="95"/>
        <v>38.644219999999997</v>
      </c>
      <c r="DJ82" s="170">
        <f t="shared" ca="1" si="96"/>
        <v>0.15610999999999819</v>
      </c>
      <c r="DK82" s="170">
        <f t="shared" ca="1" si="97"/>
        <v>3.1009999999994875E-2</v>
      </c>
      <c r="DL82" s="171">
        <f t="shared" si="178"/>
        <v>38.644219999999997</v>
      </c>
    </row>
    <row r="83" spans="1:116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v>35524.109999999993</v>
      </c>
      <c r="CB83" s="115">
        <v>35489.54</v>
      </c>
      <c r="CC83" s="120">
        <v>0</v>
      </c>
      <c r="CD83" s="115">
        <v>0</v>
      </c>
      <c r="CF83" s="1"/>
      <c r="CG83" s="1"/>
      <c r="CI83" s="40" t="s">
        <v>53</v>
      </c>
      <c r="CJ83" s="43" t="str">
        <f>$CI$83&amp;CJ5</f>
        <v>ca</v>
      </c>
      <c r="CK83" s="44">
        <f t="shared" si="161"/>
        <v>174</v>
      </c>
      <c r="CL83" s="43" t="str">
        <f t="shared" si="212"/>
        <v>DataGrowthRates!cc174</v>
      </c>
      <c r="CM83" s="43" t="str">
        <f t="shared" si="213"/>
        <v>DataGrowthRates!cd174</v>
      </c>
      <c r="CN83" s="43"/>
      <c r="CP83" s="48" t="s">
        <v>169</v>
      </c>
      <c r="CQ83" s="131">
        <f t="shared" ca="1" si="135"/>
        <v>-5.2773977451525722</v>
      </c>
      <c r="CR83" s="131">
        <f t="shared" ca="1" si="131"/>
        <v>-5.374326833228416</v>
      </c>
      <c r="CS83" s="131"/>
      <c r="CT83" s="132">
        <f t="shared" ca="1" si="71"/>
        <v>-9.6929088075843772E-2</v>
      </c>
      <c r="CU83" s="132"/>
      <c r="CX83" s="77">
        <f t="shared" si="48"/>
        <v>83</v>
      </c>
      <c r="CY83" s="43" t="str">
        <f t="shared" si="196"/>
        <v>DataGrowthRates!by83</v>
      </c>
      <c r="CZ83" s="43" t="str">
        <f t="shared" si="197"/>
        <v>DataGrowthRates!cc83</v>
      </c>
      <c r="DA83" s="43" t="str">
        <f t="shared" si="198"/>
        <v>DataGrowthRates!bz83</v>
      </c>
      <c r="DB83" s="43" t="str">
        <f t="shared" si="199"/>
        <v>DataGrowthRates!cc83</v>
      </c>
      <c r="DD83" s="48" t="s">
        <v>169</v>
      </c>
      <c r="DE83" s="170">
        <f t="shared" ref="DE83" ca="1" si="220">INDIRECT(CY83)/1000</f>
        <v>35.524850000000001</v>
      </c>
      <c r="DF83" s="170">
        <f t="shared" ref="DF83" ca="1" si="221">INDIRECT(CZ79)/1000</f>
        <v>37.504089999999991</v>
      </c>
      <c r="DG83" s="170">
        <f t="shared" ref="DG83" ca="1" si="222">(DE83-DF83)*100/DF83</f>
        <v>-5.2773977451525704</v>
      </c>
      <c r="DH83" s="170">
        <f t="shared" ca="1" si="94"/>
        <v>35.503949999999996</v>
      </c>
      <c r="DI83" s="170"/>
      <c r="DJ83" s="170">
        <f t="shared" ca="1" si="96"/>
        <v>-2.0900000000004582E-2</v>
      </c>
      <c r="DK83" s="170"/>
      <c r="DL83" s="171">
        <f t="shared" si="178"/>
        <v>35.489539999999998</v>
      </c>
    </row>
    <row r="84" spans="1:116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v>45319.869999999995</v>
      </c>
      <c r="CB84" s="117">
        <v>45503.53</v>
      </c>
      <c r="CC84" s="117">
        <v>0</v>
      </c>
      <c r="CD84" s="123">
        <v>0</v>
      </c>
      <c r="CF84" s="1"/>
      <c r="CG84" s="81"/>
      <c r="CI84" s="40"/>
      <c r="CJ84" s="43" t="str">
        <f t="shared" ref="CJ84:CJ86" si="223">$CI$83&amp;CJ6</f>
        <v>cb</v>
      </c>
      <c r="CK84" s="44">
        <f t="shared" si="161"/>
        <v>175</v>
      </c>
      <c r="CL84" s="43" t="str">
        <f t="shared" si="212"/>
        <v>DataGrowthRates!cd175</v>
      </c>
      <c r="CM84" s="43"/>
      <c r="CN84" s="43"/>
      <c r="CP84" s="49" t="s">
        <v>170</v>
      </c>
      <c r="CQ84" s="133">
        <f t="shared" ca="1" si="135"/>
        <v>-2.0052678267039719</v>
      </c>
      <c r="CR84" s="133">
        <f t="shared" ca="1" si="131"/>
        <v>-1.7784821004207341</v>
      </c>
      <c r="CS84" s="133"/>
      <c r="CT84" s="134">
        <f t="shared" ca="1" si="71"/>
        <v>0.22678572628323779</v>
      </c>
      <c r="CU84" s="134"/>
      <c r="CX84" s="77">
        <f t="shared" si="48"/>
        <v>84</v>
      </c>
      <c r="CY84" s="43" t="str">
        <f t="shared" si="196"/>
        <v>DataGrowthRates!bz84</v>
      </c>
      <c r="CZ84" s="43" t="str">
        <f t="shared" si="197"/>
        <v>DataGrowthRates!cd84</v>
      </c>
      <c r="DA84" s="43" t="str">
        <f t="shared" si="198"/>
        <v>DataGrowthRates!ca84</v>
      </c>
      <c r="DB84" s="43" t="str">
        <f t="shared" si="199"/>
        <v>DataGrowthRates!cd84</v>
      </c>
      <c r="DD84" s="49" t="s">
        <v>170</v>
      </c>
      <c r="DE84" s="172">
        <f t="shared" ref="DE84" ca="1" si="224">INDIRECT(CY84)/1000</f>
        <v>45.215229999999998</v>
      </c>
      <c r="DF84" s="172">
        <f t="shared" ref="DF84" ca="1" si="225">INDIRECT(CZ80)/1000</f>
        <v>46.140469999999993</v>
      </c>
      <c r="DG84" s="172">
        <f t="shared" ref="DG84" ca="1" si="226">(DE84-DF84)*100/DF84</f>
        <v>-2.0052678267039656</v>
      </c>
      <c r="DH84" s="172">
        <f t="shared" ca="1" si="94"/>
        <v>45.319869999999995</v>
      </c>
      <c r="DI84" s="172"/>
      <c r="DJ84" s="172">
        <f t="shared" ca="1" si="96"/>
        <v>0.10463999999999629</v>
      </c>
      <c r="DK84" s="172"/>
      <c r="DL84" s="171">
        <f t="shared" si="178"/>
        <v>45.503529999999998</v>
      </c>
    </row>
    <row r="85" spans="1:116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v>47733.88</v>
      </c>
      <c r="CB85" s="119">
        <v>47837.75</v>
      </c>
      <c r="CC85" s="115">
        <v>0</v>
      </c>
      <c r="CD85" s="115">
        <v>0</v>
      </c>
      <c r="CI85" s="40"/>
      <c r="CJ85" s="43" t="str">
        <f t="shared" si="223"/>
        <v>cc</v>
      </c>
      <c r="CK85" s="44"/>
      <c r="CL85" s="43"/>
      <c r="CM85" s="43"/>
      <c r="CN85" s="43"/>
      <c r="CP85" s="48" t="s">
        <v>174</v>
      </c>
      <c r="CQ85" s="131">
        <f t="shared" ca="1" si="135"/>
        <v>-1.9831752487901417</v>
      </c>
      <c r="CR85" s="131">
        <f t="shared" ca="1" si="131"/>
        <v>-1.2272023663639693</v>
      </c>
      <c r="CS85" s="131"/>
      <c r="CT85" s="132">
        <f t="shared" ca="1" si="71"/>
        <v>0.75597288242617244</v>
      </c>
      <c r="CU85" s="132"/>
      <c r="CX85" s="77">
        <f t="shared" si="48"/>
        <v>85</v>
      </c>
      <c r="CY85" s="43" t="str">
        <f t="shared" ref="CY85:CY88" si="227">CL$4&amp;CJ83&amp;CX85</f>
        <v>DataGrowthRates!ca85</v>
      </c>
      <c r="CZ85" s="43"/>
      <c r="DA85" s="43" t="str">
        <f t="shared" ref="DA85:DA87" si="228">CM$4&amp;CJ84&amp;CX85</f>
        <v>DataGrowthRates!cb85</v>
      </c>
      <c r="DB85" s="43"/>
      <c r="DD85" s="48" t="s">
        <v>174</v>
      </c>
      <c r="DE85" s="170">
        <f t="shared" ref="DE85" ca="1" si="229">INDIRECT(CY85)/1000</f>
        <v>47.733879999999999</v>
      </c>
      <c r="DF85" s="170">
        <f t="shared" ref="DF85" ca="1" si="230">INDIRECT(CZ81)/1000</f>
        <v>48.699680000000001</v>
      </c>
      <c r="DG85" s="170">
        <f t="shared" ref="DG85" ca="1" si="231">(DE85-DF85)*100/DF85</f>
        <v>-1.9831752487901388</v>
      </c>
      <c r="DH85" s="170">
        <f t="shared" ca="1" si="94"/>
        <v>47.83775</v>
      </c>
      <c r="DI85" s="170"/>
      <c r="DJ85" s="170">
        <f t="shared" ca="1" si="96"/>
        <v>0.10387000000000057</v>
      </c>
      <c r="DK85" s="170"/>
      <c r="DL85" s="171">
        <f t="shared" si="178"/>
        <v>47.83775</v>
      </c>
    </row>
    <row r="86" spans="1:116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v>38302.769999999997</v>
      </c>
      <c r="CC86" s="119">
        <v>0</v>
      </c>
      <c r="CD86" s="115">
        <v>0</v>
      </c>
      <c r="CI86" s="40"/>
      <c r="CJ86" s="43" t="str">
        <f t="shared" si="223"/>
        <v>cd</v>
      </c>
      <c r="CK86" s="44"/>
      <c r="CL86" s="43"/>
      <c r="CM86" s="43"/>
      <c r="CN86" s="43"/>
      <c r="CP86" s="48" t="s">
        <v>175</v>
      </c>
      <c r="CQ86" s="131">
        <f t="shared" ca="1" si="135"/>
        <v>-0.88357327434735944</v>
      </c>
      <c r="CR86" s="131"/>
      <c r="CS86" s="131"/>
      <c r="CT86" s="132"/>
      <c r="CU86" s="132"/>
      <c r="CX86" s="77">
        <f t="shared" si="48"/>
        <v>86</v>
      </c>
      <c r="CY86" s="43" t="str">
        <f t="shared" si="227"/>
        <v>DataGrowthRates!cb86</v>
      </c>
      <c r="CZ86" s="43"/>
      <c r="DA86" s="43" t="str">
        <f t="shared" si="228"/>
        <v>DataGrowthRates!cc86</v>
      </c>
      <c r="DB86" s="43"/>
      <c r="DD86" s="48" t="s">
        <v>175</v>
      </c>
      <c r="DE86" s="170">
        <f t="shared" ref="DE86" ca="1" si="232">INDIRECT(CY86)/1000</f>
        <v>38.302769999999995</v>
      </c>
      <c r="DF86" s="170">
        <f t="shared" ref="DF86" ca="1" si="233">INDIRECT(CZ82)/1000</f>
        <v>38.644219999999997</v>
      </c>
      <c r="DG86" s="170">
        <f t="shared" ref="DG86" ca="1" si="234">(DE86-DF86)*100/DF86</f>
        <v>-0.88357327434737154</v>
      </c>
      <c r="DH86" s="170"/>
      <c r="DI86" s="170"/>
      <c r="DJ86" s="170"/>
      <c r="DK86" s="170"/>
      <c r="DL86" s="171">
        <f t="shared" si="178"/>
        <v>38.302769999999995</v>
      </c>
    </row>
    <row r="87" spans="1:116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v>0</v>
      </c>
      <c r="CD87" s="119">
        <v>0</v>
      </c>
      <c r="CI87" s="40"/>
      <c r="CJ87" s="43"/>
      <c r="CK87" s="44"/>
      <c r="CL87" s="43"/>
      <c r="CM87" s="43"/>
      <c r="CN87" s="43"/>
      <c r="CP87" s="48" t="s">
        <v>176</v>
      </c>
      <c r="CQ87" s="131"/>
      <c r="CR87" s="131"/>
      <c r="CS87" s="131"/>
      <c r="CT87" s="132"/>
      <c r="CU87" s="132"/>
      <c r="CX87" s="77">
        <f t="shared" si="48"/>
        <v>87</v>
      </c>
      <c r="CY87" s="43" t="str">
        <f t="shared" si="227"/>
        <v>DataGrowthRates!cc87</v>
      </c>
      <c r="CZ87" s="43"/>
      <c r="DA87" s="43" t="str">
        <f t="shared" si="228"/>
        <v>DataGrowthRates!cd87</v>
      </c>
      <c r="DB87" s="43"/>
      <c r="DD87" s="48" t="s">
        <v>176</v>
      </c>
      <c r="DE87" s="170"/>
      <c r="DF87" s="170"/>
      <c r="DG87" s="170"/>
      <c r="DH87" s="170"/>
      <c r="DI87" s="170"/>
      <c r="DJ87" s="170"/>
      <c r="DK87" s="170"/>
      <c r="DL87" s="171"/>
    </row>
    <row r="88" spans="1:116" x14ac:dyDescent="0.3">
      <c r="A88" s="48" t="s">
        <v>177</v>
      </c>
      <c r="B88" s="58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8">
        <v>0</v>
      </c>
      <c r="CI88" s="41"/>
      <c r="CJ88" s="43"/>
      <c r="CK88" s="44"/>
      <c r="CL88" s="43"/>
      <c r="CM88" s="43"/>
      <c r="CN88" s="43"/>
      <c r="CP88" s="49" t="s">
        <v>177</v>
      </c>
      <c r="CQ88" s="133"/>
      <c r="CR88" s="133"/>
      <c r="CS88" s="133"/>
      <c r="CT88" s="134"/>
      <c r="CU88" s="134"/>
      <c r="CX88" s="77">
        <f t="shared" si="48"/>
        <v>88</v>
      </c>
      <c r="CY88" s="43" t="str">
        <f t="shared" si="227"/>
        <v>DataGrowthRates!cd88</v>
      </c>
      <c r="CZ88" s="43"/>
      <c r="DA88" s="43"/>
      <c r="DB88" s="43"/>
      <c r="DD88" s="49" t="s">
        <v>177</v>
      </c>
      <c r="DE88" s="172"/>
      <c r="DF88" s="172"/>
      <c r="DG88" s="172"/>
      <c r="DH88" s="172"/>
      <c r="DI88" s="172"/>
      <c r="DJ88" s="172"/>
      <c r="DK88" s="172"/>
      <c r="DL88" s="171"/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CJ89" s="7"/>
      <c r="CK89" s="178"/>
      <c r="CL89" s="7"/>
      <c r="CM89" s="7"/>
      <c r="CN89" s="7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CJ90" s="7"/>
      <c r="CK90" s="178"/>
      <c r="CL90" s="7"/>
      <c r="CM90" s="7"/>
      <c r="CN90" s="7"/>
    </row>
    <row r="91" spans="1:116" x14ac:dyDescent="0.3">
      <c r="X91" s="2"/>
      <c r="Y91" s="2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CJ91" s="7"/>
      <c r="CK91" s="178"/>
      <c r="CL91" s="7"/>
      <c r="CM91" s="7"/>
      <c r="CN91" s="7"/>
    </row>
    <row r="92" spans="1:116" x14ac:dyDescent="0.3">
      <c r="X92" s="2"/>
      <c r="Y92" s="2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CJ92" s="7"/>
      <c r="CK92" s="178"/>
      <c r="CL92" s="7"/>
      <c r="CM92" s="7"/>
      <c r="CN92" s="7"/>
    </row>
    <row r="93" spans="1:116" x14ac:dyDescent="0.3">
      <c r="A93" s="61"/>
      <c r="B93" s="61"/>
      <c r="C93" s="61" t="s">
        <v>49</v>
      </c>
      <c r="D93" s="61" t="s">
        <v>50</v>
      </c>
      <c r="E93" s="61" t="s">
        <v>51</v>
      </c>
      <c r="F93" s="61" t="s">
        <v>52</v>
      </c>
      <c r="G93" s="61" t="s">
        <v>49</v>
      </c>
      <c r="H93" s="61" t="s">
        <v>50</v>
      </c>
      <c r="I93" s="61" t="s">
        <v>51</v>
      </c>
      <c r="J93" s="61" t="s">
        <v>52</v>
      </c>
      <c r="K93" s="61" t="s">
        <v>49</v>
      </c>
      <c r="L93" s="61" t="s">
        <v>50</v>
      </c>
      <c r="M93" s="61" t="s">
        <v>51</v>
      </c>
      <c r="N93" s="61" t="s">
        <v>52</v>
      </c>
      <c r="O93" s="61" t="s">
        <v>49</v>
      </c>
      <c r="P93" s="61" t="s">
        <v>50</v>
      </c>
      <c r="Q93" s="61" t="s">
        <v>51</v>
      </c>
      <c r="R93" s="61" t="s">
        <v>52</v>
      </c>
      <c r="S93" s="61" t="s">
        <v>49</v>
      </c>
      <c r="T93" s="61" t="s">
        <v>50</v>
      </c>
      <c r="U93" s="61" t="s">
        <v>51</v>
      </c>
      <c r="V93" s="61" t="s">
        <v>52</v>
      </c>
      <c r="W93" s="61" t="s">
        <v>49</v>
      </c>
      <c r="X93" s="61" t="s">
        <v>50</v>
      </c>
      <c r="Y93" s="61" t="s">
        <v>51</v>
      </c>
      <c r="Z93" s="61" t="s">
        <v>52</v>
      </c>
      <c r="AA93" s="61" t="s">
        <v>49</v>
      </c>
      <c r="AB93" s="61" t="s">
        <v>50</v>
      </c>
      <c r="AC93" s="61" t="s">
        <v>51</v>
      </c>
      <c r="AD93" s="61" t="s">
        <v>52</v>
      </c>
      <c r="AE93" s="61" t="s">
        <v>49</v>
      </c>
      <c r="AF93" s="61" t="s">
        <v>50</v>
      </c>
      <c r="AG93" s="61" t="s">
        <v>51</v>
      </c>
      <c r="AH93" s="61" t="s">
        <v>52</v>
      </c>
      <c r="AI93" s="61" t="s">
        <v>49</v>
      </c>
      <c r="AJ93" s="61" t="s">
        <v>50</v>
      </c>
      <c r="AK93" s="61" t="s">
        <v>51</v>
      </c>
      <c r="AL93" s="61" t="s">
        <v>52</v>
      </c>
      <c r="AM93" s="61" t="s">
        <v>49</v>
      </c>
      <c r="AN93" s="61" t="s">
        <v>50</v>
      </c>
      <c r="AO93" s="61" t="s">
        <v>51</v>
      </c>
      <c r="AP93" s="61" t="s">
        <v>52</v>
      </c>
      <c r="AQ93" s="86" t="s">
        <v>49</v>
      </c>
      <c r="AR93" s="86" t="s">
        <v>50</v>
      </c>
      <c r="AS93" s="86" t="s">
        <v>51</v>
      </c>
      <c r="AT93" s="86" t="s">
        <v>52</v>
      </c>
      <c r="AU93" s="86" t="s">
        <v>49</v>
      </c>
      <c r="AV93" s="86" t="s">
        <v>50</v>
      </c>
      <c r="AW93" s="86" t="s">
        <v>51</v>
      </c>
      <c r="AX93" s="86" t="s">
        <v>52</v>
      </c>
      <c r="AY93" s="86" t="s">
        <v>49</v>
      </c>
      <c r="AZ93" s="86" t="s">
        <v>50</v>
      </c>
      <c r="BA93" s="86" t="s">
        <v>51</v>
      </c>
      <c r="BB93" s="86" t="s">
        <v>52</v>
      </c>
      <c r="BC93" s="86" t="s">
        <v>49</v>
      </c>
      <c r="BD93" s="86" t="s">
        <v>50</v>
      </c>
      <c r="BE93" s="86" t="s">
        <v>51</v>
      </c>
      <c r="BF93" s="86" t="s">
        <v>52</v>
      </c>
      <c r="BG93" s="86" t="s">
        <v>49</v>
      </c>
      <c r="BH93" s="86" t="s">
        <v>50</v>
      </c>
      <c r="BI93" s="86" t="s">
        <v>51</v>
      </c>
      <c r="BJ93" s="86" t="s">
        <v>52</v>
      </c>
      <c r="BK93" s="86" t="s">
        <v>49</v>
      </c>
      <c r="BL93" s="86" t="s">
        <v>50</v>
      </c>
      <c r="BM93" s="86" t="s">
        <v>51</v>
      </c>
      <c r="BN93" s="86" t="s">
        <v>52</v>
      </c>
      <c r="BO93" s="86" t="s">
        <v>49</v>
      </c>
      <c r="BP93" s="86" t="s">
        <v>50</v>
      </c>
      <c r="BQ93" s="86" t="s">
        <v>51</v>
      </c>
      <c r="BR93" s="86" t="s">
        <v>52</v>
      </c>
      <c r="BS93" s="86" t="str">
        <f>BS2</f>
        <v>Q1</v>
      </c>
      <c r="BT93" s="86" t="str">
        <f t="shared" ref="BT93:BZ93" si="235">BT2</f>
        <v>Q2</v>
      </c>
      <c r="BU93" s="86" t="str">
        <f t="shared" si="235"/>
        <v>Q3</v>
      </c>
      <c r="BV93" s="86" t="str">
        <f t="shared" si="235"/>
        <v>Q4</v>
      </c>
      <c r="BW93" s="86" t="str">
        <f t="shared" si="235"/>
        <v>Q1</v>
      </c>
      <c r="BX93" s="86" t="str">
        <f t="shared" si="235"/>
        <v>Q2</v>
      </c>
      <c r="BY93" s="86" t="str">
        <f t="shared" si="235"/>
        <v>Q3</v>
      </c>
      <c r="BZ93" s="86" t="str">
        <f t="shared" si="235"/>
        <v>Q4</v>
      </c>
      <c r="CA93" s="86" t="str">
        <f t="shared" ref="CA93:CD93" si="236">CA2</f>
        <v>Q1</v>
      </c>
      <c r="CB93" s="86" t="str">
        <f t="shared" si="236"/>
        <v>Q2</v>
      </c>
      <c r="CC93" s="86" t="str">
        <f t="shared" si="236"/>
        <v>Q3</v>
      </c>
      <c r="CD93" s="86" t="str">
        <f t="shared" si="236"/>
        <v>Q4</v>
      </c>
      <c r="CJ93" s="7"/>
      <c r="CK93" s="178"/>
      <c r="CL93" s="7"/>
      <c r="CM93" s="7"/>
      <c r="CN93" s="7"/>
    </row>
    <row r="94" spans="1:116" ht="13.5" thickBot="1" x14ac:dyDescent="0.35">
      <c r="A94" s="40"/>
      <c r="B94" s="40" t="s">
        <v>20</v>
      </c>
      <c r="C94" s="52">
        <v>38504</v>
      </c>
      <c r="D94" s="52">
        <v>38596</v>
      </c>
      <c r="E94" s="52">
        <v>38687</v>
      </c>
      <c r="F94" s="52">
        <v>38777</v>
      </c>
      <c r="G94" s="52">
        <v>38869</v>
      </c>
      <c r="H94" s="52">
        <v>38961</v>
      </c>
      <c r="I94" s="52">
        <v>39052</v>
      </c>
      <c r="J94" s="52">
        <v>39142</v>
      </c>
      <c r="K94" s="52">
        <v>39234</v>
      </c>
      <c r="L94" s="52">
        <v>39326</v>
      </c>
      <c r="M94" s="52">
        <v>39417</v>
      </c>
      <c r="N94" s="52">
        <v>39508</v>
      </c>
      <c r="O94" s="52">
        <v>39600</v>
      </c>
      <c r="P94" s="52">
        <v>39692</v>
      </c>
      <c r="Q94" s="52">
        <v>39783</v>
      </c>
      <c r="R94" s="52">
        <v>39873</v>
      </c>
      <c r="S94" s="52">
        <v>39965</v>
      </c>
      <c r="T94" s="52">
        <v>40057</v>
      </c>
      <c r="U94" s="52">
        <v>40148</v>
      </c>
      <c r="V94" s="52">
        <v>40238</v>
      </c>
      <c r="W94" s="52">
        <v>40330</v>
      </c>
      <c r="X94" s="52">
        <v>40422</v>
      </c>
      <c r="Y94" s="52">
        <v>40513</v>
      </c>
      <c r="Z94" s="52">
        <v>40603</v>
      </c>
      <c r="AA94" s="52">
        <v>40695</v>
      </c>
      <c r="AB94" s="52">
        <v>40787</v>
      </c>
      <c r="AC94" s="52">
        <v>40878</v>
      </c>
      <c r="AD94" s="52">
        <v>40969</v>
      </c>
      <c r="AE94" s="52">
        <v>41061</v>
      </c>
      <c r="AF94" s="52">
        <v>41153</v>
      </c>
      <c r="AG94" s="52">
        <v>41244</v>
      </c>
      <c r="AH94" s="52">
        <v>41334</v>
      </c>
      <c r="AI94" s="52">
        <v>41426</v>
      </c>
      <c r="AJ94" s="52">
        <v>41518</v>
      </c>
      <c r="AK94" s="52">
        <v>41609</v>
      </c>
      <c r="AL94" s="52">
        <v>41699</v>
      </c>
      <c r="AM94" s="52">
        <v>41791</v>
      </c>
      <c r="AN94" s="52">
        <v>41883</v>
      </c>
      <c r="AO94" s="52">
        <v>41974</v>
      </c>
      <c r="AP94" s="52">
        <v>42064</v>
      </c>
      <c r="AQ94" s="52">
        <v>42156</v>
      </c>
      <c r="AR94" s="52">
        <v>42248</v>
      </c>
      <c r="AS94" s="52">
        <v>42339</v>
      </c>
      <c r="AT94" s="52">
        <v>42430</v>
      </c>
      <c r="AU94" s="52">
        <v>42522</v>
      </c>
      <c r="AV94" s="52">
        <v>42614</v>
      </c>
      <c r="AW94" s="52">
        <v>42705</v>
      </c>
      <c r="AX94" s="52">
        <v>42795</v>
      </c>
      <c r="AY94" s="52">
        <v>42887</v>
      </c>
      <c r="AZ94" s="52">
        <v>42979</v>
      </c>
      <c r="BA94" s="52">
        <v>43070</v>
      </c>
      <c r="BB94" s="52">
        <v>43160</v>
      </c>
      <c r="BC94" s="52">
        <v>43252</v>
      </c>
      <c r="BD94" s="52">
        <v>43344</v>
      </c>
      <c r="BE94" s="52">
        <v>43435</v>
      </c>
      <c r="BF94" s="52">
        <v>43525</v>
      </c>
      <c r="BG94" s="52">
        <v>43617</v>
      </c>
      <c r="BH94" s="52">
        <v>43709</v>
      </c>
      <c r="BI94" s="52">
        <v>43800</v>
      </c>
      <c r="BJ94" s="52">
        <v>43891</v>
      </c>
      <c r="BK94" s="52">
        <v>43983</v>
      </c>
      <c r="BL94" s="52">
        <v>44075</v>
      </c>
      <c r="BM94" s="52">
        <v>44166</v>
      </c>
      <c r="BN94" s="52">
        <v>44256</v>
      </c>
      <c r="BO94" s="52">
        <v>44348</v>
      </c>
      <c r="BP94" s="52">
        <v>44440</v>
      </c>
      <c r="BQ94" s="52">
        <v>44531</v>
      </c>
      <c r="BR94" s="52">
        <v>44621</v>
      </c>
      <c r="BS94" s="52">
        <f>BS3</f>
        <v>44713</v>
      </c>
      <c r="BT94" s="52">
        <f t="shared" ref="BT94:BZ94" si="237">BT3</f>
        <v>44805</v>
      </c>
      <c r="BU94" s="52">
        <f t="shared" si="237"/>
        <v>44896</v>
      </c>
      <c r="BV94" s="52">
        <f t="shared" si="237"/>
        <v>44986</v>
      </c>
      <c r="BW94" s="52">
        <f t="shared" si="237"/>
        <v>45078</v>
      </c>
      <c r="BX94" s="52">
        <f t="shared" si="237"/>
        <v>45170</v>
      </c>
      <c r="BY94" s="52">
        <f t="shared" si="237"/>
        <v>45261</v>
      </c>
      <c r="BZ94" s="52">
        <f t="shared" si="237"/>
        <v>45352</v>
      </c>
      <c r="CA94" s="52">
        <f t="shared" ref="CA94:CD94" si="238">CA3</f>
        <v>45444</v>
      </c>
      <c r="CB94" s="52">
        <f t="shared" si="238"/>
        <v>45536</v>
      </c>
      <c r="CC94" s="52">
        <f t="shared" si="238"/>
        <v>45627</v>
      </c>
      <c r="CD94" s="52">
        <f t="shared" si="238"/>
        <v>45717</v>
      </c>
      <c r="CJ94" s="7"/>
      <c r="CK94" s="178"/>
      <c r="CL94" s="7"/>
      <c r="CM94" s="7"/>
      <c r="CN94" s="7"/>
    </row>
    <row r="95" spans="1:116" ht="13.5" thickBot="1" x14ac:dyDescent="0.35">
      <c r="A95" s="62" t="s">
        <v>83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J95" s="7"/>
      <c r="CK95" s="178"/>
      <c r="CL95" s="7"/>
      <c r="CM95" s="7"/>
      <c r="CN95" s="7"/>
    </row>
    <row r="96" spans="1:116" x14ac:dyDescent="0.3">
      <c r="A96" s="48" t="s">
        <v>12</v>
      </c>
      <c r="B96" s="41"/>
      <c r="C96" s="118">
        <f t="shared" ref="C96:AH96" si="239">IF(OR(C5=0,C9=0),"",(C9-C5)*100/C5)</f>
        <v>-0.63552468702347431</v>
      </c>
      <c r="D96" s="119">
        <f t="shared" si="239"/>
        <v>-0.72494917778659296</v>
      </c>
      <c r="E96" s="115">
        <f t="shared" si="239"/>
        <v>4.0136463656623586E-2</v>
      </c>
      <c r="F96" s="115">
        <f t="shared" si="239"/>
        <v>-0.7717049358123973</v>
      </c>
      <c r="G96" s="120">
        <f t="shared" si="239"/>
        <v>-0.4034352136535706</v>
      </c>
      <c r="H96" s="115">
        <f t="shared" si="239"/>
        <v>-0.40963497805710319</v>
      </c>
      <c r="I96" s="115">
        <f t="shared" si="239"/>
        <v>-0.40963497805710319</v>
      </c>
      <c r="J96" s="115">
        <f t="shared" si="239"/>
        <v>-0.40963497805710319</v>
      </c>
      <c r="K96" s="115">
        <f t="shared" si="239"/>
        <v>-0.45032629939590729</v>
      </c>
      <c r="L96" s="115">
        <f t="shared" si="239"/>
        <v>-0.48207045289385814</v>
      </c>
      <c r="M96" s="115">
        <f t="shared" si="239"/>
        <v>-0.48207045289385814</v>
      </c>
      <c r="N96" s="115">
        <f t="shared" si="239"/>
        <v>-0.48207045289385814</v>
      </c>
      <c r="O96" s="115">
        <f t="shared" si="239"/>
        <v>-0.48207045289385814</v>
      </c>
      <c r="P96" s="115">
        <f t="shared" si="239"/>
        <v>-0.66425809045839745</v>
      </c>
      <c r="Q96" s="115">
        <f t="shared" si="239"/>
        <v>-0.66425809045839745</v>
      </c>
      <c r="R96" s="115">
        <f t="shared" si="239"/>
        <v>-0.66425809045839745</v>
      </c>
      <c r="S96" s="115">
        <f t="shared" si="239"/>
        <v>-0.66425809045839745</v>
      </c>
      <c r="T96" s="115">
        <f t="shared" si="239"/>
        <v>-0.67487151258164579</v>
      </c>
      <c r="U96" s="115">
        <f t="shared" si="239"/>
        <v>-0.67487151258164579</v>
      </c>
      <c r="V96" s="115">
        <f t="shared" si="239"/>
        <v>-0.67487151258164579</v>
      </c>
      <c r="W96" s="115">
        <f t="shared" si="239"/>
        <v>-0.49763973838358289</v>
      </c>
      <c r="X96" s="115">
        <f t="shared" si="239"/>
        <v>-0.4424691247423056</v>
      </c>
      <c r="Y96" s="115">
        <f t="shared" si="239"/>
        <v>-0.4424691247423056</v>
      </c>
      <c r="Z96" s="115">
        <f t="shared" si="239"/>
        <v>-0.4424691247423056</v>
      </c>
      <c r="AA96" s="115">
        <f t="shared" si="239"/>
        <v>-0.27035028488864749</v>
      </c>
      <c r="AB96" s="115">
        <f t="shared" si="239"/>
        <v>-0.30852336628512356</v>
      </c>
      <c r="AC96" s="115">
        <f t="shared" si="239"/>
        <v>-0.30852336628512356</v>
      </c>
      <c r="AD96" s="115">
        <f t="shared" si="239"/>
        <v>-0.30852336628512356</v>
      </c>
      <c r="AE96" s="115">
        <f t="shared" si="239"/>
        <v>-1.1162587949485239E-2</v>
      </c>
      <c r="AF96" s="115">
        <f t="shared" si="239"/>
        <v>-1.1162587949485239E-2</v>
      </c>
      <c r="AG96" s="115">
        <f t="shared" si="239"/>
        <v>-1.1162587949485239E-2</v>
      </c>
      <c r="AH96" s="115">
        <f t="shared" si="239"/>
        <v>-1.1162587949485239E-2</v>
      </c>
      <c r="AI96" s="115">
        <f t="shared" ref="AI96:BR96" si="240">IF(OR(AI5=0,AI9=0),"",(AI9-AI5)*100/AI5)</f>
        <v>-1.1162587949485239E-2</v>
      </c>
      <c r="AJ96" s="115">
        <f t="shared" si="240"/>
        <v>-1.1231667188289529E-2</v>
      </c>
      <c r="AK96" s="115">
        <f t="shared" si="240"/>
        <v>-1.1231667188289529E-2</v>
      </c>
      <c r="AL96" s="115">
        <f t="shared" si="240"/>
        <v>-1.1231667188289529E-2</v>
      </c>
      <c r="AM96" s="115">
        <f t="shared" si="240"/>
        <v>-1.8055646523982227E-2</v>
      </c>
      <c r="AN96" s="115">
        <f t="shared" si="240"/>
        <v>-1.8055646523982227E-2</v>
      </c>
      <c r="AO96" s="115">
        <f t="shared" si="240"/>
        <v>-1.8055646523982227E-2</v>
      </c>
      <c r="AP96" s="115">
        <f t="shared" si="240"/>
        <v>-1.8055646523982227E-2</v>
      </c>
      <c r="AQ96" s="115">
        <f t="shared" si="240"/>
        <v>-1.8055646523982227E-2</v>
      </c>
      <c r="AR96" s="115">
        <f t="shared" si="240"/>
        <v>-1.8055646523982227E-2</v>
      </c>
      <c r="AS96" s="115">
        <f t="shared" si="240"/>
        <v>-1.8055646523982227E-2</v>
      </c>
      <c r="AT96" s="115">
        <f t="shared" si="240"/>
        <v>-1.8055646523982227E-2</v>
      </c>
      <c r="AU96" s="115">
        <f t="shared" si="240"/>
        <v>-1.8055646523982227E-2</v>
      </c>
      <c r="AV96" s="115">
        <f t="shared" si="240"/>
        <v>-1.8055646523982227E-2</v>
      </c>
      <c r="AW96" s="115">
        <f t="shared" si="240"/>
        <v>-1.8055646523982227E-2</v>
      </c>
      <c r="AX96" s="115">
        <f t="shared" si="240"/>
        <v>-1.8055646523982227E-2</v>
      </c>
      <c r="AY96" s="115">
        <f t="shared" si="240"/>
        <v>-1.8055646523982227E-2</v>
      </c>
      <c r="AZ96" s="115">
        <f t="shared" si="240"/>
        <v>-1.8055646523982227E-2</v>
      </c>
      <c r="BA96" s="115">
        <f t="shared" si="240"/>
        <v>-1.8055646523982227E-2</v>
      </c>
      <c r="BB96" s="115">
        <f t="shared" si="240"/>
        <v>-1.8055646523982227E-2</v>
      </c>
      <c r="BC96" s="115">
        <f t="shared" si="240"/>
        <v>-1.8055646523982227E-2</v>
      </c>
      <c r="BD96" s="115">
        <f t="shared" si="240"/>
        <v>-1.8055646523982227E-2</v>
      </c>
      <c r="BE96" s="115">
        <f t="shared" si="240"/>
        <v>-1.8055646523982227E-2</v>
      </c>
      <c r="BF96" s="115">
        <f t="shared" si="240"/>
        <v>-1.8055646523982227E-2</v>
      </c>
      <c r="BG96" s="115">
        <f t="shared" si="240"/>
        <v>-1.8055646523982227E-2</v>
      </c>
      <c r="BH96" s="115">
        <f t="shared" si="240"/>
        <v>-1.8055646523982227E-2</v>
      </c>
      <c r="BI96" s="115">
        <f t="shared" si="240"/>
        <v>-1.8055646523982227E-2</v>
      </c>
      <c r="BJ96" s="115">
        <f t="shared" si="240"/>
        <v>-1.8055646523982227E-2</v>
      </c>
      <c r="BK96" s="115">
        <f t="shared" si="240"/>
        <v>-1.8055646523982227E-2</v>
      </c>
      <c r="BL96" s="115">
        <f t="shared" si="240"/>
        <v>-1.8055646523982227E-2</v>
      </c>
      <c r="BM96" s="115">
        <f t="shared" si="240"/>
        <v>-1.8055646523982227E-2</v>
      </c>
      <c r="BN96" s="115">
        <f t="shared" si="240"/>
        <v>-1.810208741178861E-2</v>
      </c>
      <c r="BO96" s="115">
        <f t="shared" si="240"/>
        <v>-1.810208741178861E-2</v>
      </c>
      <c r="BP96" s="115">
        <f t="shared" si="240"/>
        <v>-1.810208741178861E-2</v>
      </c>
      <c r="BQ96" s="115">
        <f t="shared" si="240"/>
        <v>-1.810208741178861E-2</v>
      </c>
      <c r="BR96" s="115">
        <f t="shared" si="240"/>
        <v>-1.810208741178861E-2</v>
      </c>
      <c r="BS96" s="115">
        <f t="shared" ref="BS96:BZ96" si="241">IF(OR(BS5=0,BS9=0),"",(BS9-BS5)*100/BS5)</f>
        <v>-1.810208741178861E-2</v>
      </c>
      <c r="BT96" s="115">
        <f t="shared" si="241"/>
        <v>-1.810208741178861E-2</v>
      </c>
      <c r="BU96" s="115">
        <f t="shared" si="241"/>
        <v>-1.810208741178861E-2</v>
      </c>
      <c r="BV96" s="115">
        <f t="shared" si="241"/>
        <v>-1.810208741178861E-2</v>
      </c>
      <c r="BW96" s="115">
        <f t="shared" si="241"/>
        <v>-1.810208741178861E-2</v>
      </c>
      <c r="BX96" s="115">
        <f t="shared" si="241"/>
        <v>-1.810208741178861E-2</v>
      </c>
      <c r="BY96" s="115">
        <f t="shared" si="241"/>
        <v>-1.810208741178861E-2</v>
      </c>
      <c r="BZ96" s="115">
        <f t="shared" si="241"/>
        <v>-1.810208741178861E-2</v>
      </c>
      <c r="CA96" s="115">
        <f t="shared" ref="CA96:CD96" si="242">IF(OR(CA5=0,CA9=0),"",(CA9-CA5)*100/CA5)</f>
        <v>-1.810208741178861E-2</v>
      </c>
      <c r="CB96" s="115">
        <f t="shared" si="242"/>
        <v>-1.810208741178861E-2</v>
      </c>
      <c r="CC96" s="115" t="str">
        <f t="shared" si="242"/>
        <v/>
      </c>
      <c r="CD96" s="115" t="str">
        <f t="shared" si="242"/>
        <v/>
      </c>
      <c r="CJ96" s="7"/>
      <c r="CK96" s="178"/>
      <c r="CL96" s="7"/>
      <c r="CM96" s="7"/>
      <c r="CN96" s="7"/>
    </row>
    <row r="97" spans="1:92" x14ac:dyDescent="0.3">
      <c r="A97" s="48" t="s">
        <v>13</v>
      </c>
      <c r="B97" s="41"/>
      <c r="C97" s="115" t="str">
        <f t="shared" ref="C97:AX97" si="243">IF(OR(C6=0,C10=0),"",(C10-C6)*100/C6)</f>
        <v/>
      </c>
      <c r="D97" s="118">
        <f t="shared" si="243"/>
        <v>1.1583558035796691</v>
      </c>
      <c r="E97" s="119">
        <f t="shared" si="243"/>
        <v>1.4431184730484918</v>
      </c>
      <c r="F97" s="115">
        <f t="shared" si="243"/>
        <v>1.6441242825925715</v>
      </c>
      <c r="G97" s="115">
        <f t="shared" si="243"/>
        <v>2.1179881696163552</v>
      </c>
      <c r="H97" s="120">
        <f t="shared" si="243"/>
        <v>2.9937282468606132</v>
      </c>
      <c r="I97" s="115">
        <f t="shared" si="243"/>
        <v>2.9937282468606132</v>
      </c>
      <c r="J97" s="115">
        <f t="shared" si="243"/>
        <v>2.9937282468606132</v>
      </c>
      <c r="K97" s="115">
        <f t="shared" si="243"/>
        <v>2.9026120309310142</v>
      </c>
      <c r="L97" s="115">
        <f t="shared" si="243"/>
        <v>3.1485598371421197</v>
      </c>
      <c r="M97" s="115">
        <f t="shared" si="243"/>
        <v>3.1485598371421197</v>
      </c>
      <c r="N97" s="115">
        <f t="shared" si="243"/>
        <v>3.1485598371421197</v>
      </c>
      <c r="O97" s="115">
        <f t="shared" si="243"/>
        <v>3.1485598371421197</v>
      </c>
      <c r="P97" s="115">
        <f t="shared" si="243"/>
        <v>3.027155814005412</v>
      </c>
      <c r="Q97" s="115">
        <f t="shared" si="243"/>
        <v>3.027155814005412</v>
      </c>
      <c r="R97" s="115">
        <f t="shared" si="243"/>
        <v>3.027155814005412</v>
      </c>
      <c r="S97" s="115">
        <f t="shared" si="243"/>
        <v>3.027155814005412</v>
      </c>
      <c r="T97" s="115">
        <f t="shared" si="243"/>
        <v>3.0405758456789087</v>
      </c>
      <c r="U97" s="115">
        <f t="shared" si="243"/>
        <v>3.0405758456789087</v>
      </c>
      <c r="V97" s="115">
        <f t="shared" si="243"/>
        <v>3.0405758456789087</v>
      </c>
      <c r="W97" s="115">
        <f t="shared" si="243"/>
        <v>3.2288825532573764</v>
      </c>
      <c r="X97" s="115">
        <f t="shared" si="243"/>
        <v>3.2496926810881721</v>
      </c>
      <c r="Y97" s="115">
        <f t="shared" si="243"/>
        <v>3.2496926810881721</v>
      </c>
      <c r="Z97" s="115">
        <f t="shared" si="243"/>
        <v>3.2496926810881721</v>
      </c>
      <c r="AA97" s="115">
        <f t="shared" si="243"/>
        <v>3.4171026052949154</v>
      </c>
      <c r="AB97" s="115">
        <f t="shared" si="243"/>
        <v>3.3610098414833156</v>
      </c>
      <c r="AC97" s="115">
        <f t="shared" si="243"/>
        <v>3.3610098414833156</v>
      </c>
      <c r="AD97" s="115">
        <f t="shared" si="243"/>
        <v>3.3610098414833156</v>
      </c>
      <c r="AE97" s="115">
        <f t="shared" si="243"/>
        <v>3.0761814608117022</v>
      </c>
      <c r="AF97" s="115">
        <f t="shared" si="243"/>
        <v>3.0761814608117022</v>
      </c>
      <c r="AG97" s="115">
        <f t="shared" si="243"/>
        <v>3.0761814608117022</v>
      </c>
      <c r="AH97" s="115">
        <f t="shared" si="243"/>
        <v>3.0761814608117022</v>
      </c>
      <c r="AI97" s="115">
        <f t="shared" si="243"/>
        <v>3.0761814608117022</v>
      </c>
      <c r="AJ97" s="115">
        <f t="shared" si="243"/>
        <v>3.076022986788471</v>
      </c>
      <c r="AK97" s="115">
        <f t="shared" si="243"/>
        <v>3.076022986788471</v>
      </c>
      <c r="AL97" s="115">
        <f t="shared" si="243"/>
        <v>3.076022986788471</v>
      </c>
      <c r="AM97" s="115">
        <f t="shared" si="243"/>
        <v>3.0725311663785684</v>
      </c>
      <c r="AN97" s="115">
        <f t="shared" si="243"/>
        <v>3.0725311663785684</v>
      </c>
      <c r="AO97" s="115">
        <f t="shared" si="243"/>
        <v>3.0725311663785684</v>
      </c>
      <c r="AP97" s="115">
        <f t="shared" si="243"/>
        <v>3.0725311663785684</v>
      </c>
      <c r="AQ97" s="115">
        <f t="shared" si="243"/>
        <v>3.0725311663785684</v>
      </c>
      <c r="AR97" s="115">
        <f t="shared" si="243"/>
        <v>3.0725311663785684</v>
      </c>
      <c r="AS97" s="115">
        <f t="shared" si="243"/>
        <v>3.0725311663785684</v>
      </c>
      <c r="AT97" s="115">
        <f t="shared" si="243"/>
        <v>3.0725311663785684</v>
      </c>
      <c r="AU97" s="115">
        <f t="shared" si="243"/>
        <v>3.0725311663785684</v>
      </c>
      <c r="AV97" s="115">
        <f t="shared" si="243"/>
        <v>3.0725311663785684</v>
      </c>
      <c r="AW97" s="115">
        <f t="shared" si="243"/>
        <v>3.0725311663785684</v>
      </c>
      <c r="AX97" s="115">
        <f t="shared" si="243"/>
        <v>3.0725311663785684</v>
      </c>
      <c r="AY97" s="115">
        <f t="shared" ref="AY97:BZ97" si="244">IF(OR(AY6=0,AY10=0),"",(AY10-AY6)*100/AY6)</f>
        <v>3.0725311663785684</v>
      </c>
      <c r="AZ97" s="115">
        <f t="shared" si="244"/>
        <v>3.0725311663785684</v>
      </c>
      <c r="BA97" s="115">
        <f t="shared" si="244"/>
        <v>3.0725311663785684</v>
      </c>
      <c r="BB97" s="115">
        <f t="shared" si="244"/>
        <v>3.0725311663785684</v>
      </c>
      <c r="BC97" s="115">
        <f t="shared" si="244"/>
        <v>3.0725311663785684</v>
      </c>
      <c r="BD97" s="115">
        <f t="shared" si="244"/>
        <v>3.0725311663785684</v>
      </c>
      <c r="BE97" s="115">
        <f t="shared" si="244"/>
        <v>3.0725311663785684</v>
      </c>
      <c r="BF97" s="115">
        <f t="shared" si="244"/>
        <v>3.0725311663785684</v>
      </c>
      <c r="BG97" s="115">
        <f t="shared" si="244"/>
        <v>3.0725311663785684</v>
      </c>
      <c r="BH97" s="115">
        <f t="shared" si="244"/>
        <v>3.0725311663785684</v>
      </c>
      <c r="BI97" s="115">
        <f t="shared" si="244"/>
        <v>3.0725311663785684</v>
      </c>
      <c r="BJ97" s="115">
        <f t="shared" si="244"/>
        <v>3.0725311663785684</v>
      </c>
      <c r="BK97" s="115">
        <f t="shared" si="244"/>
        <v>3.0725311663785684</v>
      </c>
      <c r="BL97" s="115">
        <f t="shared" si="244"/>
        <v>3.0725311663785684</v>
      </c>
      <c r="BM97" s="115">
        <f t="shared" si="244"/>
        <v>3.0725311663785684</v>
      </c>
      <c r="BN97" s="115">
        <f t="shared" si="244"/>
        <v>3.0725257085310416</v>
      </c>
      <c r="BO97" s="115">
        <f t="shared" si="244"/>
        <v>3.0725257085310416</v>
      </c>
      <c r="BP97" s="115">
        <f t="shared" si="244"/>
        <v>3.0725257085310416</v>
      </c>
      <c r="BQ97" s="115">
        <f t="shared" si="244"/>
        <v>3.0725257085310416</v>
      </c>
      <c r="BR97" s="115">
        <f t="shared" si="244"/>
        <v>3.0725257085310416</v>
      </c>
      <c r="BS97" s="115">
        <f t="shared" si="244"/>
        <v>3.0725257085310416</v>
      </c>
      <c r="BT97" s="115">
        <f t="shared" si="244"/>
        <v>3.0725257085310416</v>
      </c>
      <c r="BU97" s="115">
        <f t="shared" si="244"/>
        <v>3.0725257085310416</v>
      </c>
      <c r="BV97" s="115">
        <f t="shared" si="244"/>
        <v>3.0725257085310416</v>
      </c>
      <c r="BW97" s="115">
        <f t="shared" si="244"/>
        <v>3.0725257085310416</v>
      </c>
      <c r="BX97" s="115">
        <f t="shared" si="244"/>
        <v>3.0725257085310416</v>
      </c>
      <c r="BY97" s="115">
        <f t="shared" si="244"/>
        <v>3.0725257085310416</v>
      </c>
      <c r="BZ97" s="115">
        <f t="shared" si="244"/>
        <v>3.0725257085310416</v>
      </c>
      <c r="CA97" s="115">
        <f t="shared" ref="CA97:CD97" si="245">IF(OR(CA6=0,CA10=0),"",(CA10-CA6)*100/CA6)</f>
        <v>3.0725257085310416</v>
      </c>
      <c r="CB97" s="115">
        <f t="shared" si="245"/>
        <v>3.0725257085310416</v>
      </c>
      <c r="CC97" s="115" t="str">
        <f t="shared" si="245"/>
        <v/>
      </c>
      <c r="CD97" s="115" t="str">
        <f t="shared" si="245"/>
        <v/>
      </c>
      <c r="CJ97" s="7"/>
      <c r="CK97" s="178"/>
      <c r="CL97" s="7"/>
      <c r="CM97" s="7"/>
      <c r="CN97" s="7"/>
    </row>
    <row r="98" spans="1:92" x14ac:dyDescent="0.3">
      <c r="A98" s="48" t="s">
        <v>14</v>
      </c>
      <c r="B98" s="41"/>
      <c r="C98" s="115" t="str">
        <f t="shared" ref="C98:AX98" si="246">IF(OR(C7=0,C11=0),"",(C11-C7)*100/C7)</f>
        <v/>
      </c>
      <c r="D98" s="115" t="str">
        <f t="shared" si="246"/>
        <v/>
      </c>
      <c r="E98" s="118">
        <f t="shared" si="246"/>
        <v>-0.75670797644434695</v>
      </c>
      <c r="F98" s="119">
        <f t="shared" si="246"/>
        <v>-0.1677791537436947</v>
      </c>
      <c r="G98" s="115">
        <f t="shared" si="246"/>
        <v>-0.44317935114354912</v>
      </c>
      <c r="H98" s="115">
        <f t="shared" si="246"/>
        <v>0.43950076996802573</v>
      </c>
      <c r="I98" s="120">
        <f t="shared" si="246"/>
        <v>0.43950076996802573</v>
      </c>
      <c r="J98" s="115">
        <f t="shared" si="246"/>
        <v>0.43950076996802573</v>
      </c>
      <c r="K98" s="115">
        <f t="shared" si="246"/>
        <v>0.33838028433267131</v>
      </c>
      <c r="L98" s="115">
        <f t="shared" si="246"/>
        <v>-0.12712719999039634</v>
      </c>
      <c r="M98" s="115">
        <f t="shared" si="246"/>
        <v>-0.12712719999039634</v>
      </c>
      <c r="N98" s="115">
        <f t="shared" si="246"/>
        <v>-0.12712719999039634</v>
      </c>
      <c r="O98" s="115">
        <f t="shared" si="246"/>
        <v>-0.12712719999039634</v>
      </c>
      <c r="P98" s="115">
        <f t="shared" si="246"/>
        <v>-0.46259273887336022</v>
      </c>
      <c r="Q98" s="115">
        <f t="shared" si="246"/>
        <v>-0.46259273887336022</v>
      </c>
      <c r="R98" s="115">
        <f t="shared" si="246"/>
        <v>-0.46259273887336022</v>
      </c>
      <c r="S98" s="115">
        <f t="shared" si="246"/>
        <v>-0.46259273887336022</v>
      </c>
      <c r="T98" s="115">
        <f t="shared" si="246"/>
        <v>-0.4542111908474345</v>
      </c>
      <c r="U98" s="115">
        <f t="shared" si="246"/>
        <v>-0.4542111908474345</v>
      </c>
      <c r="V98" s="115">
        <f t="shared" si="246"/>
        <v>-0.4542111908474345</v>
      </c>
      <c r="W98" s="115">
        <f t="shared" si="246"/>
        <v>5.410890811538463E-2</v>
      </c>
      <c r="X98" s="115">
        <f t="shared" si="246"/>
        <v>3.562636713158731E-2</v>
      </c>
      <c r="Y98" s="115">
        <f t="shared" si="246"/>
        <v>3.562636713158731E-2</v>
      </c>
      <c r="Z98" s="115">
        <f t="shared" si="246"/>
        <v>3.562636713158731E-2</v>
      </c>
      <c r="AA98" s="115">
        <f t="shared" si="246"/>
        <v>-0.5311769947700824</v>
      </c>
      <c r="AB98" s="115">
        <f t="shared" si="246"/>
        <v>-0.58336452269143035</v>
      </c>
      <c r="AC98" s="115">
        <f t="shared" si="246"/>
        <v>-0.58336452269143035</v>
      </c>
      <c r="AD98" s="115">
        <f t="shared" si="246"/>
        <v>-0.58336452269143035</v>
      </c>
      <c r="AE98" s="115">
        <f t="shared" si="246"/>
        <v>4.3491277291204326E-2</v>
      </c>
      <c r="AF98" s="115">
        <f t="shared" si="246"/>
        <v>4.3491277291204326E-2</v>
      </c>
      <c r="AG98" s="115">
        <f t="shared" si="246"/>
        <v>4.3491277291204326E-2</v>
      </c>
      <c r="AH98" s="115">
        <f t="shared" si="246"/>
        <v>4.3491277291204326E-2</v>
      </c>
      <c r="AI98" s="115">
        <f t="shared" si="246"/>
        <v>4.3491277291204326E-2</v>
      </c>
      <c r="AJ98" s="115">
        <f t="shared" si="246"/>
        <v>4.3447587900467835E-2</v>
      </c>
      <c r="AK98" s="115">
        <f t="shared" si="246"/>
        <v>4.3447587900467835E-2</v>
      </c>
      <c r="AL98" s="115">
        <f t="shared" si="246"/>
        <v>4.3447587900467835E-2</v>
      </c>
      <c r="AM98" s="115">
        <f t="shared" si="246"/>
        <v>3.4071652064225424E-2</v>
      </c>
      <c r="AN98" s="115">
        <f t="shared" si="246"/>
        <v>3.4071652064225424E-2</v>
      </c>
      <c r="AO98" s="115">
        <f t="shared" si="246"/>
        <v>3.4071652064225424E-2</v>
      </c>
      <c r="AP98" s="115">
        <f t="shared" si="246"/>
        <v>3.4071652064225424E-2</v>
      </c>
      <c r="AQ98" s="115">
        <f t="shared" si="246"/>
        <v>3.4071652064225424E-2</v>
      </c>
      <c r="AR98" s="115">
        <f t="shared" si="246"/>
        <v>3.4071652064225424E-2</v>
      </c>
      <c r="AS98" s="115">
        <f t="shared" si="246"/>
        <v>3.4071652064225424E-2</v>
      </c>
      <c r="AT98" s="115">
        <f t="shared" si="246"/>
        <v>3.4071652064225424E-2</v>
      </c>
      <c r="AU98" s="115">
        <f t="shared" si="246"/>
        <v>3.4071652064225424E-2</v>
      </c>
      <c r="AV98" s="115">
        <f t="shared" si="246"/>
        <v>3.4071652064225424E-2</v>
      </c>
      <c r="AW98" s="115">
        <f t="shared" si="246"/>
        <v>3.4071652064225424E-2</v>
      </c>
      <c r="AX98" s="115">
        <f t="shared" si="246"/>
        <v>3.4071652064225424E-2</v>
      </c>
      <c r="AY98" s="115">
        <f t="shared" ref="AY98:BZ98" si="247">IF(OR(AY7=0,AY11=0),"",(AY11-AY7)*100/AY7)</f>
        <v>3.4071652064225424E-2</v>
      </c>
      <c r="AZ98" s="115">
        <f t="shared" si="247"/>
        <v>3.4071652064225424E-2</v>
      </c>
      <c r="BA98" s="115">
        <f t="shared" si="247"/>
        <v>3.4071652064225424E-2</v>
      </c>
      <c r="BB98" s="115">
        <f t="shared" si="247"/>
        <v>3.4071652064225424E-2</v>
      </c>
      <c r="BC98" s="115">
        <f t="shared" si="247"/>
        <v>3.4071652064225424E-2</v>
      </c>
      <c r="BD98" s="115">
        <f t="shared" si="247"/>
        <v>3.4071652064225424E-2</v>
      </c>
      <c r="BE98" s="115">
        <f t="shared" si="247"/>
        <v>3.4071652064225424E-2</v>
      </c>
      <c r="BF98" s="115">
        <f t="shared" si="247"/>
        <v>3.4071652064225424E-2</v>
      </c>
      <c r="BG98" s="115">
        <f t="shared" si="247"/>
        <v>3.4071652064225424E-2</v>
      </c>
      <c r="BH98" s="115">
        <f t="shared" si="247"/>
        <v>3.4071652064225424E-2</v>
      </c>
      <c r="BI98" s="115">
        <f t="shared" si="247"/>
        <v>3.4071652064225424E-2</v>
      </c>
      <c r="BJ98" s="115">
        <f t="shared" si="247"/>
        <v>3.4071652064225424E-2</v>
      </c>
      <c r="BK98" s="115">
        <f t="shared" si="247"/>
        <v>3.4071652064225424E-2</v>
      </c>
      <c r="BL98" s="115">
        <f t="shared" si="247"/>
        <v>3.4071652064225424E-2</v>
      </c>
      <c r="BM98" s="115">
        <f t="shared" si="247"/>
        <v>3.4071652064225424E-2</v>
      </c>
      <c r="BN98" s="115">
        <f t="shared" si="247"/>
        <v>3.4038560302113711E-2</v>
      </c>
      <c r="BO98" s="115">
        <f t="shared" si="247"/>
        <v>3.4038560302113711E-2</v>
      </c>
      <c r="BP98" s="115">
        <f t="shared" si="247"/>
        <v>3.4038560302113711E-2</v>
      </c>
      <c r="BQ98" s="115">
        <f t="shared" si="247"/>
        <v>3.4038560302113711E-2</v>
      </c>
      <c r="BR98" s="115">
        <f t="shared" si="247"/>
        <v>3.4038560302113711E-2</v>
      </c>
      <c r="BS98" s="115">
        <f t="shared" si="247"/>
        <v>3.4038560302113711E-2</v>
      </c>
      <c r="BT98" s="115">
        <f t="shared" si="247"/>
        <v>3.4038560302113711E-2</v>
      </c>
      <c r="BU98" s="115">
        <f t="shared" si="247"/>
        <v>3.4038560302113711E-2</v>
      </c>
      <c r="BV98" s="115">
        <f t="shared" si="247"/>
        <v>3.4038560302113711E-2</v>
      </c>
      <c r="BW98" s="115">
        <f t="shared" si="247"/>
        <v>3.4038560302113711E-2</v>
      </c>
      <c r="BX98" s="115">
        <f t="shared" si="247"/>
        <v>3.4038560302113711E-2</v>
      </c>
      <c r="BY98" s="115">
        <f t="shared" si="247"/>
        <v>3.4038560302113711E-2</v>
      </c>
      <c r="BZ98" s="115">
        <f t="shared" si="247"/>
        <v>3.4038560302113711E-2</v>
      </c>
      <c r="CA98" s="115">
        <f t="shared" ref="CA98:CD98" si="248">IF(OR(CA7=0,CA11=0),"",(CA11-CA7)*100/CA7)</f>
        <v>3.4038560302113711E-2</v>
      </c>
      <c r="CB98" s="115">
        <f t="shared" si="248"/>
        <v>3.4038560302113711E-2</v>
      </c>
      <c r="CC98" s="115" t="str">
        <f t="shared" si="248"/>
        <v/>
      </c>
      <c r="CD98" s="115" t="str">
        <f t="shared" si="248"/>
        <v/>
      </c>
      <c r="CJ98" s="7"/>
      <c r="CK98" s="178"/>
      <c r="CL98" s="7"/>
      <c r="CM98" s="7"/>
      <c r="CN98" s="7"/>
    </row>
    <row r="99" spans="1:92" x14ac:dyDescent="0.3">
      <c r="A99" s="49" t="s">
        <v>15</v>
      </c>
      <c r="B99" s="46"/>
      <c r="C99" s="117" t="str">
        <f t="shared" ref="C99:AX99" si="249">IF(OR(C8=0,C12=0),"",(C12-C8)*100/C8)</f>
        <v/>
      </c>
      <c r="D99" s="117" t="str">
        <f t="shared" si="249"/>
        <v/>
      </c>
      <c r="E99" s="117" t="str">
        <f t="shared" si="249"/>
        <v/>
      </c>
      <c r="F99" s="121">
        <f t="shared" si="249"/>
        <v>0.64884181463714352</v>
      </c>
      <c r="G99" s="122">
        <f t="shared" si="249"/>
        <v>0.45312320586398014</v>
      </c>
      <c r="H99" s="117">
        <f t="shared" si="249"/>
        <v>0.22629026111618261</v>
      </c>
      <c r="I99" s="117">
        <f t="shared" si="249"/>
        <v>0.22629026111618261</v>
      </c>
      <c r="J99" s="123">
        <f t="shared" si="249"/>
        <v>0.22629026111618261</v>
      </c>
      <c r="K99" s="117">
        <f t="shared" si="249"/>
        <v>0.17922465862578402</v>
      </c>
      <c r="L99" s="117">
        <f t="shared" si="249"/>
        <v>0.24219128442204579</v>
      </c>
      <c r="M99" s="117">
        <f t="shared" si="249"/>
        <v>0.24219128442204579</v>
      </c>
      <c r="N99" s="117">
        <f t="shared" si="249"/>
        <v>0.24219128442204579</v>
      </c>
      <c r="O99" s="117">
        <f t="shared" si="249"/>
        <v>0.24219128442204579</v>
      </c>
      <c r="P99" s="117">
        <f t="shared" si="249"/>
        <v>0.51038009102850423</v>
      </c>
      <c r="Q99" s="117">
        <f t="shared" si="249"/>
        <v>0.51038009102850423</v>
      </c>
      <c r="R99" s="117">
        <f t="shared" si="249"/>
        <v>0.51038009102850423</v>
      </c>
      <c r="S99" s="117">
        <f t="shared" si="249"/>
        <v>0.51038009102850423</v>
      </c>
      <c r="T99" s="117">
        <f t="shared" si="249"/>
        <v>0.49260712065933659</v>
      </c>
      <c r="U99" s="117">
        <f t="shared" si="249"/>
        <v>0.49260712065933659</v>
      </c>
      <c r="V99" s="117">
        <f t="shared" si="249"/>
        <v>0.49260712065933659</v>
      </c>
      <c r="W99" s="117">
        <f t="shared" si="249"/>
        <v>0.43220574317729904</v>
      </c>
      <c r="X99" s="117">
        <f t="shared" si="249"/>
        <v>0.48514806425823459</v>
      </c>
      <c r="Y99" s="117">
        <f t="shared" si="249"/>
        <v>0.48514806425823459</v>
      </c>
      <c r="Z99" s="117">
        <f t="shared" si="249"/>
        <v>0.48514806425823459</v>
      </c>
      <c r="AA99" s="117">
        <f t="shared" si="249"/>
        <v>0.95748776331955032</v>
      </c>
      <c r="AB99" s="117">
        <f t="shared" si="249"/>
        <v>0.91613270122548507</v>
      </c>
      <c r="AC99" s="117">
        <f t="shared" si="249"/>
        <v>0.91613270122548507</v>
      </c>
      <c r="AD99" s="117">
        <f t="shared" si="249"/>
        <v>0.91613270122548507</v>
      </c>
      <c r="AE99" s="117">
        <f t="shared" si="249"/>
        <v>0.41252713012300657</v>
      </c>
      <c r="AF99" s="117">
        <f t="shared" si="249"/>
        <v>0.41252713012300657</v>
      </c>
      <c r="AG99" s="117">
        <f t="shared" si="249"/>
        <v>0.41252713012300657</v>
      </c>
      <c r="AH99" s="117">
        <f t="shared" si="249"/>
        <v>0.41252713012300657</v>
      </c>
      <c r="AI99" s="117">
        <f t="shared" si="249"/>
        <v>0.41252713012300657</v>
      </c>
      <c r="AJ99" s="117">
        <f t="shared" si="249"/>
        <v>0.41233241002448512</v>
      </c>
      <c r="AK99" s="117">
        <f t="shared" si="249"/>
        <v>0.41233241002448512</v>
      </c>
      <c r="AL99" s="117">
        <f t="shared" si="249"/>
        <v>0.41233241002448512</v>
      </c>
      <c r="AM99" s="117">
        <f t="shared" si="249"/>
        <v>0.40345436244899796</v>
      </c>
      <c r="AN99" s="117">
        <f t="shared" si="249"/>
        <v>0.40345436244899796</v>
      </c>
      <c r="AO99" s="117">
        <f t="shared" si="249"/>
        <v>0.40345436244899796</v>
      </c>
      <c r="AP99" s="117">
        <f t="shared" si="249"/>
        <v>0.40345436244899796</v>
      </c>
      <c r="AQ99" s="117">
        <f t="shared" si="249"/>
        <v>0.40345436244899796</v>
      </c>
      <c r="AR99" s="117">
        <f t="shared" si="249"/>
        <v>0.40345436244899796</v>
      </c>
      <c r="AS99" s="117">
        <f t="shared" si="249"/>
        <v>0.40345436244899796</v>
      </c>
      <c r="AT99" s="117">
        <f t="shared" si="249"/>
        <v>0.40345436244899796</v>
      </c>
      <c r="AU99" s="117">
        <f t="shared" si="249"/>
        <v>0.40345436244899796</v>
      </c>
      <c r="AV99" s="117">
        <f t="shared" si="249"/>
        <v>0.40345436244899796</v>
      </c>
      <c r="AW99" s="117">
        <f t="shared" si="249"/>
        <v>0.40345436244899796</v>
      </c>
      <c r="AX99" s="117">
        <f t="shared" si="249"/>
        <v>0.40345436244899796</v>
      </c>
      <c r="AY99" s="117">
        <f t="shared" ref="AY99:BZ99" si="250">IF(OR(AY8=0,AY12=0),"",(AY12-AY8)*100/AY8)</f>
        <v>0.40345436244899796</v>
      </c>
      <c r="AZ99" s="117">
        <f t="shared" si="250"/>
        <v>0.40345436244899796</v>
      </c>
      <c r="BA99" s="117">
        <f t="shared" si="250"/>
        <v>0.40345436244899796</v>
      </c>
      <c r="BB99" s="117">
        <f t="shared" si="250"/>
        <v>0.40345436244899796</v>
      </c>
      <c r="BC99" s="117">
        <f t="shared" si="250"/>
        <v>0.40345436244899796</v>
      </c>
      <c r="BD99" s="117">
        <f t="shared" si="250"/>
        <v>0.40345436244899796</v>
      </c>
      <c r="BE99" s="117">
        <f t="shared" si="250"/>
        <v>0.40345436244899796</v>
      </c>
      <c r="BF99" s="117">
        <f t="shared" si="250"/>
        <v>0.40345436244899796</v>
      </c>
      <c r="BG99" s="117">
        <f t="shared" si="250"/>
        <v>0.40345436244899796</v>
      </c>
      <c r="BH99" s="117">
        <f t="shared" si="250"/>
        <v>0.40345436244899796</v>
      </c>
      <c r="BI99" s="117">
        <f t="shared" si="250"/>
        <v>0.40345436244899796</v>
      </c>
      <c r="BJ99" s="117">
        <f t="shared" si="250"/>
        <v>0.40345436244899796</v>
      </c>
      <c r="BK99" s="117">
        <f t="shared" si="250"/>
        <v>0.40345436244899796</v>
      </c>
      <c r="BL99" s="117">
        <f t="shared" si="250"/>
        <v>0.40345436244899796</v>
      </c>
      <c r="BM99" s="117">
        <f t="shared" si="250"/>
        <v>0.40345436244899796</v>
      </c>
      <c r="BN99" s="117">
        <f t="shared" si="250"/>
        <v>0.40345064230413685</v>
      </c>
      <c r="BO99" s="117">
        <f t="shared" si="250"/>
        <v>0.40345064230413685</v>
      </c>
      <c r="BP99" s="117">
        <f t="shared" si="250"/>
        <v>0.40345064230413685</v>
      </c>
      <c r="BQ99" s="117">
        <f t="shared" si="250"/>
        <v>0.40345064230413685</v>
      </c>
      <c r="BR99" s="117">
        <f t="shared" si="250"/>
        <v>0.40345064230413685</v>
      </c>
      <c r="BS99" s="117">
        <f t="shared" si="250"/>
        <v>0.40345064230413685</v>
      </c>
      <c r="BT99" s="117">
        <f t="shared" si="250"/>
        <v>0.40345064230413685</v>
      </c>
      <c r="BU99" s="117">
        <f t="shared" si="250"/>
        <v>0.40345064230413685</v>
      </c>
      <c r="BV99" s="117">
        <f t="shared" si="250"/>
        <v>0.40345064230413685</v>
      </c>
      <c r="BW99" s="117">
        <f t="shared" si="250"/>
        <v>0.40345064230413685</v>
      </c>
      <c r="BX99" s="117">
        <f t="shared" si="250"/>
        <v>0.40345064230413685</v>
      </c>
      <c r="BY99" s="117">
        <f t="shared" si="250"/>
        <v>0.40345064230413685</v>
      </c>
      <c r="BZ99" s="117">
        <f t="shared" si="250"/>
        <v>0.40345064230413685</v>
      </c>
      <c r="CA99" s="117">
        <f t="shared" ref="CA99:CD99" si="251">IF(OR(CA8=0,CA12=0),"",(CA12-CA8)*100/CA8)</f>
        <v>0.40345064230413685</v>
      </c>
      <c r="CB99" s="117">
        <f t="shared" si="251"/>
        <v>0.40345064230413685</v>
      </c>
      <c r="CC99" s="117" t="str">
        <f t="shared" si="251"/>
        <v/>
      </c>
      <c r="CD99" s="117" t="str">
        <f t="shared" si="251"/>
        <v/>
      </c>
      <c r="CJ99" s="7"/>
      <c r="CK99" s="178"/>
      <c r="CL99" s="7"/>
      <c r="CM99" s="7"/>
      <c r="CN99" s="7"/>
    </row>
    <row r="100" spans="1:92" x14ac:dyDescent="0.3">
      <c r="A100" s="50" t="s">
        <v>16</v>
      </c>
      <c r="B100" s="54"/>
      <c r="C100" s="115" t="str">
        <f t="shared" ref="C100:AX100" si="252">IF(OR(C9=0,C13=0),"",(C13-C9)*100/C9)</f>
        <v/>
      </c>
      <c r="D100" s="115" t="str">
        <f t="shared" si="252"/>
        <v/>
      </c>
      <c r="E100" s="115" t="str">
        <f t="shared" si="252"/>
        <v/>
      </c>
      <c r="F100" s="115" t="str">
        <f t="shared" si="252"/>
        <v/>
      </c>
      <c r="G100" s="118">
        <f t="shared" si="252"/>
        <v>2.7633727383991005</v>
      </c>
      <c r="H100" s="119">
        <f t="shared" si="252"/>
        <v>3.9067391306817019</v>
      </c>
      <c r="I100" s="124">
        <f t="shared" si="252"/>
        <v>3.4385992070605704</v>
      </c>
      <c r="J100" s="124">
        <f t="shared" si="252"/>
        <v>3.6138549397766151</v>
      </c>
      <c r="K100" s="125">
        <f t="shared" si="252"/>
        <v>3.3582683721850914</v>
      </c>
      <c r="L100" s="124">
        <f t="shared" si="252"/>
        <v>2.8146226531725405</v>
      </c>
      <c r="M100" s="124">
        <f t="shared" si="252"/>
        <v>2.8146226531725405</v>
      </c>
      <c r="N100" s="124">
        <f t="shared" si="252"/>
        <v>2.8146226531725405</v>
      </c>
      <c r="O100" s="124">
        <f t="shared" si="252"/>
        <v>2.8146226531725405</v>
      </c>
      <c r="P100" s="124">
        <f t="shared" si="252"/>
        <v>3.7887708702203553</v>
      </c>
      <c r="Q100" s="124">
        <f t="shared" si="252"/>
        <v>3.7887708702203553</v>
      </c>
      <c r="R100" s="124">
        <f t="shared" si="252"/>
        <v>3.7887708702203553</v>
      </c>
      <c r="S100" s="124">
        <f t="shared" si="252"/>
        <v>3.8546636011737578</v>
      </c>
      <c r="T100" s="124">
        <f t="shared" si="252"/>
        <v>3.6027914962992611</v>
      </c>
      <c r="U100" s="124">
        <f t="shared" si="252"/>
        <v>3.6027914962992611</v>
      </c>
      <c r="V100" s="124">
        <f t="shared" si="252"/>
        <v>3.6027914962992611</v>
      </c>
      <c r="W100" s="124">
        <f t="shared" si="252"/>
        <v>3.506151753808294</v>
      </c>
      <c r="X100" s="124">
        <f t="shared" si="252"/>
        <v>3.3433484621246436</v>
      </c>
      <c r="Y100" s="124">
        <f t="shared" si="252"/>
        <v>3.3433484621246436</v>
      </c>
      <c r="Z100" s="115">
        <f t="shared" si="252"/>
        <v>3.3433484621246436</v>
      </c>
      <c r="AA100" s="115">
        <f t="shared" si="252"/>
        <v>3.186148783488195</v>
      </c>
      <c r="AB100" s="115">
        <f t="shared" si="252"/>
        <v>3.1848832483002423</v>
      </c>
      <c r="AC100" s="115">
        <f t="shared" si="252"/>
        <v>3.1848832483002423</v>
      </c>
      <c r="AD100" s="115">
        <f t="shared" si="252"/>
        <v>3.1848832483002423</v>
      </c>
      <c r="AE100" s="115">
        <f t="shared" si="252"/>
        <v>2.7990280169971089</v>
      </c>
      <c r="AF100" s="115">
        <f t="shared" si="252"/>
        <v>2.7990280169971089</v>
      </c>
      <c r="AG100" s="115">
        <f t="shared" si="252"/>
        <v>2.7990280169971089</v>
      </c>
      <c r="AH100" s="115">
        <f t="shared" si="252"/>
        <v>2.7990280169971089</v>
      </c>
      <c r="AI100" s="115">
        <f t="shared" si="252"/>
        <v>2.7990280169971089</v>
      </c>
      <c r="AJ100" s="115">
        <f t="shared" si="252"/>
        <v>2.7990280169971089</v>
      </c>
      <c r="AK100" s="115">
        <f t="shared" si="252"/>
        <v>2.7990280169971089</v>
      </c>
      <c r="AL100" s="115">
        <f t="shared" si="252"/>
        <v>2.7990280169971089</v>
      </c>
      <c r="AM100" s="115">
        <f t="shared" si="252"/>
        <v>2.8017227874235511</v>
      </c>
      <c r="AN100" s="115">
        <f t="shared" si="252"/>
        <v>2.8017227874235511</v>
      </c>
      <c r="AO100" s="115">
        <f t="shared" si="252"/>
        <v>2.8017227874235511</v>
      </c>
      <c r="AP100" s="115">
        <f t="shared" si="252"/>
        <v>2.8017227874235511</v>
      </c>
      <c r="AQ100" s="115">
        <f t="shared" si="252"/>
        <v>2.8017227874235511</v>
      </c>
      <c r="AR100" s="115">
        <f t="shared" si="252"/>
        <v>2.8017227874235511</v>
      </c>
      <c r="AS100" s="115">
        <f t="shared" si="252"/>
        <v>2.8017227874235511</v>
      </c>
      <c r="AT100" s="115">
        <f t="shared" si="252"/>
        <v>2.8017227874235511</v>
      </c>
      <c r="AU100" s="115">
        <f t="shared" si="252"/>
        <v>2.8017227874235511</v>
      </c>
      <c r="AV100" s="115">
        <f t="shared" si="252"/>
        <v>2.8017227874235511</v>
      </c>
      <c r="AW100" s="115">
        <f t="shared" si="252"/>
        <v>2.8017227874235511</v>
      </c>
      <c r="AX100" s="115">
        <f t="shared" si="252"/>
        <v>2.8017227874235511</v>
      </c>
      <c r="AY100" s="115">
        <f t="shared" ref="AY100:BZ100" si="253">IF(OR(AY9=0,AY13=0),"",(AY13-AY9)*100/AY9)</f>
        <v>2.8017227874235511</v>
      </c>
      <c r="AZ100" s="115">
        <f t="shared" si="253"/>
        <v>2.8017227874235511</v>
      </c>
      <c r="BA100" s="115">
        <f t="shared" si="253"/>
        <v>2.8017227874235511</v>
      </c>
      <c r="BB100" s="115">
        <f t="shared" si="253"/>
        <v>2.8017227874235511</v>
      </c>
      <c r="BC100" s="115">
        <f t="shared" si="253"/>
        <v>2.8017227874235511</v>
      </c>
      <c r="BD100" s="115">
        <f t="shared" si="253"/>
        <v>2.8017227874235511</v>
      </c>
      <c r="BE100" s="115">
        <f t="shared" si="253"/>
        <v>2.8017227874235511</v>
      </c>
      <c r="BF100" s="115">
        <f t="shared" si="253"/>
        <v>2.8017227874235511</v>
      </c>
      <c r="BG100" s="115">
        <f t="shared" si="253"/>
        <v>2.8017227874235511</v>
      </c>
      <c r="BH100" s="115">
        <f t="shared" si="253"/>
        <v>2.8017227874235511</v>
      </c>
      <c r="BI100" s="115">
        <f t="shared" si="253"/>
        <v>2.8017227874235511</v>
      </c>
      <c r="BJ100" s="115">
        <f t="shared" si="253"/>
        <v>2.8017227874235511</v>
      </c>
      <c r="BK100" s="115">
        <f t="shared" si="253"/>
        <v>2.8017227874235511</v>
      </c>
      <c r="BL100" s="115">
        <f t="shared" si="253"/>
        <v>2.8017227874235511</v>
      </c>
      <c r="BM100" s="115">
        <f t="shared" si="253"/>
        <v>2.8017227874235511</v>
      </c>
      <c r="BN100" s="115">
        <f t="shared" si="253"/>
        <v>2.8017599139417131</v>
      </c>
      <c r="BO100" s="115">
        <f t="shared" si="253"/>
        <v>2.8017599139417131</v>
      </c>
      <c r="BP100" s="115">
        <f t="shared" si="253"/>
        <v>2.8017599139417131</v>
      </c>
      <c r="BQ100" s="115">
        <f t="shared" si="253"/>
        <v>2.8017599139417131</v>
      </c>
      <c r="BR100" s="115">
        <f t="shared" si="253"/>
        <v>2.8017599139417131</v>
      </c>
      <c r="BS100" s="115">
        <f t="shared" si="253"/>
        <v>2.8017599139417131</v>
      </c>
      <c r="BT100" s="115">
        <f t="shared" si="253"/>
        <v>2.8017599139417131</v>
      </c>
      <c r="BU100" s="115">
        <f t="shared" si="253"/>
        <v>2.8017599139417131</v>
      </c>
      <c r="BV100" s="115">
        <f t="shared" si="253"/>
        <v>2.8017599139417131</v>
      </c>
      <c r="BW100" s="115">
        <f t="shared" si="253"/>
        <v>2.8017599139417131</v>
      </c>
      <c r="BX100" s="115">
        <f t="shared" si="253"/>
        <v>2.8017599139417131</v>
      </c>
      <c r="BY100" s="115">
        <f t="shared" si="253"/>
        <v>2.8017599139417131</v>
      </c>
      <c r="BZ100" s="115">
        <f t="shared" si="253"/>
        <v>2.8017599139417131</v>
      </c>
      <c r="CA100" s="115">
        <f t="shared" ref="CA100:CD100" si="254">IF(OR(CA9=0,CA13=0),"",(CA13-CA9)*100/CA9)</f>
        <v>2.8017599139417131</v>
      </c>
      <c r="CB100" s="115">
        <f t="shared" si="254"/>
        <v>2.8017599139417131</v>
      </c>
      <c r="CC100" s="115" t="str">
        <f t="shared" si="254"/>
        <v/>
      </c>
      <c r="CD100" s="115" t="str">
        <f t="shared" si="254"/>
        <v/>
      </c>
      <c r="CJ100" s="7"/>
      <c r="CK100" s="178"/>
      <c r="CL100" s="7"/>
      <c r="CM100" s="7"/>
      <c r="CN100" s="7"/>
    </row>
    <row r="101" spans="1:92" x14ac:dyDescent="0.3">
      <c r="A101" s="48" t="s">
        <v>17</v>
      </c>
      <c r="B101" s="41"/>
      <c r="C101" s="115" t="str">
        <f t="shared" ref="C101:AX101" si="255">IF(OR(C10=0,C14=0),"",(C14-C10)*100/C10)</f>
        <v/>
      </c>
      <c r="D101" s="115" t="str">
        <f t="shared" si="255"/>
        <v/>
      </c>
      <c r="E101" s="115" t="str">
        <f t="shared" si="255"/>
        <v/>
      </c>
      <c r="F101" s="115" t="str">
        <f t="shared" si="255"/>
        <v/>
      </c>
      <c r="G101" s="115" t="str">
        <f t="shared" si="255"/>
        <v/>
      </c>
      <c r="H101" s="118">
        <f t="shared" si="255"/>
        <v>-1.1203845358258466</v>
      </c>
      <c r="I101" s="119">
        <f t="shared" si="255"/>
        <v>-2.0189017674175331</v>
      </c>
      <c r="J101" s="115">
        <f t="shared" si="255"/>
        <v>-1.8810519678202975</v>
      </c>
      <c r="K101" s="115">
        <f t="shared" si="255"/>
        <v>-1.646611582221061</v>
      </c>
      <c r="L101" s="120">
        <f t="shared" si="255"/>
        <v>-1.9910258549530926</v>
      </c>
      <c r="M101" s="115">
        <f t="shared" si="255"/>
        <v>-1.9910258549530926</v>
      </c>
      <c r="N101" s="115">
        <f t="shared" si="255"/>
        <v>-1.9910258549530926</v>
      </c>
      <c r="O101" s="115">
        <f t="shared" si="255"/>
        <v>-1.9910258549530926</v>
      </c>
      <c r="P101" s="115">
        <f t="shared" si="255"/>
        <v>-1.9184256105554993</v>
      </c>
      <c r="Q101" s="115">
        <f t="shared" si="255"/>
        <v>-1.9184256105554993</v>
      </c>
      <c r="R101" s="115">
        <f t="shared" si="255"/>
        <v>-1.9184256105554993</v>
      </c>
      <c r="S101" s="115">
        <f t="shared" si="255"/>
        <v>-1.8360927364943376</v>
      </c>
      <c r="T101" s="115">
        <f t="shared" si="255"/>
        <v>-2.0409202327956009</v>
      </c>
      <c r="U101" s="115">
        <f t="shared" si="255"/>
        <v>-2.0409202327956009</v>
      </c>
      <c r="V101" s="115">
        <f t="shared" si="255"/>
        <v>-2.0409202327956009</v>
      </c>
      <c r="W101" s="115">
        <f t="shared" si="255"/>
        <v>-2.141186507300771</v>
      </c>
      <c r="X101" s="115">
        <f t="shared" si="255"/>
        <v>-2.1134990424104094</v>
      </c>
      <c r="Y101" s="115">
        <f t="shared" si="255"/>
        <v>-2.1134990424104094</v>
      </c>
      <c r="Z101" s="115">
        <f t="shared" si="255"/>
        <v>-2.1134990424104094</v>
      </c>
      <c r="AA101" s="115">
        <f t="shared" si="255"/>
        <v>-2.259437630176099</v>
      </c>
      <c r="AB101" s="115">
        <f t="shared" si="255"/>
        <v>-2.2864877482833035</v>
      </c>
      <c r="AC101" s="115">
        <f t="shared" si="255"/>
        <v>-2.2864877482833035</v>
      </c>
      <c r="AD101" s="115">
        <f t="shared" si="255"/>
        <v>-2.2864877482833035</v>
      </c>
      <c r="AE101" s="115">
        <f t="shared" si="255"/>
        <v>-1.8116899195914367</v>
      </c>
      <c r="AF101" s="115">
        <f t="shared" si="255"/>
        <v>-1.8116899195914367</v>
      </c>
      <c r="AG101" s="115">
        <f t="shared" si="255"/>
        <v>-1.8116899195914367</v>
      </c>
      <c r="AH101" s="115">
        <f t="shared" si="255"/>
        <v>-1.8116899195914367</v>
      </c>
      <c r="AI101" s="115">
        <f t="shared" si="255"/>
        <v>-1.8116899195914367</v>
      </c>
      <c r="AJ101" s="115">
        <f t="shared" si="255"/>
        <v>-1.8116899195914367</v>
      </c>
      <c r="AK101" s="115">
        <f t="shared" si="255"/>
        <v>-1.8116899195914367</v>
      </c>
      <c r="AL101" s="115">
        <f t="shared" si="255"/>
        <v>-1.8116899195914367</v>
      </c>
      <c r="AM101" s="115">
        <f t="shared" si="255"/>
        <v>-1.823950090750059</v>
      </c>
      <c r="AN101" s="115">
        <f t="shared" si="255"/>
        <v>-1.823950090750059</v>
      </c>
      <c r="AO101" s="115">
        <f t="shared" si="255"/>
        <v>-1.823950090750059</v>
      </c>
      <c r="AP101" s="115">
        <f t="shared" si="255"/>
        <v>-1.823950090750059</v>
      </c>
      <c r="AQ101" s="115">
        <f t="shared" si="255"/>
        <v>-1.823950090750059</v>
      </c>
      <c r="AR101" s="115">
        <f t="shared" si="255"/>
        <v>-1.823950090750059</v>
      </c>
      <c r="AS101" s="115">
        <f t="shared" si="255"/>
        <v>-1.823950090750059</v>
      </c>
      <c r="AT101" s="115">
        <f t="shared" si="255"/>
        <v>-1.823950090750059</v>
      </c>
      <c r="AU101" s="115">
        <f t="shared" si="255"/>
        <v>-1.823950090750059</v>
      </c>
      <c r="AV101" s="115">
        <f t="shared" si="255"/>
        <v>-1.823950090750059</v>
      </c>
      <c r="AW101" s="115">
        <f t="shared" si="255"/>
        <v>-1.823950090750059</v>
      </c>
      <c r="AX101" s="115">
        <f t="shared" si="255"/>
        <v>-1.823950090750059</v>
      </c>
      <c r="AY101" s="115">
        <f t="shared" ref="AY101:BZ101" si="256">IF(OR(AY10=0,AY14=0),"",(AY14-AY10)*100/AY10)</f>
        <v>-1.823950090750059</v>
      </c>
      <c r="AZ101" s="115">
        <f t="shared" si="256"/>
        <v>-1.823950090750059</v>
      </c>
      <c r="BA101" s="115">
        <f t="shared" si="256"/>
        <v>-1.823950090750059</v>
      </c>
      <c r="BB101" s="115">
        <f t="shared" si="256"/>
        <v>-1.823950090750059</v>
      </c>
      <c r="BC101" s="115">
        <f t="shared" si="256"/>
        <v>-1.823950090750059</v>
      </c>
      <c r="BD101" s="115">
        <f t="shared" si="256"/>
        <v>-1.823950090750059</v>
      </c>
      <c r="BE101" s="115">
        <f t="shared" si="256"/>
        <v>-1.823950090750059</v>
      </c>
      <c r="BF101" s="115">
        <f t="shared" si="256"/>
        <v>-1.823950090750059</v>
      </c>
      <c r="BG101" s="115">
        <f t="shared" si="256"/>
        <v>-1.823950090750059</v>
      </c>
      <c r="BH101" s="115">
        <f t="shared" si="256"/>
        <v>-1.823950090750059</v>
      </c>
      <c r="BI101" s="115">
        <f t="shared" si="256"/>
        <v>-1.823950090750059</v>
      </c>
      <c r="BJ101" s="115">
        <f t="shared" si="256"/>
        <v>-1.823950090750059</v>
      </c>
      <c r="BK101" s="115">
        <f t="shared" si="256"/>
        <v>-1.823950090750059</v>
      </c>
      <c r="BL101" s="115">
        <f t="shared" si="256"/>
        <v>-1.823950090750059</v>
      </c>
      <c r="BM101" s="115">
        <f t="shared" si="256"/>
        <v>-1.823950090750059</v>
      </c>
      <c r="BN101" s="115">
        <f t="shared" si="256"/>
        <v>-1.8238479060802442</v>
      </c>
      <c r="BO101" s="115">
        <f t="shared" si="256"/>
        <v>-1.8238479060802442</v>
      </c>
      <c r="BP101" s="115">
        <f t="shared" si="256"/>
        <v>-1.8238479060802442</v>
      </c>
      <c r="BQ101" s="115">
        <f t="shared" si="256"/>
        <v>-1.8238479060802442</v>
      </c>
      <c r="BR101" s="115">
        <f t="shared" si="256"/>
        <v>-1.8238479060802442</v>
      </c>
      <c r="BS101" s="115">
        <f t="shared" si="256"/>
        <v>-1.8238479060802442</v>
      </c>
      <c r="BT101" s="115">
        <f t="shared" si="256"/>
        <v>-1.8238479060802442</v>
      </c>
      <c r="BU101" s="115">
        <f t="shared" si="256"/>
        <v>-1.8238479060802442</v>
      </c>
      <c r="BV101" s="115">
        <f t="shared" si="256"/>
        <v>-1.8238479060802442</v>
      </c>
      <c r="BW101" s="115">
        <f t="shared" si="256"/>
        <v>-1.8238479060802442</v>
      </c>
      <c r="BX101" s="115">
        <f t="shared" si="256"/>
        <v>-1.8238479060802442</v>
      </c>
      <c r="BY101" s="115">
        <f t="shared" si="256"/>
        <v>-1.8238479060802442</v>
      </c>
      <c r="BZ101" s="115">
        <f t="shared" si="256"/>
        <v>-1.8238479060802442</v>
      </c>
      <c r="CA101" s="115">
        <f t="shared" ref="CA101:CD101" si="257">IF(OR(CA10=0,CA14=0),"",(CA14-CA10)*100/CA10)</f>
        <v>-1.8238479060802442</v>
      </c>
      <c r="CB101" s="115">
        <f t="shared" si="257"/>
        <v>-1.8238479060802442</v>
      </c>
      <c r="CC101" s="115" t="str">
        <f t="shared" si="257"/>
        <v/>
      </c>
      <c r="CD101" s="115" t="str">
        <f t="shared" si="257"/>
        <v/>
      </c>
      <c r="CJ101" s="7"/>
      <c r="CK101" s="178"/>
      <c r="CL101" s="7"/>
      <c r="CM101" s="7"/>
      <c r="CN101" s="7"/>
    </row>
    <row r="102" spans="1:92" x14ac:dyDescent="0.3">
      <c r="A102" s="48" t="s">
        <v>18</v>
      </c>
      <c r="B102" s="41"/>
      <c r="C102" s="115" t="str">
        <f t="shared" ref="C102:AX102" si="258">IF(OR(C11=0,C15=0),"",(C15-C11)*100/C11)</f>
        <v/>
      </c>
      <c r="D102" s="115" t="str">
        <f t="shared" si="258"/>
        <v/>
      </c>
      <c r="E102" s="115" t="str">
        <f t="shared" si="258"/>
        <v/>
      </c>
      <c r="F102" s="115" t="str">
        <f t="shared" si="258"/>
        <v/>
      </c>
      <c r="G102" s="115" t="str">
        <f t="shared" si="258"/>
        <v/>
      </c>
      <c r="H102" s="115" t="str">
        <f t="shared" si="258"/>
        <v/>
      </c>
      <c r="I102" s="118">
        <f t="shared" si="258"/>
        <v>-2.36449865212531</v>
      </c>
      <c r="J102" s="119">
        <f t="shared" si="258"/>
        <v>-1.8039116825031334</v>
      </c>
      <c r="K102" s="115">
        <f t="shared" si="258"/>
        <v>-1.4082757810154651</v>
      </c>
      <c r="L102" s="115">
        <f t="shared" si="258"/>
        <v>-1.4752985068889359</v>
      </c>
      <c r="M102" s="120">
        <f t="shared" si="258"/>
        <v>-1.4752985068889359</v>
      </c>
      <c r="N102" s="115">
        <f t="shared" si="258"/>
        <v>-1.4752985068889359</v>
      </c>
      <c r="O102" s="115">
        <f t="shared" si="258"/>
        <v>-1.4752985068889359</v>
      </c>
      <c r="P102" s="115">
        <f t="shared" si="258"/>
        <v>-2.3689605807083463</v>
      </c>
      <c r="Q102" s="115">
        <f t="shared" si="258"/>
        <v>-2.3689605807083463</v>
      </c>
      <c r="R102" s="115">
        <f t="shared" si="258"/>
        <v>-2.3689605807083463</v>
      </c>
      <c r="S102" s="115">
        <f t="shared" si="258"/>
        <v>-2.2778572412555862</v>
      </c>
      <c r="T102" s="115">
        <f t="shared" si="258"/>
        <v>-1.2594776898583373</v>
      </c>
      <c r="U102" s="115">
        <f t="shared" si="258"/>
        <v>-1.2594776898583373</v>
      </c>
      <c r="V102" s="115">
        <f t="shared" si="258"/>
        <v>-1.2594776898583373</v>
      </c>
      <c r="W102" s="115">
        <f t="shared" si="258"/>
        <v>-1.6396362719426945</v>
      </c>
      <c r="X102" s="115">
        <f t="shared" si="258"/>
        <v>-1.4845584209353309</v>
      </c>
      <c r="Y102" s="115">
        <f t="shared" si="258"/>
        <v>-1.4845584209353309</v>
      </c>
      <c r="Z102" s="115">
        <f t="shared" si="258"/>
        <v>-1.4845584209353309</v>
      </c>
      <c r="AA102" s="115">
        <f t="shared" si="258"/>
        <v>-0.91855054634677191</v>
      </c>
      <c r="AB102" s="115">
        <f t="shared" si="258"/>
        <v>-0.93897354260688004</v>
      </c>
      <c r="AC102" s="115">
        <f t="shared" si="258"/>
        <v>-0.93897354260688004</v>
      </c>
      <c r="AD102" s="115">
        <f t="shared" si="258"/>
        <v>-0.93897354260688004</v>
      </c>
      <c r="AE102" s="115">
        <f t="shared" si="258"/>
        <v>-1.3574211161574954</v>
      </c>
      <c r="AF102" s="115">
        <f t="shared" si="258"/>
        <v>-1.3574211161574954</v>
      </c>
      <c r="AG102" s="115">
        <f t="shared" si="258"/>
        <v>-1.3574211161574954</v>
      </c>
      <c r="AH102" s="115">
        <f t="shared" si="258"/>
        <v>-1.3574211161574954</v>
      </c>
      <c r="AI102" s="115">
        <f t="shared" si="258"/>
        <v>-1.3574211161574954</v>
      </c>
      <c r="AJ102" s="115">
        <f t="shared" si="258"/>
        <v>-1.3574211161574954</v>
      </c>
      <c r="AK102" s="115">
        <f t="shared" si="258"/>
        <v>-1.3574211161574954</v>
      </c>
      <c r="AL102" s="115">
        <f t="shared" si="258"/>
        <v>-1.3574211161574954</v>
      </c>
      <c r="AM102" s="115">
        <f t="shared" si="258"/>
        <v>-1.359461642969237</v>
      </c>
      <c r="AN102" s="115">
        <f t="shared" si="258"/>
        <v>-1.359461642969237</v>
      </c>
      <c r="AO102" s="115">
        <f t="shared" si="258"/>
        <v>-1.359461642969237</v>
      </c>
      <c r="AP102" s="115">
        <f t="shared" si="258"/>
        <v>-1.359461642969237</v>
      </c>
      <c r="AQ102" s="115">
        <f t="shared" si="258"/>
        <v>-1.359461642969237</v>
      </c>
      <c r="AR102" s="115">
        <f t="shared" si="258"/>
        <v>-1.359461642969237</v>
      </c>
      <c r="AS102" s="115">
        <f t="shared" si="258"/>
        <v>-1.359461642969237</v>
      </c>
      <c r="AT102" s="115">
        <f t="shared" si="258"/>
        <v>-1.359461642969237</v>
      </c>
      <c r="AU102" s="115">
        <f t="shared" si="258"/>
        <v>-1.359461642969237</v>
      </c>
      <c r="AV102" s="115">
        <f t="shared" si="258"/>
        <v>-1.359461642969237</v>
      </c>
      <c r="AW102" s="115">
        <f t="shared" si="258"/>
        <v>-1.359461642969237</v>
      </c>
      <c r="AX102" s="115">
        <f t="shared" si="258"/>
        <v>-1.359461642969237</v>
      </c>
      <c r="AY102" s="115">
        <f t="shared" ref="AY102:BZ102" si="259">IF(OR(AY11=0,AY15=0),"",(AY15-AY11)*100/AY11)</f>
        <v>-1.359461642969237</v>
      </c>
      <c r="AZ102" s="115">
        <f t="shared" si="259"/>
        <v>-1.359461642969237</v>
      </c>
      <c r="BA102" s="115">
        <f t="shared" si="259"/>
        <v>-1.359461642969237</v>
      </c>
      <c r="BB102" s="115">
        <f t="shared" si="259"/>
        <v>-1.359461642969237</v>
      </c>
      <c r="BC102" s="115">
        <f t="shared" si="259"/>
        <v>-1.359461642969237</v>
      </c>
      <c r="BD102" s="115">
        <f t="shared" si="259"/>
        <v>-1.359461642969237</v>
      </c>
      <c r="BE102" s="115">
        <f t="shared" si="259"/>
        <v>-1.359461642969237</v>
      </c>
      <c r="BF102" s="115">
        <f t="shared" si="259"/>
        <v>-1.359461642969237</v>
      </c>
      <c r="BG102" s="115">
        <f t="shared" si="259"/>
        <v>-1.359461642969237</v>
      </c>
      <c r="BH102" s="115">
        <f t="shared" si="259"/>
        <v>-1.359461642969237</v>
      </c>
      <c r="BI102" s="115">
        <f t="shared" si="259"/>
        <v>-1.359461642969237</v>
      </c>
      <c r="BJ102" s="115">
        <f t="shared" si="259"/>
        <v>-1.359461642969237</v>
      </c>
      <c r="BK102" s="115">
        <f t="shared" si="259"/>
        <v>-1.359461642969237</v>
      </c>
      <c r="BL102" s="115">
        <f t="shared" si="259"/>
        <v>-1.359461642969237</v>
      </c>
      <c r="BM102" s="115">
        <f t="shared" si="259"/>
        <v>-1.359461642969237</v>
      </c>
      <c r="BN102" s="115">
        <f t="shared" si="259"/>
        <v>-1.3594964702076675</v>
      </c>
      <c r="BO102" s="115">
        <f t="shared" si="259"/>
        <v>-1.3594964702076675</v>
      </c>
      <c r="BP102" s="115">
        <f t="shared" si="259"/>
        <v>-1.3594964702076675</v>
      </c>
      <c r="BQ102" s="115">
        <f t="shared" si="259"/>
        <v>-1.3594964702076675</v>
      </c>
      <c r="BR102" s="115">
        <f t="shared" si="259"/>
        <v>-1.3594964702076675</v>
      </c>
      <c r="BS102" s="115">
        <f t="shared" si="259"/>
        <v>-1.3594964702076675</v>
      </c>
      <c r="BT102" s="115">
        <f t="shared" si="259"/>
        <v>-1.3594964702076675</v>
      </c>
      <c r="BU102" s="115">
        <f t="shared" si="259"/>
        <v>-1.3594964702076675</v>
      </c>
      <c r="BV102" s="115">
        <f t="shared" si="259"/>
        <v>-1.3594964702076675</v>
      </c>
      <c r="BW102" s="115">
        <f t="shared" si="259"/>
        <v>-1.3594964702076675</v>
      </c>
      <c r="BX102" s="115">
        <f t="shared" si="259"/>
        <v>-1.3594964702076675</v>
      </c>
      <c r="BY102" s="115">
        <f t="shared" si="259"/>
        <v>-1.3594964702076675</v>
      </c>
      <c r="BZ102" s="115">
        <f t="shared" si="259"/>
        <v>-1.3594964702076675</v>
      </c>
      <c r="CA102" s="115">
        <f t="shared" ref="CA102:CD102" si="260">IF(OR(CA11=0,CA15=0),"",(CA15-CA11)*100/CA11)</f>
        <v>-1.3594964702076675</v>
      </c>
      <c r="CB102" s="115">
        <f t="shared" si="260"/>
        <v>-1.3594964702076675</v>
      </c>
      <c r="CC102" s="115" t="str">
        <f t="shared" si="260"/>
        <v/>
      </c>
      <c r="CD102" s="115" t="str">
        <f t="shared" si="260"/>
        <v/>
      </c>
      <c r="CJ102" s="7"/>
      <c r="CK102" s="178"/>
      <c r="CL102" s="7"/>
      <c r="CM102" s="7"/>
      <c r="CN102" s="7"/>
    </row>
    <row r="103" spans="1:92" x14ac:dyDescent="0.3">
      <c r="A103" s="49" t="s">
        <v>19</v>
      </c>
      <c r="B103" s="46"/>
      <c r="C103" s="117" t="str">
        <f t="shared" ref="C103:AX103" si="261">IF(OR(C12=0,C16=0),"",(C16-C12)*100/C12)</f>
        <v/>
      </c>
      <c r="D103" s="117" t="str">
        <f t="shared" si="261"/>
        <v/>
      </c>
      <c r="E103" s="117" t="str">
        <f t="shared" si="261"/>
        <v/>
      </c>
      <c r="F103" s="117" t="str">
        <f t="shared" si="261"/>
        <v/>
      </c>
      <c r="G103" s="117" t="str">
        <f t="shared" si="261"/>
        <v/>
      </c>
      <c r="H103" s="117" t="str">
        <f t="shared" si="261"/>
        <v/>
      </c>
      <c r="I103" s="117" t="str">
        <f t="shared" si="261"/>
        <v/>
      </c>
      <c r="J103" s="121">
        <f t="shared" si="261"/>
        <v>-4.3979389838584719</v>
      </c>
      <c r="K103" s="122">
        <f t="shared" si="261"/>
        <v>-4.5838353230279001</v>
      </c>
      <c r="L103" s="117">
        <f t="shared" si="261"/>
        <v>-5.1169811407301058</v>
      </c>
      <c r="M103" s="117">
        <f t="shared" si="261"/>
        <v>-5.1169811407301058</v>
      </c>
      <c r="N103" s="123">
        <f t="shared" si="261"/>
        <v>-5.1169811407301058</v>
      </c>
      <c r="O103" s="117">
        <f t="shared" si="261"/>
        <v>-5.1169811407301058</v>
      </c>
      <c r="P103" s="117">
        <f t="shared" si="261"/>
        <v>-4.9831820816769703</v>
      </c>
      <c r="Q103" s="117">
        <f t="shared" si="261"/>
        <v>-4.9831820816769703</v>
      </c>
      <c r="R103" s="117">
        <f t="shared" si="261"/>
        <v>-4.9831820816769703</v>
      </c>
      <c r="S103" s="117">
        <f t="shared" si="261"/>
        <v>-4.9135776990886102</v>
      </c>
      <c r="T103" s="117">
        <f t="shared" si="261"/>
        <v>-5.4282165574973806</v>
      </c>
      <c r="U103" s="117">
        <f t="shared" si="261"/>
        <v>-5.4282165574973806</v>
      </c>
      <c r="V103" s="117">
        <f t="shared" si="261"/>
        <v>-5.4282165574973806</v>
      </c>
      <c r="W103" s="117">
        <f t="shared" si="261"/>
        <v>-5.0957555770622411</v>
      </c>
      <c r="X103" s="117">
        <f t="shared" si="261"/>
        <v>-5.2439388836977301</v>
      </c>
      <c r="Y103" s="117">
        <f t="shared" si="261"/>
        <v>-5.2439388836977301</v>
      </c>
      <c r="Z103" s="117">
        <f t="shared" si="261"/>
        <v>-5.2439388836977301</v>
      </c>
      <c r="AA103" s="117">
        <f t="shared" si="261"/>
        <v>-5.6754159132843665</v>
      </c>
      <c r="AB103" s="117">
        <f t="shared" si="261"/>
        <v>-5.6129751685093519</v>
      </c>
      <c r="AC103" s="117">
        <f t="shared" si="261"/>
        <v>-5.6129751685093519</v>
      </c>
      <c r="AD103" s="117">
        <f t="shared" si="261"/>
        <v>-5.6129751685093519</v>
      </c>
      <c r="AE103" s="117">
        <f t="shared" si="261"/>
        <v>-5.4498285863762908</v>
      </c>
      <c r="AF103" s="117">
        <f t="shared" si="261"/>
        <v>-5.4498285863762908</v>
      </c>
      <c r="AG103" s="117">
        <f t="shared" si="261"/>
        <v>-5.4498285863762908</v>
      </c>
      <c r="AH103" s="117">
        <f t="shared" si="261"/>
        <v>-5.4498285863762908</v>
      </c>
      <c r="AI103" s="117">
        <f t="shared" si="261"/>
        <v>-5.4498285863762908</v>
      </c>
      <c r="AJ103" s="117">
        <f t="shared" si="261"/>
        <v>-5.4498285863762908</v>
      </c>
      <c r="AK103" s="117">
        <f t="shared" si="261"/>
        <v>-5.4498285863762908</v>
      </c>
      <c r="AL103" s="117">
        <f t="shared" si="261"/>
        <v>-5.4498285863762908</v>
      </c>
      <c r="AM103" s="117">
        <f t="shared" si="261"/>
        <v>-5.4530522217950086</v>
      </c>
      <c r="AN103" s="117">
        <f t="shared" si="261"/>
        <v>-5.4530522217950086</v>
      </c>
      <c r="AO103" s="117">
        <f t="shared" si="261"/>
        <v>-5.4530522217950086</v>
      </c>
      <c r="AP103" s="117">
        <f t="shared" si="261"/>
        <v>-5.4530522217950086</v>
      </c>
      <c r="AQ103" s="117">
        <f t="shared" si="261"/>
        <v>-5.4530522217950086</v>
      </c>
      <c r="AR103" s="117">
        <f t="shared" si="261"/>
        <v>-5.4530522217950086</v>
      </c>
      <c r="AS103" s="117">
        <f t="shared" si="261"/>
        <v>-5.4530522217950086</v>
      </c>
      <c r="AT103" s="117">
        <f t="shared" si="261"/>
        <v>-5.4530522217950086</v>
      </c>
      <c r="AU103" s="117">
        <f t="shared" si="261"/>
        <v>-5.4530522217950086</v>
      </c>
      <c r="AV103" s="117">
        <f t="shared" si="261"/>
        <v>-5.4530522217950086</v>
      </c>
      <c r="AW103" s="117">
        <f t="shared" si="261"/>
        <v>-5.4530522217950086</v>
      </c>
      <c r="AX103" s="117">
        <f t="shared" si="261"/>
        <v>-5.4530522217950086</v>
      </c>
      <c r="AY103" s="117">
        <f t="shared" ref="AY103:BZ103" si="262">IF(OR(AY12=0,AY16=0),"",(AY16-AY12)*100/AY12)</f>
        <v>-5.4530522217950086</v>
      </c>
      <c r="AZ103" s="117">
        <f t="shared" si="262"/>
        <v>-5.4530522217950086</v>
      </c>
      <c r="BA103" s="117">
        <f t="shared" si="262"/>
        <v>-5.4530522217950086</v>
      </c>
      <c r="BB103" s="117">
        <f t="shared" si="262"/>
        <v>-5.4530522217950086</v>
      </c>
      <c r="BC103" s="117">
        <f t="shared" si="262"/>
        <v>-5.4530522217950086</v>
      </c>
      <c r="BD103" s="117">
        <f t="shared" si="262"/>
        <v>-5.4530522217950086</v>
      </c>
      <c r="BE103" s="117">
        <f t="shared" si="262"/>
        <v>-5.4530522217950086</v>
      </c>
      <c r="BF103" s="117">
        <f t="shared" si="262"/>
        <v>-5.4530522217950086</v>
      </c>
      <c r="BG103" s="117">
        <f t="shared" si="262"/>
        <v>-5.4530522217950086</v>
      </c>
      <c r="BH103" s="117">
        <f t="shared" si="262"/>
        <v>-5.4530522217950086</v>
      </c>
      <c r="BI103" s="117">
        <f t="shared" si="262"/>
        <v>-5.4530522217950086</v>
      </c>
      <c r="BJ103" s="117">
        <f t="shared" si="262"/>
        <v>-5.4530522217950086</v>
      </c>
      <c r="BK103" s="117">
        <f t="shared" si="262"/>
        <v>-5.4530522217950086</v>
      </c>
      <c r="BL103" s="117">
        <f t="shared" si="262"/>
        <v>-5.4530522217950086</v>
      </c>
      <c r="BM103" s="117">
        <f t="shared" si="262"/>
        <v>-5.4530522217950086</v>
      </c>
      <c r="BN103" s="117">
        <f t="shared" si="262"/>
        <v>-5.4530734687835309</v>
      </c>
      <c r="BO103" s="117">
        <f t="shared" si="262"/>
        <v>-5.4530734687835309</v>
      </c>
      <c r="BP103" s="117">
        <f t="shared" si="262"/>
        <v>-5.4530734687835309</v>
      </c>
      <c r="BQ103" s="117">
        <f t="shared" si="262"/>
        <v>-5.4530734687835309</v>
      </c>
      <c r="BR103" s="117">
        <f t="shared" si="262"/>
        <v>-5.4530734687835309</v>
      </c>
      <c r="BS103" s="117">
        <f t="shared" si="262"/>
        <v>-5.4530734687835309</v>
      </c>
      <c r="BT103" s="117">
        <f t="shared" si="262"/>
        <v>-5.4530734687835309</v>
      </c>
      <c r="BU103" s="117">
        <f t="shared" si="262"/>
        <v>-5.4530734687835309</v>
      </c>
      <c r="BV103" s="117">
        <f t="shared" si="262"/>
        <v>-5.4530734687835309</v>
      </c>
      <c r="BW103" s="117">
        <f t="shared" si="262"/>
        <v>-5.4530734687835309</v>
      </c>
      <c r="BX103" s="117">
        <f t="shared" si="262"/>
        <v>-5.4530734687835309</v>
      </c>
      <c r="BY103" s="117">
        <f t="shared" si="262"/>
        <v>-5.4530734687835309</v>
      </c>
      <c r="BZ103" s="117">
        <f t="shared" si="262"/>
        <v>-5.4530734687835309</v>
      </c>
      <c r="CA103" s="117">
        <f t="shared" ref="CA103:CD103" si="263">IF(OR(CA12=0,CA16=0),"",(CA16-CA12)*100/CA12)</f>
        <v>-5.4530734687835309</v>
      </c>
      <c r="CB103" s="117">
        <f t="shared" si="263"/>
        <v>-5.4530734687835309</v>
      </c>
      <c r="CC103" s="117" t="str">
        <f t="shared" si="263"/>
        <v/>
      </c>
      <c r="CD103" s="117" t="str">
        <f t="shared" si="263"/>
        <v/>
      </c>
      <c r="CJ103" s="7"/>
      <c r="CK103" s="178"/>
      <c r="CL103" s="7"/>
      <c r="CM103" s="7"/>
      <c r="CN103" s="7"/>
    </row>
    <row r="104" spans="1:92" x14ac:dyDescent="0.3">
      <c r="A104" s="50" t="s">
        <v>22</v>
      </c>
      <c r="B104" s="54"/>
      <c r="C104" s="115" t="str">
        <f t="shared" ref="C104:AX104" si="264">IF(OR(C13=0,C17=0),"",(C17-C13)*100/C13)</f>
        <v/>
      </c>
      <c r="D104" s="115" t="str">
        <f t="shared" si="264"/>
        <v/>
      </c>
      <c r="E104" s="115" t="str">
        <f t="shared" si="264"/>
        <v/>
      </c>
      <c r="F104" s="115" t="str">
        <f t="shared" si="264"/>
        <v/>
      </c>
      <c r="G104" s="115" t="str">
        <f t="shared" si="264"/>
        <v/>
      </c>
      <c r="H104" s="115" t="str">
        <f t="shared" si="264"/>
        <v/>
      </c>
      <c r="I104" s="115" t="str">
        <f t="shared" si="264"/>
        <v/>
      </c>
      <c r="J104" s="115" t="str">
        <f t="shared" si="264"/>
        <v/>
      </c>
      <c r="K104" s="118">
        <f t="shared" si="264"/>
        <v>-8.0534095101599963</v>
      </c>
      <c r="L104" s="119">
        <f t="shared" si="264"/>
        <v>-8.4060262068923812</v>
      </c>
      <c r="M104" s="115">
        <f t="shared" si="264"/>
        <v>-8.057243883732319</v>
      </c>
      <c r="N104" s="115">
        <f t="shared" si="264"/>
        <v>-8.3868930936067549</v>
      </c>
      <c r="O104" s="120">
        <f t="shared" si="264"/>
        <v>-8.5601995423097268</v>
      </c>
      <c r="P104" s="124">
        <f t="shared" si="264"/>
        <v>-9.376401100505193</v>
      </c>
      <c r="Q104" s="124">
        <f t="shared" si="264"/>
        <v>-9.376401100505193</v>
      </c>
      <c r="R104" s="124">
        <f t="shared" si="264"/>
        <v>-9.376401100505193</v>
      </c>
      <c r="S104" s="124">
        <f t="shared" si="264"/>
        <v>-8.764665982388955</v>
      </c>
      <c r="T104" s="124">
        <f t="shared" si="264"/>
        <v>-8.0645764038059191</v>
      </c>
      <c r="U104" s="124">
        <f t="shared" si="264"/>
        <v>-8.0645764038059191</v>
      </c>
      <c r="V104" s="124">
        <f t="shared" si="264"/>
        <v>-8.0645764038059191</v>
      </c>
      <c r="W104" s="124">
        <f t="shared" si="264"/>
        <v>-8.2288806115686004</v>
      </c>
      <c r="X104" s="124">
        <f t="shared" si="264"/>
        <v>-8.0781970420743061</v>
      </c>
      <c r="Y104" s="124">
        <f t="shared" si="264"/>
        <v>-8.0781970420743061</v>
      </c>
      <c r="Z104" s="115">
        <f t="shared" si="264"/>
        <v>-8.0781970420743061</v>
      </c>
      <c r="AA104" s="115">
        <f t="shared" si="264"/>
        <v>-8.0841867201362394</v>
      </c>
      <c r="AB104" s="115">
        <f t="shared" si="264"/>
        <v>-8.056724666615521</v>
      </c>
      <c r="AC104" s="115">
        <f t="shared" si="264"/>
        <v>-8.056724666615521</v>
      </c>
      <c r="AD104" s="115">
        <f t="shared" si="264"/>
        <v>-8.056724666615521</v>
      </c>
      <c r="AE104" s="115">
        <f t="shared" si="264"/>
        <v>-7.9323328332467451</v>
      </c>
      <c r="AF104" s="115">
        <f t="shared" si="264"/>
        <v>-7.9323328332467451</v>
      </c>
      <c r="AG104" s="115">
        <f t="shared" si="264"/>
        <v>-7.9323328332467451</v>
      </c>
      <c r="AH104" s="115">
        <f t="shared" si="264"/>
        <v>-7.9323328332467451</v>
      </c>
      <c r="AI104" s="115">
        <f t="shared" si="264"/>
        <v>-7.9323328332467451</v>
      </c>
      <c r="AJ104" s="115">
        <f t="shared" si="264"/>
        <v>-7.9323338341562897</v>
      </c>
      <c r="AK104" s="115">
        <f t="shared" si="264"/>
        <v>-7.9323338341562897</v>
      </c>
      <c r="AL104" s="115">
        <f t="shared" si="264"/>
        <v>-7.9323338341562897</v>
      </c>
      <c r="AM104" s="115">
        <f t="shared" si="264"/>
        <v>-7.9407805212200131</v>
      </c>
      <c r="AN104" s="115">
        <f t="shared" si="264"/>
        <v>-7.9407805212200131</v>
      </c>
      <c r="AO104" s="115">
        <f t="shared" si="264"/>
        <v>-7.9407805212200131</v>
      </c>
      <c r="AP104" s="115">
        <f t="shared" si="264"/>
        <v>-7.9407805212200131</v>
      </c>
      <c r="AQ104" s="115">
        <f t="shared" si="264"/>
        <v>-7.9407805212200131</v>
      </c>
      <c r="AR104" s="115">
        <f t="shared" si="264"/>
        <v>-7.9407805212200131</v>
      </c>
      <c r="AS104" s="115">
        <f t="shared" si="264"/>
        <v>-7.9407805212200131</v>
      </c>
      <c r="AT104" s="115">
        <f t="shared" si="264"/>
        <v>-7.9407805212200131</v>
      </c>
      <c r="AU104" s="115">
        <f t="shared" si="264"/>
        <v>-7.9407805212200131</v>
      </c>
      <c r="AV104" s="115">
        <f t="shared" si="264"/>
        <v>-7.9407805212200131</v>
      </c>
      <c r="AW104" s="115">
        <f t="shared" si="264"/>
        <v>-7.9407805212200131</v>
      </c>
      <c r="AX104" s="115">
        <f t="shared" si="264"/>
        <v>-7.9407805212200131</v>
      </c>
      <c r="AY104" s="115">
        <f t="shared" ref="AY104:BZ104" si="265">IF(OR(AY13=0,AY17=0),"",(AY17-AY13)*100/AY13)</f>
        <v>-7.9407805212200131</v>
      </c>
      <c r="AZ104" s="115">
        <f t="shared" si="265"/>
        <v>-7.9407805212200131</v>
      </c>
      <c r="BA104" s="115">
        <f t="shared" si="265"/>
        <v>-7.9407805212200131</v>
      </c>
      <c r="BB104" s="115">
        <f t="shared" si="265"/>
        <v>-7.9407805212200131</v>
      </c>
      <c r="BC104" s="115">
        <f t="shared" si="265"/>
        <v>-7.9407805212200131</v>
      </c>
      <c r="BD104" s="115">
        <f t="shared" si="265"/>
        <v>-7.9407805212200131</v>
      </c>
      <c r="BE104" s="115">
        <f t="shared" si="265"/>
        <v>-7.9407805212200131</v>
      </c>
      <c r="BF104" s="115">
        <f t="shared" si="265"/>
        <v>-7.9407805212200131</v>
      </c>
      <c r="BG104" s="115">
        <f t="shared" si="265"/>
        <v>-7.9407805212200131</v>
      </c>
      <c r="BH104" s="115">
        <f t="shared" si="265"/>
        <v>-7.9407805212200131</v>
      </c>
      <c r="BI104" s="115">
        <f t="shared" si="265"/>
        <v>-7.9407805212200131</v>
      </c>
      <c r="BJ104" s="115">
        <f t="shared" si="265"/>
        <v>-7.9407805212200131</v>
      </c>
      <c r="BK104" s="115">
        <f t="shared" si="265"/>
        <v>-7.9407805212200131</v>
      </c>
      <c r="BL104" s="115">
        <f t="shared" si="265"/>
        <v>-7.9407805212200131</v>
      </c>
      <c r="BM104" s="115">
        <f t="shared" si="265"/>
        <v>-7.9407805212200131</v>
      </c>
      <c r="BN104" s="115">
        <f t="shared" si="265"/>
        <v>-7.9407529008149274</v>
      </c>
      <c r="BO104" s="115">
        <f t="shared" si="265"/>
        <v>-7.9407529008149274</v>
      </c>
      <c r="BP104" s="115">
        <f t="shared" si="265"/>
        <v>-7.9407529008149274</v>
      </c>
      <c r="BQ104" s="115">
        <f t="shared" si="265"/>
        <v>-7.9407529008149274</v>
      </c>
      <c r="BR104" s="115">
        <f t="shared" si="265"/>
        <v>-7.9407529008149274</v>
      </c>
      <c r="BS104" s="115">
        <f t="shared" si="265"/>
        <v>-7.9407529008149274</v>
      </c>
      <c r="BT104" s="115">
        <f t="shared" si="265"/>
        <v>-7.9407529008149274</v>
      </c>
      <c r="BU104" s="115">
        <f t="shared" si="265"/>
        <v>-7.9407529008149274</v>
      </c>
      <c r="BV104" s="115">
        <f t="shared" si="265"/>
        <v>-7.9407529008149274</v>
      </c>
      <c r="BW104" s="115">
        <f t="shared" si="265"/>
        <v>-7.9407529008149274</v>
      </c>
      <c r="BX104" s="115">
        <f t="shared" si="265"/>
        <v>-7.9407529008149274</v>
      </c>
      <c r="BY104" s="115">
        <f t="shared" si="265"/>
        <v>-7.9407529008149274</v>
      </c>
      <c r="BZ104" s="115">
        <f t="shared" si="265"/>
        <v>-7.9407529008149274</v>
      </c>
      <c r="CA104" s="115">
        <f t="shared" ref="CA104:CD104" si="266">IF(OR(CA13=0,CA17=0),"",(CA17-CA13)*100/CA13)</f>
        <v>-7.9407529008149274</v>
      </c>
      <c r="CB104" s="115">
        <f t="shared" si="266"/>
        <v>-7.9407529008149274</v>
      </c>
      <c r="CC104" s="115" t="str">
        <f t="shared" si="266"/>
        <v/>
      </c>
      <c r="CD104" s="115" t="str">
        <f t="shared" si="266"/>
        <v/>
      </c>
      <c r="CJ104" s="7"/>
      <c r="CK104" s="178"/>
      <c r="CL104" s="7"/>
      <c r="CM104" s="7"/>
      <c r="CN104" s="7"/>
    </row>
    <row r="105" spans="1:92" x14ac:dyDescent="0.3">
      <c r="A105" s="48" t="s">
        <v>23</v>
      </c>
      <c r="B105" s="41"/>
      <c r="C105" s="115" t="str">
        <f t="shared" ref="C105:AX105" si="267">IF(OR(C14=0,C18=0),"",(C18-C14)*100/C14)</f>
        <v/>
      </c>
      <c r="D105" s="115" t="str">
        <f t="shared" si="267"/>
        <v/>
      </c>
      <c r="E105" s="115" t="str">
        <f t="shared" si="267"/>
        <v/>
      </c>
      <c r="F105" s="115" t="str">
        <f t="shared" si="267"/>
        <v/>
      </c>
      <c r="G105" s="115" t="str">
        <f t="shared" si="267"/>
        <v/>
      </c>
      <c r="H105" s="115" t="str">
        <f t="shared" si="267"/>
        <v/>
      </c>
      <c r="I105" s="115" t="str">
        <f t="shared" si="267"/>
        <v/>
      </c>
      <c r="J105" s="115" t="str">
        <f t="shared" si="267"/>
        <v/>
      </c>
      <c r="K105" s="115" t="str">
        <f t="shared" si="267"/>
        <v/>
      </c>
      <c r="L105" s="118">
        <f t="shared" si="267"/>
        <v>-5.0338890503967457</v>
      </c>
      <c r="M105" s="119">
        <f t="shared" si="267"/>
        <v>-4.914997629364465</v>
      </c>
      <c r="N105" s="115">
        <f t="shared" si="267"/>
        <v>-5.1925583904082249</v>
      </c>
      <c r="O105" s="115">
        <f t="shared" si="267"/>
        <v>-5.1774365519126304</v>
      </c>
      <c r="P105" s="120">
        <f t="shared" si="267"/>
        <v>-5.1203136380293444</v>
      </c>
      <c r="Q105" s="115">
        <f t="shared" si="267"/>
        <v>-5.1203136380293444</v>
      </c>
      <c r="R105" s="115">
        <f t="shared" si="267"/>
        <v>-5.1203136380293444</v>
      </c>
      <c r="S105" s="115">
        <f t="shared" si="267"/>
        <v>-4.838596061808782</v>
      </c>
      <c r="T105" s="115">
        <f t="shared" si="267"/>
        <v>-4.4404433625426591</v>
      </c>
      <c r="U105" s="115">
        <f t="shared" si="267"/>
        <v>-4.4404433625426591</v>
      </c>
      <c r="V105" s="115">
        <f t="shared" si="267"/>
        <v>-4.4404433625426591</v>
      </c>
      <c r="W105" s="115">
        <f t="shared" si="267"/>
        <v>-3.9686246463089927</v>
      </c>
      <c r="X105" s="115">
        <f t="shared" si="267"/>
        <v>-4.2063522864961502</v>
      </c>
      <c r="Y105" s="115">
        <f t="shared" si="267"/>
        <v>-4.2063522864961502</v>
      </c>
      <c r="Z105" s="115">
        <f t="shared" si="267"/>
        <v>-4.2063522864961502</v>
      </c>
      <c r="AA105" s="115">
        <f t="shared" si="267"/>
        <v>-4.2167022186405836</v>
      </c>
      <c r="AB105" s="115">
        <f t="shared" si="267"/>
        <v>-4.1450436765914569</v>
      </c>
      <c r="AC105" s="115">
        <f t="shared" si="267"/>
        <v>-4.1450436765914569</v>
      </c>
      <c r="AD105" s="115">
        <f t="shared" si="267"/>
        <v>-4.1450436765914569</v>
      </c>
      <c r="AE105" s="115">
        <f t="shared" si="267"/>
        <v>-4.1501667506641429</v>
      </c>
      <c r="AF105" s="115">
        <f t="shared" si="267"/>
        <v>-4.1501667506641429</v>
      </c>
      <c r="AG105" s="115">
        <f t="shared" si="267"/>
        <v>-4.1501667506641429</v>
      </c>
      <c r="AH105" s="115">
        <f t="shared" si="267"/>
        <v>-4.1501667506641429</v>
      </c>
      <c r="AI105" s="115">
        <f t="shared" si="267"/>
        <v>-4.1501667506641429</v>
      </c>
      <c r="AJ105" s="115">
        <f t="shared" si="267"/>
        <v>-4.1501720833715083</v>
      </c>
      <c r="AK105" s="115">
        <f t="shared" si="267"/>
        <v>-4.1501720833715083</v>
      </c>
      <c r="AL105" s="115">
        <f t="shared" si="267"/>
        <v>-4.1501720833715083</v>
      </c>
      <c r="AM105" s="115">
        <f t="shared" si="267"/>
        <v>-4.1437383295680688</v>
      </c>
      <c r="AN105" s="115">
        <f t="shared" si="267"/>
        <v>-4.1437383295680688</v>
      </c>
      <c r="AO105" s="115">
        <f t="shared" si="267"/>
        <v>-4.1437383295680688</v>
      </c>
      <c r="AP105" s="115">
        <f t="shared" si="267"/>
        <v>-4.1437383295680688</v>
      </c>
      <c r="AQ105" s="115">
        <f t="shared" si="267"/>
        <v>-4.1437383295680688</v>
      </c>
      <c r="AR105" s="115">
        <f t="shared" si="267"/>
        <v>-4.1437383295680688</v>
      </c>
      <c r="AS105" s="115">
        <f t="shared" si="267"/>
        <v>-4.1437383295680688</v>
      </c>
      <c r="AT105" s="115">
        <f t="shared" si="267"/>
        <v>-4.1437383295680688</v>
      </c>
      <c r="AU105" s="115">
        <f t="shared" si="267"/>
        <v>-4.1437383295680688</v>
      </c>
      <c r="AV105" s="115">
        <f t="shared" si="267"/>
        <v>-4.1437383295680688</v>
      </c>
      <c r="AW105" s="115">
        <f t="shared" si="267"/>
        <v>-4.1437383295680688</v>
      </c>
      <c r="AX105" s="115">
        <f t="shared" si="267"/>
        <v>-4.1437383295680688</v>
      </c>
      <c r="AY105" s="115">
        <f t="shared" ref="AY105:BZ105" si="268">IF(OR(AY14=0,AY18=0),"",(AY18-AY14)*100/AY14)</f>
        <v>-4.1437383295680688</v>
      </c>
      <c r="AZ105" s="115">
        <f t="shared" si="268"/>
        <v>-4.1437383295680688</v>
      </c>
      <c r="BA105" s="115">
        <f t="shared" si="268"/>
        <v>-4.1437383295680688</v>
      </c>
      <c r="BB105" s="115">
        <f t="shared" si="268"/>
        <v>-4.1437383295680688</v>
      </c>
      <c r="BC105" s="115">
        <f t="shared" si="268"/>
        <v>-4.1437383295680688</v>
      </c>
      <c r="BD105" s="115">
        <f t="shared" si="268"/>
        <v>-4.1437383295680688</v>
      </c>
      <c r="BE105" s="115">
        <f t="shared" si="268"/>
        <v>-4.1437383295680688</v>
      </c>
      <c r="BF105" s="115">
        <f t="shared" si="268"/>
        <v>-4.1437383295680688</v>
      </c>
      <c r="BG105" s="115">
        <f t="shared" si="268"/>
        <v>-4.1437383295680688</v>
      </c>
      <c r="BH105" s="115">
        <f t="shared" si="268"/>
        <v>-4.1437383295680688</v>
      </c>
      <c r="BI105" s="115">
        <f t="shared" si="268"/>
        <v>-4.1437383295680688</v>
      </c>
      <c r="BJ105" s="115">
        <f t="shared" si="268"/>
        <v>-4.1437383295680688</v>
      </c>
      <c r="BK105" s="115">
        <f t="shared" si="268"/>
        <v>-4.1437383295680688</v>
      </c>
      <c r="BL105" s="115">
        <f t="shared" si="268"/>
        <v>-4.1437383295680688</v>
      </c>
      <c r="BM105" s="115">
        <f t="shared" si="268"/>
        <v>-4.1437383295680688</v>
      </c>
      <c r="BN105" s="115">
        <f t="shared" si="268"/>
        <v>-4.1437195258965964</v>
      </c>
      <c r="BO105" s="115">
        <f t="shared" si="268"/>
        <v>-4.1437195258965964</v>
      </c>
      <c r="BP105" s="115">
        <f t="shared" si="268"/>
        <v>-4.1437195258965964</v>
      </c>
      <c r="BQ105" s="115">
        <f t="shared" si="268"/>
        <v>-4.1437195258965964</v>
      </c>
      <c r="BR105" s="115">
        <f t="shared" si="268"/>
        <v>-4.1437195258965964</v>
      </c>
      <c r="BS105" s="115">
        <f t="shared" si="268"/>
        <v>-4.1437195258965964</v>
      </c>
      <c r="BT105" s="115">
        <f t="shared" si="268"/>
        <v>-4.1437195258965964</v>
      </c>
      <c r="BU105" s="115">
        <f t="shared" si="268"/>
        <v>-4.1437195258965964</v>
      </c>
      <c r="BV105" s="115">
        <f t="shared" si="268"/>
        <v>-4.1437195258965964</v>
      </c>
      <c r="BW105" s="115">
        <f t="shared" si="268"/>
        <v>-4.1437195258965964</v>
      </c>
      <c r="BX105" s="115">
        <f t="shared" si="268"/>
        <v>-4.1437195258965964</v>
      </c>
      <c r="BY105" s="115">
        <f t="shared" si="268"/>
        <v>-4.1437195258965964</v>
      </c>
      <c r="BZ105" s="115">
        <f t="shared" si="268"/>
        <v>-4.1437195258965964</v>
      </c>
      <c r="CA105" s="115">
        <f t="shared" ref="CA105:CD105" si="269">IF(OR(CA14=0,CA18=0),"",(CA18-CA14)*100/CA14)</f>
        <v>-4.1437195258965964</v>
      </c>
      <c r="CB105" s="115">
        <f t="shared" si="269"/>
        <v>-4.1437195258965964</v>
      </c>
      <c r="CC105" s="115" t="str">
        <f t="shared" si="269"/>
        <v/>
      </c>
      <c r="CD105" s="115" t="str">
        <f t="shared" si="269"/>
        <v/>
      </c>
      <c r="CJ105" s="7"/>
      <c r="CK105" s="178"/>
      <c r="CL105" s="7"/>
      <c r="CM105" s="7"/>
      <c r="CN105" s="7"/>
    </row>
    <row r="106" spans="1:92" x14ac:dyDescent="0.3">
      <c r="A106" s="48" t="s">
        <v>24</v>
      </c>
      <c r="B106" s="41"/>
      <c r="C106" s="115" t="str">
        <f t="shared" ref="C106:AX106" si="270">IF(OR(C15=0,C19=0),"",(C19-C15)*100/C15)</f>
        <v/>
      </c>
      <c r="D106" s="115" t="str">
        <f t="shared" si="270"/>
        <v/>
      </c>
      <c r="E106" s="115" t="str">
        <f t="shared" si="270"/>
        <v/>
      </c>
      <c r="F106" s="115" t="str">
        <f t="shared" si="270"/>
        <v/>
      </c>
      <c r="G106" s="115" t="str">
        <f t="shared" si="270"/>
        <v/>
      </c>
      <c r="H106" s="115" t="str">
        <f t="shared" si="270"/>
        <v/>
      </c>
      <c r="I106" s="115" t="str">
        <f t="shared" si="270"/>
        <v/>
      </c>
      <c r="J106" s="115" t="str">
        <f t="shared" si="270"/>
        <v/>
      </c>
      <c r="K106" s="115" t="str">
        <f t="shared" si="270"/>
        <v/>
      </c>
      <c r="L106" s="115" t="str">
        <f t="shared" si="270"/>
        <v/>
      </c>
      <c r="M106" s="118">
        <f t="shared" si="270"/>
        <v>-0.74943958130506194</v>
      </c>
      <c r="N106" s="119">
        <f t="shared" si="270"/>
        <v>-0.68974609486623961</v>
      </c>
      <c r="O106" s="115">
        <f t="shared" si="270"/>
        <v>-0.61408183194490285</v>
      </c>
      <c r="P106" s="115">
        <f t="shared" si="270"/>
        <v>0.621885849926471</v>
      </c>
      <c r="Q106" s="120">
        <f t="shared" si="270"/>
        <v>0.621885849926471</v>
      </c>
      <c r="R106" s="115">
        <f t="shared" si="270"/>
        <v>0.621885849926471</v>
      </c>
      <c r="S106" s="115">
        <f t="shared" si="270"/>
        <v>1.1813175963031137</v>
      </c>
      <c r="T106" s="115">
        <f t="shared" si="270"/>
        <v>0.32504376523308681</v>
      </c>
      <c r="U106" s="115">
        <f t="shared" si="270"/>
        <v>0.32504376523308681</v>
      </c>
      <c r="V106" s="115">
        <f t="shared" si="270"/>
        <v>0.32504376523308681</v>
      </c>
      <c r="W106" s="115">
        <f t="shared" si="270"/>
        <v>0.13170274513049934</v>
      </c>
      <c r="X106" s="115">
        <f t="shared" si="270"/>
        <v>0.18178594773510801</v>
      </c>
      <c r="Y106" s="115">
        <f t="shared" si="270"/>
        <v>0.18178594773510801</v>
      </c>
      <c r="Z106" s="115">
        <f t="shared" si="270"/>
        <v>0.18178594773510801</v>
      </c>
      <c r="AA106" s="115">
        <f t="shared" si="270"/>
        <v>0.17332096799640975</v>
      </c>
      <c r="AB106" s="115">
        <f t="shared" si="270"/>
        <v>7.3947558214184791E-2</v>
      </c>
      <c r="AC106" s="115">
        <f t="shared" si="270"/>
        <v>7.3947558214184791E-2</v>
      </c>
      <c r="AD106" s="115">
        <f t="shared" si="270"/>
        <v>7.3947558214184791E-2</v>
      </c>
      <c r="AE106" s="115">
        <f t="shared" si="270"/>
        <v>-0.18179151363503984</v>
      </c>
      <c r="AF106" s="115">
        <f t="shared" si="270"/>
        <v>-0.18179151363503984</v>
      </c>
      <c r="AG106" s="115">
        <f t="shared" si="270"/>
        <v>-0.18179151363503984</v>
      </c>
      <c r="AH106" s="115">
        <f t="shared" si="270"/>
        <v>-0.18179151363503984</v>
      </c>
      <c r="AI106" s="115">
        <f t="shared" si="270"/>
        <v>-0.18179151363503984</v>
      </c>
      <c r="AJ106" s="115">
        <f t="shared" si="270"/>
        <v>-0.1817956040130598</v>
      </c>
      <c r="AK106" s="115">
        <f t="shared" si="270"/>
        <v>-0.1817956040130598</v>
      </c>
      <c r="AL106" s="115">
        <f t="shared" si="270"/>
        <v>-0.1817956040130598</v>
      </c>
      <c r="AM106" s="115">
        <f t="shared" si="270"/>
        <v>-0.18327075607795487</v>
      </c>
      <c r="AN106" s="115">
        <f t="shared" si="270"/>
        <v>-0.18327075607795487</v>
      </c>
      <c r="AO106" s="115">
        <f t="shared" si="270"/>
        <v>-0.18327075607795487</v>
      </c>
      <c r="AP106" s="115">
        <f t="shared" si="270"/>
        <v>-0.18327075607795487</v>
      </c>
      <c r="AQ106" s="115">
        <f t="shared" si="270"/>
        <v>-0.18327075607795487</v>
      </c>
      <c r="AR106" s="115">
        <f t="shared" si="270"/>
        <v>-0.18327075607795487</v>
      </c>
      <c r="AS106" s="115">
        <f t="shared" si="270"/>
        <v>-0.18327075607795487</v>
      </c>
      <c r="AT106" s="115">
        <f t="shared" si="270"/>
        <v>-0.18327075607795487</v>
      </c>
      <c r="AU106" s="115">
        <f t="shared" si="270"/>
        <v>-0.18327075607795487</v>
      </c>
      <c r="AV106" s="115">
        <f t="shared" si="270"/>
        <v>-0.18327075607795487</v>
      </c>
      <c r="AW106" s="115">
        <f t="shared" si="270"/>
        <v>-0.18327075607795487</v>
      </c>
      <c r="AX106" s="115">
        <f t="shared" si="270"/>
        <v>-0.18327075607795487</v>
      </c>
      <c r="AY106" s="115">
        <f t="shared" ref="AY106:BZ106" si="271">IF(OR(AY15=0,AY19=0),"",(AY19-AY15)*100/AY15)</f>
        <v>-0.18327075607795487</v>
      </c>
      <c r="AZ106" s="115">
        <f t="shared" si="271"/>
        <v>-0.18327075607795487</v>
      </c>
      <c r="BA106" s="115">
        <f t="shared" si="271"/>
        <v>-0.18327075607795487</v>
      </c>
      <c r="BB106" s="115">
        <f t="shared" si="271"/>
        <v>-0.18327075607795487</v>
      </c>
      <c r="BC106" s="115">
        <f t="shared" si="271"/>
        <v>-0.18327075607795487</v>
      </c>
      <c r="BD106" s="115">
        <f t="shared" si="271"/>
        <v>-0.18327075607795487</v>
      </c>
      <c r="BE106" s="115">
        <f t="shared" si="271"/>
        <v>-0.18327075607795487</v>
      </c>
      <c r="BF106" s="115">
        <f t="shared" si="271"/>
        <v>-0.18327075607795487</v>
      </c>
      <c r="BG106" s="115">
        <f t="shared" si="271"/>
        <v>-0.18327075607795487</v>
      </c>
      <c r="BH106" s="115">
        <f t="shared" si="271"/>
        <v>-0.18327075607795487</v>
      </c>
      <c r="BI106" s="115">
        <f t="shared" si="271"/>
        <v>-0.18327075607795487</v>
      </c>
      <c r="BJ106" s="115">
        <f t="shared" si="271"/>
        <v>-0.18327075607795487</v>
      </c>
      <c r="BK106" s="115">
        <f t="shared" si="271"/>
        <v>-0.18327075607795487</v>
      </c>
      <c r="BL106" s="115">
        <f t="shared" si="271"/>
        <v>-0.18327075607795487</v>
      </c>
      <c r="BM106" s="115">
        <f t="shared" si="271"/>
        <v>-0.18327075607795487</v>
      </c>
      <c r="BN106" s="115">
        <f t="shared" si="271"/>
        <v>-0.18324138652975536</v>
      </c>
      <c r="BO106" s="115">
        <f t="shared" si="271"/>
        <v>-0.18324138652975536</v>
      </c>
      <c r="BP106" s="115">
        <f t="shared" si="271"/>
        <v>-0.18324138652975536</v>
      </c>
      <c r="BQ106" s="115">
        <f t="shared" si="271"/>
        <v>-0.18324138652975536</v>
      </c>
      <c r="BR106" s="115">
        <f t="shared" si="271"/>
        <v>-0.18324138652975536</v>
      </c>
      <c r="BS106" s="115">
        <f t="shared" si="271"/>
        <v>-0.18324138652975536</v>
      </c>
      <c r="BT106" s="115">
        <f t="shared" si="271"/>
        <v>-0.18324138652975536</v>
      </c>
      <c r="BU106" s="115">
        <f t="shared" si="271"/>
        <v>-0.18324138652975536</v>
      </c>
      <c r="BV106" s="115">
        <f t="shared" si="271"/>
        <v>-0.18324138652975536</v>
      </c>
      <c r="BW106" s="115">
        <f t="shared" si="271"/>
        <v>-0.18324138652975536</v>
      </c>
      <c r="BX106" s="115">
        <f t="shared" si="271"/>
        <v>-0.18324138652975536</v>
      </c>
      <c r="BY106" s="115">
        <f t="shared" si="271"/>
        <v>-0.18324138652975536</v>
      </c>
      <c r="BZ106" s="115">
        <f t="shared" si="271"/>
        <v>-0.18324138652975536</v>
      </c>
      <c r="CA106" s="115">
        <f t="shared" ref="CA106:CD106" si="272">IF(OR(CA15=0,CA19=0),"",(CA19-CA15)*100/CA15)</f>
        <v>-0.18324138652975536</v>
      </c>
      <c r="CB106" s="115">
        <f t="shared" si="272"/>
        <v>-0.18324138652975536</v>
      </c>
      <c r="CC106" s="115" t="str">
        <f t="shared" si="272"/>
        <v/>
      </c>
      <c r="CD106" s="115" t="str">
        <f t="shared" si="272"/>
        <v/>
      </c>
      <c r="CJ106" s="7"/>
      <c r="CK106" s="178"/>
      <c r="CL106" s="7"/>
      <c r="CM106" s="7"/>
      <c r="CN106" s="7"/>
    </row>
    <row r="107" spans="1:92" x14ac:dyDescent="0.3">
      <c r="A107" s="49" t="s">
        <v>25</v>
      </c>
      <c r="B107" s="46"/>
      <c r="C107" s="117" t="str">
        <f t="shared" ref="C107:AX107" si="273">IF(OR(C16=0,C20=0),"",(C20-C16)*100/C16)</f>
        <v/>
      </c>
      <c r="D107" s="117" t="str">
        <f t="shared" si="273"/>
        <v/>
      </c>
      <c r="E107" s="117" t="str">
        <f t="shared" si="273"/>
        <v/>
      </c>
      <c r="F107" s="117" t="str">
        <f t="shared" si="273"/>
        <v/>
      </c>
      <c r="G107" s="117" t="str">
        <f t="shared" si="273"/>
        <v/>
      </c>
      <c r="H107" s="117" t="str">
        <f t="shared" si="273"/>
        <v/>
      </c>
      <c r="I107" s="117" t="str">
        <f t="shared" si="273"/>
        <v/>
      </c>
      <c r="J107" s="117" t="str">
        <f t="shared" si="273"/>
        <v/>
      </c>
      <c r="K107" s="117" t="str">
        <f t="shared" si="273"/>
        <v/>
      </c>
      <c r="L107" s="117" t="str">
        <f t="shared" si="273"/>
        <v/>
      </c>
      <c r="M107" s="117" t="str">
        <f t="shared" si="273"/>
        <v/>
      </c>
      <c r="N107" s="121">
        <f t="shared" si="273"/>
        <v>2.07165745284136</v>
      </c>
      <c r="O107" s="122">
        <f t="shared" si="273"/>
        <v>1.8447584931220586</v>
      </c>
      <c r="P107" s="117">
        <f t="shared" si="273"/>
        <v>1.4748823351335474</v>
      </c>
      <c r="Q107" s="117">
        <f t="shared" si="273"/>
        <v>1.4748823351335474</v>
      </c>
      <c r="R107" s="123">
        <f t="shared" si="273"/>
        <v>1.4748823351335474</v>
      </c>
      <c r="S107" s="117">
        <f t="shared" si="273"/>
        <v>1.4750047610302801</v>
      </c>
      <c r="T107" s="117">
        <f t="shared" si="273"/>
        <v>1.4901658159259097</v>
      </c>
      <c r="U107" s="117">
        <f t="shared" si="273"/>
        <v>1.4901658159259097</v>
      </c>
      <c r="V107" s="117">
        <f t="shared" si="273"/>
        <v>1.4901658159259097</v>
      </c>
      <c r="W107" s="117">
        <f t="shared" si="273"/>
        <v>1.2981349011514336</v>
      </c>
      <c r="X107" s="117">
        <f t="shared" si="273"/>
        <v>1.4308039668827706</v>
      </c>
      <c r="Y107" s="117">
        <f t="shared" si="273"/>
        <v>1.4308039668827706</v>
      </c>
      <c r="Z107" s="117">
        <f t="shared" si="273"/>
        <v>1.4308039668827706</v>
      </c>
      <c r="AA107" s="117">
        <f t="shared" si="273"/>
        <v>1.4225403326368791</v>
      </c>
      <c r="AB107" s="117">
        <f t="shared" si="273"/>
        <v>1.4170999032722735</v>
      </c>
      <c r="AC107" s="117">
        <f t="shared" si="273"/>
        <v>1.4170999032722735</v>
      </c>
      <c r="AD107" s="117">
        <f t="shared" si="273"/>
        <v>1.4170999032722735</v>
      </c>
      <c r="AE107" s="117">
        <f t="shared" si="273"/>
        <v>1.6960373409103344</v>
      </c>
      <c r="AF107" s="117">
        <f t="shared" si="273"/>
        <v>1.6960373409103344</v>
      </c>
      <c r="AG107" s="117">
        <f t="shared" si="273"/>
        <v>1.6960373409103344</v>
      </c>
      <c r="AH107" s="117">
        <f t="shared" si="273"/>
        <v>1.6960373409103344</v>
      </c>
      <c r="AI107" s="117">
        <f t="shared" si="273"/>
        <v>1.6960373409103344</v>
      </c>
      <c r="AJ107" s="117">
        <f t="shared" si="273"/>
        <v>1.6960319147325293</v>
      </c>
      <c r="AK107" s="117">
        <f t="shared" si="273"/>
        <v>1.6960319147325293</v>
      </c>
      <c r="AL107" s="117">
        <f t="shared" si="273"/>
        <v>1.6960319147325293</v>
      </c>
      <c r="AM107" s="117">
        <f t="shared" si="273"/>
        <v>1.6962280652790136</v>
      </c>
      <c r="AN107" s="117">
        <f t="shared" si="273"/>
        <v>1.6962280652790136</v>
      </c>
      <c r="AO107" s="117">
        <f t="shared" si="273"/>
        <v>1.6962280652790136</v>
      </c>
      <c r="AP107" s="117">
        <f t="shared" si="273"/>
        <v>1.6962280652790136</v>
      </c>
      <c r="AQ107" s="117">
        <f t="shared" si="273"/>
        <v>1.6962280652790136</v>
      </c>
      <c r="AR107" s="117">
        <f t="shared" si="273"/>
        <v>1.6962280652790136</v>
      </c>
      <c r="AS107" s="117">
        <f t="shared" si="273"/>
        <v>1.6962280652790136</v>
      </c>
      <c r="AT107" s="117">
        <f t="shared" si="273"/>
        <v>1.6962280652790136</v>
      </c>
      <c r="AU107" s="117">
        <f t="shared" si="273"/>
        <v>1.6962280652790136</v>
      </c>
      <c r="AV107" s="117">
        <f t="shared" si="273"/>
        <v>1.6962280652790136</v>
      </c>
      <c r="AW107" s="117">
        <f t="shared" si="273"/>
        <v>1.6962280652790136</v>
      </c>
      <c r="AX107" s="117">
        <f t="shared" si="273"/>
        <v>1.6962280652790136</v>
      </c>
      <c r="AY107" s="117">
        <f t="shared" ref="AY107:BZ107" si="274">IF(OR(AY16=0,AY20=0),"",(AY20-AY16)*100/AY16)</f>
        <v>1.6962280652790136</v>
      </c>
      <c r="AZ107" s="117">
        <f t="shared" si="274"/>
        <v>1.6962280652790136</v>
      </c>
      <c r="BA107" s="117">
        <f t="shared" si="274"/>
        <v>1.6962280652790136</v>
      </c>
      <c r="BB107" s="117">
        <f t="shared" si="274"/>
        <v>1.6962280652790136</v>
      </c>
      <c r="BC107" s="117">
        <f t="shared" si="274"/>
        <v>1.6962280652790136</v>
      </c>
      <c r="BD107" s="117">
        <f t="shared" si="274"/>
        <v>1.6962280652790136</v>
      </c>
      <c r="BE107" s="117">
        <f t="shared" si="274"/>
        <v>1.6962280652790136</v>
      </c>
      <c r="BF107" s="117">
        <f t="shared" si="274"/>
        <v>1.6962280652790136</v>
      </c>
      <c r="BG107" s="117">
        <f t="shared" si="274"/>
        <v>1.6962280652790136</v>
      </c>
      <c r="BH107" s="117">
        <f t="shared" si="274"/>
        <v>1.6962280652790136</v>
      </c>
      <c r="BI107" s="117">
        <f t="shared" si="274"/>
        <v>1.6962280652790136</v>
      </c>
      <c r="BJ107" s="117">
        <f t="shared" si="274"/>
        <v>1.6962280652790136</v>
      </c>
      <c r="BK107" s="117">
        <f t="shared" si="274"/>
        <v>1.6962280652790136</v>
      </c>
      <c r="BL107" s="117">
        <f t="shared" si="274"/>
        <v>1.6962280652790136</v>
      </c>
      <c r="BM107" s="117">
        <f t="shared" si="274"/>
        <v>1.6962280652790136</v>
      </c>
      <c r="BN107" s="117">
        <f t="shared" si="274"/>
        <v>1.696303034277503</v>
      </c>
      <c r="BO107" s="117">
        <f t="shared" si="274"/>
        <v>1.696303034277503</v>
      </c>
      <c r="BP107" s="117">
        <f t="shared" si="274"/>
        <v>1.696303034277503</v>
      </c>
      <c r="BQ107" s="117">
        <f t="shared" si="274"/>
        <v>1.696303034277503</v>
      </c>
      <c r="BR107" s="117">
        <f t="shared" si="274"/>
        <v>1.696303034277503</v>
      </c>
      <c r="BS107" s="117">
        <f t="shared" si="274"/>
        <v>1.696303034277503</v>
      </c>
      <c r="BT107" s="117">
        <f t="shared" si="274"/>
        <v>1.696303034277503</v>
      </c>
      <c r="BU107" s="117">
        <f t="shared" si="274"/>
        <v>1.696303034277503</v>
      </c>
      <c r="BV107" s="117">
        <f t="shared" si="274"/>
        <v>1.696303034277503</v>
      </c>
      <c r="BW107" s="117">
        <f t="shared" si="274"/>
        <v>1.696303034277503</v>
      </c>
      <c r="BX107" s="117">
        <f t="shared" si="274"/>
        <v>1.696303034277503</v>
      </c>
      <c r="BY107" s="117">
        <f t="shared" si="274"/>
        <v>1.696303034277503</v>
      </c>
      <c r="BZ107" s="117">
        <f t="shared" si="274"/>
        <v>1.696303034277503</v>
      </c>
      <c r="CA107" s="117">
        <f t="shared" ref="CA107:CD107" si="275">IF(OR(CA16=0,CA20=0),"",(CA20-CA16)*100/CA16)</f>
        <v>1.696303034277503</v>
      </c>
      <c r="CB107" s="117">
        <f t="shared" si="275"/>
        <v>1.696303034277503</v>
      </c>
      <c r="CC107" s="117" t="str">
        <f t="shared" si="275"/>
        <v/>
      </c>
      <c r="CD107" s="117" t="str">
        <f t="shared" si="275"/>
        <v/>
      </c>
      <c r="CJ107" s="7"/>
      <c r="CK107" s="178"/>
      <c r="CL107" s="7"/>
      <c r="CM107" s="7"/>
      <c r="CN107" s="7"/>
    </row>
    <row r="108" spans="1:92" x14ac:dyDescent="0.3">
      <c r="A108" s="50" t="s">
        <v>1</v>
      </c>
      <c r="B108" s="55"/>
      <c r="C108" s="115" t="str">
        <f t="shared" ref="C108:AX108" si="276">IF(OR(C17=0,C21=0),"",(C21-C17)*100/C17)</f>
        <v/>
      </c>
      <c r="D108" s="115" t="str">
        <f t="shared" si="276"/>
        <v/>
      </c>
      <c r="E108" s="115" t="str">
        <f t="shared" si="276"/>
        <v/>
      </c>
      <c r="F108" s="115" t="str">
        <f t="shared" si="276"/>
        <v/>
      </c>
      <c r="G108" s="115" t="str">
        <f t="shared" si="276"/>
        <v/>
      </c>
      <c r="H108" s="115" t="str">
        <f t="shared" si="276"/>
        <v/>
      </c>
      <c r="I108" s="115" t="str">
        <f t="shared" si="276"/>
        <v/>
      </c>
      <c r="J108" s="115" t="str">
        <f t="shared" si="276"/>
        <v/>
      </c>
      <c r="K108" s="115" t="str">
        <f t="shared" si="276"/>
        <v/>
      </c>
      <c r="L108" s="115" t="str">
        <f t="shared" si="276"/>
        <v/>
      </c>
      <c r="M108" s="115" t="str">
        <f t="shared" si="276"/>
        <v/>
      </c>
      <c r="N108" s="115" t="str">
        <f t="shared" si="276"/>
        <v/>
      </c>
      <c r="O108" s="118">
        <f t="shared" si="276"/>
        <v>1.1920613793275721</v>
      </c>
      <c r="P108" s="119">
        <f t="shared" si="276"/>
        <v>1.7500899023460883</v>
      </c>
      <c r="Q108" s="115">
        <f t="shared" si="276"/>
        <v>1.8127488715149656</v>
      </c>
      <c r="R108" s="115">
        <f t="shared" si="276"/>
        <v>1.3397640054943132</v>
      </c>
      <c r="S108" s="120">
        <f t="shared" si="276"/>
        <v>1.1754204846479259</v>
      </c>
      <c r="T108" s="115">
        <f t="shared" si="276"/>
        <v>1.0578002217617466</v>
      </c>
      <c r="U108" s="115">
        <f t="shared" si="276"/>
        <v>1.0578002217617466</v>
      </c>
      <c r="V108" s="115">
        <f t="shared" si="276"/>
        <v>1.0578002217617466</v>
      </c>
      <c r="W108" s="115">
        <f t="shared" si="276"/>
        <v>1.3205039379546957</v>
      </c>
      <c r="X108" s="115">
        <f t="shared" si="276"/>
        <v>1.1226657720485398</v>
      </c>
      <c r="Y108" s="115">
        <f t="shared" si="276"/>
        <v>1.1226657720485398</v>
      </c>
      <c r="Z108" s="115">
        <f t="shared" si="276"/>
        <v>1.1226657720485398</v>
      </c>
      <c r="AA108" s="115">
        <f t="shared" si="276"/>
        <v>1.1440024464241898</v>
      </c>
      <c r="AB108" s="115">
        <f t="shared" si="276"/>
        <v>1.370609233411215</v>
      </c>
      <c r="AC108" s="115">
        <f t="shared" si="276"/>
        <v>1.370609233411215</v>
      </c>
      <c r="AD108" s="115">
        <f t="shared" si="276"/>
        <v>1.370609233411215</v>
      </c>
      <c r="AE108" s="115">
        <f t="shared" si="276"/>
        <v>1.1540663297253684</v>
      </c>
      <c r="AF108" s="115">
        <f t="shared" si="276"/>
        <v>1.1540663297253684</v>
      </c>
      <c r="AG108" s="115">
        <f t="shared" si="276"/>
        <v>1.1540663297253684</v>
      </c>
      <c r="AH108" s="115">
        <f t="shared" si="276"/>
        <v>1.1540663297253684</v>
      </c>
      <c r="AI108" s="115">
        <f t="shared" si="276"/>
        <v>0.46773824558124488</v>
      </c>
      <c r="AJ108" s="115">
        <f t="shared" si="276"/>
        <v>0.47184722326967726</v>
      </c>
      <c r="AK108" s="115">
        <f t="shared" si="276"/>
        <v>0.47184722326967726</v>
      </c>
      <c r="AL108" s="115">
        <f t="shared" si="276"/>
        <v>0.47184722326967726</v>
      </c>
      <c r="AM108" s="115">
        <f t="shared" si="276"/>
        <v>0.66705102193595556</v>
      </c>
      <c r="AN108" s="115">
        <f t="shared" si="276"/>
        <v>0.86991513330303227</v>
      </c>
      <c r="AO108" s="115">
        <f t="shared" si="276"/>
        <v>0.86991513330303227</v>
      </c>
      <c r="AP108" s="115">
        <f t="shared" si="276"/>
        <v>0.86991513330303227</v>
      </c>
      <c r="AQ108" s="115">
        <f t="shared" si="276"/>
        <v>1.1971132203949009</v>
      </c>
      <c r="AR108" s="115">
        <f t="shared" si="276"/>
        <v>1.1961520644833861</v>
      </c>
      <c r="AS108" s="115">
        <f t="shared" si="276"/>
        <v>1.1961520644833861</v>
      </c>
      <c r="AT108" s="115">
        <f t="shared" si="276"/>
        <v>1.1961520644833861</v>
      </c>
      <c r="AU108" s="115">
        <f t="shared" si="276"/>
        <v>1.1961520644833861</v>
      </c>
      <c r="AV108" s="115">
        <f t="shared" si="276"/>
        <v>1.1961520644833861</v>
      </c>
      <c r="AW108" s="115">
        <f t="shared" si="276"/>
        <v>1.1961520644833861</v>
      </c>
      <c r="AX108" s="115">
        <f t="shared" si="276"/>
        <v>1.1961520644833861</v>
      </c>
      <c r="AY108" s="115">
        <f t="shared" ref="AY108:BZ108" si="277">IF(OR(AY17=0,AY21=0),"",(AY21-AY17)*100/AY17)</f>
        <v>0.95261183027810004</v>
      </c>
      <c r="AZ108" s="115">
        <f t="shared" si="277"/>
        <v>0.95261183027810004</v>
      </c>
      <c r="BA108" s="115">
        <f t="shared" si="277"/>
        <v>0.95261183027810004</v>
      </c>
      <c r="BB108" s="115">
        <f t="shared" si="277"/>
        <v>0.95261183027810004</v>
      </c>
      <c r="BC108" s="115">
        <f t="shared" si="277"/>
        <v>0.95261183027810004</v>
      </c>
      <c r="BD108" s="115">
        <f t="shared" si="277"/>
        <v>0.95261183027810004</v>
      </c>
      <c r="BE108" s="115">
        <f t="shared" si="277"/>
        <v>0.95261183027810004</v>
      </c>
      <c r="BF108" s="115">
        <f t="shared" si="277"/>
        <v>0.95261183027810004</v>
      </c>
      <c r="BG108" s="115">
        <f t="shared" si="277"/>
        <v>0.95261183027810004</v>
      </c>
      <c r="BH108" s="115">
        <f t="shared" si="277"/>
        <v>0.95261183027810004</v>
      </c>
      <c r="BI108" s="115">
        <f t="shared" si="277"/>
        <v>0.95261183027810004</v>
      </c>
      <c r="BJ108" s="115">
        <f t="shared" si="277"/>
        <v>0.95261183027810004</v>
      </c>
      <c r="BK108" s="115">
        <f t="shared" si="277"/>
        <v>0.95261183027810004</v>
      </c>
      <c r="BL108" s="115">
        <f t="shared" si="277"/>
        <v>0.95261183027810004</v>
      </c>
      <c r="BM108" s="115">
        <f t="shared" si="277"/>
        <v>0.95261183027810004</v>
      </c>
      <c r="BN108" s="115">
        <f t="shared" si="277"/>
        <v>0.95260663437306969</v>
      </c>
      <c r="BO108" s="115">
        <f t="shared" si="277"/>
        <v>1.0390425568419881</v>
      </c>
      <c r="BP108" s="115">
        <f t="shared" si="277"/>
        <v>0.97695125523542137</v>
      </c>
      <c r="BQ108" s="115">
        <f t="shared" si="277"/>
        <v>0.97695125523542137</v>
      </c>
      <c r="BR108" s="115">
        <f t="shared" si="277"/>
        <v>0.97695125523542137</v>
      </c>
      <c r="BS108" s="115">
        <f t="shared" si="277"/>
        <v>0.97695125523542137</v>
      </c>
      <c r="BT108" s="115">
        <f t="shared" si="277"/>
        <v>0.97695125523542137</v>
      </c>
      <c r="BU108" s="115">
        <f t="shared" si="277"/>
        <v>0.97695125523542137</v>
      </c>
      <c r="BV108" s="115">
        <f t="shared" si="277"/>
        <v>0.97695125523542137</v>
      </c>
      <c r="BW108" s="115">
        <f t="shared" si="277"/>
        <v>0.97217953281593239</v>
      </c>
      <c r="BX108" s="115">
        <f t="shared" si="277"/>
        <v>0.97217953281593239</v>
      </c>
      <c r="BY108" s="115">
        <f t="shared" si="277"/>
        <v>0.97217953281593239</v>
      </c>
      <c r="BZ108" s="115">
        <f t="shared" si="277"/>
        <v>0.97217953281593239</v>
      </c>
      <c r="CA108" s="115">
        <f t="shared" ref="CA108:CD108" si="278">IF(OR(CA17=0,CA21=0),"",(CA21-CA17)*100/CA17)</f>
        <v>0.97217953281593239</v>
      </c>
      <c r="CB108" s="115">
        <f t="shared" si="278"/>
        <v>0.97217953281593239</v>
      </c>
      <c r="CC108" s="115" t="str">
        <f t="shared" si="278"/>
        <v/>
      </c>
      <c r="CD108" s="115" t="str">
        <f t="shared" si="278"/>
        <v/>
      </c>
      <c r="CJ108" s="7"/>
      <c r="CK108" s="178"/>
      <c r="CL108" s="7"/>
      <c r="CM108" s="7"/>
      <c r="CN108" s="7"/>
    </row>
    <row r="109" spans="1:92" x14ac:dyDescent="0.3">
      <c r="A109" s="48" t="s">
        <v>2</v>
      </c>
      <c r="B109" s="56"/>
      <c r="C109" s="115" t="str">
        <f t="shared" ref="C109:AX109" si="279">IF(OR(C18=0,C22=0),"",(C22-C18)*100/C18)</f>
        <v/>
      </c>
      <c r="D109" s="115" t="str">
        <f t="shared" si="279"/>
        <v/>
      </c>
      <c r="E109" s="115" t="str">
        <f t="shared" si="279"/>
        <v/>
      </c>
      <c r="F109" s="115" t="str">
        <f t="shared" si="279"/>
        <v/>
      </c>
      <c r="G109" s="115" t="str">
        <f t="shared" si="279"/>
        <v/>
      </c>
      <c r="H109" s="115" t="str">
        <f t="shared" si="279"/>
        <v/>
      </c>
      <c r="I109" s="115" t="str">
        <f t="shared" si="279"/>
        <v/>
      </c>
      <c r="J109" s="115" t="str">
        <f t="shared" si="279"/>
        <v/>
      </c>
      <c r="K109" s="115" t="str">
        <f t="shared" si="279"/>
        <v/>
      </c>
      <c r="L109" s="115" t="str">
        <f t="shared" si="279"/>
        <v/>
      </c>
      <c r="M109" s="115" t="str">
        <f t="shared" si="279"/>
        <v/>
      </c>
      <c r="N109" s="115" t="str">
        <f t="shared" si="279"/>
        <v/>
      </c>
      <c r="O109" s="115" t="str">
        <f t="shared" si="279"/>
        <v/>
      </c>
      <c r="P109" s="118">
        <f t="shared" si="279"/>
        <v>1.3950332877794644</v>
      </c>
      <c r="Q109" s="119">
        <f t="shared" si="279"/>
        <v>1.8038602029059372</v>
      </c>
      <c r="R109" s="115">
        <f t="shared" si="279"/>
        <v>1.9614535468056076</v>
      </c>
      <c r="S109" s="115">
        <f t="shared" si="279"/>
        <v>1.8695090108719625</v>
      </c>
      <c r="T109" s="120">
        <f t="shared" si="279"/>
        <v>1.8709874145945991</v>
      </c>
      <c r="U109" s="115">
        <f t="shared" si="279"/>
        <v>1.8709874145945991</v>
      </c>
      <c r="V109" s="115">
        <f t="shared" si="279"/>
        <v>1.8709874145945991</v>
      </c>
      <c r="W109" s="115">
        <f t="shared" si="279"/>
        <v>1.3296004662982859</v>
      </c>
      <c r="X109" s="115">
        <f t="shared" si="279"/>
        <v>1.6908047612172608</v>
      </c>
      <c r="Y109" s="115">
        <f t="shared" si="279"/>
        <v>1.6908047612172608</v>
      </c>
      <c r="Z109" s="115">
        <f t="shared" si="279"/>
        <v>1.6908047612172608</v>
      </c>
      <c r="AA109" s="115">
        <f t="shared" si="279"/>
        <v>1.7576330575911014</v>
      </c>
      <c r="AB109" s="115">
        <f t="shared" si="279"/>
        <v>1.4648698591771356</v>
      </c>
      <c r="AC109" s="115">
        <f t="shared" si="279"/>
        <v>1.4648698591771356</v>
      </c>
      <c r="AD109" s="115">
        <f t="shared" si="279"/>
        <v>1.4648698591771356</v>
      </c>
      <c r="AE109" s="115">
        <f t="shared" si="279"/>
        <v>1.0084056855571812</v>
      </c>
      <c r="AF109" s="115">
        <f t="shared" si="279"/>
        <v>1.0084056855571812</v>
      </c>
      <c r="AG109" s="115">
        <f t="shared" si="279"/>
        <v>1.0084056855571812</v>
      </c>
      <c r="AH109" s="115">
        <f t="shared" si="279"/>
        <v>1.0084056855571812</v>
      </c>
      <c r="AI109" s="115">
        <f t="shared" si="279"/>
        <v>7.9741160800079175E-2</v>
      </c>
      <c r="AJ109" s="115">
        <f t="shared" si="279"/>
        <v>8.6642546248046626E-2</v>
      </c>
      <c r="AK109" s="115">
        <f t="shared" si="279"/>
        <v>8.6642546248046626E-2</v>
      </c>
      <c r="AL109" s="115">
        <f t="shared" si="279"/>
        <v>8.6642546248046626E-2</v>
      </c>
      <c r="AM109" s="115">
        <f t="shared" si="279"/>
        <v>0.65388872240206219</v>
      </c>
      <c r="AN109" s="115">
        <f t="shared" si="279"/>
        <v>0.62874831780554252</v>
      </c>
      <c r="AO109" s="115">
        <f t="shared" si="279"/>
        <v>0.62874831780554252</v>
      </c>
      <c r="AP109" s="115">
        <f t="shared" si="279"/>
        <v>0.62874831780554252</v>
      </c>
      <c r="AQ109" s="115">
        <f t="shared" si="279"/>
        <v>0.97045810832719115</v>
      </c>
      <c r="AR109" s="115">
        <f t="shared" si="279"/>
        <v>0.96931719207576172</v>
      </c>
      <c r="AS109" s="115">
        <f t="shared" si="279"/>
        <v>0.96931719207576172</v>
      </c>
      <c r="AT109" s="115">
        <f t="shared" si="279"/>
        <v>0.96931719207576172</v>
      </c>
      <c r="AU109" s="115">
        <f t="shared" si="279"/>
        <v>0.96931719207576172</v>
      </c>
      <c r="AV109" s="115">
        <f t="shared" si="279"/>
        <v>0.96931719207576172</v>
      </c>
      <c r="AW109" s="115">
        <f t="shared" si="279"/>
        <v>0.96931719207576172</v>
      </c>
      <c r="AX109" s="115">
        <f t="shared" si="279"/>
        <v>0.96931719207576172</v>
      </c>
      <c r="AY109" s="115">
        <f t="shared" ref="AY109:BZ109" si="280">IF(OR(AY18=0,AY22=0),"",(AY22-AY18)*100/AY18)</f>
        <v>0.9192581693692794</v>
      </c>
      <c r="AZ109" s="115">
        <f t="shared" si="280"/>
        <v>0.9192581693692794</v>
      </c>
      <c r="BA109" s="115">
        <f t="shared" si="280"/>
        <v>0.9192581693692794</v>
      </c>
      <c r="BB109" s="115">
        <f t="shared" si="280"/>
        <v>0.9192581693692794</v>
      </c>
      <c r="BC109" s="115">
        <f t="shared" si="280"/>
        <v>0.9192581693692794</v>
      </c>
      <c r="BD109" s="115">
        <f t="shared" si="280"/>
        <v>0.9192581693692794</v>
      </c>
      <c r="BE109" s="115">
        <f t="shared" si="280"/>
        <v>0.9192581693692794</v>
      </c>
      <c r="BF109" s="115">
        <f t="shared" si="280"/>
        <v>0.9192581693692794</v>
      </c>
      <c r="BG109" s="115">
        <f t="shared" si="280"/>
        <v>0.9192581693692794</v>
      </c>
      <c r="BH109" s="115">
        <f t="shared" si="280"/>
        <v>0.9192581693692794</v>
      </c>
      <c r="BI109" s="115">
        <f t="shared" si="280"/>
        <v>0.9192581693692794</v>
      </c>
      <c r="BJ109" s="115">
        <f t="shared" si="280"/>
        <v>0.9192581693692794</v>
      </c>
      <c r="BK109" s="115">
        <f t="shared" si="280"/>
        <v>0.9192581693692794</v>
      </c>
      <c r="BL109" s="115">
        <f t="shared" si="280"/>
        <v>0.9192581693692794</v>
      </c>
      <c r="BM109" s="115">
        <f t="shared" si="280"/>
        <v>0.9192581693692794</v>
      </c>
      <c r="BN109" s="115">
        <f t="shared" si="280"/>
        <v>0.91916501698830089</v>
      </c>
      <c r="BO109" s="115">
        <f t="shared" si="280"/>
        <v>1.0316447777067344</v>
      </c>
      <c r="BP109" s="115">
        <f t="shared" si="280"/>
        <v>0.97161585061584443</v>
      </c>
      <c r="BQ109" s="115">
        <f t="shared" si="280"/>
        <v>0.97161585061584443</v>
      </c>
      <c r="BR109" s="115">
        <f t="shared" si="280"/>
        <v>0.97161585061584443</v>
      </c>
      <c r="BS109" s="115">
        <f t="shared" si="280"/>
        <v>0.97161585061584443</v>
      </c>
      <c r="BT109" s="115">
        <f t="shared" si="280"/>
        <v>0.97161585061584443</v>
      </c>
      <c r="BU109" s="115">
        <f t="shared" si="280"/>
        <v>0.97161585061584443</v>
      </c>
      <c r="BV109" s="115">
        <f t="shared" si="280"/>
        <v>0.97161585061584443</v>
      </c>
      <c r="BW109" s="115">
        <f t="shared" si="280"/>
        <v>0.96738924811905058</v>
      </c>
      <c r="BX109" s="115">
        <f t="shared" si="280"/>
        <v>0.96738924811905058</v>
      </c>
      <c r="BY109" s="115">
        <f t="shared" si="280"/>
        <v>0.96738924811905058</v>
      </c>
      <c r="BZ109" s="115">
        <f t="shared" si="280"/>
        <v>0.96738924811905058</v>
      </c>
      <c r="CA109" s="115">
        <f t="shared" ref="CA109:CD109" si="281">IF(OR(CA18=0,CA22=0),"",(CA22-CA18)*100/CA18)</f>
        <v>0.96738924811905058</v>
      </c>
      <c r="CB109" s="115">
        <f t="shared" si="281"/>
        <v>0.96738924811905058</v>
      </c>
      <c r="CC109" s="115" t="str">
        <f t="shared" si="281"/>
        <v/>
      </c>
      <c r="CD109" s="115" t="str">
        <f t="shared" si="281"/>
        <v/>
      </c>
    </row>
    <row r="110" spans="1:92" x14ac:dyDescent="0.3">
      <c r="A110" s="48" t="s">
        <v>3</v>
      </c>
      <c r="B110" s="56"/>
      <c r="C110" s="115" t="str">
        <f t="shared" ref="C110:AX110" si="282">IF(OR(C19=0,C23=0),"",(C23-C19)*100/C19)</f>
        <v/>
      </c>
      <c r="D110" s="115" t="str">
        <f t="shared" si="282"/>
        <v/>
      </c>
      <c r="E110" s="115" t="str">
        <f t="shared" si="282"/>
        <v/>
      </c>
      <c r="F110" s="115" t="str">
        <f t="shared" si="282"/>
        <v/>
      </c>
      <c r="G110" s="115" t="str">
        <f t="shared" si="282"/>
        <v/>
      </c>
      <c r="H110" s="115" t="str">
        <f t="shared" si="282"/>
        <v/>
      </c>
      <c r="I110" s="115" t="str">
        <f t="shared" si="282"/>
        <v/>
      </c>
      <c r="J110" s="115" t="str">
        <f t="shared" si="282"/>
        <v/>
      </c>
      <c r="K110" s="115" t="str">
        <f t="shared" si="282"/>
        <v/>
      </c>
      <c r="L110" s="115" t="str">
        <f t="shared" si="282"/>
        <v/>
      </c>
      <c r="M110" s="115" t="str">
        <f t="shared" si="282"/>
        <v/>
      </c>
      <c r="N110" s="115" t="str">
        <f t="shared" si="282"/>
        <v/>
      </c>
      <c r="O110" s="115" t="str">
        <f t="shared" si="282"/>
        <v/>
      </c>
      <c r="P110" s="115" t="str">
        <f t="shared" si="282"/>
        <v/>
      </c>
      <c r="Q110" s="118">
        <f t="shared" si="282"/>
        <v>-5.0200891466607418</v>
      </c>
      <c r="R110" s="119">
        <f t="shared" si="282"/>
        <v>-5.3516959036137726</v>
      </c>
      <c r="S110" s="115">
        <f t="shared" si="282"/>
        <v>-4.9905018158257466</v>
      </c>
      <c r="T110" s="115">
        <f t="shared" si="282"/>
        <v>-5.1232531304663187</v>
      </c>
      <c r="U110" s="120">
        <f t="shared" si="282"/>
        <v>-5.1232531304663187</v>
      </c>
      <c r="V110" s="115">
        <f t="shared" si="282"/>
        <v>-5.1232531304663187</v>
      </c>
      <c r="W110" s="115">
        <f t="shared" si="282"/>
        <v>-4.8674740996379118</v>
      </c>
      <c r="X110" s="115">
        <f t="shared" si="282"/>
        <v>-4.7513677885764993</v>
      </c>
      <c r="Y110" s="115">
        <f t="shared" si="282"/>
        <v>-4.7513677885764993</v>
      </c>
      <c r="Z110" s="115">
        <f t="shared" si="282"/>
        <v>-4.7513677885764993</v>
      </c>
      <c r="AA110" s="115">
        <f t="shared" si="282"/>
        <v>-4.7007485502309798</v>
      </c>
      <c r="AB110" s="115">
        <f t="shared" si="282"/>
        <v>-4.5250573611661933</v>
      </c>
      <c r="AC110" s="115">
        <f t="shared" si="282"/>
        <v>-4.5250573611661933</v>
      </c>
      <c r="AD110" s="115">
        <f t="shared" si="282"/>
        <v>-4.5250573611661933</v>
      </c>
      <c r="AE110" s="115">
        <f t="shared" si="282"/>
        <v>-4.1487401055501341</v>
      </c>
      <c r="AF110" s="115">
        <f t="shared" si="282"/>
        <v>-4.1487401055501341</v>
      </c>
      <c r="AG110" s="115">
        <f t="shared" si="282"/>
        <v>-4.1487401055501341</v>
      </c>
      <c r="AH110" s="115">
        <f t="shared" si="282"/>
        <v>-4.1487401055501341</v>
      </c>
      <c r="AI110" s="115">
        <f t="shared" si="282"/>
        <v>-4.9026890687032747</v>
      </c>
      <c r="AJ110" s="115">
        <f t="shared" si="282"/>
        <v>-4.9012197948321923</v>
      </c>
      <c r="AK110" s="115">
        <f t="shared" si="282"/>
        <v>-4.9012197948321923</v>
      </c>
      <c r="AL110" s="115">
        <f t="shared" si="282"/>
        <v>-4.9012197948321923</v>
      </c>
      <c r="AM110" s="115">
        <f t="shared" si="282"/>
        <v>-4.8080440419566708</v>
      </c>
      <c r="AN110" s="115">
        <f t="shared" si="282"/>
        <v>-4.6496749403360447</v>
      </c>
      <c r="AO110" s="115">
        <f t="shared" si="282"/>
        <v>-4.6496749403360447</v>
      </c>
      <c r="AP110" s="115">
        <f t="shared" si="282"/>
        <v>-4.6496749403360447</v>
      </c>
      <c r="AQ110" s="115">
        <f t="shared" si="282"/>
        <v>-4.4339316975512117</v>
      </c>
      <c r="AR110" s="115">
        <f t="shared" si="282"/>
        <v>-4.4351884857096886</v>
      </c>
      <c r="AS110" s="115">
        <f t="shared" si="282"/>
        <v>-4.4351884857096886</v>
      </c>
      <c r="AT110" s="115">
        <f t="shared" si="282"/>
        <v>-4.4351884857096886</v>
      </c>
      <c r="AU110" s="115">
        <f t="shared" si="282"/>
        <v>-4.4351884857096886</v>
      </c>
      <c r="AV110" s="115">
        <f t="shared" si="282"/>
        <v>-4.4351884857096886</v>
      </c>
      <c r="AW110" s="115">
        <f t="shared" si="282"/>
        <v>-4.4351884857096886</v>
      </c>
      <c r="AX110" s="115">
        <f t="shared" si="282"/>
        <v>-4.4351884857096886</v>
      </c>
      <c r="AY110" s="115">
        <f t="shared" ref="AY110:BZ110" si="283">IF(OR(AY19=0,AY23=0),"",(AY23-AY19)*100/AY19)</f>
        <v>-4.5999146346353612</v>
      </c>
      <c r="AZ110" s="115">
        <f t="shared" si="283"/>
        <v>-4.5999146346353612</v>
      </c>
      <c r="BA110" s="115">
        <f t="shared" si="283"/>
        <v>-4.5999146346353612</v>
      </c>
      <c r="BB110" s="115">
        <f t="shared" si="283"/>
        <v>-4.5999146346353612</v>
      </c>
      <c r="BC110" s="115">
        <f t="shared" si="283"/>
        <v>-4.5999146346353612</v>
      </c>
      <c r="BD110" s="115">
        <f t="shared" si="283"/>
        <v>-4.5999146346353612</v>
      </c>
      <c r="BE110" s="115">
        <f t="shared" si="283"/>
        <v>-4.5999146346353612</v>
      </c>
      <c r="BF110" s="115">
        <f t="shared" si="283"/>
        <v>-4.5999146346353612</v>
      </c>
      <c r="BG110" s="115">
        <f t="shared" si="283"/>
        <v>-4.5999146346353612</v>
      </c>
      <c r="BH110" s="115">
        <f t="shared" si="283"/>
        <v>-4.5999146346353612</v>
      </c>
      <c r="BI110" s="115">
        <f t="shared" si="283"/>
        <v>-4.5999146346353612</v>
      </c>
      <c r="BJ110" s="115">
        <f t="shared" si="283"/>
        <v>-4.5999146346353612</v>
      </c>
      <c r="BK110" s="115">
        <f t="shared" si="283"/>
        <v>-4.5999146346353612</v>
      </c>
      <c r="BL110" s="115">
        <f t="shared" si="283"/>
        <v>-4.5999146346353612</v>
      </c>
      <c r="BM110" s="115">
        <f t="shared" si="283"/>
        <v>-4.5999146346353612</v>
      </c>
      <c r="BN110" s="115">
        <f t="shared" si="283"/>
        <v>-4.5998925780867026</v>
      </c>
      <c r="BO110" s="115">
        <f t="shared" si="283"/>
        <v>-4.4755536737118078</v>
      </c>
      <c r="BP110" s="115">
        <f t="shared" si="283"/>
        <v>-4.535027776797647</v>
      </c>
      <c r="BQ110" s="115">
        <f t="shared" si="283"/>
        <v>-4.535027776797647</v>
      </c>
      <c r="BR110" s="115">
        <f t="shared" si="283"/>
        <v>-4.535027776797647</v>
      </c>
      <c r="BS110" s="115">
        <f t="shared" si="283"/>
        <v>-4.535027776797647</v>
      </c>
      <c r="BT110" s="115">
        <f t="shared" si="283"/>
        <v>-4.535027776797647</v>
      </c>
      <c r="BU110" s="115">
        <f t="shared" si="283"/>
        <v>-4.535027776797647</v>
      </c>
      <c r="BV110" s="115">
        <f t="shared" si="283"/>
        <v>-4.535027776797647</v>
      </c>
      <c r="BW110" s="115">
        <f t="shared" si="283"/>
        <v>-4.539105104893185</v>
      </c>
      <c r="BX110" s="115">
        <f t="shared" si="283"/>
        <v>-4.539105104893185</v>
      </c>
      <c r="BY110" s="115">
        <f t="shared" si="283"/>
        <v>-4.539105104893185</v>
      </c>
      <c r="BZ110" s="115">
        <f t="shared" si="283"/>
        <v>-4.539105104893185</v>
      </c>
      <c r="CA110" s="115">
        <f t="shared" ref="CA110:CD110" si="284">IF(OR(CA19=0,CA23=0),"",(CA23-CA19)*100/CA19)</f>
        <v>-4.539105104893185</v>
      </c>
      <c r="CB110" s="115">
        <f t="shared" si="284"/>
        <v>-4.539105104893185</v>
      </c>
      <c r="CC110" s="115" t="str">
        <f t="shared" si="284"/>
        <v/>
      </c>
      <c r="CD110" s="115" t="str">
        <f t="shared" si="284"/>
        <v/>
      </c>
    </row>
    <row r="111" spans="1:92" x14ac:dyDescent="0.3">
      <c r="A111" s="49" t="s">
        <v>4</v>
      </c>
      <c r="B111" s="57"/>
      <c r="C111" s="117" t="str">
        <f t="shared" ref="C111:AX111" si="285">IF(OR(C20=0,C24=0),"",(C24-C20)*100/C20)</f>
        <v/>
      </c>
      <c r="D111" s="117" t="str">
        <f t="shared" si="285"/>
        <v/>
      </c>
      <c r="E111" s="117" t="str">
        <f t="shared" si="285"/>
        <v/>
      </c>
      <c r="F111" s="117" t="str">
        <f t="shared" si="285"/>
        <v/>
      </c>
      <c r="G111" s="117" t="str">
        <f t="shared" si="285"/>
        <v/>
      </c>
      <c r="H111" s="117" t="str">
        <f t="shared" si="285"/>
        <v/>
      </c>
      <c r="I111" s="117" t="str">
        <f t="shared" si="285"/>
        <v/>
      </c>
      <c r="J111" s="117" t="str">
        <f t="shared" si="285"/>
        <v/>
      </c>
      <c r="K111" s="117" t="str">
        <f t="shared" si="285"/>
        <v/>
      </c>
      <c r="L111" s="117" t="str">
        <f t="shared" si="285"/>
        <v/>
      </c>
      <c r="M111" s="117" t="str">
        <f t="shared" si="285"/>
        <v/>
      </c>
      <c r="N111" s="117" t="str">
        <f t="shared" si="285"/>
        <v/>
      </c>
      <c r="O111" s="117" t="str">
        <f t="shared" si="285"/>
        <v/>
      </c>
      <c r="P111" s="117" t="str">
        <f t="shared" si="285"/>
        <v/>
      </c>
      <c r="Q111" s="117" t="str">
        <f t="shared" si="285"/>
        <v/>
      </c>
      <c r="R111" s="121">
        <f t="shared" si="285"/>
        <v>-2.7863512159446664</v>
      </c>
      <c r="S111" s="122">
        <f t="shared" si="285"/>
        <v>-3.1342232615130761</v>
      </c>
      <c r="T111" s="117">
        <f t="shared" si="285"/>
        <v>-2.607013144369644</v>
      </c>
      <c r="U111" s="117">
        <f t="shared" si="285"/>
        <v>-2.607013144369644</v>
      </c>
      <c r="V111" s="123">
        <f t="shared" si="285"/>
        <v>-2.607013144369644</v>
      </c>
      <c r="W111" s="117">
        <f t="shared" si="285"/>
        <v>-2.5196900683226549</v>
      </c>
      <c r="X111" s="117">
        <f t="shared" si="285"/>
        <v>-2.5615302571150815</v>
      </c>
      <c r="Y111" s="117">
        <f t="shared" si="285"/>
        <v>-2.5615302571150815</v>
      </c>
      <c r="Z111" s="117">
        <f t="shared" si="285"/>
        <v>-2.5615302571150815</v>
      </c>
      <c r="AA111" s="117">
        <f t="shared" si="285"/>
        <v>-2.3743833038155362</v>
      </c>
      <c r="AB111" s="117">
        <f t="shared" si="285"/>
        <v>-2.4926554927999538</v>
      </c>
      <c r="AC111" s="117">
        <f t="shared" si="285"/>
        <v>-2.4926554927999538</v>
      </c>
      <c r="AD111" s="117">
        <f t="shared" si="285"/>
        <v>-2.4926554927999538</v>
      </c>
      <c r="AE111" s="117">
        <f t="shared" si="285"/>
        <v>-2.7971657967116936</v>
      </c>
      <c r="AF111" s="117">
        <f t="shared" si="285"/>
        <v>-2.7971657967116936</v>
      </c>
      <c r="AG111" s="117">
        <f t="shared" si="285"/>
        <v>-2.7971657967116936</v>
      </c>
      <c r="AH111" s="117">
        <f t="shared" si="285"/>
        <v>-2.7971657967116936</v>
      </c>
      <c r="AI111" s="117">
        <f t="shared" si="285"/>
        <v>-3.8461783715953688</v>
      </c>
      <c r="AJ111" s="117">
        <f t="shared" si="285"/>
        <v>-3.8447289629315251</v>
      </c>
      <c r="AK111" s="117">
        <f t="shared" si="285"/>
        <v>-3.8447289629315251</v>
      </c>
      <c r="AL111" s="117">
        <f t="shared" si="285"/>
        <v>-3.8447289629315251</v>
      </c>
      <c r="AM111" s="117">
        <f t="shared" si="285"/>
        <v>-3.4353209471004482</v>
      </c>
      <c r="AN111" s="117">
        <f t="shared" si="285"/>
        <v>-3.3517059197066867</v>
      </c>
      <c r="AO111" s="117">
        <f t="shared" si="285"/>
        <v>-3.3517059197066867</v>
      </c>
      <c r="AP111" s="117">
        <f t="shared" si="285"/>
        <v>-3.3517059197066867</v>
      </c>
      <c r="AQ111" s="117">
        <f t="shared" si="285"/>
        <v>-2.9810544885042352</v>
      </c>
      <c r="AR111" s="117">
        <f t="shared" si="285"/>
        <v>-2.9821362622212502</v>
      </c>
      <c r="AS111" s="117">
        <f t="shared" si="285"/>
        <v>-2.9821362622212502</v>
      </c>
      <c r="AT111" s="117">
        <f t="shared" si="285"/>
        <v>-2.9821362622212502</v>
      </c>
      <c r="AU111" s="117">
        <f t="shared" si="285"/>
        <v>-2.9821362622212502</v>
      </c>
      <c r="AV111" s="117">
        <f t="shared" si="285"/>
        <v>-2.9821362622212502</v>
      </c>
      <c r="AW111" s="117">
        <f t="shared" si="285"/>
        <v>-2.9821362622212502</v>
      </c>
      <c r="AX111" s="117">
        <f t="shared" si="285"/>
        <v>-2.9821362622212502</v>
      </c>
      <c r="AY111" s="117">
        <f t="shared" ref="AY111:BZ111" si="286">IF(OR(AY20=0,AY24=0),"",(AY24-AY20)*100/AY20)</f>
        <v>-3.1092959675318985</v>
      </c>
      <c r="AZ111" s="117">
        <f t="shared" si="286"/>
        <v>-3.1092959675318985</v>
      </c>
      <c r="BA111" s="117">
        <f t="shared" si="286"/>
        <v>-3.1092959675318985</v>
      </c>
      <c r="BB111" s="117">
        <f t="shared" si="286"/>
        <v>-3.1092959675318985</v>
      </c>
      <c r="BC111" s="117">
        <f t="shared" si="286"/>
        <v>-3.1092959675318985</v>
      </c>
      <c r="BD111" s="117">
        <f t="shared" si="286"/>
        <v>-3.1092959675318985</v>
      </c>
      <c r="BE111" s="117">
        <f t="shared" si="286"/>
        <v>-3.1092959675318985</v>
      </c>
      <c r="BF111" s="117">
        <f t="shared" si="286"/>
        <v>-3.1092959675318985</v>
      </c>
      <c r="BG111" s="117">
        <f t="shared" si="286"/>
        <v>-3.1092959675318985</v>
      </c>
      <c r="BH111" s="117">
        <f t="shared" si="286"/>
        <v>-3.1092959675318985</v>
      </c>
      <c r="BI111" s="117">
        <f t="shared" si="286"/>
        <v>-3.1092959675318985</v>
      </c>
      <c r="BJ111" s="117">
        <f t="shared" si="286"/>
        <v>-3.1092959675318985</v>
      </c>
      <c r="BK111" s="117">
        <f t="shared" si="286"/>
        <v>-3.1092959675318985</v>
      </c>
      <c r="BL111" s="117">
        <f t="shared" si="286"/>
        <v>-3.1092959675318985</v>
      </c>
      <c r="BM111" s="117">
        <f t="shared" si="286"/>
        <v>-3.1092959675318985</v>
      </c>
      <c r="BN111" s="117">
        <f t="shared" si="286"/>
        <v>-3.1093334460529394</v>
      </c>
      <c r="BO111" s="117">
        <f t="shared" si="286"/>
        <v>-3.0250097151243245</v>
      </c>
      <c r="BP111" s="117">
        <f t="shared" si="286"/>
        <v>-3.087967114670541</v>
      </c>
      <c r="BQ111" s="117">
        <f t="shared" si="286"/>
        <v>-3.087967114670541</v>
      </c>
      <c r="BR111" s="117">
        <f t="shared" si="286"/>
        <v>-3.087967114670541</v>
      </c>
      <c r="BS111" s="117">
        <f t="shared" si="286"/>
        <v>-3.087967114670541</v>
      </c>
      <c r="BT111" s="117">
        <f t="shared" si="286"/>
        <v>-3.087967114670541</v>
      </c>
      <c r="BU111" s="117">
        <f t="shared" si="286"/>
        <v>-3.087967114670541</v>
      </c>
      <c r="BV111" s="117">
        <f t="shared" si="286"/>
        <v>-3.087967114670541</v>
      </c>
      <c r="BW111" s="117">
        <f t="shared" si="286"/>
        <v>-3.0927648973852881</v>
      </c>
      <c r="BX111" s="117">
        <f t="shared" si="286"/>
        <v>-3.0927648973852881</v>
      </c>
      <c r="BY111" s="117">
        <f t="shared" si="286"/>
        <v>-3.0927648973852881</v>
      </c>
      <c r="BZ111" s="117">
        <f t="shared" si="286"/>
        <v>-3.0927648973852881</v>
      </c>
      <c r="CA111" s="117">
        <f t="shared" ref="CA111:CD111" si="287">IF(OR(CA20=0,CA24=0),"",(CA24-CA20)*100/CA20)</f>
        <v>-3.0927648973852881</v>
      </c>
      <c r="CB111" s="117">
        <f t="shared" si="287"/>
        <v>-3.0927648973852881</v>
      </c>
      <c r="CC111" s="117" t="str">
        <f t="shared" si="287"/>
        <v/>
      </c>
      <c r="CD111" s="117" t="str">
        <f t="shared" si="287"/>
        <v/>
      </c>
    </row>
    <row r="112" spans="1:92" x14ac:dyDescent="0.3">
      <c r="A112" s="50" t="s">
        <v>5</v>
      </c>
      <c r="B112" s="55"/>
      <c r="C112" s="115" t="str">
        <f t="shared" ref="C112:AX112" si="288">IF(OR(C21=0,C25=0),"",(C25-C21)*100/C21)</f>
        <v/>
      </c>
      <c r="D112" s="115" t="str">
        <f t="shared" si="288"/>
        <v/>
      </c>
      <c r="E112" s="115" t="str">
        <f t="shared" si="288"/>
        <v/>
      </c>
      <c r="F112" s="115" t="str">
        <f t="shared" si="288"/>
        <v/>
      </c>
      <c r="G112" s="115" t="str">
        <f t="shared" si="288"/>
        <v/>
      </c>
      <c r="H112" s="115" t="str">
        <f t="shared" si="288"/>
        <v/>
      </c>
      <c r="I112" s="115" t="str">
        <f t="shared" si="288"/>
        <v/>
      </c>
      <c r="J112" s="115" t="str">
        <f t="shared" si="288"/>
        <v/>
      </c>
      <c r="K112" s="115" t="str">
        <f t="shared" si="288"/>
        <v/>
      </c>
      <c r="L112" s="115" t="str">
        <f t="shared" si="288"/>
        <v/>
      </c>
      <c r="M112" s="115" t="str">
        <f t="shared" si="288"/>
        <v/>
      </c>
      <c r="N112" s="115" t="str">
        <f t="shared" si="288"/>
        <v/>
      </c>
      <c r="O112" s="124" t="str">
        <f t="shared" si="288"/>
        <v/>
      </c>
      <c r="P112" s="124" t="str">
        <f t="shared" si="288"/>
        <v/>
      </c>
      <c r="Q112" s="124" t="str">
        <f t="shared" si="288"/>
        <v/>
      </c>
      <c r="R112" s="124" t="str">
        <f t="shared" si="288"/>
        <v/>
      </c>
      <c r="S112" s="126">
        <f t="shared" si="288"/>
        <v>-4.2490308713172267</v>
      </c>
      <c r="T112" s="127">
        <f t="shared" si="288"/>
        <v>-4.6979316027668796</v>
      </c>
      <c r="U112" s="124">
        <f t="shared" si="288"/>
        <v>-4.5969801457201545</v>
      </c>
      <c r="V112" s="124">
        <f t="shared" si="288"/>
        <v>-4.1921452722746713</v>
      </c>
      <c r="W112" s="125">
        <f t="shared" si="288"/>
        <v>-4.8369471113326172</v>
      </c>
      <c r="X112" s="124">
        <f t="shared" si="288"/>
        <v>-4.5465764107894682</v>
      </c>
      <c r="Y112" s="124">
        <f t="shared" si="288"/>
        <v>-4.5465764107894682</v>
      </c>
      <c r="Z112" s="115">
        <f t="shared" si="288"/>
        <v>-4.5730199019554103</v>
      </c>
      <c r="AA112" s="115">
        <f t="shared" si="288"/>
        <v>-4.3787561208178873</v>
      </c>
      <c r="AB112" s="115">
        <f t="shared" si="288"/>
        <v>-4.5951945327792947</v>
      </c>
      <c r="AC112" s="115">
        <f t="shared" si="288"/>
        <v>-4.5951945327792947</v>
      </c>
      <c r="AD112" s="115">
        <f t="shared" si="288"/>
        <v>-4.5951945327792947</v>
      </c>
      <c r="AE112" s="115">
        <f t="shared" si="288"/>
        <v>-4.7837120602807932</v>
      </c>
      <c r="AF112" s="115">
        <f t="shared" si="288"/>
        <v>-4.7837120602807932</v>
      </c>
      <c r="AG112" s="115">
        <f t="shared" si="288"/>
        <v>-4.7837120602807932</v>
      </c>
      <c r="AH112" s="115">
        <f t="shared" si="288"/>
        <v>-4.7837120602807932</v>
      </c>
      <c r="AI112" s="115">
        <f t="shared" si="288"/>
        <v>-4.3969941777350208</v>
      </c>
      <c r="AJ112" s="115">
        <f t="shared" si="288"/>
        <v>-4.4024599078190638</v>
      </c>
      <c r="AK112" s="115">
        <f t="shared" si="288"/>
        <v>-4.4024599078190638</v>
      </c>
      <c r="AL112" s="115">
        <f t="shared" si="288"/>
        <v>-4.4024599078190638</v>
      </c>
      <c r="AM112" s="115">
        <f t="shared" si="288"/>
        <v>-4.1727839451422364</v>
      </c>
      <c r="AN112" s="115">
        <f t="shared" si="288"/>
        <v>-4.3883547986339471</v>
      </c>
      <c r="AO112" s="115">
        <f t="shared" si="288"/>
        <v>-4.3883547986339471</v>
      </c>
      <c r="AP112" s="115">
        <f t="shared" si="288"/>
        <v>-4.3883547986339471</v>
      </c>
      <c r="AQ112" s="115">
        <f t="shared" si="288"/>
        <v>-4.3824151164212886</v>
      </c>
      <c r="AR112" s="115">
        <f t="shared" si="288"/>
        <v>-4.3836999931266396</v>
      </c>
      <c r="AS112" s="115">
        <f t="shared" si="288"/>
        <v>-4.3836999931266396</v>
      </c>
      <c r="AT112" s="115">
        <f t="shared" si="288"/>
        <v>-4.3836999931266396</v>
      </c>
      <c r="AU112" s="115">
        <f t="shared" si="288"/>
        <v>-4.3836999931266396</v>
      </c>
      <c r="AV112" s="115">
        <f t="shared" si="288"/>
        <v>-4.3836999931266396</v>
      </c>
      <c r="AW112" s="115">
        <f t="shared" si="288"/>
        <v>-4.3836999931266396</v>
      </c>
      <c r="AX112" s="115">
        <f t="shared" si="288"/>
        <v>-4.3836999931266396</v>
      </c>
      <c r="AY112" s="115">
        <f t="shared" ref="AY112:BZ112" si="289">IF(OR(AY21=0,AY25=0),"",(AY25-AY21)*100/AY21)</f>
        <v>-4.0844287838380247</v>
      </c>
      <c r="AZ112" s="115">
        <f t="shared" si="289"/>
        <v>-4.0844287838380247</v>
      </c>
      <c r="BA112" s="115">
        <f t="shared" si="289"/>
        <v>-4.0844287838380247</v>
      </c>
      <c r="BB112" s="115">
        <f t="shared" si="289"/>
        <v>-4.0844287838380247</v>
      </c>
      <c r="BC112" s="115">
        <f t="shared" si="289"/>
        <v>-4.0844287838380247</v>
      </c>
      <c r="BD112" s="115">
        <f t="shared" si="289"/>
        <v>-4.0844287838380247</v>
      </c>
      <c r="BE112" s="115">
        <f t="shared" si="289"/>
        <v>-4.0844287838380247</v>
      </c>
      <c r="BF112" s="115">
        <f t="shared" si="289"/>
        <v>-4.0844287838380247</v>
      </c>
      <c r="BG112" s="115">
        <f t="shared" si="289"/>
        <v>-4.0844287838380247</v>
      </c>
      <c r="BH112" s="115">
        <f t="shared" si="289"/>
        <v>-4.0844287838380247</v>
      </c>
      <c r="BI112" s="115">
        <f t="shared" si="289"/>
        <v>-4.0844287838380247</v>
      </c>
      <c r="BJ112" s="115">
        <f t="shared" si="289"/>
        <v>-4.0844287838380247</v>
      </c>
      <c r="BK112" s="115">
        <f t="shared" si="289"/>
        <v>-4.0844287838380247</v>
      </c>
      <c r="BL112" s="115">
        <f t="shared" si="289"/>
        <v>-4.0844287838380247</v>
      </c>
      <c r="BM112" s="115">
        <f t="shared" si="289"/>
        <v>-4.0844287838380247</v>
      </c>
      <c r="BN112" s="115">
        <f t="shared" si="289"/>
        <v>-4.0844339555891729</v>
      </c>
      <c r="BO112" s="115">
        <f t="shared" si="289"/>
        <v>-4.1620703406955819</v>
      </c>
      <c r="BP112" s="115">
        <f t="shared" si="289"/>
        <v>-4.2015152116232093</v>
      </c>
      <c r="BQ112" s="115">
        <f t="shared" si="289"/>
        <v>-4.2015152116232093</v>
      </c>
      <c r="BR112" s="115">
        <f t="shared" si="289"/>
        <v>-4.2015152116232093</v>
      </c>
      <c r="BS112" s="115">
        <f t="shared" si="289"/>
        <v>-4.2015152116232093</v>
      </c>
      <c r="BT112" s="115">
        <f t="shared" si="289"/>
        <v>-4.2015152116232093</v>
      </c>
      <c r="BU112" s="115">
        <f t="shared" si="289"/>
        <v>-4.2015152116232093</v>
      </c>
      <c r="BV112" s="115">
        <f t="shared" si="289"/>
        <v>-4.2015152116232093</v>
      </c>
      <c r="BW112" s="115">
        <f t="shared" si="289"/>
        <v>-4.2048059425799993</v>
      </c>
      <c r="BX112" s="115">
        <f t="shared" si="289"/>
        <v>-4.2048059425799993</v>
      </c>
      <c r="BY112" s="115">
        <f t="shared" si="289"/>
        <v>-4.2048059425799993</v>
      </c>
      <c r="BZ112" s="115">
        <f t="shared" si="289"/>
        <v>-4.2048059425799993</v>
      </c>
      <c r="CA112" s="115">
        <f t="shared" ref="CA112:CD112" si="290">IF(OR(CA21=0,CA25=0),"",(CA25-CA21)*100/CA21)</f>
        <v>-4.2048059425799993</v>
      </c>
      <c r="CB112" s="115">
        <f t="shared" si="290"/>
        <v>-4.3835979283583235</v>
      </c>
      <c r="CC112" s="115" t="str">
        <f t="shared" si="290"/>
        <v/>
      </c>
      <c r="CD112" s="115" t="str">
        <f t="shared" si="290"/>
        <v/>
      </c>
    </row>
    <row r="113" spans="1:82" x14ac:dyDescent="0.3">
      <c r="A113" s="48" t="s">
        <v>6</v>
      </c>
      <c r="B113" s="58"/>
      <c r="C113" s="115" t="str">
        <f t="shared" ref="C113:AX113" si="291">IF(OR(C22=0,C26=0),"",(C26-C22)*100/C22)</f>
        <v/>
      </c>
      <c r="D113" s="115" t="str">
        <f t="shared" si="291"/>
        <v/>
      </c>
      <c r="E113" s="115" t="str">
        <f t="shared" si="291"/>
        <v/>
      </c>
      <c r="F113" s="115" t="str">
        <f t="shared" si="291"/>
        <v/>
      </c>
      <c r="G113" s="115" t="str">
        <f t="shared" si="291"/>
        <v/>
      </c>
      <c r="H113" s="115" t="str">
        <f t="shared" si="291"/>
        <v/>
      </c>
      <c r="I113" s="115" t="str">
        <f t="shared" si="291"/>
        <v/>
      </c>
      <c r="J113" s="115" t="str">
        <f t="shared" si="291"/>
        <v/>
      </c>
      <c r="K113" s="115" t="str">
        <f t="shared" si="291"/>
        <v/>
      </c>
      <c r="L113" s="115" t="str">
        <f t="shared" si="291"/>
        <v/>
      </c>
      <c r="M113" s="115" t="str">
        <f t="shared" si="291"/>
        <v/>
      </c>
      <c r="N113" s="115" t="str">
        <f t="shared" si="291"/>
        <v/>
      </c>
      <c r="O113" s="115" t="str">
        <f t="shared" si="291"/>
        <v/>
      </c>
      <c r="P113" s="115" t="str">
        <f t="shared" si="291"/>
        <v/>
      </c>
      <c r="Q113" s="115" t="str">
        <f t="shared" si="291"/>
        <v/>
      </c>
      <c r="R113" s="115" t="str">
        <f t="shared" si="291"/>
        <v/>
      </c>
      <c r="S113" s="115" t="str">
        <f t="shared" si="291"/>
        <v/>
      </c>
      <c r="T113" s="118">
        <f t="shared" si="291"/>
        <v>-10.071897746134015</v>
      </c>
      <c r="U113" s="119">
        <f t="shared" si="291"/>
        <v>-9.8092201030492419</v>
      </c>
      <c r="V113" s="115">
        <f t="shared" si="291"/>
        <v>-9.3724366220183839</v>
      </c>
      <c r="W113" s="115">
        <f t="shared" si="291"/>
        <v>-10.00701008206117</v>
      </c>
      <c r="X113" s="120">
        <f t="shared" si="291"/>
        <v>-9.9504374071870174</v>
      </c>
      <c r="Y113" s="115">
        <f t="shared" si="291"/>
        <v>-9.9504374071870174</v>
      </c>
      <c r="Z113" s="115">
        <f t="shared" si="291"/>
        <v>-9.9443076368679417</v>
      </c>
      <c r="AA113" s="115">
        <f t="shared" si="291"/>
        <v>-10.157008561262847</v>
      </c>
      <c r="AB113" s="115">
        <f t="shared" si="291"/>
        <v>-9.9173449753977874</v>
      </c>
      <c r="AC113" s="115">
        <f t="shared" si="291"/>
        <v>-9.9173449753977874</v>
      </c>
      <c r="AD113" s="115">
        <f t="shared" si="291"/>
        <v>-9.9173449753977874</v>
      </c>
      <c r="AE113" s="115">
        <f t="shared" si="291"/>
        <v>-9.5876239296226355</v>
      </c>
      <c r="AF113" s="115">
        <f t="shared" si="291"/>
        <v>-9.5876239296226355</v>
      </c>
      <c r="AG113" s="115">
        <f t="shared" si="291"/>
        <v>-9.5876239296226355</v>
      </c>
      <c r="AH113" s="115">
        <f t="shared" si="291"/>
        <v>-9.5876239296226355</v>
      </c>
      <c r="AI113" s="115">
        <f t="shared" si="291"/>
        <v>-8.5733645354700805</v>
      </c>
      <c r="AJ113" s="115">
        <f t="shared" si="291"/>
        <v>-8.549018891586373</v>
      </c>
      <c r="AK113" s="115">
        <f t="shared" si="291"/>
        <v>-8.549018891586373</v>
      </c>
      <c r="AL113" s="115">
        <f t="shared" si="291"/>
        <v>-8.549018891586373</v>
      </c>
      <c r="AM113" s="115">
        <f t="shared" si="291"/>
        <v>-8.8050157425016362</v>
      </c>
      <c r="AN113" s="115">
        <f t="shared" si="291"/>
        <v>-8.8414448138177608</v>
      </c>
      <c r="AO113" s="115">
        <f t="shared" si="291"/>
        <v>-8.8414448138177608</v>
      </c>
      <c r="AP113" s="115">
        <f t="shared" si="291"/>
        <v>-8.8414448138177608</v>
      </c>
      <c r="AQ113" s="115">
        <f t="shared" si="291"/>
        <v>-8.984982255245697</v>
      </c>
      <c r="AR113" s="115">
        <f t="shared" si="291"/>
        <v>-8.9856093143537592</v>
      </c>
      <c r="AS113" s="115">
        <f t="shared" si="291"/>
        <v>-8.9856093143537592</v>
      </c>
      <c r="AT113" s="115">
        <f t="shared" si="291"/>
        <v>-8.9856093143537592</v>
      </c>
      <c r="AU113" s="115">
        <f t="shared" si="291"/>
        <v>-8.9856093143537592</v>
      </c>
      <c r="AV113" s="115">
        <f t="shared" si="291"/>
        <v>-8.9856093143537592</v>
      </c>
      <c r="AW113" s="115">
        <f t="shared" si="291"/>
        <v>-8.9856093143537592</v>
      </c>
      <c r="AX113" s="115">
        <f t="shared" si="291"/>
        <v>-8.9856093143537592</v>
      </c>
      <c r="AY113" s="115">
        <f t="shared" ref="AY113:BZ113" si="292">IF(OR(AY22=0,AY26=0),"",(AY26-AY22)*100/AY22)</f>
        <v>-8.9218691201833451</v>
      </c>
      <c r="AZ113" s="115">
        <f t="shared" si="292"/>
        <v>-8.9218691201833451</v>
      </c>
      <c r="BA113" s="115">
        <f t="shared" si="292"/>
        <v>-8.9218691201833451</v>
      </c>
      <c r="BB113" s="115">
        <f t="shared" si="292"/>
        <v>-8.9218691201833451</v>
      </c>
      <c r="BC113" s="115">
        <f t="shared" si="292"/>
        <v>-8.9218691201833451</v>
      </c>
      <c r="BD113" s="115">
        <f t="shared" si="292"/>
        <v>-8.9218691201833451</v>
      </c>
      <c r="BE113" s="115">
        <f t="shared" si="292"/>
        <v>-8.9218691201833451</v>
      </c>
      <c r="BF113" s="115">
        <f t="shared" si="292"/>
        <v>-8.9218691201833451</v>
      </c>
      <c r="BG113" s="115">
        <f t="shared" si="292"/>
        <v>-8.9218691201833451</v>
      </c>
      <c r="BH113" s="115">
        <f t="shared" si="292"/>
        <v>-8.9218691201833451</v>
      </c>
      <c r="BI113" s="115">
        <f t="shared" si="292"/>
        <v>-8.9218691201833451</v>
      </c>
      <c r="BJ113" s="115">
        <f t="shared" si="292"/>
        <v>-8.9218691201833451</v>
      </c>
      <c r="BK113" s="115">
        <f t="shared" si="292"/>
        <v>-8.9218691201833451</v>
      </c>
      <c r="BL113" s="115">
        <f t="shared" si="292"/>
        <v>-8.9218691201833451</v>
      </c>
      <c r="BM113" s="115">
        <f t="shared" si="292"/>
        <v>-8.9218691201833451</v>
      </c>
      <c r="BN113" s="115">
        <f t="shared" si="292"/>
        <v>-8.9219037990003827</v>
      </c>
      <c r="BO113" s="115">
        <f t="shared" si="292"/>
        <v>-8.8790194006764498</v>
      </c>
      <c r="BP113" s="115">
        <f t="shared" si="292"/>
        <v>-8.8677940897969094</v>
      </c>
      <c r="BQ113" s="115">
        <f t="shared" si="292"/>
        <v>-8.8677940897969094</v>
      </c>
      <c r="BR113" s="115">
        <f t="shared" si="292"/>
        <v>-8.8677940897969094</v>
      </c>
      <c r="BS113" s="115">
        <f t="shared" si="292"/>
        <v>-8.8677940897969094</v>
      </c>
      <c r="BT113" s="115">
        <f t="shared" si="292"/>
        <v>-8.8677940897969094</v>
      </c>
      <c r="BU113" s="115">
        <f t="shared" si="292"/>
        <v>-8.8677940897969094</v>
      </c>
      <c r="BV113" s="115">
        <f t="shared" si="292"/>
        <v>-8.8677940897969094</v>
      </c>
      <c r="BW113" s="115">
        <f t="shared" si="292"/>
        <v>-8.866247441311538</v>
      </c>
      <c r="BX113" s="115">
        <f t="shared" si="292"/>
        <v>-8.866247441311538</v>
      </c>
      <c r="BY113" s="115">
        <f t="shared" si="292"/>
        <v>-8.866247441311538</v>
      </c>
      <c r="BZ113" s="115">
        <f t="shared" si="292"/>
        <v>-8.866247441311538</v>
      </c>
      <c r="CA113" s="115">
        <f t="shared" ref="CA113:CD113" si="293">IF(OR(CA22=0,CA26=0),"",(CA26-CA22)*100/CA22)</f>
        <v>-8.866247441311538</v>
      </c>
      <c r="CB113" s="115">
        <f t="shared" si="293"/>
        <v>-8.3170745200730352</v>
      </c>
      <c r="CC113" s="115" t="str">
        <f t="shared" si="293"/>
        <v/>
      </c>
      <c r="CD113" s="115" t="str">
        <f t="shared" si="293"/>
        <v/>
      </c>
    </row>
    <row r="114" spans="1:82" x14ac:dyDescent="0.3">
      <c r="A114" s="48" t="s">
        <v>7</v>
      </c>
      <c r="B114" s="58"/>
      <c r="C114" s="115" t="str">
        <f t="shared" ref="C114:AX114" si="294">IF(OR(C23=0,C27=0),"",(C27-C23)*100/C23)</f>
        <v/>
      </c>
      <c r="D114" s="115" t="str">
        <f t="shared" si="294"/>
        <v/>
      </c>
      <c r="E114" s="115" t="str">
        <f t="shared" si="294"/>
        <v/>
      </c>
      <c r="F114" s="115" t="str">
        <f t="shared" si="294"/>
        <v/>
      </c>
      <c r="G114" s="115" t="str">
        <f t="shared" si="294"/>
        <v/>
      </c>
      <c r="H114" s="115" t="str">
        <f t="shared" si="294"/>
        <v/>
      </c>
      <c r="I114" s="115" t="str">
        <f t="shared" si="294"/>
        <v/>
      </c>
      <c r="J114" s="115" t="str">
        <f t="shared" si="294"/>
        <v/>
      </c>
      <c r="K114" s="115" t="str">
        <f t="shared" si="294"/>
        <v/>
      </c>
      <c r="L114" s="115" t="str">
        <f t="shared" si="294"/>
        <v/>
      </c>
      <c r="M114" s="115" t="str">
        <f t="shared" si="294"/>
        <v/>
      </c>
      <c r="N114" s="115" t="str">
        <f t="shared" si="294"/>
        <v/>
      </c>
      <c r="O114" s="115" t="str">
        <f t="shared" si="294"/>
        <v/>
      </c>
      <c r="P114" s="115" t="str">
        <f t="shared" si="294"/>
        <v/>
      </c>
      <c r="Q114" s="115" t="str">
        <f t="shared" si="294"/>
        <v/>
      </c>
      <c r="R114" s="115" t="str">
        <f t="shared" si="294"/>
        <v/>
      </c>
      <c r="S114" s="115" t="str">
        <f t="shared" si="294"/>
        <v/>
      </c>
      <c r="T114" s="115" t="str">
        <f t="shared" si="294"/>
        <v/>
      </c>
      <c r="U114" s="118">
        <f t="shared" si="294"/>
        <v>-4.809554130164762</v>
      </c>
      <c r="V114" s="119">
        <f t="shared" si="294"/>
        <v>-3.9793643689974503</v>
      </c>
      <c r="W114" s="115">
        <f t="shared" si="294"/>
        <v>-4.6279645316647446</v>
      </c>
      <c r="X114" s="115">
        <f t="shared" si="294"/>
        <v>-4.7806475651703471</v>
      </c>
      <c r="Y114" s="120">
        <f t="shared" si="294"/>
        <v>-4.7806475651703471</v>
      </c>
      <c r="Z114" s="115">
        <f t="shared" si="294"/>
        <v>-4.7613131017726635</v>
      </c>
      <c r="AA114" s="115">
        <f t="shared" si="294"/>
        <v>-5.0165702630619</v>
      </c>
      <c r="AB114" s="115">
        <f t="shared" si="294"/>
        <v>-4.8578195197092793</v>
      </c>
      <c r="AC114" s="115">
        <f t="shared" si="294"/>
        <v>-4.8578195197092793</v>
      </c>
      <c r="AD114" s="115">
        <f t="shared" si="294"/>
        <v>-4.8578195197092793</v>
      </c>
      <c r="AE114" s="115">
        <f t="shared" si="294"/>
        <v>-5.4484813526242428</v>
      </c>
      <c r="AF114" s="115">
        <f t="shared" si="294"/>
        <v>-5.4484813526242428</v>
      </c>
      <c r="AG114" s="115">
        <f t="shared" si="294"/>
        <v>-5.4484813526242428</v>
      </c>
      <c r="AH114" s="115">
        <f t="shared" si="294"/>
        <v>-5.4484813526242428</v>
      </c>
      <c r="AI114" s="115">
        <f t="shared" si="294"/>
        <v>-5.0676215147788692</v>
      </c>
      <c r="AJ114" s="115">
        <f t="shared" si="294"/>
        <v>-5.0652433127225551</v>
      </c>
      <c r="AK114" s="115">
        <f t="shared" si="294"/>
        <v>-5.0652433127225551</v>
      </c>
      <c r="AL114" s="115">
        <f t="shared" si="294"/>
        <v>-5.0652433127225551</v>
      </c>
      <c r="AM114" s="115">
        <f t="shared" si="294"/>
        <v>-4.9509795392514251</v>
      </c>
      <c r="AN114" s="115">
        <f t="shared" si="294"/>
        <v>-5.1625584512566514</v>
      </c>
      <c r="AO114" s="115">
        <f t="shared" si="294"/>
        <v>-5.1625584512566514</v>
      </c>
      <c r="AP114" s="115">
        <f t="shared" si="294"/>
        <v>-5.1625584512566514</v>
      </c>
      <c r="AQ114" s="115">
        <f t="shared" si="294"/>
        <v>-5.3762329943494906</v>
      </c>
      <c r="AR114" s="115">
        <f t="shared" si="294"/>
        <v>-5.3768158908787091</v>
      </c>
      <c r="AS114" s="115">
        <f t="shared" si="294"/>
        <v>-5.3768158908787091</v>
      </c>
      <c r="AT114" s="115">
        <f t="shared" si="294"/>
        <v>-5.3768158908787091</v>
      </c>
      <c r="AU114" s="115">
        <f t="shared" si="294"/>
        <v>-5.3768158908787091</v>
      </c>
      <c r="AV114" s="115">
        <f t="shared" si="294"/>
        <v>-5.3768158908787091</v>
      </c>
      <c r="AW114" s="115">
        <f t="shared" si="294"/>
        <v>-5.3768158908787091</v>
      </c>
      <c r="AX114" s="115">
        <f t="shared" si="294"/>
        <v>-5.3768158908787091</v>
      </c>
      <c r="AY114" s="115">
        <f t="shared" ref="AY114:BZ114" si="295">IF(OR(AY23=0,AY27=0),"",(AY27-AY23)*100/AY23)</f>
        <v>-5.1540267657465897</v>
      </c>
      <c r="AZ114" s="115">
        <f t="shared" si="295"/>
        <v>-5.1540267657465897</v>
      </c>
      <c r="BA114" s="115">
        <f t="shared" si="295"/>
        <v>-5.1540267657465897</v>
      </c>
      <c r="BB114" s="115">
        <f t="shared" si="295"/>
        <v>-5.1540267657465897</v>
      </c>
      <c r="BC114" s="115">
        <f t="shared" si="295"/>
        <v>-5.1540267657465897</v>
      </c>
      <c r="BD114" s="115">
        <f t="shared" si="295"/>
        <v>-5.1540267657465897</v>
      </c>
      <c r="BE114" s="115">
        <f t="shared" si="295"/>
        <v>-5.1540267657465897</v>
      </c>
      <c r="BF114" s="115">
        <f t="shared" si="295"/>
        <v>-5.1540267657465897</v>
      </c>
      <c r="BG114" s="115">
        <f t="shared" si="295"/>
        <v>-5.1540267657465897</v>
      </c>
      <c r="BH114" s="115">
        <f t="shared" si="295"/>
        <v>-5.1540267657465897</v>
      </c>
      <c r="BI114" s="115">
        <f t="shared" si="295"/>
        <v>-5.1540267657465897</v>
      </c>
      <c r="BJ114" s="115">
        <f t="shared" si="295"/>
        <v>-5.1540267657465897</v>
      </c>
      <c r="BK114" s="115">
        <f t="shared" si="295"/>
        <v>-5.1540267657465897</v>
      </c>
      <c r="BL114" s="115">
        <f t="shared" si="295"/>
        <v>-5.1540267657465897</v>
      </c>
      <c r="BM114" s="115">
        <f t="shared" si="295"/>
        <v>-5.1540267657465897</v>
      </c>
      <c r="BN114" s="115">
        <f t="shared" si="295"/>
        <v>-5.1540235912386336</v>
      </c>
      <c r="BO114" s="115">
        <f t="shared" si="295"/>
        <v>-5.1740537013153176</v>
      </c>
      <c r="BP114" s="115">
        <f t="shared" si="295"/>
        <v>-5.1431705465529989</v>
      </c>
      <c r="BQ114" s="115">
        <f t="shared" si="295"/>
        <v>-5.1431705465529989</v>
      </c>
      <c r="BR114" s="115">
        <f t="shared" si="295"/>
        <v>-5.1431705465529989</v>
      </c>
      <c r="BS114" s="115">
        <f t="shared" si="295"/>
        <v>-5.1431705465529989</v>
      </c>
      <c r="BT114" s="115">
        <f t="shared" si="295"/>
        <v>-5.1431705465529989</v>
      </c>
      <c r="BU114" s="115">
        <f t="shared" si="295"/>
        <v>-5.1431705465529989</v>
      </c>
      <c r="BV114" s="115">
        <f t="shared" si="295"/>
        <v>-5.1431705465529989</v>
      </c>
      <c r="BW114" s="115">
        <f t="shared" si="295"/>
        <v>-5.1397966620142004</v>
      </c>
      <c r="BX114" s="115">
        <f t="shared" si="295"/>
        <v>-5.1397966620142004</v>
      </c>
      <c r="BY114" s="115">
        <f t="shared" si="295"/>
        <v>-5.1397966620142004</v>
      </c>
      <c r="BZ114" s="115">
        <f t="shared" si="295"/>
        <v>-5.1397966620142004</v>
      </c>
      <c r="CA114" s="115">
        <f t="shared" ref="CA114:CD114" si="296">IF(OR(CA23=0,CA27=0),"",(CA27-CA23)*100/CA23)</f>
        <v>-5.1397966620142004</v>
      </c>
      <c r="CB114" s="115">
        <f t="shared" si="296"/>
        <v>-5.2123455000315193</v>
      </c>
      <c r="CC114" s="115" t="str">
        <f t="shared" si="296"/>
        <v/>
      </c>
      <c r="CD114" s="115" t="str">
        <f t="shared" si="296"/>
        <v/>
      </c>
    </row>
    <row r="115" spans="1:82" x14ac:dyDescent="0.3">
      <c r="A115" s="49" t="s">
        <v>8</v>
      </c>
      <c r="B115" s="59"/>
      <c r="C115" s="117" t="str">
        <f t="shared" ref="C115:AX115" si="297">IF(OR(C24=0,C28=0),"",(C28-C24)*100/C24)</f>
        <v/>
      </c>
      <c r="D115" s="117" t="str">
        <f t="shared" si="297"/>
        <v/>
      </c>
      <c r="E115" s="117" t="str">
        <f t="shared" si="297"/>
        <v/>
      </c>
      <c r="F115" s="117" t="str">
        <f t="shared" si="297"/>
        <v/>
      </c>
      <c r="G115" s="117" t="str">
        <f t="shared" si="297"/>
        <v/>
      </c>
      <c r="H115" s="117" t="str">
        <f t="shared" si="297"/>
        <v/>
      </c>
      <c r="I115" s="117" t="str">
        <f t="shared" si="297"/>
        <v/>
      </c>
      <c r="J115" s="117" t="str">
        <f t="shared" si="297"/>
        <v/>
      </c>
      <c r="K115" s="117" t="str">
        <f t="shared" si="297"/>
        <v/>
      </c>
      <c r="L115" s="117" t="str">
        <f t="shared" si="297"/>
        <v/>
      </c>
      <c r="M115" s="117" t="str">
        <f t="shared" si="297"/>
        <v/>
      </c>
      <c r="N115" s="117" t="str">
        <f t="shared" si="297"/>
        <v/>
      </c>
      <c r="O115" s="117" t="str">
        <f t="shared" si="297"/>
        <v/>
      </c>
      <c r="P115" s="117" t="str">
        <f t="shared" si="297"/>
        <v/>
      </c>
      <c r="Q115" s="117" t="str">
        <f t="shared" si="297"/>
        <v/>
      </c>
      <c r="R115" s="117" t="str">
        <f t="shared" si="297"/>
        <v/>
      </c>
      <c r="S115" s="117" t="str">
        <f t="shared" si="297"/>
        <v/>
      </c>
      <c r="T115" s="117" t="str">
        <f t="shared" si="297"/>
        <v/>
      </c>
      <c r="U115" s="117" t="str">
        <f t="shared" si="297"/>
        <v/>
      </c>
      <c r="V115" s="121">
        <f t="shared" si="297"/>
        <v>-5.8808466659148193</v>
      </c>
      <c r="W115" s="122">
        <f t="shared" si="297"/>
        <v>-6.336813544111644</v>
      </c>
      <c r="X115" s="117">
        <f t="shared" si="297"/>
        <v>-6.3283849674475938</v>
      </c>
      <c r="Y115" s="117">
        <f t="shared" si="297"/>
        <v>-6.3283849674475938</v>
      </c>
      <c r="Z115" s="123">
        <f t="shared" si="297"/>
        <v>-6.3174592885740379</v>
      </c>
      <c r="AA115" s="115">
        <f t="shared" si="297"/>
        <v>-6.3532707890939522</v>
      </c>
      <c r="AB115" s="117">
        <f t="shared" si="297"/>
        <v>-6.0365101315289147</v>
      </c>
      <c r="AC115" s="117">
        <f t="shared" si="297"/>
        <v>-6.0365101315289147</v>
      </c>
      <c r="AD115" s="117">
        <f t="shared" si="297"/>
        <v>-6.0365101315289147</v>
      </c>
      <c r="AE115" s="117">
        <f t="shared" si="297"/>
        <v>-5.5419912171240329</v>
      </c>
      <c r="AF115" s="117">
        <f t="shared" si="297"/>
        <v>-5.5419912171240329</v>
      </c>
      <c r="AG115" s="117">
        <f t="shared" si="297"/>
        <v>-5.5419912171240329</v>
      </c>
      <c r="AH115" s="117">
        <f t="shared" si="297"/>
        <v>-5.5419912171240329</v>
      </c>
      <c r="AI115" s="117">
        <f t="shared" si="297"/>
        <v>-4.66107721634559</v>
      </c>
      <c r="AJ115" s="117">
        <f t="shared" si="297"/>
        <v>-4.6885283442394661</v>
      </c>
      <c r="AK115" s="117">
        <f t="shared" si="297"/>
        <v>-4.6885283442394661</v>
      </c>
      <c r="AL115" s="117">
        <f t="shared" si="297"/>
        <v>-4.6885283442394661</v>
      </c>
      <c r="AM115" s="117">
        <f t="shared" si="297"/>
        <v>-4.8048642027131212</v>
      </c>
      <c r="AN115" s="117">
        <f t="shared" si="297"/>
        <v>-4.8354038500464549</v>
      </c>
      <c r="AO115" s="117">
        <f t="shared" si="297"/>
        <v>-4.8354038500464549</v>
      </c>
      <c r="AP115" s="117">
        <f t="shared" si="297"/>
        <v>-4.8354038500464549</v>
      </c>
      <c r="AQ115" s="117">
        <f t="shared" si="297"/>
        <v>-4.9364113939531258</v>
      </c>
      <c r="AR115" s="117">
        <f t="shared" si="297"/>
        <v>-4.938961295849797</v>
      </c>
      <c r="AS115" s="117">
        <f t="shared" si="297"/>
        <v>-4.938961295849797</v>
      </c>
      <c r="AT115" s="117">
        <f t="shared" si="297"/>
        <v>-4.938961295849797</v>
      </c>
      <c r="AU115" s="117">
        <f t="shared" si="297"/>
        <v>-4.938961295849797</v>
      </c>
      <c r="AV115" s="117">
        <f t="shared" si="297"/>
        <v>-4.938961295849797</v>
      </c>
      <c r="AW115" s="117">
        <f t="shared" si="297"/>
        <v>-4.938961295849797</v>
      </c>
      <c r="AX115" s="117">
        <f t="shared" si="297"/>
        <v>-4.938961295849797</v>
      </c>
      <c r="AY115" s="117">
        <f t="shared" ref="AY115:BZ115" si="298">IF(OR(AY24=0,AY28=0),"",(AY28-AY24)*100/AY24)</f>
        <v>-4.7233803489854056</v>
      </c>
      <c r="AZ115" s="117">
        <f t="shared" si="298"/>
        <v>-4.7233803489854056</v>
      </c>
      <c r="BA115" s="117">
        <f t="shared" si="298"/>
        <v>-4.7233803489854056</v>
      </c>
      <c r="BB115" s="117">
        <f t="shared" si="298"/>
        <v>-4.7233803489854056</v>
      </c>
      <c r="BC115" s="117">
        <f t="shared" si="298"/>
        <v>-4.7233803489854056</v>
      </c>
      <c r="BD115" s="117">
        <f t="shared" si="298"/>
        <v>-4.7233803489854056</v>
      </c>
      <c r="BE115" s="117">
        <f t="shared" si="298"/>
        <v>-4.7233803489854056</v>
      </c>
      <c r="BF115" s="117">
        <f t="shared" si="298"/>
        <v>-4.7233803489854056</v>
      </c>
      <c r="BG115" s="117">
        <f t="shared" si="298"/>
        <v>-4.7233803489854056</v>
      </c>
      <c r="BH115" s="117">
        <f t="shared" si="298"/>
        <v>-4.7233803489854056</v>
      </c>
      <c r="BI115" s="117">
        <f t="shared" si="298"/>
        <v>-4.7233803489854056</v>
      </c>
      <c r="BJ115" s="117">
        <f t="shared" si="298"/>
        <v>-4.7233803489854056</v>
      </c>
      <c r="BK115" s="117">
        <f t="shared" si="298"/>
        <v>-4.7233803489854056</v>
      </c>
      <c r="BL115" s="117">
        <f t="shared" si="298"/>
        <v>-4.7233803489854056</v>
      </c>
      <c r="BM115" s="117">
        <f t="shared" si="298"/>
        <v>-4.7233803489854056</v>
      </c>
      <c r="BN115" s="117">
        <f t="shared" si="298"/>
        <v>-4.723347688098416</v>
      </c>
      <c r="BO115" s="117">
        <f t="shared" si="298"/>
        <v>-4.6976849623970551</v>
      </c>
      <c r="BP115" s="117">
        <f t="shared" si="298"/>
        <v>-4.7193136446803443</v>
      </c>
      <c r="BQ115" s="117">
        <f t="shared" si="298"/>
        <v>-4.7193136446803443</v>
      </c>
      <c r="BR115" s="117">
        <f t="shared" si="298"/>
        <v>-4.7193136446803443</v>
      </c>
      <c r="BS115" s="117">
        <f t="shared" si="298"/>
        <v>-4.7193136446803443</v>
      </c>
      <c r="BT115" s="117">
        <f t="shared" si="298"/>
        <v>-4.7193136446803443</v>
      </c>
      <c r="BU115" s="117">
        <f t="shared" si="298"/>
        <v>-4.7193136446803443</v>
      </c>
      <c r="BV115" s="117">
        <f t="shared" si="298"/>
        <v>-4.7193136446803443</v>
      </c>
      <c r="BW115" s="117">
        <f t="shared" si="298"/>
        <v>-4.7209004338487048</v>
      </c>
      <c r="BX115" s="117">
        <f t="shared" si="298"/>
        <v>-4.7209004338487048</v>
      </c>
      <c r="BY115" s="117">
        <f t="shared" si="298"/>
        <v>-4.7209004338487048</v>
      </c>
      <c r="BZ115" s="117">
        <f t="shared" si="298"/>
        <v>-4.7209004338487048</v>
      </c>
      <c r="CA115" s="117">
        <f t="shared" ref="CA115:CD115" si="299">IF(OR(CA24=0,CA28=0),"",(CA28-CA24)*100/CA24)</f>
        <v>-4.7209004338487048</v>
      </c>
      <c r="CB115" s="117">
        <f t="shared" si="299"/>
        <v>-4.9171058138400232</v>
      </c>
      <c r="CC115" s="117" t="str">
        <f t="shared" si="299"/>
        <v/>
      </c>
      <c r="CD115" s="117" t="str">
        <f t="shared" si="299"/>
        <v/>
      </c>
    </row>
    <row r="116" spans="1:82" x14ac:dyDescent="0.3">
      <c r="A116" s="50" t="s">
        <v>9</v>
      </c>
      <c r="B116" s="60"/>
      <c r="C116" s="115" t="str">
        <f t="shared" ref="C116:AX116" si="300">IF(OR(C25=0,C29=0),"",(C29-C25)*100/C25)</f>
        <v/>
      </c>
      <c r="D116" s="115" t="str">
        <f t="shared" si="300"/>
        <v/>
      </c>
      <c r="E116" s="115" t="str">
        <f t="shared" si="300"/>
        <v/>
      </c>
      <c r="F116" s="115" t="str">
        <f t="shared" si="300"/>
        <v/>
      </c>
      <c r="G116" s="115" t="str">
        <f t="shared" si="300"/>
        <v/>
      </c>
      <c r="H116" s="115" t="str">
        <f t="shared" si="300"/>
        <v/>
      </c>
      <c r="I116" s="115" t="str">
        <f t="shared" si="300"/>
        <v/>
      </c>
      <c r="J116" s="115" t="str">
        <f t="shared" si="300"/>
        <v/>
      </c>
      <c r="K116" s="115" t="str">
        <f t="shared" si="300"/>
        <v/>
      </c>
      <c r="L116" s="115" t="str">
        <f t="shared" si="300"/>
        <v/>
      </c>
      <c r="M116" s="115" t="str">
        <f t="shared" si="300"/>
        <v/>
      </c>
      <c r="N116" s="115" t="str">
        <f t="shared" si="300"/>
        <v/>
      </c>
      <c r="O116" s="115" t="str">
        <f t="shared" si="300"/>
        <v/>
      </c>
      <c r="P116" s="115" t="str">
        <f t="shared" si="300"/>
        <v/>
      </c>
      <c r="Q116" s="115" t="str">
        <f t="shared" si="300"/>
        <v/>
      </c>
      <c r="R116" s="115" t="str">
        <f t="shared" si="300"/>
        <v/>
      </c>
      <c r="S116" s="115" t="str">
        <f t="shared" si="300"/>
        <v/>
      </c>
      <c r="T116" s="115" t="str">
        <f t="shared" si="300"/>
        <v/>
      </c>
      <c r="U116" s="115" t="str">
        <f t="shared" si="300"/>
        <v/>
      </c>
      <c r="V116" s="115" t="str">
        <f t="shared" si="300"/>
        <v/>
      </c>
      <c r="W116" s="118">
        <f t="shared" si="300"/>
        <v>2.2532070419845094</v>
      </c>
      <c r="X116" s="119">
        <f t="shared" si="300"/>
        <v>1.8820738118164373</v>
      </c>
      <c r="Y116" s="115">
        <f t="shared" si="300"/>
        <v>2.1976278619045071</v>
      </c>
      <c r="Z116" s="115">
        <f t="shared" si="300"/>
        <v>2.236739729145417</v>
      </c>
      <c r="AA116" s="125">
        <f t="shared" si="300"/>
        <v>2.6937590163555405</v>
      </c>
      <c r="AB116" s="124">
        <f t="shared" si="300"/>
        <v>2.628834269289968</v>
      </c>
      <c r="AC116" s="124">
        <f t="shared" si="300"/>
        <v>1.6365707339541946</v>
      </c>
      <c r="AD116" s="115">
        <f t="shared" si="300"/>
        <v>1.6365707339541946</v>
      </c>
      <c r="AE116" s="115">
        <f t="shared" si="300"/>
        <v>1.9812739450094414</v>
      </c>
      <c r="AF116" s="115">
        <f t="shared" si="300"/>
        <v>1.9812739450094414</v>
      </c>
      <c r="AG116" s="115">
        <f t="shared" si="300"/>
        <v>1.9812739450094414</v>
      </c>
      <c r="AH116" s="115">
        <f t="shared" si="300"/>
        <v>1.9812739450094414</v>
      </c>
      <c r="AI116" s="115">
        <f t="shared" si="300"/>
        <v>2.0545600353514564</v>
      </c>
      <c r="AJ116" s="115">
        <f t="shared" si="300"/>
        <v>2.0588816478116478</v>
      </c>
      <c r="AK116" s="115">
        <f t="shared" si="300"/>
        <v>2.0588816478116478</v>
      </c>
      <c r="AL116" s="115">
        <f t="shared" si="300"/>
        <v>2.0588816478116478</v>
      </c>
      <c r="AM116" s="115">
        <f t="shared" si="300"/>
        <v>1.8702985390663214</v>
      </c>
      <c r="AN116" s="115">
        <f t="shared" si="300"/>
        <v>1.9758938592430475</v>
      </c>
      <c r="AO116" s="115">
        <f t="shared" si="300"/>
        <v>1.9758938592430475</v>
      </c>
      <c r="AP116" s="115">
        <f t="shared" si="300"/>
        <v>1.9758938592430475</v>
      </c>
      <c r="AQ116" s="115">
        <f t="shared" si="300"/>
        <v>2.1677421295902679</v>
      </c>
      <c r="AR116" s="115">
        <f t="shared" si="300"/>
        <v>2.1592643446583399</v>
      </c>
      <c r="AS116" s="115">
        <f t="shared" si="300"/>
        <v>2.1592643446583399</v>
      </c>
      <c r="AT116" s="115">
        <f t="shared" si="300"/>
        <v>2.1592643446583399</v>
      </c>
      <c r="AU116" s="115">
        <f t="shared" si="300"/>
        <v>2.1592643446583399</v>
      </c>
      <c r="AV116" s="115">
        <f t="shared" si="300"/>
        <v>2.1592643446583399</v>
      </c>
      <c r="AW116" s="115">
        <f t="shared" si="300"/>
        <v>2.1592643446583399</v>
      </c>
      <c r="AX116" s="115">
        <f t="shared" si="300"/>
        <v>2.1592643446583399</v>
      </c>
      <c r="AY116" s="115">
        <f t="shared" ref="AY116:BZ116" si="301">IF(OR(AY25=0,AY29=0),"",(AY29-AY25)*100/AY25)</f>
        <v>1.9243040298736624</v>
      </c>
      <c r="AZ116" s="115">
        <f t="shared" si="301"/>
        <v>1.8874769352511345</v>
      </c>
      <c r="BA116" s="115">
        <f t="shared" si="301"/>
        <v>1.8874769352511345</v>
      </c>
      <c r="BB116" s="115">
        <f t="shared" si="301"/>
        <v>1.8874769352511345</v>
      </c>
      <c r="BC116" s="115">
        <f t="shared" si="301"/>
        <v>1.8874769352511345</v>
      </c>
      <c r="BD116" s="115">
        <f t="shared" si="301"/>
        <v>1.8874769352511345</v>
      </c>
      <c r="BE116" s="115">
        <f t="shared" si="301"/>
        <v>1.8874769352511345</v>
      </c>
      <c r="BF116" s="115">
        <f t="shared" si="301"/>
        <v>1.8874769352511345</v>
      </c>
      <c r="BG116" s="115">
        <f t="shared" si="301"/>
        <v>1.8874769352511345</v>
      </c>
      <c r="BH116" s="115">
        <f t="shared" si="301"/>
        <v>1.8874769352511345</v>
      </c>
      <c r="BI116" s="115">
        <f t="shared" si="301"/>
        <v>1.8874769352511345</v>
      </c>
      <c r="BJ116" s="115">
        <f t="shared" si="301"/>
        <v>1.8874769352511345</v>
      </c>
      <c r="BK116" s="115">
        <f t="shared" si="301"/>
        <v>1.8874769352511345</v>
      </c>
      <c r="BL116" s="115">
        <f t="shared" si="301"/>
        <v>1.8874769352511345</v>
      </c>
      <c r="BM116" s="115">
        <f t="shared" si="301"/>
        <v>1.8874769352511345</v>
      </c>
      <c r="BN116" s="115">
        <f t="shared" si="301"/>
        <v>1.8874754589861731</v>
      </c>
      <c r="BO116" s="115">
        <f t="shared" si="301"/>
        <v>1.7448640009879832</v>
      </c>
      <c r="BP116" s="115">
        <f t="shared" si="301"/>
        <v>1.713511602605613</v>
      </c>
      <c r="BQ116" s="115">
        <f t="shared" si="301"/>
        <v>1.713511602605613</v>
      </c>
      <c r="BR116" s="115">
        <f t="shared" si="301"/>
        <v>1.713511602605613</v>
      </c>
      <c r="BS116" s="115">
        <f t="shared" si="301"/>
        <v>1.713511602605613</v>
      </c>
      <c r="BT116" s="115">
        <f t="shared" si="301"/>
        <v>1.713511602605613</v>
      </c>
      <c r="BU116" s="115">
        <f t="shared" si="301"/>
        <v>1.713511602605613</v>
      </c>
      <c r="BV116" s="115">
        <f t="shared" si="301"/>
        <v>1.713511602605613</v>
      </c>
      <c r="BW116" s="115">
        <f t="shared" si="301"/>
        <v>1.7134230548454363</v>
      </c>
      <c r="BX116" s="115">
        <f t="shared" si="301"/>
        <v>1.7134230548454363</v>
      </c>
      <c r="BY116" s="115">
        <f t="shared" si="301"/>
        <v>1.7134230548454363</v>
      </c>
      <c r="BZ116" s="115">
        <f t="shared" si="301"/>
        <v>1.7134230548454363</v>
      </c>
      <c r="CA116" s="115">
        <f t="shared" ref="CA116:CD116" si="302">IF(OR(CA25=0,CA29=0),"",(CA29-CA25)*100/CA25)</f>
        <v>1.7134230548454363</v>
      </c>
      <c r="CB116" s="115">
        <f t="shared" si="302"/>
        <v>1.624734267799498</v>
      </c>
      <c r="CC116" s="115" t="str">
        <f t="shared" si="302"/>
        <v/>
      </c>
      <c r="CD116" s="115" t="str">
        <f t="shared" si="302"/>
        <v/>
      </c>
    </row>
    <row r="117" spans="1:82" x14ac:dyDescent="0.3">
      <c r="A117" s="48" t="s">
        <v>10</v>
      </c>
      <c r="B117" s="58"/>
      <c r="C117" s="115" t="str">
        <f t="shared" ref="C117:AX117" si="303">IF(OR(C26=0,C30=0),"",(C30-C26)*100/C26)</f>
        <v/>
      </c>
      <c r="D117" s="115" t="str">
        <f t="shared" si="303"/>
        <v/>
      </c>
      <c r="E117" s="115" t="str">
        <f t="shared" si="303"/>
        <v/>
      </c>
      <c r="F117" s="115" t="str">
        <f t="shared" si="303"/>
        <v/>
      </c>
      <c r="G117" s="115" t="str">
        <f t="shared" si="303"/>
        <v/>
      </c>
      <c r="H117" s="115" t="str">
        <f t="shared" si="303"/>
        <v/>
      </c>
      <c r="I117" s="115" t="str">
        <f t="shared" si="303"/>
        <v/>
      </c>
      <c r="J117" s="115" t="str">
        <f t="shared" si="303"/>
        <v/>
      </c>
      <c r="K117" s="115" t="str">
        <f t="shared" si="303"/>
        <v/>
      </c>
      <c r="L117" s="115" t="str">
        <f t="shared" si="303"/>
        <v/>
      </c>
      <c r="M117" s="115" t="str">
        <f t="shared" si="303"/>
        <v/>
      </c>
      <c r="N117" s="115" t="str">
        <f t="shared" si="303"/>
        <v/>
      </c>
      <c r="O117" s="115" t="str">
        <f t="shared" si="303"/>
        <v/>
      </c>
      <c r="P117" s="115" t="str">
        <f t="shared" si="303"/>
        <v/>
      </c>
      <c r="Q117" s="115" t="str">
        <f t="shared" si="303"/>
        <v/>
      </c>
      <c r="R117" s="115" t="str">
        <f t="shared" si="303"/>
        <v/>
      </c>
      <c r="S117" s="115" t="str">
        <f t="shared" si="303"/>
        <v/>
      </c>
      <c r="T117" s="115" t="str">
        <f t="shared" si="303"/>
        <v/>
      </c>
      <c r="U117" s="115" t="str">
        <f t="shared" si="303"/>
        <v/>
      </c>
      <c r="V117" s="115" t="str">
        <f t="shared" si="303"/>
        <v/>
      </c>
      <c r="W117" s="115" t="str">
        <f t="shared" si="303"/>
        <v/>
      </c>
      <c r="X117" s="118">
        <f t="shared" si="303"/>
        <v>1.0248890119116481</v>
      </c>
      <c r="Y117" s="119">
        <f t="shared" si="303"/>
        <v>2.1767570767096025</v>
      </c>
      <c r="Z117" s="115">
        <f t="shared" si="303"/>
        <v>1.9943928852500425</v>
      </c>
      <c r="AA117" s="115">
        <f t="shared" si="303"/>
        <v>2.5071644436466594</v>
      </c>
      <c r="AB117" s="120">
        <f t="shared" si="303"/>
        <v>2.5049837739734602</v>
      </c>
      <c r="AC117" s="115">
        <f t="shared" si="303"/>
        <v>2.5930065058271641</v>
      </c>
      <c r="AD117" s="115">
        <f t="shared" si="303"/>
        <v>2.5930065058271641</v>
      </c>
      <c r="AE117" s="115">
        <f t="shared" si="303"/>
        <v>2.4152322176997187</v>
      </c>
      <c r="AF117" s="115">
        <f t="shared" si="303"/>
        <v>2.4152322176997187</v>
      </c>
      <c r="AG117" s="115">
        <f t="shared" si="303"/>
        <v>2.4152322176997187</v>
      </c>
      <c r="AH117" s="115">
        <f t="shared" si="303"/>
        <v>2.4152322176997187</v>
      </c>
      <c r="AI117" s="115">
        <f t="shared" si="303"/>
        <v>1.8657298701428069</v>
      </c>
      <c r="AJ117" s="115">
        <f t="shared" si="303"/>
        <v>1.8310604193430104</v>
      </c>
      <c r="AK117" s="115">
        <f t="shared" si="303"/>
        <v>1.8310604193430104</v>
      </c>
      <c r="AL117" s="115">
        <f t="shared" si="303"/>
        <v>1.8310604193430104</v>
      </c>
      <c r="AM117" s="115">
        <f t="shared" si="303"/>
        <v>1.9488394214426243</v>
      </c>
      <c r="AN117" s="115">
        <f t="shared" si="303"/>
        <v>1.8178292881342926</v>
      </c>
      <c r="AO117" s="115">
        <f t="shared" si="303"/>
        <v>1.8178292881342926</v>
      </c>
      <c r="AP117" s="115">
        <f t="shared" si="303"/>
        <v>1.8178292881342926</v>
      </c>
      <c r="AQ117" s="115">
        <f t="shared" si="303"/>
        <v>1.8508435985565195</v>
      </c>
      <c r="AR117" s="115">
        <f t="shared" si="303"/>
        <v>1.8563269224772021</v>
      </c>
      <c r="AS117" s="115">
        <f t="shared" si="303"/>
        <v>1.8563269224772021</v>
      </c>
      <c r="AT117" s="115">
        <f t="shared" si="303"/>
        <v>1.8563269224772021</v>
      </c>
      <c r="AU117" s="115">
        <f t="shared" si="303"/>
        <v>1.8563269224772021</v>
      </c>
      <c r="AV117" s="115">
        <f t="shared" si="303"/>
        <v>1.8563269224772021</v>
      </c>
      <c r="AW117" s="115">
        <f t="shared" si="303"/>
        <v>1.8563269224772021</v>
      </c>
      <c r="AX117" s="115">
        <f t="shared" si="303"/>
        <v>1.8563269224772021</v>
      </c>
      <c r="AY117" s="115">
        <f t="shared" ref="AY117:BZ117" si="304">IF(OR(AY26=0,AY30=0),"",(AY30-AY26)*100/AY26)</f>
        <v>1.7666484461776253</v>
      </c>
      <c r="AZ117" s="115">
        <f t="shared" si="304"/>
        <v>1.74020079148101</v>
      </c>
      <c r="BA117" s="115">
        <f t="shared" si="304"/>
        <v>1.74020079148101</v>
      </c>
      <c r="BB117" s="115">
        <f t="shared" si="304"/>
        <v>1.74020079148101</v>
      </c>
      <c r="BC117" s="115">
        <f t="shared" si="304"/>
        <v>1.74020079148101</v>
      </c>
      <c r="BD117" s="115">
        <f t="shared" si="304"/>
        <v>1.74020079148101</v>
      </c>
      <c r="BE117" s="115">
        <f t="shared" si="304"/>
        <v>1.74020079148101</v>
      </c>
      <c r="BF117" s="115">
        <f t="shared" si="304"/>
        <v>1.74020079148101</v>
      </c>
      <c r="BG117" s="115">
        <f t="shared" si="304"/>
        <v>1.74020079148101</v>
      </c>
      <c r="BH117" s="115">
        <f t="shared" si="304"/>
        <v>1.74020079148101</v>
      </c>
      <c r="BI117" s="115">
        <f t="shared" si="304"/>
        <v>1.74020079148101</v>
      </c>
      <c r="BJ117" s="115">
        <f t="shared" si="304"/>
        <v>1.74020079148101</v>
      </c>
      <c r="BK117" s="115">
        <f t="shared" si="304"/>
        <v>1.74020079148101</v>
      </c>
      <c r="BL117" s="115">
        <f t="shared" si="304"/>
        <v>1.74020079148101</v>
      </c>
      <c r="BM117" s="115">
        <f t="shared" si="304"/>
        <v>1.74020079148101</v>
      </c>
      <c r="BN117" s="115">
        <f t="shared" si="304"/>
        <v>1.7402294282242059</v>
      </c>
      <c r="BO117" s="115">
        <f t="shared" si="304"/>
        <v>1.6517601259778207</v>
      </c>
      <c r="BP117" s="115">
        <f t="shared" si="304"/>
        <v>1.6385159710588633</v>
      </c>
      <c r="BQ117" s="115">
        <f t="shared" si="304"/>
        <v>1.6385159710588633</v>
      </c>
      <c r="BR117" s="115">
        <f t="shared" si="304"/>
        <v>1.6385159710588633</v>
      </c>
      <c r="BS117" s="115">
        <f t="shared" si="304"/>
        <v>1.6385159710588633</v>
      </c>
      <c r="BT117" s="115">
        <f t="shared" si="304"/>
        <v>1.6385159710588633</v>
      </c>
      <c r="BU117" s="115">
        <f t="shared" si="304"/>
        <v>1.6385159710588633</v>
      </c>
      <c r="BV117" s="115">
        <f t="shared" si="304"/>
        <v>1.6385159710588633</v>
      </c>
      <c r="BW117" s="115">
        <f t="shared" si="304"/>
        <v>1.6386376927139419</v>
      </c>
      <c r="BX117" s="115">
        <f t="shared" si="304"/>
        <v>1.6386376927139419</v>
      </c>
      <c r="BY117" s="115">
        <f t="shared" si="304"/>
        <v>1.6386376927139419</v>
      </c>
      <c r="BZ117" s="115">
        <f t="shared" si="304"/>
        <v>1.6386376927139419</v>
      </c>
      <c r="CA117" s="115">
        <f t="shared" ref="CA117:CD117" si="305">IF(OR(CA26=0,CA30=0),"",(CA30-CA26)*100/CA26)</f>
        <v>1.6386376927139419</v>
      </c>
      <c r="CB117" s="115">
        <f t="shared" si="305"/>
        <v>1.5041163065275502</v>
      </c>
      <c r="CC117" s="115" t="str">
        <f t="shared" si="305"/>
        <v/>
      </c>
      <c r="CD117" s="115" t="str">
        <f t="shared" si="305"/>
        <v/>
      </c>
    </row>
    <row r="118" spans="1:82" x14ac:dyDescent="0.3">
      <c r="A118" s="48" t="s">
        <v>11</v>
      </c>
      <c r="B118" s="58"/>
      <c r="C118" s="115" t="str">
        <f t="shared" ref="C118:AX118" si="306">IF(OR(C27=0,C31=0),"",(C31-C27)*100/C27)</f>
        <v/>
      </c>
      <c r="D118" s="115" t="str">
        <f t="shared" si="306"/>
        <v/>
      </c>
      <c r="E118" s="115" t="str">
        <f t="shared" si="306"/>
        <v/>
      </c>
      <c r="F118" s="115" t="str">
        <f t="shared" si="306"/>
        <v/>
      </c>
      <c r="G118" s="115" t="str">
        <f t="shared" si="306"/>
        <v/>
      </c>
      <c r="H118" s="115" t="str">
        <f t="shared" si="306"/>
        <v/>
      </c>
      <c r="I118" s="115" t="str">
        <f t="shared" si="306"/>
        <v/>
      </c>
      <c r="J118" s="115" t="str">
        <f t="shared" si="306"/>
        <v/>
      </c>
      <c r="K118" s="115" t="str">
        <f t="shared" si="306"/>
        <v/>
      </c>
      <c r="L118" s="115" t="str">
        <f t="shared" si="306"/>
        <v/>
      </c>
      <c r="M118" s="115" t="str">
        <f t="shared" si="306"/>
        <v/>
      </c>
      <c r="N118" s="115" t="str">
        <f t="shared" si="306"/>
        <v/>
      </c>
      <c r="O118" s="115" t="str">
        <f t="shared" si="306"/>
        <v/>
      </c>
      <c r="P118" s="115" t="str">
        <f t="shared" si="306"/>
        <v/>
      </c>
      <c r="Q118" s="115" t="str">
        <f t="shared" si="306"/>
        <v/>
      </c>
      <c r="R118" s="115" t="str">
        <f t="shared" si="306"/>
        <v/>
      </c>
      <c r="S118" s="115" t="str">
        <f t="shared" si="306"/>
        <v/>
      </c>
      <c r="T118" s="115" t="str">
        <f t="shared" si="306"/>
        <v/>
      </c>
      <c r="U118" s="115" t="str">
        <f t="shared" si="306"/>
        <v/>
      </c>
      <c r="V118" s="115" t="str">
        <f t="shared" si="306"/>
        <v/>
      </c>
      <c r="W118" s="115" t="str">
        <f t="shared" si="306"/>
        <v/>
      </c>
      <c r="X118" s="115" t="str">
        <f t="shared" si="306"/>
        <v/>
      </c>
      <c r="Y118" s="118">
        <f t="shared" si="306"/>
        <v>-0.13599469385220592</v>
      </c>
      <c r="Z118" s="119">
        <f t="shared" si="306"/>
        <v>-0.23763383166445787</v>
      </c>
      <c r="AA118" s="115">
        <f t="shared" si="306"/>
        <v>-0.14478245623731534</v>
      </c>
      <c r="AB118" s="115">
        <f t="shared" si="306"/>
        <v>-8.3530641748084708E-2</v>
      </c>
      <c r="AC118" s="120">
        <f t="shared" si="306"/>
        <v>-0.51433537179982991</v>
      </c>
      <c r="AD118" s="115">
        <f t="shared" si="306"/>
        <v>-0.51433537179982991</v>
      </c>
      <c r="AE118" s="115">
        <f t="shared" si="306"/>
        <v>-0.23207438088683066</v>
      </c>
      <c r="AF118" s="115">
        <f t="shared" si="306"/>
        <v>-0.23207438088683066</v>
      </c>
      <c r="AG118" s="115">
        <f t="shared" si="306"/>
        <v>-0.23207438088683066</v>
      </c>
      <c r="AH118" s="115">
        <f t="shared" si="306"/>
        <v>-0.23207438088683066</v>
      </c>
      <c r="AI118" s="115">
        <f t="shared" si="306"/>
        <v>-0.41481767259545244</v>
      </c>
      <c r="AJ118" s="115">
        <f t="shared" si="306"/>
        <v>-0.437216154867548</v>
      </c>
      <c r="AK118" s="115">
        <f t="shared" si="306"/>
        <v>-0.437216154867548</v>
      </c>
      <c r="AL118" s="115">
        <f t="shared" si="306"/>
        <v>-0.437216154867548</v>
      </c>
      <c r="AM118" s="115">
        <f t="shared" si="306"/>
        <v>-0.41423367601411432</v>
      </c>
      <c r="AN118" s="115">
        <f t="shared" si="306"/>
        <v>-0.31452996749795842</v>
      </c>
      <c r="AO118" s="115">
        <f t="shared" si="306"/>
        <v>-0.31452996749795842</v>
      </c>
      <c r="AP118" s="115">
        <f t="shared" si="306"/>
        <v>-0.31452996749795842</v>
      </c>
      <c r="AQ118" s="115">
        <f t="shared" si="306"/>
        <v>-0.18795354945122159</v>
      </c>
      <c r="AR118" s="115">
        <f t="shared" si="306"/>
        <v>-0.23145493378517112</v>
      </c>
      <c r="AS118" s="115">
        <f t="shared" si="306"/>
        <v>-0.23145493378517112</v>
      </c>
      <c r="AT118" s="115">
        <f t="shared" si="306"/>
        <v>-0.23145493378517112</v>
      </c>
      <c r="AU118" s="115">
        <f t="shared" si="306"/>
        <v>-0.23145493378517112</v>
      </c>
      <c r="AV118" s="115">
        <f t="shared" si="306"/>
        <v>-0.23145493378517112</v>
      </c>
      <c r="AW118" s="115">
        <f t="shared" si="306"/>
        <v>-0.23145493378517112</v>
      </c>
      <c r="AX118" s="115">
        <f t="shared" si="306"/>
        <v>-0.23145493378517112</v>
      </c>
      <c r="AY118" s="115">
        <f t="shared" ref="AY118:BZ118" si="307">IF(OR(AY27=0,AY31=0),"",(AY31-AY27)*100/AY27)</f>
        <v>-0.41871935097866703</v>
      </c>
      <c r="AZ118" s="115">
        <f t="shared" si="307"/>
        <v>-0.430602232368269</v>
      </c>
      <c r="BA118" s="115">
        <f t="shared" si="307"/>
        <v>-0.430602232368269</v>
      </c>
      <c r="BB118" s="115">
        <f t="shared" si="307"/>
        <v>-0.430602232368269</v>
      </c>
      <c r="BC118" s="115">
        <f t="shared" si="307"/>
        <v>-0.430602232368269</v>
      </c>
      <c r="BD118" s="115">
        <f t="shared" si="307"/>
        <v>-0.430602232368269</v>
      </c>
      <c r="BE118" s="115">
        <f t="shared" si="307"/>
        <v>-0.430602232368269</v>
      </c>
      <c r="BF118" s="115">
        <f t="shared" si="307"/>
        <v>-0.430602232368269</v>
      </c>
      <c r="BG118" s="115">
        <f t="shared" si="307"/>
        <v>-0.430602232368269</v>
      </c>
      <c r="BH118" s="115">
        <f t="shared" si="307"/>
        <v>-0.430602232368269</v>
      </c>
      <c r="BI118" s="115">
        <f t="shared" si="307"/>
        <v>-0.430602232368269</v>
      </c>
      <c r="BJ118" s="115">
        <f t="shared" si="307"/>
        <v>-0.430602232368269</v>
      </c>
      <c r="BK118" s="115">
        <f t="shared" si="307"/>
        <v>-0.430602232368269</v>
      </c>
      <c r="BL118" s="115">
        <f t="shared" si="307"/>
        <v>-0.430602232368269</v>
      </c>
      <c r="BM118" s="115">
        <f t="shared" si="307"/>
        <v>-0.430602232368269</v>
      </c>
      <c r="BN118" s="115">
        <f t="shared" si="307"/>
        <v>-0.43055618743080526</v>
      </c>
      <c r="BO118" s="115">
        <f t="shared" si="307"/>
        <v>-0.47602971696172397</v>
      </c>
      <c r="BP118" s="115">
        <f t="shared" si="307"/>
        <v>-0.48277356465133797</v>
      </c>
      <c r="BQ118" s="115">
        <f t="shared" si="307"/>
        <v>-0.48277356465133797</v>
      </c>
      <c r="BR118" s="115">
        <f t="shared" si="307"/>
        <v>-0.48277356465133797</v>
      </c>
      <c r="BS118" s="115">
        <f t="shared" si="307"/>
        <v>-0.48277356465133797</v>
      </c>
      <c r="BT118" s="115">
        <f t="shared" si="307"/>
        <v>-0.48277356465133797</v>
      </c>
      <c r="BU118" s="115">
        <f t="shared" si="307"/>
        <v>-0.48277356465133797</v>
      </c>
      <c r="BV118" s="115">
        <f t="shared" si="307"/>
        <v>-0.48277356465133797</v>
      </c>
      <c r="BW118" s="115">
        <f t="shared" si="307"/>
        <v>-0.4824955991137051</v>
      </c>
      <c r="BX118" s="115">
        <f t="shared" si="307"/>
        <v>-0.4824955991137051</v>
      </c>
      <c r="BY118" s="115">
        <f t="shared" si="307"/>
        <v>-0.4824955991137051</v>
      </c>
      <c r="BZ118" s="115">
        <f t="shared" si="307"/>
        <v>-0.4824955991137051</v>
      </c>
      <c r="CA118" s="115">
        <f t="shared" ref="CA118:CD118" si="308">IF(OR(CA27=0,CA31=0),"",(CA31-CA27)*100/CA27)</f>
        <v>-0.4824955991137051</v>
      </c>
      <c r="CB118" s="115">
        <f t="shared" si="308"/>
        <v>0.33323288541938756</v>
      </c>
      <c r="CC118" s="115" t="str">
        <f t="shared" si="308"/>
        <v/>
      </c>
      <c r="CD118" s="115" t="str">
        <f t="shared" si="308"/>
        <v/>
      </c>
    </row>
    <row r="119" spans="1:82" x14ac:dyDescent="0.3">
      <c r="A119" s="49" t="s">
        <v>26</v>
      </c>
      <c r="B119" s="59"/>
      <c r="C119" s="117" t="str">
        <f t="shared" ref="C119:AX119" si="309">IF(OR(C28=0,C32=0),"",(C32-C28)*100/C28)</f>
        <v/>
      </c>
      <c r="D119" s="117" t="str">
        <f t="shared" si="309"/>
        <v/>
      </c>
      <c r="E119" s="117" t="str">
        <f t="shared" si="309"/>
        <v/>
      </c>
      <c r="F119" s="117" t="str">
        <f t="shared" si="309"/>
        <v/>
      </c>
      <c r="G119" s="117" t="str">
        <f t="shared" si="309"/>
        <v/>
      </c>
      <c r="H119" s="117" t="str">
        <f t="shared" si="309"/>
        <v/>
      </c>
      <c r="I119" s="117" t="str">
        <f t="shared" si="309"/>
        <v/>
      </c>
      <c r="J119" s="117" t="str">
        <f t="shared" si="309"/>
        <v/>
      </c>
      <c r="K119" s="117" t="str">
        <f t="shared" si="309"/>
        <v/>
      </c>
      <c r="L119" s="117" t="str">
        <f t="shared" si="309"/>
        <v/>
      </c>
      <c r="M119" s="117" t="str">
        <f t="shared" si="309"/>
        <v/>
      </c>
      <c r="N119" s="117" t="str">
        <f t="shared" si="309"/>
        <v/>
      </c>
      <c r="O119" s="117" t="str">
        <f t="shared" si="309"/>
        <v/>
      </c>
      <c r="P119" s="117" t="str">
        <f t="shared" si="309"/>
        <v/>
      </c>
      <c r="Q119" s="117" t="str">
        <f t="shared" si="309"/>
        <v/>
      </c>
      <c r="R119" s="117" t="str">
        <f t="shared" si="309"/>
        <v/>
      </c>
      <c r="S119" s="117" t="str">
        <f t="shared" si="309"/>
        <v/>
      </c>
      <c r="T119" s="117" t="str">
        <f t="shared" si="309"/>
        <v/>
      </c>
      <c r="U119" s="117" t="str">
        <f t="shared" si="309"/>
        <v/>
      </c>
      <c r="V119" s="117" t="str">
        <f t="shared" si="309"/>
        <v/>
      </c>
      <c r="W119" s="117" t="str">
        <f t="shared" si="309"/>
        <v/>
      </c>
      <c r="X119" s="117" t="str">
        <f t="shared" si="309"/>
        <v/>
      </c>
      <c r="Y119" s="117" t="str">
        <f t="shared" si="309"/>
        <v/>
      </c>
      <c r="Z119" s="121">
        <f t="shared" si="309"/>
        <v>7.0613186670895463</v>
      </c>
      <c r="AA119" s="122">
        <f t="shared" si="309"/>
        <v>7.4923995227180171</v>
      </c>
      <c r="AB119" s="117">
        <f t="shared" si="309"/>
        <v>7.0339102960135476</v>
      </c>
      <c r="AC119" s="117">
        <f t="shared" si="309"/>
        <v>7.4179328410130356</v>
      </c>
      <c r="AD119" s="123">
        <f t="shared" si="309"/>
        <v>7.4179328410130356</v>
      </c>
      <c r="AE119" s="117">
        <f t="shared" si="309"/>
        <v>7.2021722590406307</v>
      </c>
      <c r="AF119" s="117">
        <f t="shared" si="309"/>
        <v>7.2021722590406307</v>
      </c>
      <c r="AG119" s="117">
        <f t="shared" si="309"/>
        <v>7.2021722590406307</v>
      </c>
      <c r="AH119" s="117">
        <f t="shared" si="309"/>
        <v>7.2021722590406307</v>
      </c>
      <c r="AI119" s="117">
        <f t="shared" si="309"/>
        <v>7.0222591977564424</v>
      </c>
      <c r="AJ119" s="117">
        <f t="shared" si="309"/>
        <v>7.0673824846886655</v>
      </c>
      <c r="AK119" s="117">
        <f t="shared" si="309"/>
        <v>7.0673824846886655</v>
      </c>
      <c r="AL119" s="117">
        <f t="shared" si="309"/>
        <v>7.0673824846886655</v>
      </c>
      <c r="AM119" s="117">
        <f t="shared" si="309"/>
        <v>7.1338269785870621</v>
      </c>
      <c r="AN119" s="117">
        <f t="shared" si="309"/>
        <v>6.9938289331098451</v>
      </c>
      <c r="AO119" s="117">
        <f t="shared" si="309"/>
        <v>6.9938289331098451</v>
      </c>
      <c r="AP119" s="117">
        <f t="shared" si="309"/>
        <v>6.9938289331098451</v>
      </c>
      <c r="AQ119" s="117">
        <f t="shared" si="309"/>
        <v>7.2667264942156091</v>
      </c>
      <c r="AR119" s="117">
        <f t="shared" si="309"/>
        <v>7.2774470261591686</v>
      </c>
      <c r="AS119" s="117">
        <f t="shared" si="309"/>
        <v>7.2774470261591686</v>
      </c>
      <c r="AT119" s="117">
        <f t="shared" si="309"/>
        <v>7.2774470261591686</v>
      </c>
      <c r="AU119" s="117">
        <f t="shared" si="309"/>
        <v>7.2774470261591686</v>
      </c>
      <c r="AV119" s="117">
        <f t="shared" si="309"/>
        <v>7.2774470261591686</v>
      </c>
      <c r="AW119" s="117">
        <f t="shared" si="309"/>
        <v>7.2774470261591686</v>
      </c>
      <c r="AX119" s="117">
        <f t="shared" si="309"/>
        <v>7.2774470261591686</v>
      </c>
      <c r="AY119" s="117">
        <f t="shared" ref="AY119:BZ119" si="310">IF(OR(AY28=0,AY32=0),"",(AY32-AY28)*100/AY28)</f>
        <v>7.4922875766138732</v>
      </c>
      <c r="AZ119" s="117">
        <f t="shared" si="310"/>
        <v>7.5924668767360748</v>
      </c>
      <c r="BA119" s="117">
        <f t="shared" si="310"/>
        <v>7.5924668767360748</v>
      </c>
      <c r="BB119" s="117">
        <f t="shared" si="310"/>
        <v>7.5924668767360748</v>
      </c>
      <c r="BC119" s="117">
        <f t="shared" si="310"/>
        <v>7.5924668767360748</v>
      </c>
      <c r="BD119" s="117">
        <f t="shared" si="310"/>
        <v>7.5924668767360748</v>
      </c>
      <c r="BE119" s="117">
        <f t="shared" si="310"/>
        <v>7.5924668767360748</v>
      </c>
      <c r="BF119" s="117">
        <f t="shared" si="310"/>
        <v>7.5924668767360748</v>
      </c>
      <c r="BG119" s="117">
        <f t="shared" si="310"/>
        <v>7.5924668767360748</v>
      </c>
      <c r="BH119" s="117">
        <f t="shared" si="310"/>
        <v>7.5924668767360748</v>
      </c>
      <c r="BI119" s="117">
        <f t="shared" si="310"/>
        <v>7.5924668767360748</v>
      </c>
      <c r="BJ119" s="117">
        <f t="shared" si="310"/>
        <v>7.5924668767360748</v>
      </c>
      <c r="BK119" s="117">
        <f t="shared" si="310"/>
        <v>7.5924668767360748</v>
      </c>
      <c r="BL119" s="117">
        <f t="shared" si="310"/>
        <v>7.5924668767360748</v>
      </c>
      <c r="BM119" s="117">
        <f t="shared" si="310"/>
        <v>7.5924668767360748</v>
      </c>
      <c r="BN119" s="117">
        <f t="shared" si="310"/>
        <v>7.5925048889078912</v>
      </c>
      <c r="BO119" s="117">
        <f t="shared" si="310"/>
        <v>7.4813358872599869</v>
      </c>
      <c r="BP119" s="117">
        <f t="shared" si="310"/>
        <v>7.4472473351134907</v>
      </c>
      <c r="BQ119" s="117">
        <f t="shared" si="310"/>
        <v>7.4472473351134907</v>
      </c>
      <c r="BR119" s="117">
        <f t="shared" si="310"/>
        <v>7.4472473351134907</v>
      </c>
      <c r="BS119" s="117">
        <f t="shared" si="310"/>
        <v>7.4472473351134907</v>
      </c>
      <c r="BT119" s="117">
        <f t="shared" si="310"/>
        <v>7.4472473351134907</v>
      </c>
      <c r="BU119" s="117">
        <f t="shared" si="310"/>
        <v>7.4472473351134907</v>
      </c>
      <c r="BV119" s="117">
        <f t="shared" si="310"/>
        <v>7.4472473351134907</v>
      </c>
      <c r="BW119" s="117">
        <f t="shared" si="310"/>
        <v>7.4466707579165528</v>
      </c>
      <c r="BX119" s="117">
        <f t="shared" si="310"/>
        <v>7.4466707579165528</v>
      </c>
      <c r="BY119" s="117">
        <f t="shared" si="310"/>
        <v>7.4466707579165528</v>
      </c>
      <c r="BZ119" s="117">
        <f t="shared" si="310"/>
        <v>7.4466707579165528</v>
      </c>
      <c r="CA119" s="117">
        <f t="shared" ref="CA119:CD119" si="311">IF(OR(CA28=0,CA32=0),"",(CA32-CA28)*100/CA28)</f>
        <v>7.4466707579165528</v>
      </c>
      <c r="CB119" s="117">
        <f t="shared" si="311"/>
        <v>7.8640424617842948</v>
      </c>
      <c r="CC119" s="117" t="str">
        <f t="shared" si="311"/>
        <v/>
      </c>
      <c r="CD119" s="117" t="str">
        <f t="shared" si="311"/>
        <v/>
      </c>
    </row>
    <row r="120" spans="1:82" x14ac:dyDescent="0.3">
      <c r="A120" s="50" t="s">
        <v>9</v>
      </c>
      <c r="B120" s="60"/>
      <c r="C120" s="128" t="str">
        <f t="shared" ref="C120:AX120" si="312">IF(OR(C29=0,C33=0),"",(C33-C29)*100/C29)</f>
        <v/>
      </c>
      <c r="D120" s="128" t="str">
        <f t="shared" si="312"/>
        <v/>
      </c>
      <c r="E120" s="128" t="str">
        <f t="shared" si="312"/>
        <v/>
      </c>
      <c r="F120" s="128" t="str">
        <f t="shared" si="312"/>
        <v/>
      </c>
      <c r="G120" s="128" t="str">
        <f t="shared" si="312"/>
        <v/>
      </c>
      <c r="H120" s="128" t="str">
        <f t="shared" si="312"/>
        <v/>
      </c>
      <c r="I120" s="128" t="str">
        <f t="shared" si="312"/>
        <v/>
      </c>
      <c r="J120" s="128" t="str">
        <f t="shared" si="312"/>
        <v/>
      </c>
      <c r="K120" s="128" t="str">
        <f t="shared" si="312"/>
        <v/>
      </c>
      <c r="L120" s="128" t="str">
        <f t="shared" si="312"/>
        <v/>
      </c>
      <c r="M120" s="128" t="str">
        <f t="shared" si="312"/>
        <v/>
      </c>
      <c r="N120" s="128" t="str">
        <f t="shared" si="312"/>
        <v/>
      </c>
      <c r="O120" s="128" t="str">
        <f t="shared" si="312"/>
        <v/>
      </c>
      <c r="P120" s="128" t="str">
        <f t="shared" si="312"/>
        <v/>
      </c>
      <c r="Q120" s="128" t="str">
        <f t="shared" si="312"/>
        <v/>
      </c>
      <c r="R120" s="128" t="str">
        <f t="shared" si="312"/>
        <v/>
      </c>
      <c r="S120" s="128" t="str">
        <f t="shared" si="312"/>
        <v/>
      </c>
      <c r="T120" s="128" t="str">
        <f t="shared" si="312"/>
        <v/>
      </c>
      <c r="U120" s="128" t="str">
        <f t="shared" si="312"/>
        <v/>
      </c>
      <c r="V120" s="128" t="str">
        <f t="shared" si="312"/>
        <v/>
      </c>
      <c r="W120" s="128" t="str">
        <f t="shared" si="312"/>
        <v/>
      </c>
      <c r="X120" s="128" t="str">
        <f t="shared" si="312"/>
        <v/>
      </c>
      <c r="Y120" s="128" t="str">
        <f t="shared" si="312"/>
        <v/>
      </c>
      <c r="Z120" s="128" t="str">
        <f t="shared" si="312"/>
        <v/>
      </c>
      <c r="AA120" s="118">
        <f t="shared" si="312"/>
        <v>-6.440339912371341</v>
      </c>
      <c r="AB120" s="119">
        <f t="shared" si="312"/>
        <v>-6.43157647140454</v>
      </c>
      <c r="AC120" s="115">
        <f t="shared" si="312"/>
        <v>-6.1801859626052558</v>
      </c>
      <c r="AD120" s="115">
        <f t="shared" si="312"/>
        <v>-6.3400700305233393</v>
      </c>
      <c r="AE120" s="125">
        <f t="shared" si="312"/>
        <v>-5.5002831518051254</v>
      </c>
      <c r="AF120" s="124">
        <f t="shared" si="312"/>
        <v>-5.5002831518051254</v>
      </c>
      <c r="AG120" s="124">
        <f t="shared" si="312"/>
        <v>-5.5002831518051254</v>
      </c>
      <c r="AH120" s="115">
        <f t="shared" si="312"/>
        <v>-5.5002831518051254</v>
      </c>
      <c r="AI120" s="115">
        <f t="shared" si="312"/>
        <v>-5.7450494586054504</v>
      </c>
      <c r="AJ120" s="115">
        <f t="shared" si="312"/>
        <v>-5.7030594567286093</v>
      </c>
      <c r="AK120" s="115">
        <f t="shared" si="312"/>
        <v>-5.7030594567286093</v>
      </c>
      <c r="AL120" s="115">
        <f t="shared" si="312"/>
        <v>-5.7030594567286093</v>
      </c>
      <c r="AM120" s="115">
        <f t="shared" si="312"/>
        <v>-5.6122279794120926</v>
      </c>
      <c r="AN120" s="115">
        <f t="shared" si="312"/>
        <v>-5.8048494809360127</v>
      </c>
      <c r="AO120" s="115">
        <f t="shared" si="312"/>
        <v>-5.8048494809360127</v>
      </c>
      <c r="AP120" s="115">
        <f t="shared" si="312"/>
        <v>-5.8048494809360127</v>
      </c>
      <c r="AQ120" s="115">
        <f t="shared" si="312"/>
        <v>-5.9122474531462164</v>
      </c>
      <c r="AR120" s="115">
        <f t="shared" si="312"/>
        <v>-5.9383102130496308</v>
      </c>
      <c r="AS120" s="115">
        <f t="shared" si="312"/>
        <v>-5.9383102130496308</v>
      </c>
      <c r="AT120" s="115">
        <f t="shared" si="312"/>
        <v>-5.9383102130496308</v>
      </c>
      <c r="AU120" s="115">
        <f t="shared" si="312"/>
        <v>-5.9383102130496308</v>
      </c>
      <c r="AV120" s="115">
        <f t="shared" si="312"/>
        <v>-5.9383102130496308</v>
      </c>
      <c r="AW120" s="115">
        <f t="shared" si="312"/>
        <v>-5.9383102130496308</v>
      </c>
      <c r="AX120" s="115">
        <f t="shared" si="312"/>
        <v>-5.9383102130496308</v>
      </c>
      <c r="AY120" s="115">
        <f t="shared" ref="AY120:BZ120" si="313">IF(OR(AY29=0,AY33=0),"",(AY33-AY29)*100/AY29)</f>
        <v>-5.6591511246376234</v>
      </c>
      <c r="AZ120" s="115">
        <f t="shared" si="313"/>
        <v>-5.632479535620817</v>
      </c>
      <c r="BA120" s="115">
        <f t="shared" si="313"/>
        <v>-5.632479535620817</v>
      </c>
      <c r="BB120" s="115">
        <f t="shared" si="313"/>
        <v>-5.632479535620817</v>
      </c>
      <c r="BC120" s="115">
        <f t="shared" si="313"/>
        <v>-5.632479535620817</v>
      </c>
      <c r="BD120" s="115">
        <f t="shared" si="313"/>
        <v>-5.632479535620817</v>
      </c>
      <c r="BE120" s="115">
        <f t="shared" si="313"/>
        <v>-5.632479535620817</v>
      </c>
      <c r="BF120" s="115">
        <f t="shared" si="313"/>
        <v>-5.632479535620817</v>
      </c>
      <c r="BG120" s="115">
        <f t="shared" si="313"/>
        <v>-5.632479535620817</v>
      </c>
      <c r="BH120" s="115">
        <f t="shared" si="313"/>
        <v>-5.632479535620817</v>
      </c>
      <c r="BI120" s="115">
        <f t="shared" si="313"/>
        <v>-5.632479535620817</v>
      </c>
      <c r="BJ120" s="115">
        <f t="shared" si="313"/>
        <v>-5.632479535620817</v>
      </c>
      <c r="BK120" s="115">
        <f t="shared" si="313"/>
        <v>-5.632479535620817</v>
      </c>
      <c r="BL120" s="115">
        <f t="shared" si="313"/>
        <v>-5.632479535620817</v>
      </c>
      <c r="BM120" s="115">
        <f t="shared" si="313"/>
        <v>-5.632479535620817</v>
      </c>
      <c r="BN120" s="115">
        <f t="shared" si="313"/>
        <v>-5.6325875484638903</v>
      </c>
      <c r="BO120" s="115">
        <f t="shared" si="313"/>
        <v>-5.581759878117766</v>
      </c>
      <c r="BP120" s="115">
        <f t="shared" si="313"/>
        <v>-5.5817449789801135</v>
      </c>
      <c r="BQ120" s="115">
        <f t="shared" si="313"/>
        <v>-5.5817449789801135</v>
      </c>
      <c r="BR120" s="115">
        <f t="shared" si="313"/>
        <v>-5.5817449789801135</v>
      </c>
      <c r="BS120" s="115">
        <f t="shared" si="313"/>
        <v>-5.5817449789801135</v>
      </c>
      <c r="BT120" s="115">
        <f t="shared" si="313"/>
        <v>-5.5817449789801135</v>
      </c>
      <c r="BU120" s="115">
        <f t="shared" si="313"/>
        <v>-5.5817449789801135</v>
      </c>
      <c r="BV120" s="115">
        <f t="shared" si="313"/>
        <v>-5.5817449789801135</v>
      </c>
      <c r="BW120" s="115">
        <f t="shared" si="313"/>
        <v>-5.5838819519531118</v>
      </c>
      <c r="BX120" s="115">
        <f t="shared" si="313"/>
        <v>-5.5838819519531118</v>
      </c>
      <c r="BY120" s="115">
        <f t="shared" si="313"/>
        <v>-5.5838819519531118</v>
      </c>
      <c r="BZ120" s="115">
        <f t="shared" si="313"/>
        <v>-5.5838819519531118</v>
      </c>
      <c r="CA120" s="115">
        <f t="shared" ref="CA120:CD120" si="314">IF(OR(CA29=0,CA33=0),"",(CA33-CA29)*100/CA29)</f>
        <v>-5.5838819519531118</v>
      </c>
      <c r="CB120" s="115">
        <f t="shared" si="314"/>
        <v>-5.5271997923740903</v>
      </c>
      <c r="CC120" s="115" t="str">
        <f t="shared" si="314"/>
        <v/>
      </c>
      <c r="CD120" s="115" t="str">
        <f t="shared" si="314"/>
        <v/>
      </c>
    </row>
    <row r="121" spans="1:82" x14ac:dyDescent="0.3">
      <c r="A121" s="48" t="s">
        <v>10</v>
      </c>
      <c r="B121" s="58"/>
      <c r="C121" s="129" t="str">
        <f t="shared" ref="C121:AX121" si="315">IF(OR(C30=0,C34=0),"",(C34-C30)*100/C30)</f>
        <v/>
      </c>
      <c r="D121" s="129" t="str">
        <f t="shared" si="315"/>
        <v/>
      </c>
      <c r="E121" s="129" t="str">
        <f t="shared" si="315"/>
        <v/>
      </c>
      <c r="F121" s="129" t="str">
        <f t="shared" si="315"/>
        <v/>
      </c>
      <c r="G121" s="129" t="str">
        <f t="shared" si="315"/>
        <v/>
      </c>
      <c r="H121" s="129" t="str">
        <f t="shared" si="315"/>
        <v/>
      </c>
      <c r="I121" s="129" t="str">
        <f t="shared" si="315"/>
        <v/>
      </c>
      <c r="J121" s="129" t="str">
        <f t="shared" si="315"/>
        <v/>
      </c>
      <c r="K121" s="129" t="str">
        <f t="shared" si="315"/>
        <v/>
      </c>
      <c r="L121" s="129" t="str">
        <f t="shared" si="315"/>
        <v/>
      </c>
      <c r="M121" s="129" t="str">
        <f t="shared" si="315"/>
        <v/>
      </c>
      <c r="N121" s="129" t="str">
        <f t="shared" si="315"/>
        <v/>
      </c>
      <c r="O121" s="129" t="str">
        <f t="shared" si="315"/>
        <v/>
      </c>
      <c r="P121" s="129" t="str">
        <f t="shared" si="315"/>
        <v/>
      </c>
      <c r="Q121" s="129" t="str">
        <f t="shared" si="315"/>
        <v/>
      </c>
      <c r="R121" s="129" t="str">
        <f t="shared" si="315"/>
        <v/>
      </c>
      <c r="S121" s="129" t="str">
        <f t="shared" si="315"/>
        <v/>
      </c>
      <c r="T121" s="129" t="str">
        <f t="shared" si="315"/>
        <v/>
      </c>
      <c r="U121" s="129" t="str">
        <f t="shared" si="315"/>
        <v/>
      </c>
      <c r="V121" s="129" t="str">
        <f t="shared" si="315"/>
        <v/>
      </c>
      <c r="W121" s="129" t="str">
        <f t="shared" si="315"/>
        <v/>
      </c>
      <c r="X121" s="129" t="str">
        <f t="shared" si="315"/>
        <v/>
      </c>
      <c r="Y121" s="129" t="str">
        <f t="shared" si="315"/>
        <v/>
      </c>
      <c r="Z121" s="129" t="str">
        <f t="shared" si="315"/>
        <v/>
      </c>
      <c r="AA121" s="115" t="str">
        <f t="shared" si="315"/>
        <v/>
      </c>
      <c r="AB121" s="118">
        <f t="shared" si="315"/>
        <v>-5.6149005833629602</v>
      </c>
      <c r="AC121" s="119">
        <f t="shared" si="315"/>
        <v>-5.7134394338503327</v>
      </c>
      <c r="AD121" s="115">
        <f t="shared" si="315"/>
        <v>-5.6947245478077821</v>
      </c>
      <c r="AE121" s="115">
        <f t="shared" si="315"/>
        <v>-5.0817081615866142</v>
      </c>
      <c r="AF121" s="120">
        <f t="shared" si="315"/>
        <v>-5.0817081615866142</v>
      </c>
      <c r="AG121" s="115">
        <f t="shared" si="315"/>
        <v>-5.0817081615866142</v>
      </c>
      <c r="AH121" s="115">
        <f t="shared" si="315"/>
        <v>-5.0817081615866142</v>
      </c>
      <c r="AI121" s="115">
        <f t="shared" si="315"/>
        <v>-5.0231716708948531</v>
      </c>
      <c r="AJ121" s="115">
        <f t="shared" si="315"/>
        <v>-4.9537025288800702</v>
      </c>
      <c r="AK121" s="115">
        <f t="shared" si="315"/>
        <v>-4.9537025288800702</v>
      </c>
      <c r="AL121" s="115">
        <f t="shared" si="315"/>
        <v>-4.9537025288800702</v>
      </c>
      <c r="AM121" s="115">
        <f t="shared" si="315"/>
        <v>-5.0319564253262294</v>
      </c>
      <c r="AN121" s="115">
        <f t="shared" si="315"/>
        <v>-4.7647016235489259</v>
      </c>
      <c r="AO121" s="115">
        <f t="shared" si="315"/>
        <v>-4.7647016235489259</v>
      </c>
      <c r="AP121" s="115">
        <f t="shared" si="315"/>
        <v>-4.7647016235489259</v>
      </c>
      <c r="AQ121" s="115">
        <f t="shared" si="315"/>
        <v>-4.8635540312094232</v>
      </c>
      <c r="AR121" s="115">
        <f t="shared" si="315"/>
        <v>-4.837776941717614</v>
      </c>
      <c r="AS121" s="115">
        <f t="shared" si="315"/>
        <v>-4.837776941717614</v>
      </c>
      <c r="AT121" s="115">
        <f t="shared" si="315"/>
        <v>-4.837776941717614</v>
      </c>
      <c r="AU121" s="115">
        <f t="shared" si="315"/>
        <v>-4.837776941717614</v>
      </c>
      <c r="AV121" s="115">
        <f t="shared" si="315"/>
        <v>-4.837776941717614</v>
      </c>
      <c r="AW121" s="115">
        <f t="shared" si="315"/>
        <v>-4.837776941717614</v>
      </c>
      <c r="AX121" s="115">
        <f t="shared" si="315"/>
        <v>-4.837776941717614</v>
      </c>
      <c r="AY121" s="115">
        <f t="shared" ref="AY121:BZ121" si="316">IF(OR(AY30=0,AY34=0),"",(AY34-AY30)*100/AY30)</f>
        <v>-4.7334741741460578</v>
      </c>
      <c r="AZ121" s="115">
        <f t="shared" si="316"/>
        <v>-4.6662175115081492</v>
      </c>
      <c r="BA121" s="115">
        <f t="shared" si="316"/>
        <v>-4.6662175115081492</v>
      </c>
      <c r="BB121" s="115">
        <f t="shared" si="316"/>
        <v>-4.6662175115081492</v>
      </c>
      <c r="BC121" s="115">
        <f t="shared" si="316"/>
        <v>-4.6662175115081492</v>
      </c>
      <c r="BD121" s="115">
        <f t="shared" si="316"/>
        <v>-4.6662175115081492</v>
      </c>
      <c r="BE121" s="115">
        <f t="shared" si="316"/>
        <v>-4.6662175115081492</v>
      </c>
      <c r="BF121" s="115">
        <f t="shared" si="316"/>
        <v>-4.6662175115081492</v>
      </c>
      <c r="BG121" s="115">
        <f t="shared" si="316"/>
        <v>-4.6662175115081492</v>
      </c>
      <c r="BH121" s="115">
        <f t="shared" si="316"/>
        <v>-4.6662175115081492</v>
      </c>
      <c r="BI121" s="115">
        <f t="shared" si="316"/>
        <v>-4.6662175115081492</v>
      </c>
      <c r="BJ121" s="115">
        <f t="shared" si="316"/>
        <v>-4.6662175115081492</v>
      </c>
      <c r="BK121" s="115">
        <f t="shared" si="316"/>
        <v>-4.6662175115081492</v>
      </c>
      <c r="BL121" s="115">
        <f t="shared" si="316"/>
        <v>-4.6662175115081492</v>
      </c>
      <c r="BM121" s="115">
        <f t="shared" si="316"/>
        <v>-4.6662175115081492</v>
      </c>
      <c r="BN121" s="115">
        <f t="shared" si="316"/>
        <v>-4.6662379241962011</v>
      </c>
      <c r="BO121" s="115">
        <f t="shared" si="316"/>
        <v>-4.6375957490114876</v>
      </c>
      <c r="BP121" s="115">
        <f t="shared" si="316"/>
        <v>-4.6351300584967872</v>
      </c>
      <c r="BQ121" s="115">
        <f t="shared" si="316"/>
        <v>-4.6351300584967872</v>
      </c>
      <c r="BR121" s="115">
        <f t="shared" si="316"/>
        <v>-4.6351300584967872</v>
      </c>
      <c r="BS121" s="115">
        <f t="shared" si="316"/>
        <v>-4.6351300584967872</v>
      </c>
      <c r="BT121" s="115">
        <f t="shared" si="316"/>
        <v>-4.6351300584967872</v>
      </c>
      <c r="BU121" s="115">
        <f t="shared" si="316"/>
        <v>-4.6351300584967872</v>
      </c>
      <c r="BV121" s="115">
        <f t="shared" si="316"/>
        <v>-4.6351300584967872</v>
      </c>
      <c r="BW121" s="115">
        <f t="shared" si="316"/>
        <v>-4.6357176844406043</v>
      </c>
      <c r="BX121" s="115">
        <f t="shared" si="316"/>
        <v>-4.6357176844406043</v>
      </c>
      <c r="BY121" s="115">
        <f t="shared" si="316"/>
        <v>-4.6357176844406043</v>
      </c>
      <c r="BZ121" s="115">
        <f t="shared" si="316"/>
        <v>-4.6357176844406043</v>
      </c>
      <c r="CA121" s="115">
        <f t="shared" ref="CA121:CD121" si="317">IF(OR(CA30=0,CA34=0),"",(CA34-CA30)*100/CA30)</f>
        <v>-4.6357176844406043</v>
      </c>
      <c r="CB121" s="115">
        <f t="shared" si="317"/>
        <v>-4.7398478540445046</v>
      </c>
      <c r="CC121" s="115" t="str">
        <f t="shared" si="317"/>
        <v/>
      </c>
      <c r="CD121" s="115" t="str">
        <f t="shared" si="317"/>
        <v/>
      </c>
    </row>
    <row r="122" spans="1:82" x14ac:dyDescent="0.3">
      <c r="A122" s="48" t="s">
        <v>11</v>
      </c>
      <c r="B122" s="58"/>
      <c r="C122" s="129" t="str">
        <f t="shared" ref="C122:AX122" si="318">IF(OR(C31=0,C35=0),"",(C35-C31)*100/C31)</f>
        <v/>
      </c>
      <c r="D122" s="129" t="str">
        <f t="shared" si="318"/>
        <v/>
      </c>
      <c r="E122" s="129" t="str">
        <f t="shared" si="318"/>
        <v/>
      </c>
      <c r="F122" s="129" t="str">
        <f t="shared" si="318"/>
        <v/>
      </c>
      <c r="G122" s="129" t="str">
        <f t="shared" si="318"/>
        <v/>
      </c>
      <c r="H122" s="129" t="str">
        <f t="shared" si="318"/>
        <v/>
      </c>
      <c r="I122" s="129" t="str">
        <f t="shared" si="318"/>
        <v/>
      </c>
      <c r="J122" s="129" t="str">
        <f t="shared" si="318"/>
        <v/>
      </c>
      <c r="K122" s="129" t="str">
        <f t="shared" si="318"/>
        <v/>
      </c>
      <c r="L122" s="129" t="str">
        <f t="shared" si="318"/>
        <v/>
      </c>
      <c r="M122" s="129" t="str">
        <f t="shared" si="318"/>
        <v/>
      </c>
      <c r="N122" s="129" t="str">
        <f t="shared" si="318"/>
        <v/>
      </c>
      <c r="O122" s="129" t="str">
        <f t="shared" si="318"/>
        <v/>
      </c>
      <c r="P122" s="129" t="str">
        <f t="shared" si="318"/>
        <v/>
      </c>
      <c r="Q122" s="129" t="str">
        <f t="shared" si="318"/>
        <v/>
      </c>
      <c r="R122" s="129" t="str">
        <f t="shared" si="318"/>
        <v/>
      </c>
      <c r="S122" s="129" t="str">
        <f t="shared" si="318"/>
        <v/>
      </c>
      <c r="T122" s="129" t="str">
        <f t="shared" si="318"/>
        <v/>
      </c>
      <c r="U122" s="129" t="str">
        <f t="shared" si="318"/>
        <v/>
      </c>
      <c r="V122" s="129" t="str">
        <f t="shared" si="318"/>
        <v/>
      </c>
      <c r="W122" s="129" t="str">
        <f t="shared" si="318"/>
        <v/>
      </c>
      <c r="X122" s="129" t="str">
        <f t="shared" si="318"/>
        <v/>
      </c>
      <c r="Y122" s="129" t="str">
        <f t="shared" si="318"/>
        <v/>
      </c>
      <c r="Z122" s="129" t="str">
        <f t="shared" si="318"/>
        <v/>
      </c>
      <c r="AA122" s="115" t="str">
        <f t="shared" si="318"/>
        <v/>
      </c>
      <c r="AB122" s="115" t="str">
        <f t="shared" si="318"/>
        <v/>
      </c>
      <c r="AC122" s="118">
        <f t="shared" si="318"/>
        <v>-2.3249560152321087</v>
      </c>
      <c r="AD122" s="119">
        <f t="shared" si="318"/>
        <v>-2.2984675240940327</v>
      </c>
      <c r="AE122" s="115">
        <f t="shared" si="318"/>
        <v>-1.7684632663464228</v>
      </c>
      <c r="AF122" s="115">
        <f t="shared" si="318"/>
        <v>-1.7684632663464228</v>
      </c>
      <c r="AG122" s="120">
        <f t="shared" si="318"/>
        <v>-1.7684632663464228</v>
      </c>
      <c r="AH122" s="115">
        <f t="shared" si="318"/>
        <v>-1.7684632663464228</v>
      </c>
      <c r="AI122" s="115">
        <f t="shared" si="318"/>
        <v>-2.0553835772485352</v>
      </c>
      <c r="AJ122" s="115">
        <f t="shared" si="318"/>
        <v>-1.9792798524723887</v>
      </c>
      <c r="AK122" s="115">
        <f t="shared" si="318"/>
        <v>-1.9792798524723887</v>
      </c>
      <c r="AL122" s="115">
        <f t="shared" si="318"/>
        <v>-1.9792798524723887</v>
      </c>
      <c r="AM122" s="115">
        <f t="shared" si="318"/>
        <v>-2.0209266460878097</v>
      </c>
      <c r="AN122" s="115">
        <f t="shared" si="318"/>
        <v>-2.0723324955549596</v>
      </c>
      <c r="AO122" s="115">
        <f t="shared" si="318"/>
        <v>-2.0723324955549596</v>
      </c>
      <c r="AP122" s="115">
        <f t="shared" si="318"/>
        <v>-2.0723324955549596</v>
      </c>
      <c r="AQ122" s="115">
        <f t="shared" si="318"/>
        <v>-2.1667595136961499</v>
      </c>
      <c r="AR122" s="115">
        <f t="shared" si="318"/>
        <v>-2.0332058788134084</v>
      </c>
      <c r="AS122" s="115">
        <f t="shared" si="318"/>
        <v>-2.0332058788134084</v>
      </c>
      <c r="AT122" s="115">
        <f t="shared" si="318"/>
        <v>-2.0332058788134084</v>
      </c>
      <c r="AU122" s="115">
        <f t="shared" si="318"/>
        <v>-2.0332058788134084</v>
      </c>
      <c r="AV122" s="115">
        <f t="shared" si="318"/>
        <v>-2.0332058788134084</v>
      </c>
      <c r="AW122" s="115">
        <f t="shared" si="318"/>
        <v>-2.0332058788134084</v>
      </c>
      <c r="AX122" s="115">
        <f t="shared" si="318"/>
        <v>-2.0332058788134084</v>
      </c>
      <c r="AY122" s="115">
        <f t="shared" ref="AY122:BZ122" si="319">IF(OR(AY31=0,AY35=0),"",(AY35-AY31)*100/AY31)</f>
        <v>-1.9099732519265744</v>
      </c>
      <c r="AZ122" s="115">
        <f t="shared" si="319"/>
        <v>-1.9016070128697637</v>
      </c>
      <c r="BA122" s="115">
        <f t="shared" si="319"/>
        <v>-1.9016070128697637</v>
      </c>
      <c r="BB122" s="115">
        <f t="shared" si="319"/>
        <v>-1.9016070128697637</v>
      </c>
      <c r="BC122" s="115">
        <f t="shared" si="319"/>
        <v>-1.9016070128697637</v>
      </c>
      <c r="BD122" s="115">
        <f t="shared" si="319"/>
        <v>-1.9016070128697637</v>
      </c>
      <c r="BE122" s="115">
        <f t="shared" si="319"/>
        <v>-1.9016070128697637</v>
      </c>
      <c r="BF122" s="115">
        <f t="shared" si="319"/>
        <v>-1.9016070128697637</v>
      </c>
      <c r="BG122" s="115">
        <f t="shared" si="319"/>
        <v>-1.9016070128697637</v>
      </c>
      <c r="BH122" s="115">
        <f t="shared" si="319"/>
        <v>-1.9016070128697637</v>
      </c>
      <c r="BI122" s="115">
        <f t="shared" si="319"/>
        <v>-1.9016070128697637</v>
      </c>
      <c r="BJ122" s="115">
        <f t="shared" si="319"/>
        <v>-1.9016070128697637</v>
      </c>
      <c r="BK122" s="115">
        <f t="shared" si="319"/>
        <v>-1.9016070128697637</v>
      </c>
      <c r="BL122" s="115">
        <f t="shared" si="319"/>
        <v>-1.9016070128697637</v>
      </c>
      <c r="BM122" s="115">
        <f t="shared" si="319"/>
        <v>-1.9016070128697637</v>
      </c>
      <c r="BN122" s="115">
        <f t="shared" si="319"/>
        <v>-1.901799297478511</v>
      </c>
      <c r="BO122" s="115">
        <f t="shared" si="319"/>
        <v>-1.8497551497271265</v>
      </c>
      <c r="BP122" s="115">
        <f t="shared" si="319"/>
        <v>-1.8536278714145484</v>
      </c>
      <c r="BQ122" s="115">
        <f t="shared" si="319"/>
        <v>-1.8536278714145484</v>
      </c>
      <c r="BR122" s="115">
        <f t="shared" si="319"/>
        <v>-1.8536278714145484</v>
      </c>
      <c r="BS122" s="115">
        <f t="shared" si="319"/>
        <v>-1.8536278714145484</v>
      </c>
      <c r="BT122" s="115">
        <f t="shared" si="319"/>
        <v>-1.8536278714145484</v>
      </c>
      <c r="BU122" s="115">
        <f t="shared" si="319"/>
        <v>-1.8536278714145484</v>
      </c>
      <c r="BV122" s="115">
        <f t="shared" si="319"/>
        <v>-1.8536278714145484</v>
      </c>
      <c r="BW122" s="115">
        <f t="shared" si="319"/>
        <v>-1.8544625193186479</v>
      </c>
      <c r="BX122" s="115">
        <f t="shared" si="319"/>
        <v>-1.8544625193186479</v>
      </c>
      <c r="BY122" s="115">
        <f t="shared" si="319"/>
        <v>-1.8544625193186479</v>
      </c>
      <c r="BZ122" s="115">
        <f t="shared" si="319"/>
        <v>-1.8544625193186479</v>
      </c>
      <c r="CA122" s="115">
        <f t="shared" ref="CA122:CD122" si="320">IF(OR(CA31=0,CA35=0),"",(CA35-CA31)*100/CA31)</f>
        <v>-1.8544625193186479</v>
      </c>
      <c r="CB122" s="115">
        <f t="shared" si="320"/>
        <v>-1.9152635730268144</v>
      </c>
      <c r="CC122" s="115" t="str">
        <f t="shared" si="320"/>
        <v/>
      </c>
      <c r="CD122" s="115" t="str">
        <f t="shared" si="320"/>
        <v/>
      </c>
    </row>
    <row r="123" spans="1:82" x14ac:dyDescent="0.3">
      <c r="A123" s="49" t="s">
        <v>26</v>
      </c>
      <c r="B123" s="59"/>
      <c r="C123" s="130" t="str">
        <f t="shared" ref="C123:AX123" si="321">IF(OR(C32=0,C36=0),"",(C36-C32)*100/C32)</f>
        <v/>
      </c>
      <c r="D123" s="130" t="str">
        <f t="shared" si="321"/>
        <v/>
      </c>
      <c r="E123" s="130" t="str">
        <f t="shared" si="321"/>
        <v/>
      </c>
      <c r="F123" s="130" t="str">
        <f t="shared" si="321"/>
        <v/>
      </c>
      <c r="G123" s="130" t="str">
        <f t="shared" si="321"/>
        <v/>
      </c>
      <c r="H123" s="130" t="str">
        <f t="shared" si="321"/>
        <v/>
      </c>
      <c r="I123" s="130" t="str">
        <f t="shared" si="321"/>
        <v/>
      </c>
      <c r="J123" s="130" t="str">
        <f t="shared" si="321"/>
        <v/>
      </c>
      <c r="K123" s="130" t="str">
        <f t="shared" si="321"/>
        <v/>
      </c>
      <c r="L123" s="130" t="str">
        <f t="shared" si="321"/>
        <v/>
      </c>
      <c r="M123" s="130" t="str">
        <f t="shared" si="321"/>
        <v/>
      </c>
      <c r="N123" s="130" t="str">
        <f t="shared" si="321"/>
        <v/>
      </c>
      <c r="O123" s="130" t="str">
        <f t="shared" si="321"/>
        <v/>
      </c>
      <c r="P123" s="130" t="str">
        <f t="shared" si="321"/>
        <v/>
      </c>
      <c r="Q123" s="130" t="str">
        <f t="shared" si="321"/>
        <v/>
      </c>
      <c r="R123" s="130" t="str">
        <f t="shared" si="321"/>
        <v/>
      </c>
      <c r="S123" s="130" t="str">
        <f t="shared" si="321"/>
        <v/>
      </c>
      <c r="T123" s="130" t="str">
        <f t="shared" si="321"/>
        <v/>
      </c>
      <c r="U123" s="130" t="str">
        <f t="shared" si="321"/>
        <v/>
      </c>
      <c r="V123" s="130" t="str">
        <f t="shared" si="321"/>
        <v/>
      </c>
      <c r="W123" s="130" t="str">
        <f t="shared" si="321"/>
        <v/>
      </c>
      <c r="X123" s="130" t="str">
        <f t="shared" si="321"/>
        <v/>
      </c>
      <c r="Y123" s="130" t="str">
        <f t="shared" si="321"/>
        <v/>
      </c>
      <c r="Z123" s="130" t="str">
        <f t="shared" si="321"/>
        <v/>
      </c>
      <c r="AA123" s="117" t="str">
        <f t="shared" si="321"/>
        <v/>
      </c>
      <c r="AB123" s="117" t="str">
        <f t="shared" si="321"/>
        <v/>
      </c>
      <c r="AC123" s="117" t="str">
        <f t="shared" si="321"/>
        <v/>
      </c>
      <c r="AD123" s="121">
        <f t="shared" si="321"/>
        <v>-12.799884511174442</v>
      </c>
      <c r="AE123" s="122">
        <f t="shared" si="321"/>
        <v>-11.807982055099616</v>
      </c>
      <c r="AF123" s="117">
        <f t="shared" si="321"/>
        <v>-11.807982055099616</v>
      </c>
      <c r="AG123" s="117">
        <f t="shared" si="321"/>
        <v>-11.807982055099616</v>
      </c>
      <c r="AH123" s="123">
        <f t="shared" si="321"/>
        <v>-11.807982055099616</v>
      </c>
      <c r="AI123" s="117">
        <f t="shared" si="321"/>
        <v>-11.968183474403741</v>
      </c>
      <c r="AJ123" s="117">
        <f t="shared" si="321"/>
        <v>-11.965266455727528</v>
      </c>
      <c r="AK123" s="117">
        <f t="shared" si="321"/>
        <v>-11.965266455727528</v>
      </c>
      <c r="AL123" s="117">
        <f t="shared" si="321"/>
        <v>-11.965266455727528</v>
      </c>
      <c r="AM123" s="117">
        <f t="shared" si="321"/>
        <v>-12.166364711896589</v>
      </c>
      <c r="AN123" s="117">
        <f t="shared" si="321"/>
        <v>-12.060319240437909</v>
      </c>
      <c r="AO123" s="117">
        <f t="shared" si="321"/>
        <v>-12.060319240437909</v>
      </c>
      <c r="AP123" s="117">
        <f t="shared" si="321"/>
        <v>-12.060319240437909</v>
      </c>
      <c r="AQ123" s="117">
        <f t="shared" si="321"/>
        <v>-12.296253275953948</v>
      </c>
      <c r="AR123" s="117">
        <f t="shared" si="321"/>
        <v>-12.2745973563935</v>
      </c>
      <c r="AS123" s="117">
        <f t="shared" si="321"/>
        <v>-12.2745973563935</v>
      </c>
      <c r="AT123" s="117">
        <f t="shared" si="321"/>
        <v>-12.2745973563935</v>
      </c>
      <c r="AU123" s="117">
        <f t="shared" si="321"/>
        <v>-12.2745973563935</v>
      </c>
      <c r="AV123" s="117">
        <f t="shared" si="321"/>
        <v>-12.2745973563935</v>
      </c>
      <c r="AW123" s="117">
        <f t="shared" si="321"/>
        <v>-12.2745973563935</v>
      </c>
      <c r="AX123" s="117">
        <f t="shared" si="321"/>
        <v>-12.2745973563935</v>
      </c>
      <c r="AY123" s="117">
        <f t="shared" ref="AY123:BZ123" si="322">IF(OR(AY32=0,AY36=0),"",(AY36-AY32)*100/AY32)</f>
        <v>-12.222902549136364</v>
      </c>
      <c r="AZ123" s="117">
        <f t="shared" si="322"/>
        <v>-12.332979423878905</v>
      </c>
      <c r="BA123" s="117">
        <f t="shared" si="322"/>
        <v>-12.332979423878905</v>
      </c>
      <c r="BB123" s="117">
        <f t="shared" si="322"/>
        <v>-12.332979423878905</v>
      </c>
      <c r="BC123" s="117">
        <f t="shared" si="322"/>
        <v>-12.332979423878905</v>
      </c>
      <c r="BD123" s="117">
        <f t="shared" si="322"/>
        <v>-12.332979423878905</v>
      </c>
      <c r="BE123" s="117">
        <f t="shared" si="322"/>
        <v>-12.332979423878905</v>
      </c>
      <c r="BF123" s="117">
        <f t="shared" si="322"/>
        <v>-12.332979423878905</v>
      </c>
      <c r="BG123" s="117">
        <f t="shared" si="322"/>
        <v>-12.332979423878905</v>
      </c>
      <c r="BH123" s="117">
        <f t="shared" si="322"/>
        <v>-12.332979423878905</v>
      </c>
      <c r="BI123" s="117">
        <f t="shared" si="322"/>
        <v>-12.332979423878905</v>
      </c>
      <c r="BJ123" s="117">
        <f t="shared" si="322"/>
        <v>-12.332979423878905</v>
      </c>
      <c r="BK123" s="117">
        <f t="shared" si="322"/>
        <v>-12.332979423878905</v>
      </c>
      <c r="BL123" s="117">
        <f t="shared" si="322"/>
        <v>-12.332979423878905</v>
      </c>
      <c r="BM123" s="117">
        <f t="shared" si="322"/>
        <v>-12.332979423878905</v>
      </c>
      <c r="BN123" s="117">
        <f t="shared" si="322"/>
        <v>-12.333096106634574</v>
      </c>
      <c r="BO123" s="117">
        <f t="shared" si="322"/>
        <v>-12.251984596903366</v>
      </c>
      <c r="BP123" s="117">
        <f t="shared" si="322"/>
        <v>-12.238318195868807</v>
      </c>
      <c r="BQ123" s="117">
        <f t="shared" si="322"/>
        <v>-12.238318195868807</v>
      </c>
      <c r="BR123" s="117">
        <f t="shared" si="322"/>
        <v>-12.238318195868807</v>
      </c>
      <c r="BS123" s="117">
        <f t="shared" si="322"/>
        <v>-12.238318195868807</v>
      </c>
      <c r="BT123" s="117">
        <f t="shared" si="322"/>
        <v>-12.238318195868807</v>
      </c>
      <c r="BU123" s="117">
        <f t="shared" si="322"/>
        <v>-12.238318195868807</v>
      </c>
      <c r="BV123" s="117">
        <f t="shared" si="322"/>
        <v>-12.238318195868807</v>
      </c>
      <c r="BW123" s="117">
        <f t="shared" si="322"/>
        <v>-12.238696005364153</v>
      </c>
      <c r="BX123" s="117">
        <f t="shared" si="322"/>
        <v>-12.238696005364153</v>
      </c>
      <c r="BY123" s="117">
        <f t="shared" si="322"/>
        <v>-12.238696005364153</v>
      </c>
      <c r="BZ123" s="117">
        <f t="shared" si="322"/>
        <v>-12.238696005364153</v>
      </c>
      <c r="CA123" s="117">
        <f t="shared" ref="CA123:CD123" si="323">IF(OR(CA32=0,CA36=0),"",(CA36-CA32)*100/CA32)</f>
        <v>-12.238696005364153</v>
      </c>
      <c r="CB123" s="117">
        <f t="shared" si="323"/>
        <v>-12.524714746271268</v>
      </c>
      <c r="CC123" s="117" t="str">
        <f t="shared" si="323"/>
        <v/>
      </c>
      <c r="CD123" s="117" t="str">
        <f t="shared" si="323"/>
        <v/>
      </c>
    </row>
    <row r="124" spans="1:82" x14ac:dyDescent="0.3">
      <c r="A124" s="50" t="s">
        <v>121</v>
      </c>
      <c r="B124" s="60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15"/>
      <c r="AB124" s="115"/>
      <c r="AC124" s="115"/>
      <c r="AD124" s="115"/>
      <c r="AE124" s="118">
        <f t="shared" ref="AE124:AX124" si="324">IF(OR(AE33=0,AE37=0),"",(AE37-AE33)*100/AE33)</f>
        <v>-2.8625052834054427</v>
      </c>
      <c r="AF124" s="119">
        <f t="shared" si="324"/>
        <v>-2.8241770087885567</v>
      </c>
      <c r="AG124" s="115">
        <f t="shared" si="324"/>
        <v>-2.8132576860647225</v>
      </c>
      <c r="AH124" s="115">
        <f t="shared" si="324"/>
        <v>-2.7842477173315756</v>
      </c>
      <c r="AI124" s="125">
        <f t="shared" si="324"/>
        <v>-3.3035777227179457</v>
      </c>
      <c r="AJ124" s="124">
        <f t="shared" si="324"/>
        <v>-3.1452125008378209</v>
      </c>
      <c r="AK124" s="124">
        <f t="shared" si="324"/>
        <v>-3.1452125008378209</v>
      </c>
      <c r="AL124" s="115">
        <f t="shared" si="324"/>
        <v>-3.1452125008378209</v>
      </c>
      <c r="AM124" s="115">
        <f t="shared" si="324"/>
        <v>-3.0665366073914351</v>
      </c>
      <c r="AN124" s="115">
        <f t="shared" si="324"/>
        <v>-3.0095783693858604</v>
      </c>
      <c r="AO124" s="115">
        <f t="shared" si="324"/>
        <v>-3.0095783693858604</v>
      </c>
      <c r="AP124" s="115">
        <f t="shared" si="324"/>
        <v>-3.0095783693858604</v>
      </c>
      <c r="AQ124" s="115">
        <f t="shared" si="324"/>
        <v>-3.0282995142886335</v>
      </c>
      <c r="AR124" s="115">
        <f t="shared" si="324"/>
        <v>-3.0213283920018221</v>
      </c>
      <c r="AS124" s="115">
        <f t="shared" si="324"/>
        <v>-3.0213283920018221</v>
      </c>
      <c r="AT124" s="115">
        <f t="shared" si="324"/>
        <v>-3.0213283920018221</v>
      </c>
      <c r="AU124" s="115">
        <f t="shared" si="324"/>
        <v>-3.0213283920018221</v>
      </c>
      <c r="AV124" s="115">
        <f t="shared" si="324"/>
        <v>-3.0213283920018221</v>
      </c>
      <c r="AW124" s="115">
        <f t="shared" si="324"/>
        <v>-3.0213283920018221</v>
      </c>
      <c r="AX124" s="115">
        <f t="shared" si="324"/>
        <v>-3.0213283920018221</v>
      </c>
      <c r="AY124" s="115">
        <f t="shared" ref="AY124:BZ124" si="325">IF(OR(AY33=0,AY37=0),"",(AY37-AY33)*100/AY33)</f>
        <v>-3.291471948735754</v>
      </c>
      <c r="AZ124" s="115">
        <f t="shared" si="325"/>
        <v>-3.3076201741899141</v>
      </c>
      <c r="BA124" s="115">
        <f t="shared" si="325"/>
        <v>-3.3076201741899141</v>
      </c>
      <c r="BB124" s="115">
        <f t="shared" si="325"/>
        <v>-3.3076201741899141</v>
      </c>
      <c r="BC124" s="115">
        <f t="shared" si="325"/>
        <v>-3.3076201741899141</v>
      </c>
      <c r="BD124" s="115">
        <f t="shared" si="325"/>
        <v>-3.3076201741899141</v>
      </c>
      <c r="BE124" s="115">
        <f t="shared" si="325"/>
        <v>-3.3076201741899141</v>
      </c>
      <c r="BF124" s="115">
        <f t="shared" si="325"/>
        <v>-3.3076201741899141</v>
      </c>
      <c r="BG124" s="115">
        <f t="shared" si="325"/>
        <v>-3.3076201741899141</v>
      </c>
      <c r="BH124" s="115">
        <f t="shared" si="325"/>
        <v>-3.3076201741899141</v>
      </c>
      <c r="BI124" s="115">
        <f t="shared" si="325"/>
        <v>-3.3076201741899141</v>
      </c>
      <c r="BJ124" s="115">
        <f t="shared" si="325"/>
        <v>-3.3076201741899141</v>
      </c>
      <c r="BK124" s="115">
        <f t="shared" si="325"/>
        <v>-3.3076201741899141</v>
      </c>
      <c r="BL124" s="115">
        <f t="shared" si="325"/>
        <v>-3.3076201741899141</v>
      </c>
      <c r="BM124" s="115">
        <f t="shared" si="325"/>
        <v>-3.3076201741899141</v>
      </c>
      <c r="BN124" s="115">
        <f t="shared" si="325"/>
        <v>-3.3075756847121913</v>
      </c>
      <c r="BO124" s="115">
        <f t="shared" si="325"/>
        <v>-3.421337482155371</v>
      </c>
      <c r="BP124" s="115">
        <f t="shared" si="325"/>
        <v>-3.4305509845736371</v>
      </c>
      <c r="BQ124" s="115">
        <f t="shared" si="325"/>
        <v>-3.4305509845736371</v>
      </c>
      <c r="BR124" s="115">
        <f t="shared" si="325"/>
        <v>-3.4305509845736371</v>
      </c>
      <c r="BS124" s="115">
        <f t="shared" si="325"/>
        <v>-3.4305509845736371</v>
      </c>
      <c r="BT124" s="115">
        <f t="shared" si="325"/>
        <v>-3.4305509845736371</v>
      </c>
      <c r="BU124" s="115">
        <f t="shared" si="325"/>
        <v>-3.4305509845736371</v>
      </c>
      <c r="BV124" s="115">
        <f t="shared" si="325"/>
        <v>-3.4305509845736371</v>
      </c>
      <c r="BW124" s="115">
        <f t="shared" si="325"/>
        <v>-3.4294846640648822</v>
      </c>
      <c r="BX124" s="115">
        <f t="shared" si="325"/>
        <v>-3.4294846640648822</v>
      </c>
      <c r="BY124" s="115">
        <f t="shared" si="325"/>
        <v>-3.4294846640648822</v>
      </c>
      <c r="BZ124" s="115">
        <f t="shared" si="325"/>
        <v>-3.4294846640648822</v>
      </c>
      <c r="CA124" s="115">
        <f t="shared" ref="CA124:CD124" si="326">IF(OR(CA33=0,CA37=0),"",(CA37-CA33)*100/CA33)</f>
        <v>-3.4294846640648822</v>
      </c>
      <c r="CB124" s="115">
        <f t="shared" si="326"/>
        <v>-3.1680744102094947</v>
      </c>
      <c r="CC124" s="115" t="str">
        <f t="shared" si="326"/>
        <v/>
      </c>
      <c r="CD124" s="115" t="str">
        <f t="shared" si="326"/>
        <v/>
      </c>
    </row>
    <row r="125" spans="1:82" x14ac:dyDescent="0.3">
      <c r="A125" s="48" t="s">
        <v>122</v>
      </c>
      <c r="B125" s="58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15"/>
      <c r="AB125" s="115"/>
      <c r="AC125" s="115"/>
      <c r="AD125" s="115"/>
      <c r="AE125" s="115" t="str">
        <f t="shared" ref="AE125:AX125" si="327">IF(OR(AE34=0,AE38=0),"",(AE38-AE34)*100/AE34)</f>
        <v/>
      </c>
      <c r="AF125" s="118">
        <f t="shared" si="327"/>
        <v>4.9302106252010587</v>
      </c>
      <c r="AG125" s="119">
        <f t="shared" si="327"/>
        <v>5.200426769140547</v>
      </c>
      <c r="AH125" s="115">
        <f t="shared" si="327"/>
        <v>5.1192990233293276</v>
      </c>
      <c r="AI125" s="115">
        <f t="shared" si="327"/>
        <v>4.8167434956517621</v>
      </c>
      <c r="AJ125" s="120">
        <f t="shared" si="327"/>
        <v>4.9068702080874456</v>
      </c>
      <c r="AK125" s="115">
        <f t="shared" si="327"/>
        <v>4.9068702080874456</v>
      </c>
      <c r="AL125" s="115">
        <f t="shared" si="327"/>
        <v>4.9068702080874456</v>
      </c>
      <c r="AM125" s="115">
        <f t="shared" si="327"/>
        <v>4.8348103418698845</v>
      </c>
      <c r="AN125" s="115">
        <f t="shared" si="327"/>
        <v>4.3974968091846902</v>
      </c>
      <c r="AO125" s="115">
        <f t="shared" si="327"/>
        <v>4.3974968091846902</v>
      </c>
      <c r="AP125" s="115">
        <f t="shared" si="327"/>
        <v>4.3974968091846902</v>
      </c>
      <c r="AQ125" s="115">
        <f t="shared" si="327"/>
        <v>4.8325388958358104</v>
      </c>
      <c r="AR125" s="115">
        <f t="shared" si="327"/>
        <v>4.8022210076480052</v>
      </c>
      <c r="AS125" s="115">
        <f t="shared" si="327"/>
        <v>4.8022210076480052</v>
      </c>
      <c r="AT125" s="115">
        <f t="shared" si="327"/>
        <v>4.8022210076480052</v>
      </c>
      <c r="AU125" s="115">
        <f t="shared" si="327"/>
        <v>4.8022210076480052</v>
      </c>
      <c r="AV125" s="115">
        <f t="shared" si="327"/>
        <v>4.8022210076480052</v>
      </c>
      <c r="AW125" s="115">
        <f t="shared" si="327"/>
        <v>4.8022210076480052</v>
      </c>
      <c r="AX125" s="115">
        <f t="shared" si="327"/>
        <v>4.8022210076480052</v>
      </c>
      <c r="AY125" s="115">
        <f t="shared" ref="AY125:BZ125" si="328">IF(OR(AY34=0,AY38=0),"",(AY38-AY34)*100/AY34)</f>
        <v>4.6091714960987096</v>
      </c>
      <c r="AZ125" s="115">
        <f t="shared" si="328"/>
        <v>4.465666721656472</v>
      </c>
      <c r="BA125" s="115">
        <f t="shared" si="328"/>
        <v>4.465666721656472</v>
      </c>
      <c r="BB125" s="115">
        <f t="shared" si="328"/>
        <v>4.465666721656472</v>
      </c>
      <c r="BC125" s="115">
        <f t="shared" si="328"/>
        <v>4.465666721656472</v>
      </c>
      <c r="BD125" s="115">
        <f t="shared" si="328"/>
        <v>4.465666721656472</v>
      </c>
      <c r="BE125" s="115">
        <f t="shared" si="328"/>
        <v>4.465666721656472</v>
      </c>
      <c r="BF125" s="115">
        <f t="shared" si="328"/>
        <v>4.465666721656472</v>
      </c>
      <c r="BG125" s="115">
        <f t="shared" si="328"/>
        <v>4.465666721656472</v>
      </c>
      <c r="BH125" s="115">
        <f t="shared" si="328"/>
        <v>4.465666721656472</v>
      </c>
      <c r="BI125" s="115">
        <f t="shared" si="328"/>
        <v>4.465666721656472</v>
      </c>
      <c r="BJ125" s="115">
        <f t="shared" si="328"/>
        <v>4.465666721656472</v>
      </c>
      <c r="BK125" s="115">
        <f t="shared" si="328"/>
        <v>4.465666721656472</v>
      </c>
      <c r="BL125" s="115">
        <f t="shared" si="328"/>
        <v>4.465666721656472</v>
      </c>
      <c r="BM125" s="115">
        <f t="shared" si="328"/>
        <v>4.465666721656472</v>
      </c>
      <c r="BN125" s="115">
        <f t="shared" si="328"/>
        <v>4.4656930406983646</v>
      </c>
      <c r="BO125" s="115">
        <f t="shared" si="328"/>
        <v>4.3534203612643916</v>
      </c>
      <c r="BP125" s="115">
        <f t="shared" si="328"/>
        <v>4.3218363545799479</v>
      </c>
      <c r="BQ125" s="115">
        <f t="shared" si="328"/>
        <v>4.3218363545799479</v>
      </c>
      <c r="BR125" s="115">
        <f t="shared" si="328"/>
        <v>4.3218363545799479</v>
      </c>
      <c r="BS125" s="115">
        <f t="shared" si="328"/>
        <v>4.3218363545799479</v>
      </c>
      <c r="BT125" s="115">
        <f t="shared" si="328"/>
        <v>4.3218363545799479</v>
      </c>
      <c r="BU125" s="115">
        <f t="shared" si="328"/>
        <v>4.3218363545799479</v>
      </c>
      <c r="BV125" s="115">
        <f t="shared" si="328"/>
        <v>4.3218363545799479</v>
      </c>
      <c r="BW125" s="115">
        <f t="shared" si="328"/>
        <v>4.3201073560299639</v>
      </c>
      <c r="BX125" s="115">
        <f t="shared" si="328"/>
        <v>4.3201073560299639</v>
      </c>
      <c r="BY125" s="115">
        <f t="shared" si="328"/>
        <v>4.3201073560299639</v>
      </c>
      <c r="BZ125" s="115">
        <f t="shared" si="328"/>
        <v>4.3201073560299639</v>
      </c>
      <c r="CA125" s="115">
        <f t="shared" ref="CA125:CD125" si="329">IF(OR(CA34=0,CA38=0),"",(CA38-CA34)*100/CA34)</f>
        <v>4.3201073560299639</v>
      </c>
      <c r="CB125" s="115">
        <f t="shared" si="329"/>
        <v>4.6262591592950137</v>
      </c>
      <c r="CC125" s="115" t="str">
        <f t="shared" si="329"/>
        <v/>
      </c>
      <c r="CD125" s="115" t="str">
        <f t="shared" si="329"/>
        <v/>
      </c>
    </row>
    <row r="126" spans="1:82" x14ac:dyDescent="0.3">
      <c r="A126" s="48" t="s">
        <v>123</v>
      </c>
      <c r="B126" s="58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15"/>
      <c r="AB126" s="115"/>
      <c r="AC126" s="115"/>
      <c r="AD126" s="115"/>
      <c r="AE126" s="115" t="str">
        <f t="shared" ref="AE126:AX126" si="330">IF(OR(AE35=0,AE39=0),"",(AE39-AE35)*100/AE35)</f>
        <v/>
      </c>
      <c r="AF126" s="115" t="str">
        <f t="shared" si="330"/>
        <v/>
      </c>
      <c r="AG126" s="118">
        <f t="shared" si="330"/>
        <v>-0.23900660544713836</v>
      </c>
      <c r="AH126" s="119">
        <f t="shared" si="330"/>
        <v>-0.23852584454567283</v>
      </c>
      <c r="AI126" s="115">
        <f t="shared" si="330"/>
        <v>-0.30203253789918055</v>
      </c>
      <c r="AJ126" s="115">
        <f t="shared" si="330"/>
        <v>-0.23451489350178586</v>
      </c>
      <c r="AK126" s="120">
        <f t="shared" si="330"/>
        <v>-0.23451489350178586</v>
      </c>
      <c r="AL126" s="115">
        <f t="shared" si="330"/>
        <v>-0.23451489350178586</v>
      </c>
      <c r="AM126" s="115">
        <f t="shared" si="330"/>
        <v>-0.20063152656778618</v>
      </c>
      <c r="AN126" s="115">
        <f t="shared" si="330"/>
        <v>-0.26802966919616927</v>
      </c>
      <c r="AO126" s="115">
        <f t="shared" si="330"/>
        <v>-0.26802966919616927</v>
      </c>
      <c r="AP126" s="115">
        <f t="shared" si="330"/>
        <v>-0.26802966919616927</v>
      </c>
      <c r="AQ126" s="115">
        <f t="shared" si="330"/>
        <v>-0.1153170096335594</v>
      </c>
      <c r="AR126" s="115">
        <f t="shared" si="330"/>
        <v>-0.19707573035604697</v>
      </c>
      <c r="AS126" s="115">
        <f t="shared" si="330"/>
        <v>-0.19707573035604697</v>
      </c>
      <c r="AT126" s="115">
        <f t="shared" si="330"/>
        <v>-0.19707573035604697</v>
      </c>
      <c r="AU126" s="115">
        <f t="shared" si="330"/>
        <v>-0.19707573035604697</v>
      </c>
      <c r="AV126" s="115">
        <f t="shared" si="330"/>
        <v>-0.19707573035604697</v>
      </c>
      <c r="AW126" s="115">
        <f t="shared" si="330"/>
        <v>-0.19707573035604697</v>
      </c>
      <c r="AX126" s="115">
        <f t="shared" si="330"/>
        <v>-0.19707573035604697</v>
      </c>
      <c r="AY126" s="115">
        <f t="shared" ref="AY126:BZ126" si="331">IF(OR(AY35=0,AY39=0),"",(AY39-AY35)*100/AY35)</f>
        <v>-0.25588206118461754</v>
      </c>
      <c r="AZ126" s="115">
        <f t="shared" si="331"/>
        <v>-0.24157498307670772</v>
      </c>
      <c r="BA126" s="115">
        <f t="shared" si="331"/>
        <v>-0.24157498307670772</v>
      </c>
      <c r="BB126" s="115">
        <f t="shared" si="331"/>
        <v>-0.24157498307670772</v>
      </c>
      <c r="BC126" s="115">
        <f t="shared" si="331"/>
        <v>-0.24157498307670772</v>
      </c>
      <c r="BD126" s="115">
        <f t="shared" si="331"/>
        <v>-0.24157498307670772</v>
      </c>
      <c r="BE126" s="115">
        <f t="shared" si="331"/>
        <v>-0.24157498307670772</v>
      </c>
      <c r="BF126" s="115">
        <f t="shared" si="331"/>
        <v>-0.24157498307670772</v>
      </c>
      <c r="BG126" s="115">
        <f t="shared" si="331"/>
        <v>-0.24157498307670772</v>
      </c>
      <c r="BH126" s="115">
        <f t="shared" si="331"/>
        <v>-0.24157498307670772</v>
      </c>
      <c r="BI126" s="115">
        <f t="shared" si="331"/>
        <v>-0.24157498307670772</v>
      </c>
      <c r="BJ126" s="115">
        <f t="shared" si="331"/>
        <v>-0.24157498307670772</v>
      </c>
      <c r="BK126" s="115">
        <f t="shared" si="331"/>
        <v>-0.24157498307670772</v>
      </c>
      <c r="BL126" s="115">
        <f t="shared" si="331"/>
        <v>-0.24157498307670772</v>
      </c>
      <c r="BM126" s="115">
        <f t="shared" si="331"/>
        <v>-0.24157498307670772</v>
      </c>
      <c r="BN126" s="115">
        <f t="shared" si="331"/>
        <v>-0.24142701218934384</v>
      </c>
      <c r="BO126" s="115">
        <f t="shared" si="331"/>
        <v>-0.27991538956422096</v>
      </c>
      <c r="BP126" s="115">
        <f t="shared" si="331"/>
        <v>-0.2883618692125679</v>
      </c>
      <c r="BQ126" s="115">
        <f t="shared" si="331"/>
        <v>-0.2883618692125679</v>
      </c>
      <c r="BR126" s="115">
        <f t="shared" si="331"/>
        <v>-0.2883618692125679</v>
      </c>
      <c r="BS126" s="115">
        <f t="shared" si="331"/>
        <v>-0.2883618692125679</v>
      </c>
      <c r="BT126" s="115">
        <f t="shared" si="331"/>
        <v>-0.2883618692125679</v>
      </c>
      <c r="BU126" s="115">
        <f t="shared" si="331"/>
        <v>-0.2883618692125679</v>
      </c>
      <c r="BV126" s="115">
        <f t="shared" si="331"/>
        <v>-0.2883618692125679</v>
      </c>
      <c r="BW126" s="115">
        <f t="shared" si="331"/>
        <v>-0.28840990243531028</v>
      </c>
      <c r="BX126" s="115">
        <f t="shared" si="331"/>
        <v>-0.28840990243531028</v>
      </c>
      <c r="BY126" s="115">
        <f t="shared" si="331"/>
        <v>-0.28840990243531028</v>
      </c>
      <c r="BZ126" s="115">
        <f t="shared" si="331"/>
        <v>-0.28840990243531028</v>
      </c>
      <c r="CA126" s="115">
        <f t="shared" ref="CA126:CD126" si="332">IF(OR(CA35=0,CA39=0),"",(CA39-CA35)*100/CA35)</f>
        <v>-0.28840990243531028</v>
      </c>
      <c r="CB126" s="115">
        <f t="shared" si="332"/>
        <v>-0.20199574259190026</v>
      </c>
      <c r="CC126" s="115" t="str">
        <f t="shared" si="332"/>
        <v/>
      </c>
      <c r="CD126" s="115" t="str">
        <f t="shared" si="332"/>
        <v/>
      </c>
    </row>
    <row r="127" spans="1:82" x14ac:dyDescent="0.3">
      <c r="A127" s="49" t="s">
        <v>124</v>
      </c>
      <c r="B127" s="59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17"/>
      <c r="AB127" s="117"/>
      <c r="AC127" s="117"/>
      <c r="AD127" s="117"/>
      <c r="AE127" s="117" t="str">
        <f t="shared" ref="AE127:AX127" si="333">IF(OR(AE36=0,AE40=0),"",(AE40-AE36)*100/AE36)</f>
        <v/>
      </c>
      <c r="AF127" s="117" t="str">
        <f t="shared" si="333"/>
        <v/>
      </c>
      <c r="AG127" s="117" t="str">
        <f t="shared" si="333"/>
        <v/>
      </c>
      <c r="AH127" s="121">
        <f t="shared" si="333"/>
        <v>4.88749442268269</v>
      </c>
      <c r="AI127" s="122">
        <f t="shared" si="333"/>
        <v>4.770533641619914</v>
      </c>
      <c r="AJ127" s="117">
        <f t="shared" si="333"/>
        <v>4.904154061519387</v>
      </c>
      <c r="AK127" s="117">
        <f t="shared" si="333"/>
        <v>4.904154061519387</v>
      </c>
      <c r="AL127" s="123">
        <f t="shared" si="333"/>
        <v>4.904154061519387</v>
      </c>
      <c r="AM127" s="117">
        <f t="shared" si="333"/>
        <v>5.0281579734388346</v>
      </c>
      <c r="AN127" s="117">
        <f t="shared" si="333"/>
        <v>5.2415706222563978</v>
      </c>
      <c r="AO127" s="117">
        <f t="shared" si="333"/>
        <v>5.2415706222563978</v>
      </c>
      <c r="AP127" s="117">
        <f t="shared" si="333"/>
        <v>5.2415706222563978</v>
      </c>
      <c r="AQ127" s="117">
        <f t="shared" si="333"/>
        <v>5.3713841362726216</v>
      </c>
      <c r="AR127" s="117">
        <f t="shared" si="333"/>
        <v>5.3623417014516273</v>
      </c>
      <c r="AS127" s="117">
        <f t="shared" si="333"/>
        <v>5.3623417014516273</v>
      </c>
      <c r="AT127" s="117">
        <f t="shared" si="333"/>
        <v>5.3623417014516273</v>
      </c>
      <c r="AU127" s="117">
        <f t="shared" si="333"/>
        <v>5.3623417014516273</v>
      </c>
      <c r="AV127" s="117">
        <f t="shared" si="333"/>
        <v>5.3623417014516273</v>
      </c>
      <c r="AW127" s="117">
        <f t="shared" si="333"/>
        <v>5.3623417014516273</v>
      </c>
      <c r="AX127" s="117">
        <f t="shared" si="333"/>
        <v>5.3623417014516273</v>
      </c>
      <c r="AY127" s="117">
        <f t="shared" ref="AY127:BZ127" si="334">IF(OR(AY36=0,AY40=0),"",(AY40-AY36)*100/AY36)</f>
        <v>4.7986690700129211</v>
      </c>
      <c r="AZ127" s="117">
        <f t="shared" si="334"/>
        <v>4.9318716539797602</v>
      </c>
      <c r="BA127" s="117">
        <f t="shared" si="334"/>
        <v>4.9318716539797602</v>
      </c>
      <c r="BB127" s="117">
        <f t="shared" si="334"/>
        <v>4.9318716539797602</v>
      </c>
      <c r="BC127" s="117">
        <f t="shared" si="334"/>
        <v>4.9318716539797602</v>
      </c>
      <c r="BD127" s="117">
        <f t="shared" si="334"/>
        <v>4.9318716539797602</v>
      </c>
      <c r="BE127" s="117">
        <f t="shared" si="334"/>
        <v>4.9318716539797602</v>
      </c>
      <c r="BF127" s="117">
        <f t="shared" si="334"/>
        <v>4.9318716539797602</v>
      </c>
      <c r="BG127" s="117">
        <f t="shared" si="334"/>
        <v>4.9318716539797602</v>
      </c>
      <c r="BH127" s="117">
        <f t="shared" si="334"/>
        <v>4.9318716539797602</v>
      </c>
      <c r="BI127" s="117">
        <f t="shared" si="334"/>
        <v>4.9318716539797602</v>
      </c>
      <c r="BJ127" s="117">
        <f t="shared" si="334"/>
        <v>4.9318716539797602</v>
      </c>
      <c r="BK127" s="117">
        <f t="shared" si="334"/>
        <v>4.9318716539797602</v>
      </c>
      <c r="BL127" s="117">
        <f t="shared" si="334"/>
        <v>4.9318716539797602</v>
      </c>
      <c r="BM127" s="117">
        <f t="shared" si="334"/>
        <v>4.9318716539797602</v>
      </c>
      <c r="BN127" s="117">
        <f t="shared" si="334"/>
        <v>4.9319607968894239</v>
      </c>
      <c r="BO127" s="117">
        <f t="shared" si="334"/>
        <v>4.8324762338975233</v>
      </c>
      <c r="BP127" s="117">
        <f t="shared" si="334"/>
        <v>4.804416141658959</v>
      </c>
      <c r="BQ127" s="117">
        <f t="shared" si="334"/>
        <v>4.804416141658959</v>
      </c>
      <c r="BR127" s="117">
        <f t="shared" si="334"/>
        <v>4.804416141658959</v>
      </c>
      <c r="BS127" s="117">
        <f t="shared" si="334"/>
        <v>4.804416141658959</v>
      </c>
      <c r="BT127" s="117">
        <f t="shared" si="334"/>
        <v>4.804416141658959</v>
      </c>
      <c r="BU127" s="117">
        <f t="shared" si="334"/>
        <v>4.804416141658959</v>
      </c>
      <c r="BV127" s="117">
        <f t="shared" si="334"/>
        <v>4.804416141658959</v>
      </c>
      <c r="BW127" s="117">
        <f t="shared" si="334"/>
        <v>4.803593339564376</v>
      </c>
      <c r="BX127" s="117">
        <f t="shared" si="334"/>
        <v>4.803593339564376</v>
      </c>
      <c r="BY127" s="117">
        <f t="shared" si="334"/>
        <v>4.803593339564376</v>
      </c>
      <c r="BZ127" s="117">
        <f t="shared" si="334"/>
        <v>4.803593339564376</v>
      </c>
      <c r="CA127" s="117">
        <f t="shared" ref="CA127:CD127" si="335">IF(OR(CA36=0,CA40=0),"",(CA40-CA36)*100/CA36)</f>
        <v>4.803593339564376</v>
      </c>
      <c r="CB127" s="117">
        <f t="shared" si="335"/>
        <v>4.6267622778321407</v>
      </c>
      <c r="CC127" s="117" t="str">
        <f t="shared" si="335"/>
        <v/>
      </c>
      <c r="CD127" s="117" t="str">
        <f t="shared" si="335"/>
        <v/>
      </c>
    </row>
    <row r="128" spans="1:82" x14ac:dyDescent="0.3">
      <c r="A128" s="50" t="s">
        <v>126</v>
      </c>
      <c r="B128" s="58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5"/>
      <c r="AF128" s="115"/>
      <c r="AG128" s="115"/>
      <c r="AH128" s="115"/>
      <c r="AI128" s="118">
        <f t="shared" ref="AI128:AX128" si="336">IF(OR(AI37=0,AI41=0),"",(AI41-AI37)*100/AI37)</f>
        <v>4.6018738582923939</v>
      </c>
      <c r="AJ128" s="119">
        <f t="shared" si="336"/>
        <v>4.5908665156642607</v>
      </c>
      <c r="AK128" s="115">
        <f t="shared" si="336"/>
        <v>4.6428898882747678</v>
      </c>
      <c r="AL128" s="115">
        <f t="shared" si="336"/>
        <v>4.8478455687028221</v>
      </c>
      <c r="AM128" s="125">
        <f t="shared" si="336"/>
        <v>3.9902669003790403</v>
      </c>
      <c r="AN128" s="124">
        <f t="shared" si="336"/>
        <v>4.0532843512742094</v>
      </c>
      <c r="AO128" s="124">
        <f t="shared" si="336"/>
        <v>4.0532843512742094</v>
      </c>
      <c r="AP128" s="115">
        <f t="shared" si="336"/>
        <v>4.1028562052037092</v>
      </c>
      <c r="AQ128" s="115">
        <f t="shared" si="336"/>
        <v>4.2983200015672214</v>
      </c>
      <c r="AR128" s="115">
        <f t="shared" si="336"/>
        <v>4.2251917565729205</v>
      </c>
      <c r="AS128" s="115">
        <f t="shared" si="336"/>
        <v>4.2251917565729205</v>
      </c>
      <c r="AT128" s="115">
        <f t="shared" si="336"/>
        <v>4.2251917565729205</v>
      </c>
      <c r="AU128" s="115">
        <f t="shared" si="336"/>
        <v>4.0317617047679901</v>
      </c>
      <c r="AV128" s="115">
        <f t="shared" si="336"/>
        <v>4.0317617047679901</v>
      </c>
      <c r="AW128" s="115">
        <f t="shared" si="336"/>
        <v>4.0317617047679901</v>
      </c>
      <c r="AX128" s="115">
        <f t="shared" si="336"/>
        <v>4.0317617047679901</v>
      </c>
      <c r="AY128" s="115">
        <f t="shared" ref="AY128:BZ128" si="337">IF(OR(AY37=0,AY41=0),"",(AY41-AY37)*100/AY37)</f>
        <v>4.118700411333843</v>
      </c>
      <c r="AZ128" s="115">
        <f t="shared" si="337"/>
        <v>4.1393228079309567</v>
      </c>
      <c r="BA128" s="115">
        <f t="shared" si="337"/>
        <v>4.1393228079309567</v>
      </c>
      <c r="BB128" s="115">
        <f t="shared" si="337"/>
        <v>4.1393228079309567</v>
      </c>
      <c r="BC128" s="115">
        <f t="shared" si="337"/>
        <v>4.1393228079309567</v>
      </c>
      <c r="BD128" s="115">
        <f t="shared" si="337"/>
        <v>4.1393228079309567</v>
      </c>
      <c r="BE128" s="115">
        <f t="shared" si="337"/>
        <v>4.1393228079309567</v>
      </c>
      <c r="BF128" s="115">
        <f t="shared" si="337"/>
        <v>4.1393228079309567</v>
      </c>
      <c r="BG128" s="115">
        <f t="shared" si="337"/>
        <v>4.1393228079309567</v>
      </c>
      <c r="BH128" s="115">
        <f t="shared" si="337"/>
        <v>4.1393228079309567</v>
      </c>
      <c r="BI128" s="115">
        <f t="shared" si="337"/>
        <v>4.1393228079309567</v>
      </c>
      <c r="BJ128" s="115">
        <f t="shared" si="337"/>
        <v>4.1393228079309567</v>
      </c>
      <c r="BK128" s="115">
        <f t="shared" si="337"/>
        <v>4.1393228079309567</v>
      </c>
      <c r="BL128" s="115">
        <f t="shared" si="337"/>
        <v>4.1393228079309567</v>
      </c>
      <c r="BM128" s="115">
        <f t="shared" si="337"/>
        <v>4.1393228079309567</v>
      </c>
      <c r="BN128" s="115">
        <f t="shared" si="337"/>
        <v>4.1393397028990204</v>
      </c>
      <c r="BO128" s="115">
        <f t="shared" si="337"/>
        <v>4.0301116614001948</v>
      </c>
      <c r="BP128" s="115">
        <f t="shared" si="337"/>
        <v>3.9808014824562377</v>
      </c>
      <c r="BQ128" s="115">
        <f t="shared" si="337"/>
        <v>3.9808014824562377</v>
      </c>
      <c r="BR128" s="115">
        <f t="shared" si="337"/>
        <v>3.9808014824562377</v>
      </c>
      <c r="BS128" s="115">
        <f t="shared" si="337"/>
        <v>3.9808014824562377</v>
      </c>
      <c r="BT128" s="115">
        <f t="shared" si="337"/>
        <v>3.9808014824562377</v>
      </c>
      <c r="BU128" s="115">
        <f t="shared" si="337"/>
        <v>3.9808014824562377</v>
      </c>
      <c r="BV128" s="115">
        <f t="shared" si="337"/>
        <v>3.9808014824562377</v>
      </c>
      <c r="BW128" s="115">
        <f t="shared" si="337"/>
        <v>3.9787132985570799</v>
      </c>
      <c r="BX128" s="115">
        <f t="shared" si="337"/>
        <v>3.9787132985570799</v>
      </c>
      <c r="BY128" s="115">
        <f t="shared" si="337"/>
        <v>3.9787132985570799</v>
      </c>
      <c r="BZ128" s="115">
        <f t="shared" si="337"/>
        <v>3.9787132985570799</v>
      </c>
      <c r="CA128" s="115">
        <f t="shared" ref="CA128:CD128" si="338">IF(OR(CA37=0,CA41=0),"",(CA41-CA37)*100/CA37)</f>
        <v>3.9787132985570799</v>
      </c>
      <c r="CB128" s="115">
        <f t="shared" si="338"/>
        <v>4.0469653215944268</v>
      </c>
      <c r="CC128" s="115" t="str">
        <f t="shared" si="338"/>
        <v/>
      </c>
      <c r="CD128" s="115" t="str">
        <f t="shared" si="338"/>
        <v/>
      </c>
    </row>
    <row r="129" spans="1:82" x14ac:dyDescent="0.3">
      <c r="A129" s="48" t="s">
        <v>127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/>
      <c r="AF129" s="115"/>
      <c r="AG129" s="115"/>
      <c r="AH129" s="115"/>
      <c r="AI129" s="115" t="str">
        <f t="shared" ref="AI129:AX129" si="339">IF(OR(AI38=0,AI42=0),"",(AI42-AI38)*100/AI38)</f>
        <v/>
      </c>
      <c r="AJ129" s="118">
        <f t="shared" si="339"/>
        <v>-0.36551510096009426</v>
      </c>
      <c r="AK129" s="119">
        <f t="shared" si="339"/>
        <v>-0.91379266761467781</v>
      </c>
      <c r="AL129" s="115">
        <f t="shared" si="339"/>
        <v>-0.85513224179933056</v>
      </c>
      <c r="AM129" s="115">
        <f t="shared" si="339"/>
        <v>-1.587692769381275</v>
      </c>
      <c r="AN129" s="120">
        <f t="shared" si="339"/>
        <v>-0.24691894980425011</v>
      </c>
      <c r="AO129" s="115">
        <f t="shared" si="339"/>
        <v>-0.24691894980425011</v>
      </c>
      <c r="AP129" s="115">
        <f t="shared" si="339"/>
        <v>-0.1052111459310244</v>
      </c>
      <c r="AQ129" s="115">
        <f t="shared" si="339"/>
        <v>-1.8197401759669486E-2</v>
      </c>
      <c r="AR129" s="115">
        <f t="shared" si="339"/>
        <v>-3.681735554551243E-2</v>
      </c>
      <c r="AS129" s="115">
        <f t="shared" si="339"/>
        <v>-3.681735554551243E-2</v>
      </c>
      <c r="AT129" s="115">
        <f t="shared" si="339"/>
        <v>-3.681735554551243E-2</v>
      </c>
      <c r="AU129" s="115">
        <f t="shared" si="339"/>
        <v>-0.53744063233532369</v>
      </c>
      <c r="AV129" s="115">
        <f t="shared" si="339"/>
        <v>-0.53744063233532369</v>
      </c>
      <c r="AW129" s="115">
        <f t="shared" si="339"/>
        <v>-0.53744063233532369</v>
      </c>
      <c r="AX129" s="115">
        <f t="shared" si="339"/>
        <v>-0.53744063233532369</v>
      </c>
      <c r="AY129" s="115">
        <f t="shared" ref="AY129:BZ129" si="340">IF(OR(AY38=0,AY42=0),"",(AY42-AY38)*100/AY38)</f>
        <v>-0.47223615637921595</v>
      </c>
      <c r="AZ129" s="115">
        <f t="shared" si="340"/>
        <v>-0.37260640484021917</v>
      </c>
      <c r="BA129" s="115">
        <f t="shared" si="340"/>
        <v>-0.37260640484021917</v>
      </c>
      <c r="BB129" s="115">
        <f t="shared" si="340"/>
        <v>-0.37260640484021917</v>
      </c>
      <c r="BC129" s="115">
        <f t="shared" si="340"/>
        <v>-0.37260640484021917</v>
      </c>
      <c r="BD129" s="115">
        <f t="shared" si="340"/>
        <v>-0.37260640484021917</v>
      </c>
      <c r="BE129" s="115">
        <f t="shared" si="340"/>
        <v>-0.37260640484021917</v>
      </c>
      <c r="BF129" s="115">
        <f t="shared" si="340"/>
        <v>-0.37260640484021917</v>
      </c>
      <c r="BG129" s="115">
        <f t="shared" si="340"/>
        <v>-0.37260640484021917</v>
      </c>
      <c r="BH129" s="115">
        <f t="shared" si="340"/>
        <v>-0.37260640484021917</v>
      </c>
      <c r="BI129" s="115">
        <f t="shared" si="340"/>
        <v>-0.37260640484021917</v>
      </c>
      <c r="BJ129" s="115">
        <f t="shared" si="340"/>
        <v>-0.37260640484021917</v>
      </c>
      <c r="BK129" s="115">
        <f t="shared" si="340"/>
        <v>-0.37260640484021917</v>
      </c>
      <c r="BL129" s="115">
        <f t="shared" si="340"/>
        <v>-0.37260640484021917</v>
      </c>
      <c r="BM129" s="115">
        <f t="shared" si="340"/>
        <v>-0.37260640484021917</v>
      </c>
      <c r="BN129" s="115">
        <f t="shared" si="340"/>
        <v>-0.3726582408052006</v>
      </c>
      <c r="BO129" s="115">
        <f t="shared" si="340"/>
        <v>-0.41024863838597891</v>
      </c>
      <c r="BP129" s="115">
        <f t="shared" si="340"/>
        <v>-0.42191542880926858</v>
      </c>
      <c r="BQ129" s="115">
        <f t="shared" si="340"/>
        <v>-0.42191542880926858</v>
      </c>
      <c r="BR129" s="115">
        <f t="shared" si="340"/>
        <v>-0.42191542880926858</v>
      </c>
      <c r="BS129" s="115">
        <f t="shared" si="340"/>
        <v>-0.42191542880926858</v>
      </c>
      <c r="BT129" s="115">
        <f t="shared" si="340"/>
        <v>-0.42191542880926858</v>
      </c>
      <c r="BU129" s="115">
        <f t="shared" si="340"/>
        <v>-0.42191542880926858</v>
      </c>
      <c r="BV129" s="115">
        <f t="shared" si="340"/>
        <v>-0.42191542880926858</v>
      </c>
      <c r="BW129" s="115">
        <f t="shared" si="340"/>
        <v>-0.42185496914332704</v>
      </c>
      <c r="BX129" s="115">
        <f t="shared" si="340"/>
        <v>-0.42185496914332704</v>
      </c>
      <c r="BY129" s="115">
        <f t="shared" si="340"/>
        <v>-0.42185496914332704</v>
      </c>
      <c r="BZ129" s="115">
        <f t="shared" si="340"/>
        <v>-0.42185496914332704</v>
      </c>
      <c r="CA129" s="115">
        <f t="shared" ref="CA129:CD129" si="341">IF(OR(CA38=0,CA42=0),"",(CA42-CA38)*100/CA38)</f>
        <v>-0.42185496914332704</v>
      </c>
      <c r="CB129" s="115">
        <f t="shared" si="341"/>
        <v>-1.6859946334450142E-2</v>
      </c>
      <c r="CC129" s="115" t="str">
        <f t="shared" si="341"/>
        <v/>
      </c>
      <c r="CD129" s="115" t="str">
        <f t="shared" si="341"/>
        <v/>
      </c>
    </row>
    <row r="130" spans="1:82" x14ac:dyDescent="0.3">
      <c r="A130" s="48" t="s">
        <v>128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/>
      <c r="AF130" s="115"/>
      <c r="AG130" s="115"/>
      <c r="AH130" s="115"/>
      <c r="AI130" s="115" t="str">
        <f t="shared" ref="AI130:AK130" si="342">IF(OR(AI39=0,AI43=0),"",(AI43-AI39)*100/AI39)</f>
        <v/>
      </c>
      <c r="AJ130" s="115" t="str">
        <f t="shared" si="342"/>
        <v/>
      </c>
      <c r="AK130" s="118">
        <f t="shared" si="342"/>
        <v>-0.84846534433203313</v>
      </c>
      <c r="AL130" s="119">
        <f t="shared" ref="AL130:AO130" si="343">IF(OR(AL39=0,AL43=0),"",(AL43-AL39)*100/AL39)</f>
        <v>-1.2971398546898698</v>
      </c>
      <c r="AM130" s="115">
        <f t="shared" si="343"/>
        <v>-0.96979683263107186</v>
      </c>
      <c r="AN130" s="115">
        <f t="shared" si="343"/>
        <v>-0.53621548351992876</v>
      </c>
      <c r="AO130" s="120">
        <f t="shared" si="343"/>
        <v>-0.53621548351992876</v>
      </c>
      <c r="AP130" s="115">
        <f t="shared" ref="AP130:AX130" si="344">IF(OR(AP39=0,AP43=0),"",(AP43-AP39)*100/AP39)</f>
        <v>-0.44430689225452408</v>
      </c>
      <c r="AQ130" s="115">
        <f t="shared" si="344"/>
        <v>-1.0057256044930294</v>
      </c>
      <c r="AR130" s="115">
        <f t="shared" si="344"/>
        <v>-0.91211204061920492</v>
      </c>
      <c r="AS130" s="115">
        <f t="shared" si="344"/>
        <v>-0.91211204061920492</v>
      </c>
      <c r="AT130" s="115">
        <f t="shared" si="344"/>
        <v>-0.91211204061920492</v>
      </c>
      <c r="AU130" s="115">
        <f t="shared" si="344"/>
        <v>-1.2985656317021967</v>
      </c>
      <c r="AV130" s="115">
        <f t="shared" si="344"/>
        <v>-1.2985656317021967</v>
      </c>
      <c r="AW130" s="115">
        <f t="shared" si="344"/>
        <v>-1.2985656317021967</v>
      </c>
      <c r="AX130" s="115">
        <f t="shared" si="344"/>
        <v>-1.2985656317021967</v>
      </c>
      <c r="AY130" s="115">
        <f t="shared" ref="AY130:BZ130" si="345">IF(OR(AY39=0,AY43=0),"",(AY43-AY39)*100/AY39)</f>
        <v>-1.2071339076960044</v>
      </c>
      <c r="AZ130" s="115">
        <f t="shared" si="345"/>
        <v>-1.2141095289615125</v>
      </c>
      <c r="BA130" s="115">
        <f t="shared" si="345"/>
        <v>-1.2141095289615125</v>
      </c>
      <c r="BB130" s="115">
        <f t="shared" si="345"/>
        <v>-1.2141095289615125</v>
      </c>
      <c r="BC130" s="115">
        <f t="shared" si="345"/>
        <v>-1.2141095289615125</v>
      </c>
      <c r="BD130" s="115">
        <f t="shared" si="345"/>
        <v>-1.2141095289615125</v>
      </c>
      <c r="BE130" s="115">
        <f t="shared" si="345"/>
        <v>-1.2141095289615125</v>
      </c>
      <c r="BF130" s="115">
        <f t="shared" si="345"/>
        <v>-1.2141095289615125</v>
      </c>
      <c r="BG130" s="115">
        <f t="shared" si="345"/>
        <v>-1.2141095289615125</v>
      </c>
      <c r="BH130" s="115">
        <f t="shared" si="345"/>
        <v>-1.2141095289615125</v>
      </c>
      <c r="BI130" s="115">
        <f t="shared" si="345"/>
        <v>-1.2141095289615125</v>
      </c>
      <c r="BJ130" s="115">
        <f t="shared" si="345"/>
        <v>-1.2141095289615125</v>
      </c>
      <c r="BK130" s="115">
        <f t="shared" si="345"/>
        <v>-1.2141095289615125</v>
      </c>
      <c r="BL130" s="115">
        <f t="shared" si="345"/>
        <v>-1.2141095289615125</v>
      </c>
      <c r="BM130" s="115">
        <f t="shared" si="345"/>
        <v>-1.2141095289615125</v>
      </c>
      <c r="BN130" s="115">
        <f t="shared" si="345"/>
        <v>-1.2141029551835705</v>
      </c>
      <c r="BO130" s="115">
        <f t="shared" si="345"/>
        <v>-1.2447045018149738</v>
      </c>
      <c r="BP130" s="115">
        <f t="shared" si="345"/>
        <v>-1.2427350974477003</v>
      </c>
      <c r="BQ130" s="115">
        <f t="shared" si="345"/>
        <v>-1.2427350974477003</v>
      </c>
      <c r="BR130" s="115">
        <f t="shared" si="345"/>
        <v>-1.2427350974477003</v>
      </c>
      <c r="BS130" s="115">
        <f t="shared" si="345"/>
        <v>-1.2427350974477003</v>
      </c>
      <c r="BT130" s="115">
        <f t="shared" si="345"/>
        <v>-1.2427350974477003</v>
      </c>
      <c r="BU130" s="115">
        <f t="shared" si="345"/>
        <v>-1.2427350974477003</v>
      </c>
      <c r="BV130" s="115">
        <f t="shared" si="345"/>
        <v>-1.2427350974477003</v>
      </c>
      <c r="BW130" s="115">
        <f t="shared" si="345"/>
        <v>-1.2420403968198948</v>
      </c>
      <c r="BX130" s="115">
        <f t="shared" si="345"/>
        <v>-1.2420403968198948</v>
      </c>
      <c r="BY130" s="115">
        <f t="shared" si="345"/>
        <v>-1.2420403968198948</v>
      </c>
      <c r="BZ130" s="115">
        <f t="shared" si="345"/>
        <v>-1.2420403968198948</v>
      </c>
      <c r="CA130" s="115">
        <f t="shared" ref="CA130:CD130" si="346">IF(OR(CA39=0,CA43=0),"",(CA43-CA39)*100/CA39)</f>
        <v>-1.2420403968198948</v>
      </c>
      <c r="CB130" s="115">
        <f t="shared" si="346"/>
        <v>-1.4787490619817882</v>
      </c>
      <c r="CC130" s="115" t="str">
        <f t="shared" si="346"/>
        <v/>
      </c>
      <c r="CD130" s="115" t="str">
        <f t="shared" si="346"/>
        <v/>
      </c>
    </row>
    <row r="131" spans="1:82" x14ac:dyDescent="0.3">
      <c r="A131" s="49" t="s">
        <v>129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/>
      <c r="AF131" s="117"/>
      <c r="AG131" s="117"/>
      <c r="AH131" s="117"/>
      <c r="AI131" s="117" t="str">
        <f t="shared" ref="AI131:AK131" si="347">IF(OR(AI40=0,AI44=0),"",(AI44-AI40)*100/AI40)</f>
        <v/>
      </c>
      <c r="AJ131" s="117" t="str">
        <f t="shared" si="347"/>
        <v/>
      </c>
      <c r="AK131" s="117" t="str">
        <f t="shared" si="347"/>
        <v/>
      </c>
      <c r="AL131" s="121">
        <f t="shared" ref="AL131:AO131" si="348">IF(OR(AL40=0,AL44=0),"",(AL44-AL40)*100/AL40)</f>
        <v>-5.5850498177148031</v>
      </c>
      <c r="AM131" s="122">
        <f t="shared" si="348"/>
        <v>-5.1550095506887592</v>
      </c>
      <c r="AN131" s="117">
        <f t="shared" si="348"/>
        <v>-5.125697007395531</v>
      </c>
      <c r="AO131" s="117">
        <f t="shared" si="348"/>
        <v>-5.125697007395531</v>
      </c>
      <c r="AP131" s="123">
        <f t="shared" ref="AP131:AX131" si="349">IF(OR(AP40=0,AP44=0),"",(AP44-AP40)*100/AP40)</f>
        <v>-4.9264330354567276</v>
      </c>
      <c r="AQ131" s="117">
        <f t="shared" si="349"/>
        <v>-4.7087256550090704</v>
      </c>
      <c r="AR131" s="117">
        <f t="shared" si="349"/>
        <v>-4.6948089210293169</v>
      </c>
      <c r="AS131" s="117">
        <f t="shared" si="349"/>
        <v>-4.6948089210293169</v>
      </c>
      <c r="AT131" s="117">
        <f t="shared" si="349"/>
        <v>-4.6948089210293169</v>
      </c>
      <c r="AU131" s="117">
        <f t="shared" si="349"/>
        <v>-4.8991056280585017</v>
      </c>
      <c r="AV131" s="117">
        <f t="shared" si="349"/>
        <v>-4.8991056280585017</v>
      </c>
      <c r="AW131" s="117">
        <f t="shared" si="349"/>
        <v>-4.8991056280585017</v>
      </c>
      <c r="AX131" s="117">
        <f t="shared" si="349"/>
        <v>-4.8991056280585017</v>
      </c>
      <c r="AY131" s="117">
        <f t="shared" ref="AY131:BZ131" si="350">IF(OR(AY40=0,AY44=0),"",(AY44-AY40)*100/AY40)</f>
        <v>-4.629815302874638</v>
      </c>
      <c r="AZ131" s="117">
        <f t="shared" si="350"/>
        <v>-4.7237718934076147</v>
      </c>
      <c r="BA131" s="117">
        <f t="shared" si="350"/>
        <v>-4.7237718934076147</v>
      </c>
      <c r="BB131" s="117">
        <f t="shared" si="350"/>
        <v>-4.7237718934076147</v>
      </c>
      <c r="BC131" s="117">
        <f t="shared" si="350"/>
        <v>-4.7237718934076147</v>
      </c>
      <c r="BD131" s="117">
        <f t="shared" si="350"/>
        <v>-4.7237718934076147</v>
      </c>
      <c r="BE131" s="117">
        <f t="shared" si="350"/>
        <v>-4.7237718934076147</v>
      </c>
      <c r="BF131" s="117">
        <f t="shared" si="350"/>
        <v>-4.7237718934076147</v>
      </c>
      <c r="BG131" s="117">
        <f t="shared" si="350"/>
        <v>-4.7237718934076147</v>
      </c>
      <c r="BH131" s="117">
        <f t="shared" si="350"/>
        <v>-4.7237718934076147</v>
      </c>
      <c r="BI131" s="117">
        <f t="shared" si="350"/>
        <v>-4.7237718934076147</v>
      </c>
      <c r="BJ131" s="117">
        <f t="shared" si="350"/>
        <v>-4.7237718934076147</v>
      </c>
      <c r="BK131" s="117">
        <f t="shared" si="350"/>
        <v>-4.7237718934076147</v>
      </c>
      <c r="BL131" s="117">
        <f t="shared" si="350"/>
        <v>-4.7237718934076147</v>
      </c>
      <c r="BM131" s="117">
        <f t="shared" si="350"/>
        <v>-4.7237718934076147</v>
      </c>
      <c r="BN131" s="117">
        <f t="shared" si="350"/>
        <v>-4.723873800403803</v>
      </c>
      <c r="BO131" s="117">
        <f t="shared" si="350"/>
        <v>-4.8309146119719051</v>
      </c>
      <c r="BP131" s="117">
        <f t="shared" si="350"/>
        <v>-4.8387980202097145</v>
      </c>
      <c r="BQ131" s="117">
        <f t="shared" si="350"/>
        <v>-4.8387980202097145</v>
      </c>
      <c r="BR131" s="117">
        <f t="shared" si="350"/>
        <v>-4.8387980202097145</v>
      </c>
      <c r="BS131" s="117">
        <f t="shared" si="350"/>
        <v>-4.8387980202097145</v>
      </c>
      <c r="BT131" s="117">
        <f t="shared" si="350"/>
        <v>-4.8387980202097145</v>
      </c>
      <c r="BU131" s="117">
        <f t="shared" si="350"/>
        <v>-4.8387980202097145</v>
      </c>
      <c r="BV131" s="117">
        <f t="shared" si="350"/>
        <v>-4.8387980202097145</v>
      </c>
      <c r="BW131" s="117">
        <f t="shared" si="350"/>
        <v>-4.8380702293318318</v>
      </c>
      <c r="BX131" s="117">
        <f t="shared" si="350"/>
        <v>-4.8380702293318318</v>
      </c>
      <c r="BY131" s="117">
        <f t="shared" si="350"/>
        <v>-4.8380702293318318</v>
      </c>
      <c r="BZ131" s="117">
        <f t="shared" si="350"/>
        <v>-4.8380702293318318</v>
      </c>
      <c r="CA131" s="117">
        <f t="shared" ref="CA131:CD131" si="351">IF(OR(CA40=0,CA44=0),"",(CA44-CA40)*100/CA40)</f>
        <v>-4.8380702293318318</v>
      </c>
      <c r="CB131" s="117">
        <f t="shared" si="351"/>
        <v>-4.5308199140145895</v>
      </c>
      <c r="CC131" s="117" t="str">
        <f t="shared" si="351"/>
        <v/>
      </c>
      <c r="CD131" s="117" t="str">
        <f t="shared" si="351"/>
        <v/>
      </c>
    </row>
    <row r="132" spans="1:82" x14ac:dyDescent="0.3">
      <c r="A132" s="50" t="s">
        <v>130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5"/>
      <c r="AJ132" s="115"/>
      <c r="AK132" s="115"/>
      <c r="AL132" s="115" t="str">
        <f t="shared" ref="AL132:AX132" si="352">IF(OR(AL41=0,AL45=0),"",(AL45-AL41)*100/AL41)</f>
        <v/>
      </c>
      <c r="AM132" s="118">
        <f t="shared" si="352"/>
        <v>-10.528202088440711</v>
      </c>
      <c r="AN132" s="119">
        <f t="shared" si="352"/>
        <v>-9.8700487635693968</v>
      </c>
      <c r="AO132" s="115">
        <f t="shared" si="352"/>
        <v>-9.8324322340942718</v>
      </c>
      <c r="AP132" s="115">
        <f t="shared" si="352"/>
        <v>-9.803856220111383</v>
      </c>
      <c r="AQ132" s="125">
        <f t="shared" si="352"/>
        <v>-9.7581629979959477</v>
      </c>
      <c r="AR132" s="124">
        <f t="shared" si="352"/>
        <v>-9.5780167917883734</v>
      </c>
      <c r="AS132" s="124">
        <f t="shared" si="352"/>
        <v>-9.5780167917883734</v>
      </c>
      <c r="AT132" s="115">
        <f t="shared" si="352"/>
        <v>-9.5169678388781662</v>
      </c>
      <c r="AU132" s="115">
        <f t="shared" si="352"/>
        <v>-9.4386282273248856</v>
      </c>
      <c r="AV132" s="115">
        <f t="shared" si="352"/>
        <v>-9.4386282273248856</v>
      </c>
      <c r="AW132" s="115">
        <f t="shared" si="352"/>
        <v>-9.4386282273248856</v>
      </c>
      <c r="AX132" s="115">
        <f t="shared" si="352"/>
        <v>-9.4386282273248856</v>
      </c>
      <c r="AY132" s="115">
        <f t="shared" ref="AY132:BZ132" si="353">IF(OR(AY41=0,AY45=0),"",(AY45-AY41)*100/AY41)</f>
        <v>-9.1615386540974804</v>
      </c>
      <c r="AZ132" s="115">
        <f t="shared" si="353"/>
        <v>-9.2231635599837354</v>
      </c>
      <c r="BA132" s="115">
        <f t="shared" si="353"/>
        <v>-9.2231635599837354</v>
      </c>
      <c r="BB132" s="115">
        <f t="shared" si="353"/>
        <v>-9.2231635599837354</v>
      </c>
      <c r="BC132" s="115">
        <f t="shared" si="353"/>
        <v>-9.2231635599837354</v>
      </c>
      <c r="BD132" s="115">
        <f t="shared" si="353"/>
        <v>-9.2231635599837354</v>
      </c>
      <c r="BE132" s="115">
        <f t="shared" si="353"/>
        <v>-9.2231635599837354</v>
      </c>
      <c r="BF132" s="115">
        <f t="shared" si="353"/>
        <v>-9.2231635599837354</v>
      </c>
      <c r="BG132" s="115">
        <f t="shared" si="353"/>
        <v>-9.2231635599837354</v>
      </c>
      <c r="BH132" s="115">
        <f t="shared" si="353"/>
        <v>-9.2231635599837354</v>
      </c>
      <c r="BI132" s="115">
        <f t="shared" si="353"/>
        <v>-9.2231635599837354</v>
      </c>
      <c r="BJ132" s="115">
        <f t="shared" si="353"/>
        <v>-9.2231635599837354</v>
      </c>
      <c r="BK132" s="115">
        <f t="shared" si="353"/>
        <v>-9.2231635599837354</v>
      </c>
      <c r="BL132" s="115">
        <f t="shared" si="353"/>
        <v>-9.2231635599837354</v>
      </c>
      <c r="BM132" s="115">
        <f t="shared" si="353"/>
        <v>-9.2231635599837354</v>
      </c>
      <c r="BN132" s="115">
        <f t="shared" si="353"/>
        <v>-9.2230779055498981</v>
      </c>
      <c r="BO132" s="115">
        <f t="shared" si="353"/>
        <v>-9.19143079642628</v>
      </c>
      <c r="BP132" s="115">
        <f t="shared" si="353"/>
        <v>-9.1855182259939063</v>
      </c>
      <c r="BQ132" s="115">
        <f t="shared" si="353"/>
        <v>-9.1855182259939063</v>
      </c>
      <c r="BR132" s="115">
        <f t="shared" si="353"/>
        <v>-9.1855182259939063</v>
      </c>
      <c r="BS132" s="115">
        <f t="shared" si="353"/>
        <v>-9.1855182259939063</v>
      </c>
      <c r="BT132" s="115">
        <f t="shared" si="353"/>
        <v>-9.1855182259939063</v>
      </c>
      <c r="BU132" s="115">
        <f t="shared" si="353"/>
        <v>-9.1855182259939063</v>
      </c>
      <c r="BV132" s="115">
        <f t="shared" si="353"/>
        <v>-9.1855182259939063</v>
      </c>
      <c r="BW132" s="115">
        <f t="shared" si="353"/>
        <v>-9.186029987620957</v>
      </c>
      <c r="BX132" s="115">
        <f t="shared" si="353"/>
        <v>-9.186029987620957</v>
      </c>
      <c r="BY132" s="115">
        <f t="shared" si="353"/>
        <v>-9.186029987620957</v>
      </c>
      <c r="BZ132" s="115">
        <f t="shared" si="353"/>
        <v>-9.186029987620957</v>
      </c>
      <c r="CA132" s="115">
        <f t="shared" ref="CA132:CD132" si="354">IF(OR(CA41=0,CA45=0),"",(CA45-CA41)*100/CA41)</f>
        <v>-9.186029987620957</v>
      </c>
      <c r="CB132" s="115">
        <f t="shared" si="354"/>
        <v>-9.1906394663559716</v>
      </c>
      <c r="CC132" s="115" t="str">
        <f t="shared" si="354"/>
        <v/>
      </c>
      <c r="CD132" s="115" t="str">
        <f t="shared" si="354"/>
        <v/>
      </c>
    </row>
    <row r="133" spans="1:82" x14ac:dyDescent="0.3">
      <c r="A133" s="48" t="s">
        <v>131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 t="str">
        <f t="shared" ref="AL133:AX133" si="355">IF(OR(AL42=0,AL46=0),"",(AL46-AL42)*100/AL42)</f>
        <v/>
      </c>
      <c r="AM133" s="115" t="str">
        <f t="shared" si="355"/>
        <v/>
      </c>
      <c r="AN133" s="118">
        <f t="shared" si="355"/>
        <v>-8.2619226938357659</v>
      </c>
      <c r="AO133" s="119">
        <f t="shared" si="355"/>
        <v>-7.6719213434515288</v>
      </c>
      <c r="AP133" s="115">
        <f t="shared" si="355"/>
        <v>-7.5796308315080303</v>
      </c>
      <c r="AQ133" s="115">
        <f t="shared" si="355"/>
        <v>-8.1230705640627363</v>
      </c>
      <c r="AR133" s="120">
        <f t="shared" si="355"/>
        <v>-8.0787454777730616</v>
      </c>
      <c r="AS133" s="115">
        <f t="shared" si="355"/>
        <v>-8.0787454777730616</v>
      </c>
      <c r="AT133" s="115">
        <f t="shared" si="355"/>
        <v>-7.827514833350607</v>
      </c>
      <c r="AU133" s="115">
        <f t="shared" si="355"/>
        <v>-7.655778552659668</v>
      </c>
      <c r="AV133" s="115">
        <f t="shared" si="355"/>
        <v>-7.655778552659668</v>
      </c>
      <c r="AW133" s="115">
        <f t="shared" si="355"/>
        <v>-7.655778552659668</v>
      </c>
      <c r="AX133" s="115">
        <f t="shared" si="355"/>
        <v>-7.655778552659668</v>
      </c>
      <c r="AY133" s="115">
        <f t="shared" ref="AY133:BZ133" si="356">IF(OR(AY42=0,AY46=0),"",(AY46-AY42)*100/AY42)</f>
        <v>-7.342719702801249</v>
      </c>
      <c r="AZ133" s="115">
        <f t="shared" si="356"/>
        <v>-7.417254562999565</v>
      </c>
      <c r="BA133" s="115">
        <f t="shared" si="356"/>
        <v>-7.417254562999565</v>
      </c>
      <c r="BB133" s="115">
        <f t="shared" si="356"/>
        <v>-7.417254562999565</v>
      </c>
      <c r="BC133" s="115">
        <f t="shared" si="356"/>
        <v>-7.417254562999565</v>
      </c>
      <c r="BD133" s="115">
        <f t="shared" si="356"/>
        <v>-7.417254562999565</v>
      </c>
      <c r="BE133" s="115">
        <f t="shared" si="356"/>
        <v>-7.417254562999565</v>
      </c>
      <c r="BF133" s="115">
        <f t="shared" si="356"/>
        <v>-7.417254562999565</v>
      </c>
      <c r="BG133" s="115">
        <f t="shared" si="356"/>
        <v>-7.417254562999565</v>
      </c>
      <c r="BH133" s="115">
        <f t="shared" si="356"/>
        <v>-7.417254562999565</v>
      </c>
      <c r="BI133" s="115">
        <f t="shared" si="356"/>
        <v>-7.417254562999565</v>
      </c>
      <c r="BJ133" s="115">
        <f t="shared" si="356"/>
        <v>-7.417254562999565</v>
      </c>
      <c r="BK133" s="115">
        <f t="shared" si="356"/>
        <v>-7.417254562999565</v>
      </c>
      <c r="BL133" s="115">
        <f t="shared" si="356"/>
        <v>-7.417254562999565</v>
      </c>
      <c r="BM133" s="115">
        <f t="shared" si="356"/>
        <v>-7.417254562999565</v>
      </c>
      <c r="BN133" s="115">
        <f t="shared" si="356"/>
        <v>-7.4171897845226828</v>
      </c>
      <c r="BO133" s="115">
        <f t="shared" si="356"/>
        <v>-7.3873909323316003</v>
      </c>
      <c r="BP133" s="115">
        <f t="shared" si="356"/>
        <v>-7.3774056364328464</v>
      </c>
      <c r="BQ133" s="115">
        <f t="shared" si="356"/>
        <v>-7.3774056364328464</v>
      </c>
      <c r="BR133" s="115">
        <f t="shared" si="356"/>
        <v>-7.3774056364328464</v>
      </c>
      <c r="BS133" s="115">
        <f t="shared" si="356"/>
        <v>-7.3774056364328464</v>
      </c>
      <c r="BT133" s="115">
        <f t="shared" si="356"/>
        <v>-7.3774056364328464</v>
      </c>
      <c r="BU133" s="115">
        <f t="shared" si="356"/>
        <v>-7.3774056364328464</v>
      </c>
      <c r="BV133" s="115">
        <f t="shared" si="356"/>
        <v>-7.3774056364328464</v>
      </c>
      <c r="BW133" s="115">
        <f t="shared" si="356"/>
        <v>-7.3770603818647542</v>
      </c>
      <c r="BX133" s="115">
        <f t="shared" si="356"/>
        <v>-7.3770603818647542</v>
      </c>
      <c r="BY133" s="115">
        <f t="shared" si="356"/>
        <v>-7.3770603818647542</v>
      </c>
      <c r="BZ133" s="115">
        <f t="shared" si="356"/>
        <v>-7.3770603818647542</v>
      </c>
      <c r="CA133" s="115">
        <f t="shared" ref="CA133:CD133" si="357">IF(OR(CA42=0,CA46=0),"",(CA46-CA42)*100/CA42)</f>
        <v>-7.3770603818647542</v>
      </c>
      <c r="CB133" s="115">
        <f t="shared" si="357"/>
        <v>-7.6332756922890903</v>
      </c>
      <c r="CC133" s="115" t="str">
        <f t="shared" si="357"/>
        <v/>
      </c>
      <c r="CD133" s="115" t="str">
        <f t="shared" si="357"/>
        <v/>
      </c>
    </row>
    <row r="134" spans="1:82" x14ac:dyDescent="0.3">
      <c r="A134" s="48" t="s">
        <v>132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 t="str">
        <f t="shared" ref="AL134:AX134" si="358">IF(OR(AL43=0,AL47=0),"",(AL47-AL43)*100/AL43)</f>
        <v/>
      </c>
      <c r="AM134" s="115" t="str">
        <f t="shared" si="358"/>
        <v/>
      </c>
      <c r="AN134" s="115" t="str">
        <f t="shared" si="358"/>
        <v/>
      </c>
      <c r="AO134" s="118">
        <f t="shared" si="358"/>
        <v>-4.2935609430166792</v>
      </c>
      <c r="AP134" s="119">
        <f t="shared" si="358"/>
        <v>-3.9998506290283413</v>
      </c>
      <c r="AQ134" s="115">
        <f t="shared" si="358"/>
        <v>-3.1907974037992357</v>
      </c>
      <c r="AR134" s="115">
        <f t="shared" si="358"/>
        <v>-3.1706668773329421</v>
      </c>
      <c r="AS134" s="120">
        <f t="shared" si="358"/>
        <v>-3.1706668773329421</v>
      </c>
      <c r="AT134" s="115">
        <f t="shared" si="358"/>
        <v>-2.9665983426292999</v>
      </c>
      <c r="AU134" s="115">
        <f t="shared" si="358"/>
        <v>-2.9334893080234523</v>
      </c>
      <c r="AV134" s="115">
        <f t="shared" si="358"/>
        <v>-2.9334893080234523</v>
      </c>
      <c r="AW134" s="115">
        <f t="shared" si="358"/>
        <v>-2.9334893080234523</v>
      </c>
      <c r="AX134" s="115">
        <f t="shared" si="358"/>
        <v>-2.9334893080234523</v>
      </c>
      <c r="AY134" s="115">
        <f t="shared" ref="AY134:BZ134" si="359">IF(OR(AY43=0,AY47=0),"",(AY47-AY43)*100/AY43)</f>
        <v>-2.9152555878898592</v>
      </c>
      <c r="AZ134" s="115">
        <f t="shared" si="359"/>
        <v>-2.966760559276362</v>
      </c>
      <c r="BA134" s="115">
        <f t="shared" si="359"/>
        <v>-2.966760559276362</v>
      </c>
      <c r="BB134" s="115">
        <f t="shared" si="359"/>
        <v>-2.966760559276362</v>
      </c>
      <c r="BC134" s="115">
        <f t="shared" si="359"/>
        <v>-2.966760559276362</v>
      </c>
      <c r="BD134" s="115">
        <f t="shared" si="359"/>
        <v>-2.966760559276362</v>
      </c>
      <c r="BE134" s="115">
        <f t="shared" si="359"/>
        <v>-2.966760559276362</v>
      </c>
      <c r="BF134" s="115">
        <f t="shared" si="359"/>
        <v>-2.966760559276362</v>
      </c>
      <c r="BG134" s="115">
        <f t="shared" si="359"/>
        <v>-2.966760559276362</v>
      </c>
      <c r="BH134" s="115">
        <f t="shared" si="359"/>
        <v>-2.966760559276362</v>
      </c>
      <c r="BI134" s="115">
        <f t="shared" si="359"/>
        <v>-2.966760559276362</v>
      </c>
      <c r="BJ134" s="115">
        <f t="shared" si="359"/>
        <v>-2.966760559276362</v>
      </c>
      <c r="BK134" s="115">
        <f t="shared" si="359"/>
        <v>-2.966760559276362</v>
      </c>
      <c r="BL134" s="115">
        <f t="shared" si="359"/>
        <v>-2.966760559276362</v>
      </c>
      <c r="BM134" s="115">
        <f t="shared" si="359"/>
        <v>-2.966760559276362</v>
      </c>
      <c r="BN134" s="115">
        <f t="shared" si="359"/>
        <v>-2.9667460928892853</v>
      </c>
      <c r="BO134" s="115">
        <f t="shared" si="359"/>
        <v>-2.9502371320808094</v>
      </c>
      <c r="BP134" s="115">
        <f t="shared" si="359"/>
        <v>-2.9538497410714308</v>
      </c>
      <c r="BQ134" s="115">
        <f t="shared" si="359"/>
        <v>-2.9538497410714308</v>
      </c>
      <c r="BR134" s="115">
        <f t="shared" si="359"/>
        <v>-2.9538497410714308</v>
      </c>
      <c r="BS134" s="115">
        <f t="shared" si="359"/>
        <v>-2.9538497410714308</v>
      </c>
      <c r="BT134" s="115">
        <f t="shared" si="359"/>
        <v>-2.9538497410714308</v>
      </c>
      <c r="BU134" s="115">
        <f t="shared" si="359"/>
        <v>-2.9538497410714308</v>
      </c>
      <c r="BV134" s="115">
        <f t="shared" si="359"/>
        <v>-2.9538497410714308</v>
      </c>
      <c r="BW134" s="115">
        <f t="shared" si="359"/>
        <v>-2.9543184932824826</v>
      </c>
      <c r="BX134" s="115">
        <f t="shared" si="359"/>
        <v>-2.9543184932824826</v>
      </c>
      <c r="BY134" s="115">
        <f t="shared" si="359"/>
        <v>-2.9543184932824826</v>
      </c>
      <c r="BZ134" s="115">
        <f t="shared" si="359"/>
        <v>-2.9543184932824826</v>
      </c>
      <c r="CA134" s="115">
        <f t="shared" ref="CA134:CD134" si="360">IF(OR(CA43=0,CA47=0),"",(CA47-CA43)*100/CA43)</f>
        <v>-2.9543184932824826</v>
      </c>
      <c r="CB134" s="115">
        <f t="shared" si="360"/>
        <v>-3.4205874681375006</v>
      </c>
      <c r="CC134" s="115" t="str">
        <f t="shared" si="360"/>
        <v/>
      </c>
      <c r="CD134" s="115" t="str">
        <f t="shared" si="360"/>
        <v/>
      </c>
    </row>
    <row r="135" spans="1:82" x14ac:dyDescent="0.3">
      <c r="A135" s="49" t="s">
        <v>133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 t="str">
        <f t="shared" ref="AL135:AX135" si="361">IF(OR(AL44=0,AL48=0),"",(AL48-AL44)*100/AL44)</f>
        <v/>
      </c>
      <c r="AM135" s="117" t="str">
        <f t="shared" si="361"/>
        <v/>
      </c>
      <c r="AN135" s="117" t="str">
        <f t="shared" si="361"/>
        <v/>
      </c>
      <c r="AO135" s="117" t="str">
        <f t="shared" si="361"/>
        <v/>
      </c>
      <c r="AP135" s="121">
        <f t="shared" si="361"/>
        <v>-2.87292784550583</v>
      </c>
      <c r="AQ135" s="122">
        <f t="shared" si="361"/>
        <v>-3.8010692857244344</v>
      </c>
      <c r="AR135" s="117">
        <f t="shared" si="361"/>
        <v>-3.5825412197318771</v>
      </c>
      <c r="AS135" s="117">
        <f t="shared" si="361"/>
        <v>-3.5825412197318771</v>
      </c>
      <c r="AT135" s="123">
        <f t="shared" si="361"/>
        <v>-3.580795797849134</v>
      </c>
      <c r="AU135" s="117">
        <f t="shared" si="361"/>
        <v>-3.2463985008620662</v>
      </c>
      <c r="AV135" s="117">
        <f t="shared" si="361"/>
        <v>-3.2463985008620662</v>
      </c>
      <c r="AW135" s="117">
        <f t="shared" si="361"/>
        <v>-3.2463985008620662</v>
      </c>
      <c r="AX135" s="117">
        <f t="shared" si="361"/>
        <v>-3.2463985008620662</v>
      </c>
      <c r="AY135" s="117">
        <f t="shared" ref="AY135:BZ135" si="362">IF(OR(AY44=0,AY48=0),"",(AY48-AY44)*100/AY44)</f>
        <v>-3.0940136267967522</v>
      </c>
      <c r="AZ135" s="117">
        <f t="shared" si="362"/>
        <v>-2.9187706279056029</v>
      </c>
      <c r="BA135" s="117">
        <f t="shared" si="362"/>
        <v>-2.9187706279056029</v>
      </c>
      <c r="BB135" s="117">
        <f t="shared" si="362"/>
        <v>-2.9187706279056029</v>
      </c>
      <c r="BC135" s="117">
        <f t="shared" si="362"/>
        <v>-2.9187706279056029</v>
      </c>
      <c r="BD135" s="117">
        <f t="shared" si="362"/>
        <v>-2.9187706279056029</v>
      </c>
      <c r="BE135" s="117">
        <f t="shared" si="362"/>
        <v>-2.9187706279056029</v>
      </c>
      <c r="BF135" s="117">
        <f t="shared" si="362"/>
        <v>-2.9187706279056029</v>
      </c>
      <c r="BG135" s="117">
        <f t="shared" si="362"/>
        <v>-2.9187706279056029</v>
      </c>
      <c r="BH135" s="117">
        <f t="shared" si="362"/>
        <v>-2.9187706279056029</v>
      </c>
      <c r="BI135" s="117">
        <f t="shared" si="362"/>
        <v>-2.9187706279056029</v>
      </c>
      <c r="BJ135" s="117">
        <f t="shared" si="362"/>
        <v>-2.9187706279056029</v>
      </c>
      <c r="BK135" s="117">
        <f t="shared" si="362"/>
        <v>-2.9187706279056029</v>
      </c>
      <c r="BL135" s="117">
        <f t="shared" si="362"/>
        <v>-2.9187706279056029</v>
      </c>
      <c r="BM135" s="117">
        <f t="shared" si="362"/>
        <v>-2.9187706279056029</v>
      </c>
      <c r="BN135" s="117">
        <f t="shared" si="362"/>
        <v>-2.9186893623264938</v>
      </c>
      <c r="BO135" s="117">
        <f t="shared" si="362"/>
        <v>-2.9149566734705319</v>
      </c>
      <c r="BP135" s="117">
        <f t="shared" si="362"/>
        <v>-2.9287061738193656</v>
      </c>
      <c r="BQ135" s="117">
        <f t="shared" si="362"/>
        <v>-2.9287061738193656</v>
      </c>
      <c r="BR135" s="117">
        <f t="shared" si="362"/>
        <v>-2.9287061738193656</v>
      </c>
      <c r="BS135" s="117">
        <f t="shared" si="362"/>
        <v>-2.9287061738193656</v>
      </c>
      <c r="BT135" s="117">
        <f t="shared" si="362"/>
        <v>-2.9287061738193656</v>
      </c>
      <c r="BU135" s="117">
        <f t="shared" si="362"/>
        <v>-2.9287061738193656</v>
      </c>
      <c r="BV135" s="117">
        <f t="shared" si="362"/>
        <v>-2.9287061738193656</v>
      </c>
      <c r="BW135" s="117">
        <f t="shared" si="362"/>
        <v>-2.9305633454752171</v>
      </c>
      <c r="BX135" s="117">
        <f t="shared" si="362"/>
        <v>-2.9305633454752171</v>
      </c>
      <c r="BY135" s="117">
        <f t="shared" si="362"/>
        <v>-2.9305633454752171</v>
      </c>
      <c r="BZ135" s="117">
        <f t="shared" si="362"/>
        <v>-2.9305633454752171</v>
      </c>
      <c r="CA135" s="117">
        <f t="shared" ref="CA135:CD135" si="363">IF(OR(CA44=0,CA48=0),"",(CA48-CA44)*100/CA44)</f>
        <v>-2.9305633454752171</v>
      </c>
      <c r="CB135" s="117">
        <f t="shared" si="363"/>
        <v>-2.6708782797972752</v>
      </c>
      <c r="CC135" s="117" t="str">
        <f t="shared" si="363"/>
        <v/>
      </c>
      <c r="CD135" s="117" t="str">
        <f t="shared" si="363"/>
        <v/>
      </c>
    </row>
    <row r="136" spans="1:82" x14ac:dyDescent="0.3">
      <c r="A136" s="50" t="s">
        <v>134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 t="str">
        <f t="shared" ref="AO136:AX136" si="364">IF(OR(AO45=0,AO49=0),"",(AO49-AO45)*100/AO45)</f>
        <v/>
      </c>
      <c r="AP136" s="115" t="str">
        <f t="shared" si="364"/>
        <v/>
      </c>
      <c r="AQ136" s="118">
        <f t="shared" si="364"/>
        <v>4.3394942893630057</v>
      </c>
      <c r="AR136" s="119">
        <f t="shared" si="364"/>
        <v>3.8339608842650308</v>
      </c>
      <c r="AS136" s="115">
        <f t="shared" si="364"/>
        <v>4.5295911111187355</v>
      </c>
      <c r="AT136" s="115">
        <f t="shared" si="364"/>
        <v>4.4924296547586282</v>
      </c>
      <c r="AU136" s="125">
        <f t="shared" si="364"/>
        <v>4.6219897454966352</v>
      </c>
      <c r="AV136" s="124">
        <f t="shared" si="364"/>
        <v>4.6219897454966352</v>
      </c>
      <c r="AW136" s="124">
        <f t="shared" si="364"/>
        <v>4.6219897454966352</v>
      </c>
      <c r="AX136" s="115">
        <f t="shared" si="364"/>
        <v>4.6295610364652138</v>
      </c>
      <c r="AY136" s="115">
        <f t="shared" ref="AY136:BZ136" si="365">IF(OR(AY45=0,AY49=0),"",(AY49-AY45)*100/AY45)</f>
        <v>4.6541627295055807</v>
      </c>
      <c r="AZ136" s="115">
        <f t="shared" si="365"/>
        <v>4.7301990927817004</v>
      </c>
      <c r="BA136" s="115">
        <f t="shared" si="365"/>
        <v>4.7301990927817004</v>
      </c>
      <c r="BB136" s="115">
        <f t="shared" si="365"/>
        <v>4.7301990927817004</v>
      </c>
      <c r="BC136" s="115">
        <f t="shared" si="365"/>
        <v>5.4527953460292826</v>
      </c>
      <c r="BD136" s="115">
        <f t="shared" si="365"/>
        <v>5.4527953460292826</v>
      </c>
      <c r="BE136" s="115">
        <f t="shared" si="365"/>
        <v>5.4527953460292826</v>
      </c>
      <c r="BF136" s="115">
        <f t="shared" si="365"/>
        <v>5.4527953460292826</v>
      </c>
      <c r="BG136" s="115">
        <f t="shared" si="365"/>
        <v>5.4733974390397568</v>
      </c>
      <c r="BH136" s="115">
        <f t="shared" si="365"/>
        <v>5.4733974390397568</v>
      </c>
      <c r="BI136" s="115">
        <f t="shared" si="365"/>
        <v>5.4733974390397568</v>
      </c>
      <c r="BJ136" s="115">
        <f t="shared" si="365"/>
        <v>5.4733974390397568</v>
      </c>
      <c r="BK136" s="115">
        <f t="shared" si="365"/>
        <v>5.4733974390397568</v>
      </c>
      <c r="BL136" s="115">
        <f t="shared" si="365"/>
        <v>5.4733974390397568</v>
      </c>
      <c r="BM136" s="115">
        <f t="shared" si="365"/>
        <v>5.4733974390397568</v>
      </c>
      <c r="BN136" s="115">
        <f t="shared" si="365"/>
        <v>5.473349894069667</v>
      </c>
      <c r="BO136" s="115">
        <f t="shared" si="365"/>
        <v>4.8757899617528366</v>
      </c>
      <c r="BP136" s="115">
        <f t="shared" si="365"/>
        <v>4.8287852700327125</v>
      </c>
      <c r="BQ136" s="115">
        <f t="shared" si="365"/>
        <v>4.8287852700327125</v>
      </c>
      <c r="BR136" s="115">
        <f t="shared" si="365"/>
        <v>4.8287852700327125</v>
      </c>
      <c r="BS136" s="115">
        <f t="shared" si="365"/>
        <v>4.8287852700327125</v>
      </c>
      <c r="BT136" s="115">
        <f t="shared" si="365"/>
        <v>4.8287852700327125</v>
      </c>
      <c r="BU136" s="115">
        <f t="shared" si="365"/>
        <v>4.8287852700327125</v>
      </c>
      <c r="BV136" s="115">
        <f t="shared" si="365"/>
        <v>4.8287852700327125</v>
      </c>
      <c r="BW136" s="115">
        <f t="shared" si="365"/>
        <v>4.8293985067903087</v>
      </c>
      <c r="BX136" s="115">
        <f t="shared" si="365"/>
        <v>4.8293985067903087</v>
      </c>
      <c r="BY136" s="115">
        <f t="shared" si="365"/>
        <v>4.8293985067903087</v>
      </c>
      <c r="BZ136" s="115">
        <f t="shared" si="365"/>
        <v>4.8293985067903087</v>
      </c>
      <c r="CA136" s="115">
        <f t="shared" ref="CA136:CD136" si="366">IF(OR(CA45=0,CA49=0),"",(CA49-CA45)*100/CA45)</f>
        <v>4.8293985067903087</v>
      </c>
      <c r="CB136" s="115">
        <f t="shared" si="366"/>
        <v>4.6570758672765091</v>
      </c>
      <c r="CC136" s="115" t="str">
        <f t="shared" si="366"/>
        <v/>
      </c>
      <c r="CD136" s="115" t="str">
        <f t="shared" si="366"/>
        <v/>
      </c>
    </row>
    <row r="137" spans="1:82" x14ac:dyDescent="0.3">
      <c r="A137" s="48" t="s">
        <v>135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 t="str">
        <f t="shared" ref="AO137:AX137" si="367">IF(OR(AO46=0,AO50=0),"",(AO50-AO46)*100/AO46)</f>
        <v/>
      </c>
      <c r="AP137" s="115" t="str">
        <f t="shared" si="367"/>
        <v/>
      </c>
      <c r="AQ137" s="115" t="str">
        <f t="shared" si="367"/>
        <v/>
      </c>
      <c r="AR137" s="118">
        <f t="shared" si="367"/>
        <v>0.13940138085625092</v>
      </c>
      <c r="AS137" s="119">
        <f t="shared" si="367"/>
        <v>0.55371198781917341</v>
      </c>
      <c r="AT137" s="115">
        <f t="shared" si="367"/>
        <v>0.3278805553081669</v>
      </c>
      <c r="AU137" s="115">
        <f t="shared" si="367"/>
        <v>0.20939174533088023</v>
      </c>
      <c r="AV137" s="120">
        <f t="shared" si="367"/>
        <v>0.20939174533088023</v>
      </c>
      <c r="AW137" s="115">
        <f t="shared" si="367"/>
        <v>0.20939174533088023</v>
      </c>
      <c r="AX137" s="115">
        <f t="shared" si="367"/>
        <v>0.29525670199310777</v>
      </c>
      <c r="AY137" s="115">
        <f t="shared" ref="AY137:BZ137" si="368">IF(OR(AY46=0,AY50=0),"",(AY50-AY46)*100/AY46)</f>
        <v>0.19904533965884408</v>
      </c>
      <c r="AZ137" s="115">
        <f t="shared" si="368"/>
        <v>0.27233348586724937</v>
      </c>
      <c r="BA137" s="115">
        <f t="shared" si="368"/>
        <v>0.27233348586724937</v>
      </c>
      <c r="BB137" s="115">
        <f t="shared" si="368"/>
        <v>0.27233348586724937</v>
      </c>
      <c r="BC137" s="115">
        <f t="shared" si="368"/>
        <v>0.61650529833616174</v>
      </c>
      <c r="BD137" s="115">
        <f t="shared" si="368"/>
        <v>0.61650529833616174</v>
      </c>
      <c r="BE137" s="115">
        <f t="shared" si="368"/>
        <v>0.61650529833616174</v>
      </c>
      <c r="BF137" s="115">
        <f t="shared" si="368"/>
        <v>0.61650529833616174</v>
      </c>
      <c r="BG137" s="115">
        <f t="shared" si="368"/>
        <v>0.57008008107049168</v>
      </c>
      <c r="BH137" s="115">
        <f t="shared" si="368"/>
        <v>0.57008008107049168</v>
      </c>
      <c r="BI137" s="115">
        <f t="shared" si="368"/>
        <v>0.57008008107049168</v>
      </c>
      <c r="BJ137" s="115">
        <f t="shared" si="368"/>
        <v>0.57008008107049168</v>
      </c>
      <c r="BK137" s="115">
        <f t="shared" si="368"/>
        <v>0.57008008107049168</v>
      </c>
      <c r="BL137" s="115">
        <f t="shared" si="368"/>
        <v>0.57008008107049168</v>
      </c>
      <c r="BM137" s="115">
        <f t="shared" si="368"/>
        <v>0.57008008107049168</v>
      </c>
      <c r="BN137" s="115">
        <f t="shared" si="368"/>
        <v>0.56996161819162128</v>
      </c>
      <c r="BO137" s="115">
        <f t="shared" si="368"/>
        <v>0.16127948390565469</v>
      </c>
      <c r="BP137" s="115">
        <f t="shared" si="368"/>
        <v>0.13610277419240574</v>
      </c>
      <c r="BQ137" s="115">
        <f t="shared" si="368"/>
        <v>0.13610277419240574</v>
      </c>
      <c r="BR137" s="115">
        <f t="shared" si="368"/>
        <v>0.13610277419240574</v>
      </c>
      <c r="BS137" s="115">
        <f t="shared" si="368"/>
        <v>0.13610277419240574</v>
      </c>
      <c r="BT137" s="115">
        <f t="shared" si="368"/>
        <v>0.13610277419240574</v>
      </c>
      <c r="BU137" s="115">
        <f t="shared" si="368"/>
        <v>0.13610277419240574</v>
      </c>
      <c r="BV137" s="115">
        <f t="shared" si="368"/>
        <v>0.13610277419240574</v>
      </c>
      <c r="BW137" s="115">
        <f t="shared" si="368"/>
        <v>0.13647736092272189</v>
      </c>
      <c r="BX137" s="115">
        <f t="shared" si="368"/>
        <v>0.13647736092272189</v>
      </c>
      <c r="BY137" s="115">
        <f t="shared" si="368"/>
        <v>0.13647736092272189</v>
      </c>
      <c r="BZ137" s="115">
        <f t="shared" si="368"/>
        <v>0.13647736092272189</v>
      </c>
      <c r="CA137" s="115">
        <f t="shared" ref="CA137:CD137" si="369">IF(OR(CA46=0,CA50=0),"",(CA50-CA46)*100/CA46)</f>
        <v>0.13647736092272189</v>
      </c>
      <c r="CB137" s="115">
        <f t="shared" si="369"/>
        <v>0.70054424580619457</v>
      </c>
      <c r="CC137" s="115" t="str">
        <f t="shared" si="369"/>
        <v/>
      </c>
      <c r="CD137" s="115" t="str">
        <f t="shared" si="369"/>
        <v/>
      </c>
    </row>
    <row r="138" spans="1:82" x14ac:dyDescent="0.3">
      <c r="A138" s="48" t="s">
        <v>136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/>
      <c r="AM138" s="115"/>
      <c r="AN138" s="115"/>
      <c r="AO138" s="115" t="str">
        <f t="shared" ref="AO138:AX138" si="370">IF(OR(AO47=0,AO51=0),"",(AO51-AO47)*100/AO47)</f>
        <v/>
      </c>
      <c r="AP138" s="115" t="str">
        <f t="shared" si="370"/>
        <v/>
      </c>
      <c r="AQ138" s="115" t="str">
        <f t="shared" si="370"/>
        <v/>
      </c>
      <c r="AR138" s="115" t="str">
        <f t="shared" si="370"/>
        <v/>
      </c>
      <c r="AS138" s="118">
        <f t="shared" si="370"/>
        <v>0.6594151435058917</v>
      </c>
      <c r="AT138" s="119">
        <f t="shared" si="370"/>
        <v>0.5585343399587418</v>
      </c>
      <c r="AU138" s="115">
        <f t="shared" si="370"/>
        <v>0.37017446294853895</v>
      </c>
      <c r="AV138" s="115">
        <f t="shared" si="370"/>
        <v>0.37017446294853895</v>
      </c>
      <c r="AW138" s="120">
        <f t="shared" si="370"/>
        <v>0.37017446294853895</v>
      </c>
      <c r="AX138" s="115">
        <f t="shared" si="370"/>
        <v>0.39540518924011347</v>
      </c>
      <c r="AY138" s="115">
        <f t="shared" ref="AY138:BZ138" si="371">IF(OR(AY47=0,AY51=0),"",(AY51-AY47)*100/AY47)</f>
        <v>0.18030088590878779</v>
      </c>
      <c r="AZ138" s="115">
        <f t="shared" si="371"/>
        <v>0.22959046316726359</v>
      </c>
      <c r="BA138" s="115">
        <f t="shared" si="371"/>
        <v>0.22959046316726359</v>
      </c>
      <c r="BB138" s="115">
        <f t="shared" si="371"/>
        <v>0.22959046316726359</v>
      </c>
      <c r="BC138" s="115">
        <f t="shared" si="371"/>
        <v>0.47712864606273508</v>
      </c>
      <c r="BD138" s="115">
        <f t="shared" si="371"/>
        <v>0.47712864606273508</v>
      </c>
      <c r="BE138" s="115">
        <f t="shared" si="371"/>
        <v>0.47712864606273508</v>
      </c>
      <c r="BF138" s="115">
        <f t="shared" si="371"/>
        <v>0.47712864606273508</v>
      </c>
      <c r="BG138" s="115">
        <f t="shared" si="371"/>
        <v>0.42842802463322455</v>
      </c>
      <c r="BH138" s="115">
        <f t="shared" si="371"/>
        <v>0.42842802463322455</v>
      </c>
      <c r="BI138" s="115">
        <f t="shared" si="371"/>
        <v>0.42842802463322455</v>
      </c>
      <c r="BJ138" s="115">
        <f t="shared" si="371"/>
        <v>0.42842802463322455</v>
      </c>
      <c r="BK138" s="115">
        <f t="shared" si="371"/>
        <v>0.42842802463322455</v>
      </c>
      <c r="BL138" s="115">
        <f t="shared" si="371"/>
        <v>0.42842802463322455</v>
      </c>
      <c r="BM138" s="115">
        <f t="shared" si="371"/>
        <v>0.42842802463322455</v>
      </c>
      <c r="BN138" s="115">
        <f t="shared" si="371"/>
        <v>0.42843216003705575</v>
      </c>
      <c r="BO138" s="115">
        <f t="shared" si="371"/>
        <v>0.12902005489954391</v>
      </c>
      <c r="BP138" s="115">
        <f t="shared" si="371"/>
        <v>0.11505438238683696</v>
      </c>
      <c r="BQ138" s="115">
        <f t="shared" si="371"/>
        <v>0.11505438238683696</v>
      </c>
      <c r="BR138" s="115">
        <f t="shared" si="371"/>
        <v>0.11505438238683696</v>
      </c>
      <c r="BS138" s="115">
        <f t="shared" si="371"/>
        <v>0.11505438238683696</v>
      </c>
      <c r="BT138" s="115">
        <f t="shared" si="371"/>
        <v>0.11505438238683696</v>
      </c>
      <c r="BU138" s="115">
        <f t="shared" si="371"/>
        <v>0.11505438238683696</v>
      </c>
      <c r="BV138" s="115">
        <f t="shared" si="371"/>
        <v>0.11505438238683696</v>
      </c>
      <c r="BW138" s="115">
        <f t="shared" si="371"/>
        <v>0.11628484080754849</v>
      </c>
      <c r="BX138" s="115">
        <f t="shared" si="371"/>
        <v>0.11628484080754849</v>
      </c>
      <c r="BY138" s="115">
        <f t="shared" si="371"/>
        <v>0.11628484080754849</v>
      </c>
      <c r="BZ138" s="115">
        <f t="shared" si="371"/>
        <v>0.11628484080754849</v>
      </c>
      <c r="CA138" s="115">
        <f t="shared" ref="CA138:CD138" si="372">IF(OR(CA47=0,CA51=0),"",(CA51-CA47)*100/CA47)</f>
        <v>0.11628484080754849</v>
      </c>
      <c r="CB138" s="115">
        <f t="shared" si="372"/>
        <v>-0.38180892584423215</v>
      </c>
      <c r="CC138" s="115" t="str">
        <f t="shared" si="372"/>
        <v/>
      </c>
      <c r="CD138" s="115" t="str">
        <f t="shared" si="372"/>
        <v/>
      </c>
    </row>
    <row r="139" spans="1:82" x14ac:dyDescent="0.3">
      <c r="A139" s="49" t="s">
        <v>137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tr">
        <f t="shared" ref="AO139:AX139" si="373">IF(OR(AO48=0,AO52=0),"",(AO52-AO48)*100/AO48)</f>
        <v/>
      </c>
      <c r="AP139" s="117" t="str">
        <f t="shared" si="373"/>
        <v/>
      </c>
      <c r="AQ139" s="117" t="str">
        <f t="shared" si="373"/>
        <v/>
      </c>
      <c r="AR139" s="117" t="str">
        <f t="shared" si="373"/>
        <v/>
      </c>
      <c r="AS139" s="117" t="str">
        <f t="shared" si="373"/>
        <v/>
      </c>
      <c r="AT139" s="121">
        <f t="shared" si="373"/>
        <v>-2.4890921942087418</v>
      </c>
      <c r="AU139" s="122">
        <f t="shared" si="373"/>
        <v>-3.356648310211539</v>
      </c>
      <c r="AV139" s="117">
        <f t="shared" si="373"/>
        <v>-3.356648310211539</v>
      </c>
      <c r="AW139" s="117">
        <f t="shared" si="373"/>
        <v>-3.356648310211539</v>
      </c>
      <c r="AX139" s="123">
        <f t="shared" si="373"/>
        <v>-2.7127614587704501</v>
      </c>
      <c r="AY139" s="117">
        <f t="shared" ref="AY139:BZ139" si="374">IF(OR(AY48=0,AY52=0),"",(AY52-AY48)*100/AY48)</f>
        <v>-2.5628857056537697</v>
      </c>
      <c r="AZ139" s="117">
        <f t="shared" si="374"/>
        <v>-2.7350030418198683</v>
      </c>
      <c r="BA139" s="117">
        <f t="shared" si="374"/>
        <v>-2.7350030418198683</v>
      </c>
      <c r="BB139" s="117">
        <f t="shared" si="374"/>
        <v>-2.7350030418198683</v>
      </c>
      <c r="BC139" s="117">
        <f t="shared" si="374"/>
        <v>-1.9660271966092162</v>
      </c>
      <c r="BD139" s="117">
        <f t="shared" si="374"/>
        <v>-1.9660271966092162</v>
      </c>
      <c r="BE139" s="117">
        <f t="shared" si="374"/>
        <v>-1.9660271966092162</v>
      </c>
      <c r="BF139" s="117">
        <f t="shared" si="374"/>
        <v>-1.9660271966092162</v>
      </c>
      <c r="BG139" s="117">
        <f t="shared" si="374"/>
        <v>-1.9647188020333417</v>
      </c>
      <c r="BH139" s="117">
        <f t="shared" si="374"/>
        <v>-1.9647188020333417</v>
      </c>
      <c r="BI139" s="117">
        <f t="shared" si="374"/>
        <v>-1.9647188020333417</v>
      </c>
      <c r="BJ139" s="117">
        <f t="shared" si="374"/>
        <v>-1.9647188020333417</v>
      </c>
      <c r="BK139" s="117">
        <f t="shared" si="374"/>
        <v>-1.9647188020333417</v>
      </c>
      <c r="BL139" s="117">
        <f t="shared" si="374"/>
        <v>-1.9647188020333417</v>
      </c>
      <c r="BM139" s="117">
        <f t="shared" si="374"/>
        <v>-1.9647188020333417</v>
      </c>
      <c r="BN139" s="117">
        <f t="shared" si="374"/>
        <v>-1.964734771484697</v>
      </c>
      <c r="BO139" s="117">
        <f t="shared" si="374"/>
        <v>-2.4651690489081792</v>
      </c>
      <c r="BP139" s="117">
        <f t="shared" si="374"/>
        <v>-2.474067946737764</v>
      </c>
      <c r="BQ139" s="117">
        <f t="shared" si="374"/>
        <v>-2.474067946737764</v>
      </c>
      <c r="BR139" s="117">
        <f t="shared" si="374"/>
        <v>-2.474067946737764</v>
      </c>
      <c r="BS139" s="117">
        <f t="shared" si="374"/>
        <v>-2.474067946737764</v>
      </c>
      <c r="BT139" s="117">
        <f t="shared" si="374"/>
        <v>-2.474067946737764</v>
      </c>
      <c r="BU139" s="117">
        <f t="shared" si="374"/>
        <v>-2.474067946737764</v>
      </c>
      <c r="BV139" s="117">
        <f t="shared" si="374"/>
        <v>-2.474067946737764</v>
      </c>
      <c r="BW139" s="117">
        <f t="shared" si="374"/>
        <v>-2.476426490182607</v>
      </c>
      <c r="BX139" s="117">
        <f t="shared" si="374"/>
        <v>-2.476426490182607</v>
      </c>
      <c r="BY139" s="117">
        <f t="shared" si="374"/>
        <v>-2.476426490182607</v>
      </c>
      <c r="BZ139" s="117">
        <f t="shared" si="374"/>
        <v>-2.476426490182607</v>
      </c>
      <c r="CA139" s="117">
        <f t="shared" ref="CA139:CD139" si="375">IF(OR(CA48=0,CA52=0),"",(CA52-CA48)*100/CA48)</f>
        <v>-2.476426490182607</v>
      </c>
      <c r="CB139" s="117">
        <f t="shared" si="375"/>
        <v>-3.31073247514805</v>
      </c>
      <c r="CC139" s="117" t="str">
        <f t="shared" si="375"/>
        <v/>
      </c>
      <c r="CD139" s="117" t="str">
        <f t="shared" si="375"/>
        <v/>
      </c>
    </row>
    <row r="140" spans="1:82" x14ac:dyDescent="0.3">
      <c r="A140" s="50" t="s">
        <v>138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376">IF(OR(AO49=0,AO53=0),"",(AO53-AO49)*100/AO49)</f>
        <v/>
      </c>
      <c r="AP140" s="115" t="str">
        <f t="shared" si="376"/>
        <v/>
      </c>
      <c r="AQ140" s="115" t="str">
        <f t="shared" si="376"/>
        <v/>
      </c>
      <c r="AR140" s="115" t="str">
        <f t="shared" si="376"/>
        <v/>
      </c>
      <c r="AS140" s="115" t="str">
        <f t="shared" si="376"/>
        <v/>
      </c>
      <c r="AT140" s="115" t="str">
        <f t="shared" si="376"/>
        <v/>
      </c>
      <c r="AU140" s="118">
        <f t="shared" si="376"/>
        <v>-3.1469992494805856</v>
      </c>
      <c r="AV140" s="119">
        <f t="shared" si="376"/>
        <v>-2.7669696381858522</v>
      </c>
      <c r="AW140" s="115">
        <f t="shared" si="376"/>
        <v>-2.7884715808477467</v>
      </c>
      <c r="AX140" s="115">
        <f t="shared" si="376"/>
        <v>-3.0988329408970068</v>
      </c>
      <c r="AY140" s="125">
        <f t="shared" ref="AY140:BZ140" si="377">IF(OR(AY49=0,AY53=0),"",(AY53-AY49)*100/AY49)</f>
        <v>-3.7492580370012303</v>
      </c>
      <c r="AZ140" s="124">
        <f t="shared" si="377"/>
        <v>-3.7492580370012303</v>
      </c>
      <c r="BA140" s="124">
        <f t="shared" si="377"/>
        <v>-3.7492580370012303</v>
      </c>
      <c r="BB140" s="115">
        <f t="shared" si="377"/>
        <v>-3.5847453165891574</v>
      </c>
      <c r="BC140" s="115">
        <f t="shared" si="377"/>
        <v>-3.4647872122454584</v>
      </c>
      <c r="BD140" s="115">
        <f t="shared" si="377"/>
        <v>-3.4647872122454584</v>
      </c>
      <c r="BE140" s="115">
        <f t="shared" si="377"/>
        <v>-3.4647872122454584</v>
      </c>
      <c r="BF140" s="115">
        <f t="shared" si="377"/>
        <v>-3.4647872122454584</v>
      </c>
      <c r="BG140" s="115">
        <f t="shared" si="377"/>
        <v>-3.6536855756814095</v>
      </c>
      <c r="BH140" s="115">
        <f t="shared" si="377"/>
        <v>-3.6536855756814095</v>
      </c>
      <c r="BI140" s="115">
        <f t="shared" si="377"/>
        <v>-3.6536855756814095</v>
      </c>
      <c r="BJ140" s="115">
        <f t="shared" si="377"/>
        <v>-3.6536855756814095</v>
      </c>
      <c r="BK140" s="115">
        <f t="shared" si="377"/>
        <v>-3.8345546552720604</v>
      </c>
      <c r="BL140" s="115">
        <f t="shared" si="377"/>
        <v>-3.7408418244521204</v>
      </c>
      <c r="BM140" s="115">
        <f t="shared" si="377"/>
        <v>-3.7408418244521204</v>
      </c>
      <c r="BN140" s="115">
        <f t="shared" si="377"/>
        <v>-3.740856240793061</v>
      </c>
      <c r="BO140" s="115">
        <f t="shared" si="377"/>
        <v>-3.6983434153573191</v>
      </c>
      <c r="BP140" s="115">
        <f t="shared" si="377"/>
        <v>-3.7188847077249094</v>
      </c>
      <c r="BQ140" s="115">
        <f t="shared" si="377"/>
        <v>-3.7188847077249094</v>
      </c>
      <c r="BR140" s="115">
        <f t="shared" si="377"/>
        <v>-3.7188847077249094</v>
      </c>
      <c r="BS140" s="115">
        <f t="shared" si="377"/>
        <v>-3.7188847077249094</v>
      </c>
      <c r="BT140" s="115">
        <f t="shared" si="377"/>
        <v>-3.7188847077249094</v>
      </c>
      <c r="BU140" s="115">
        <f t="shared" si="377"/>
        <v>-3.7188847077249094</v>
      </c>
      <c r="BV140" s="115">
        <f t="shared" si="377"/>
        <v>-3.7188847077249094</v>
      </c>
      <c r="BW140" s="115">
        <f t="shared" si="377"/>
        <v>-3.9081042369004599</v>
      </c>
      <c r="BX140" s="115">
        <f t="shared" si="377"/>
        <v>-4.5686158149267158</v>
      </c>
      <c r="BY140" s="115">
        <f t="shared" si="377"/>
        <v>-4.5686158149267158</v>
      </c>
      <c r="BZ140" s="115">
        <f t="shared" si="377"/>
        <v>-4.5686158149267158</v>
      </c>
      <c r="CA140" s="115">
        <f t="shared" ref="CA140:CD140" si="378">IF(OR(CA49=0,CA53=0),"",(CA53-CA49)*100/CA49)</f>
        <v>-4.5686158149267158</v>
      </c>
      <c r="CB140" s="115">
        <f t="shared" si="378"/>
        <v>-4.888264819148838</v>
      </c>
      <c r="CC140" s="115" t="str">
        <f t="shared" si="378"/>
        <v/>
      </c>
      <c r="CD140" s="115" t="str">
        <f t="shared" si="378"/>
        <v/>
      </c>
    </row>
    <row r="141" spans="1:82" x14ac:dyDescent="0.3">
      <c r="A141" s="48" t="s">
        <v>139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379">IF(OR(AO50=0,AO54=0),"",(AO54-AO50)*100/AO50)</f>
        <v/>
      </c>
      <c r="AP141" s="115" t="str">
        <f t="shared" si="379"/>
        <v/>
      </c>
      <c r="AQ141" s="115" t="str">
        <f t="shared" si="379"/>
        <v/>
      </c>
      <c r="AR141" s="115" t="str">
        <f t="shared" si="379"/>
        <v/>
      </c>
      <c r="AS141" s="115" t="str">
        <f t="shared" si="379"/>
        <v/>
      </c>
      <c r="AT141" s="115" t="str">
        <f t="shared" si="379"/>
        <v/>
      </c>
      <c r="AU141" s="115" t="str">
        <f t="shared" si="379"/>
        <v/>
      </c>
      <c r="AV141" s="118">
        <f t="shared" si="379"/>
        <v>0.2770341852406662</v>
      </c>
      <c r="AW141" s="119">
        <f t="shared" si="379"/>
        <v>0.26801403289122655</v>
      </c>
      <c r="AX141" s="115">
        <f t="shared" si="379"/>
        <v>-0.30626683234038332</v>
      </c>
      <c r="AY141" s="115">
        <f t="shared" ref="AY141:BZ141" si="380">IF(OR(AY50=0,AY54=0),"",(AY54-AY50)*100/AY50)</f>
        <v>-0.62992998325828975</v>
      </c>
      <c r="AZ141" s="120">
        <f t="shared" si="380"/>
        <v>-0.62992998325828975</v>
      </c>
      <c r="BA141" s="115">
        <f t="shared" si="380"/>
        <v>-0.62992998325828975</v>
      </c>
      <c r="BB141" s="115">
        <f t="shared" si="380"/>
        <v>-0.64738211790427547</v>
      </c>
      <c r="BC141" s="115">
        <f t="shared" si="380"/>
        <v>-0.3881257027967101</v>
      </c>
      <c r="BD141" s="115">
        <f t="shared" si="380"/>
        <v>-0.3881257027967101</v>
      </c>
      <c r="BE141" s="115">
        <f t="shared" si="380"/>
        <v>-0.3881257027967101</v>
      </c>
      <c r="BF141" s="115">
        <f t="shared" si="380"/>
        <v>-0.3881257027967101</v>
      </c>
      <c r="BG141" s="115">
        <f t="shared" si="380"/>
        <v>-0.6527447594875373</v>
      </c>
      <c r="BH141" s="115">
        <f t="shared" si="380"/>
        <v>-0.6527447594875373</v>
      </c>
      <c r="BI141" s="115">
        <f t="shared" si="380"/>
        <v>-0.6527447594875373</v>
      </c>
      <c r="BJ141" s="115">
        <f t="shared" si="380"/>
        <v>-0.6527447594875373</v>
      </c>
      <c r="BK141" s="115">
        <f t="shared" si="380"/>
        <v>-0.35412868341070353</v>
      </c>
      <c r="BL141" s="115">
        <f t="shared" si="380"/>
        <v>-0.30138904998899063</v>
      </c>
      <c r="BM141" s="115">
        <f t="shared" si="380"/>
        <v>-0.30138904998899063</v>
      </c>
      <c r="BN141" s="115">
        <f t="shared" si="380"/>
        <v>-0.30129699953017258</v>
      </c>
      <c r="BO141" s="115">
        <f t="shared" si="380"/>
        <v>-0.30650030840483355</v>
      </c>
      <c r="BP141" s="115">
        <f t="shared" si="380"/>
        <v>-0.32596001551364068</v>
      </c>
      <c r="BQ141" s="115">
        <f t="shared" si="380"/>
        <v>-0.32596001551364068</v>
      </c>
      <c r="BR141" s="115">
        <f t="shared" si="380"/>
        <v>-0.32596001551364068</v>
      </c>
      <c r="BS141" s="115">
        <f t="shared" si="380"/>
        <v>-0.32596001551364068</v>
      </c>
      <c r="BT141" s="115">
        <f t="shared" si="380"/>
        <v>-0.32596001551364068</v>
      </c>
      <c r="BU141" s="115">
        <f t="shared" si="380"/>
        <v>-0.32596001551364068</v>
      </c>
      <c r="BV141" s="115">
        <f t="shared" si="380"/>
        <v>-0.32596001551364068</v>
      </c>
      <c r="BW141" s="115">
        <f t="shared" si="380"/>
        <v>-0.59324657922784052</v>
      </c>
      <c r="BX141" s="115">
        <f t="shared" si="380"/>
        <v>-0.5772556381609486</v>
      </c>
      <c r="BY141" s="115">
        <f t="shared" si="380"/>
        <v>-0.5772556381609486</v>
      </c>
      <c r="BZ141" s="115">
        <f t="shared" si="380"/>
        <v>-0.5772556381609486</v>
      </c>
      <c r="CA141" s="115">
        <f t="shared" ref="CA141:CD141" si="381">IF(OR(CA50=0,CA54=0),"",(CA54-CA50)*100/CA50)</f>
        <v>-0.5772556381609486</v>
      </c>
      <c r="CB141" s="115">
        <f t="shared" si="381"/>
        <v>-1.2929983965793599</v>
      </c>
      <c r="CC141" s="115" t="str">
        <f t="shared" si="381"/>
        <v/>
      </c>
      <c r="CD141" s="115" t="str">
        <f t="shared" si="381"/>
        <v/>
      </c>
    </row>
    <row r="142" spans="1:82" x14ac:dyDescent="0.3">
      <c r="A142" s="48" t="s">
        <v>140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382">IF(OR(AO51=0,AO55=0),"",(AO55-AO51)*100/AO51)</f>
        <v/>
      </c>
      <c r="AP142" s="115" t="str">
        <f t="shared" si="382"/>
        <v/>
      </c>
      <c r="AQ142" s="115" t="str">
        <f t="shared" si="382"/>
        <v/>
      </c>
      <c r="AR142" s="115" t="str">
        <f t="shared" si="382"/>
        <v/>
      </c>
      <c r="AS142" s="115" t="str">
        <f t="shared" si="382"/>
        <v/>
      </c>
      <c r="AT142" s="115" t="str">
        <f t="shared" si="382"/>
        <v/>
      </c>
      <c r="AU142" s="115" t="str">
        <f t="shared" si="382"/>
        <v/>
      </c>
      <c r="AV142" s="115" t="str">
        <f t="shared" si="382"/>
        <v/>
      </c>
      <c r="AW142" s="118">
        <f t="shared" si="382"/>
        <v>-3.6505285267401266</v>
      </c>
      <c r="AX142" s="119">
        <f t="shared" si="382"/>
        <v>-3.9652605799959884</v>
      </c>
      <c r="AY142" s="115">
        <f t="shared" ref="AY142:BZ142" si="383">IF(OR(AY51=0,AY55=0),"",(AY55-AY51)*100/AY51)</f>
        <v>-3.7059180617457703</v>
      </c>
      <c r="AZ142" s="115">
        <f t="shared" si="383"/>
        <v>-3.7059180617457703</v>
      </c>
      <c r="BA142" s="120">
        <f t="shared" si="383"/>
        <v>-3.7059180617457703</v>
      </c>
      <c r="BB142" s="115">
        <f t="shared" si="383"/>
        <v>-3.5232378093615222</v>
      </c>
      <c r="BC142" s="115">
        <f t="shared" si="383"/>
        <v>-3.482781813236222</v>
      </c>
      <c r="BD142" s="115">
        <f t="shared" si="383"/>
        <v>-3.482781813236222</v>
      </c>
      <c r="BE142" s="115">
        <f t="shared" si="383"/>
        <v>-3.482781813236222</v>
      </c>
      <c r="BF142" s="115">
        <f t="shared" si="383"/>
        <v>-3.482781813236222</v>
      </c>
      <c r="BG142" s="115">
        <f t="shared" si="383"/>
        <v>-3.7960726384561587</v>
      </c>
      <c r="BH142" s="115">
        <f t="shared" si="383"/>
        <v>-3.7960726384561587</v>
      </c>
      <c r="BI142" s="115">
        <f t="shared" si="383"/>
        <v>-3.7960726384561587</v>
      </c>
      <c r="BJ142" s="115">
        <f t="shared" si="383"/>
        <v>-3.7960726384561587</v>
      </c>
      <c r="BK142" s="115">
        <f t="shared" si="383"/>
        <v>-3.2295571903099427</v>
      </c>
      <c r="BL142" s="115">
        <f t="shared" si="383"/>
        <v>-3.1315709265926319</v>
      </c>
      <c r="BM142" s="115">
        <f t="shared" si="383"/>
        <v>-3.1315709265926319</v>
      </c>
      <c r="BN142" s="115">
        <f t="shared" si="383"/>
        <v>-3.1315967676819851</v>
      </c>
      <c r="BO142" s="115">
        <f t="shared" si="383"/>
        <v>-3.0941581952503228</v>
      </c>
      <c r="BP142" s="115">
        <f t="shared" si="383"/>
        <v>-3.0911072579794929</v>
      </c>
      <c r="BQ142" s="115">
        <f t="shared" si="383"/>
        <v>-3.0911072579794929</v>
      </c>
      <c r="BR142" s="115">
        <f t="shared" si="383"/>
        <v>-3.0911072579794929</v>
      </c>
      <c r="BS142" s="115">
        <f t="shared" si="383"/>
        <v>-3.0911072579794929</v>
      </c>
      <c r="BT142" s="115">
        <f t="shared" si="383"/>
        <v>-3.0911072579794929</v>
      </c>
      <c r="BU142" s="115">
        <f t="shared" si="383"/>
        <v>-3.0911072579794929</v>
      </c>
      <c r="BV142" s="115">
        <f t="shared" si="383"/>
        <v>-3.0911072579794929</v>
      </c>
      <c r="BW142" s="115">
        <f t="shared" si="383"/>
        <v>-3.3443213091057067</v>
      </c>
      <c r="BX142" s="115">
        <f t="shared" si="383"/>
        <v>-3.4962379888992636</v>
      </c>
      <c r="BY142" s="115">
        <f t="shared" si="383"/>
        <v>-3.4962379888992636</v>
      </c>
      <c r="BZ142" s="115">
        <f t="shared" si="383"/>
        <v>-3.4962379888992636</v>
      </c>
      <c r="CA142" s="115">
        <f t="shared" ref="CA142:CD142" si="384">IF(OR(CA51=0,CA55=0),"",(CA55-CA51)*100/CA51)</f>
        <v>-3.4962379888992636</v>
      </c>
      <c r="CB142" s="115">
        <f t="shared" si="384"/>
        <v>-2.704408399318051</v>
      </c>
      <c r="CC142" s="115" t="str">
        <f t="shared" si="384"/>
        <v/>
      </c>
      <c r="CD142" s="115" t="str">
        <f t="shared" si="384"/>
        <v/>
      </c>
    </row>
    <row r="143" spans="1:82" x14ac:dyDescent="0.3">
      <c r="A143" s="49" t="s">
        <v>141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385">IF(OR(AO52=0,AO56=0),"",(AO56-AO52)*100/AO52)</f>
        <v/>
      </c>
      <c r="AP143" s="117" t="str">
        <f t="shared" si="385"/>
        <v/>
      </c>
      <c r="AQ143" s="117" t="str">
        <f t="shared" si="385"/>
        <v/>
      </c>
      <c r="AR143" s="117" t="str">
        <f t="shared" si="385"/>
        <v/>
      </c>
      <c r="AS143" s="117" t="str">
        <f t="shared" si="385"/>
        <v/>
      </c>
      <c r="AT143" s="117" t="str">
        <f t="shared" si="385"/>
        <v/>
      </c>
      <c r="AU143" s="117" t="str">
        <f t="shared" si="385"/>
        <v/>
      </c>
      <c r="AV143" s="117" t="str">
        <f t="shared" si="385"/>
        <v/>
      </c>
      <c r="AW143" s="117" t="str">
        <f t="shared" si="385"/>
        <v/>
      </c>
      <c r="AX143" s="121">
        <f t="shared" si="385"/>
        <v>3.578091275924999</v>
      </c>
      <c r="AY143" s="122">
        <f t="shared" ref="AY143:BZ143" si="386">IF(OR(AY52=0,AY56=0),"",(AY56-AY52)*100/AY52)</f>
        <v>3.7188943673591042</v>
      </c>
      <c r="AZ143" s="117">
        <f t="shared" si="386"/>
        <v>3.7188943673591042</v>
      </c>
      <c r="BA143" s="117">
        <f t="shared" si="386"/>
        <v>3.7188943673591042</v>
      </c>
      <c r="BB143" s="123">
        <f t="shared" si="386"/>
        <v>3.8872275170505821</v>
      </c>
      <c r="BC143" s="117">
        <f t="shared" si="386"/>
        <v>3.9217956680964767</v>
      </c>
      <c r="BD143" s="117">
        <f t="shared" si="386"/>
        <v>3.9217956680964767</v>
      </c>
      <c r="BE143" s="117">
        <f t="shared" si="386"/>
        <v>3.9217956680964767</v>
      </c>
      <c r="BF143" s="117">
        <f t="shared" si="386"/>
        <v>3.9217956680964767</v>
      </c>
      <c r="BG143" s="117">
        <f t="shared" si="386"/>
        <v>3.6205423934812591</v>
      </c>
      <c r="BH143" s="117">
        <f t="shared" si="386"/>
        <v>3.6205423934812591</v>
      </c>
      <c r="BI143" s="117">
        <f t="shared" si="386"/>
        <v>3.6205423934812591</v>
      </c>
      <c r="BJ143" s="117">
        <f t="shared" si="386"/>
        <v>3.6205423934812591</v>
      </c>
      <c r="BK143" s="117">
        <f t="shared" si="386"/>
        <v>3.4276582520861028</v>
      </c>
      <c r="BL143" s="117">
        <f t="shared" si="386"/>
        <v>3.4246415121344698</v>
      </c>
      <c r="BM143" s="117">
        <f t="shared" si="386"/>
        <v>3.4246415121344698</v>
      </c>
      <c r="BN143" s="117">
        <f t="shared" si="386"/>
        <v>3.4246076678336128</v>
      </c>
      <c r="BO143" s="117">
        <f t="shared" si="386"/>
        <v>3.3598695477128433</v>
      </c>
      <c r="BP143" s="117">
        <f t="shared" si="386"/>
        <v>3.3085761358881403</v>
      </c>
      <c r="BQ143" s="117">
        <f t="shared" si="386"/>
        <v>3.3085761358881403</v>
      </c>
      <c r="BR143" s="117">
        <f t="shared" si="386"/>
        <v>3.3085761358881403</v>
      </c>
      <c r="BS143" s="117">
        <f t="shared" si="386"/>
        <v>3.3085761358881403</v>
      </c>
      <c r="BT143" s="117">
        <f t="shared" si="386"/>
        <v>3.3085761358881403</v>
      </c>
      <c r="BU143" s="117">
        <f t="shared" si="386"/>
        <v>3.3085761358881403</v>
      </c>
      <c r="BV143" s="117">
        <f t="shared" si="386"/>
        <v>3.3085761358881403</v>
      </c>
      <c r="BW143" s="117">
        <f t="shared" si="386"/>
        <v>3.2114005300599393</v>
      </c>
      <c r="BX143" s="117">
        <f t="shared" si="386"/>
        <v>2.9858566856352846</v>
      </c>
      <c r="BY143" s="117">
        <f t="shared" si="386"/>
        <v>2.9858566856352846</v>
      </c>
      <c r="BZ143" s="117">
        <f t="shared" si="386"/>
        <v>2.9858566856352846</v>
      </c>
      <c r="CA143" s="117">
        <f t="shared" ref="CA143:CD143" si="387">IF(OR(CA52=0,CA56=0),"",(CA56-CA52)*100/CA52)</f>
        <v>2.9858566856352846</v>
      </c>
      <c r="CB143" s="117">
        <f t="shared" si="387"/>
        <v>3.4700416690420157</v>
      </c>
      <c r="CC143" s="117" t="str">
        <f t="shared" si="387"/>
        <v/>
      </c>
      <c r="CD143" s="117" t="str">
        <f t="shared" si="387"/>
        <v/>
      </c>
    </row>
    <row r="144" spans="1:82" x14ac:dyDescent="0.3">
      <c r="A144" s="50" t="s">
        <v>143</v>
      </c>
      <c r="B144" s="58"/>
      <c r="C144" s="115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 t="str">
        <f t="shared" ref="AX144:BZ144" si="388">IF(OR(AX53=0,AX57=0),"",(AX57-AX53)*100/AX53)</f>
        <v/>
      </c>
      <c r="AY144" s="118">
        <f t="shared" si="388"/>
        <v>-2.4820553989726677</v>
      </c>
      <c r="AZ144" s="119">
        <f t="shared" si="388"/>
        <v>-2.1488387528410806</v>
      </c>
      <c r="BA144" s="115">
        <f t="shared" si="388"/>
        <v>-2.0917723938560786</v>
      </c>
      <c r="BB144" s="115">
        <f t="shared" si="388"/>
        <v>-2.2005951256068563</v>
      </c>
      <c r="BC144" s="125">
        <f t="shared" si="388"/>
        <v>-2.4753007722882554</v>
      </c>
      <c r="BD144" s="124">
        <f t="shared" si="388"/>
        <v>-2.4753007722882554</v>
      </c>
      <c r="BE144" s="124">
        <f t="shared" si="388"/>
        <v>-2.4829877453630425</v>
      </c>
      <c r="BF144" s="115">
        <f t="shared" si="388"/>
        <v>-1.229308407085081</v>
      </c>
      <c r="BG144" s="115">
        <f t="shared" si="388"/>
        <v>-1.7969936763255623</v>
      </c>
      <c r="BH144" s="115">
        <f t="shared" si="388"/>
        <v>-1.9602851370132466</v>
      </c>
      <c r="BI144" s="115">
        <f t="shared" si="388"/>
        <v>-1.9602851370132466</v>
      </c>
      <c r="BJ144" s="115">
        <f t="shared" si="388"/>
        <v>-1.9602851370132466</v>
      </c>
      <c r="BK144" s="115">
        <f t="shared" si="388"/>
        <v>-1.9775485850617731</v>
      </c>
      <c r="BL144" s="115">
        <f t="shared" si="388"/>
        <v>-2.0729780650209837</v>
      </c>
      <c r="BM144" s="115">
        <f t="shared" si="388"/>
        <v>-2.0729780650209837</v>
      </c>
      <c r="BN144" s="115">
        <f t="shared" si="388"/>
        <v>-2.0730391892822584</v>
      </c>
      <c r="BO144" s="115">
        <f t="shared" si="388"/>
        <v>-1.9477887599499804</v>
      </c>
      <c r="BP144" s="115">
        <f t="shared" si="388"/>
        <v>-1.9531646969378134</v>
      </c>
      <c r="BQ144" s="115">
        <f t="shared" si="388"/>
        <v>-1.9531646969378134</v>
      </c>
      <c r="BR144" s="115">
        <f t="shared" si="388"/>
        <v>-1.9531646969378134</v>
      </c>
      <c r="BS144" s="115">
        <f t="shared" si="388"/>
        <v>-1.9531646969378134</v>
      </c>
      <c r="BT144" s="115">
        <f t="shared" si="388"/>
        <v>-1.9531646969378134</v>
      </c>
      <c r="BU144" s="115">
        <f t="shared" si="388"/>
        <v>-1.9531646969378134</v>
      </c>
      <c r="BV144" s="115">
        <f t="shared" si="388"/>
        <v>-1.9531646969378134</v>
      </c>
      <c r="BW144" s="115">
        <f t="shared" si="388"/>
        <v>-1.5772823836361134</v>
      </c>
      <c r="BX144" s="115">
        <f t="shared" si="388"/>
        <v>-1.1407915309015997</v>
      </c>
      <c r="BY144" s="115">
        <f t="shared" si="388"/>
        <v>-1.1407915309015997</v>
      </c>
      <c r="BZ144" s="115">
        <f t="shared" si="388"/>
        <v>-1.1407915309015997</v>
      </c>
      <c r="CA144" s="115">
        <f t="shared" ref="CA144:CD144" si="389">IF(OR(CA53=0,CA57=0),"",(CA57-CA53)*100/CA53)</f>
        <v>-1.1407915309015997</v>
      </c>
      <c r="CB144" s="115">
        <f t="shared" si="389"/>
        <v>-1.6466014376620615</v>
      </c>
      <c r="CC144" s="115" t="str">
        <f t="shared" si="389"/>
        <v/>
      </c>
      <c r="CD144" s="115" t="str">
        <f t="shared" si="389"/>
        <v/>
      </c>
    </row>
    <row r="145" spans="1:82" x14ac:dyDescent="0.3">
      <c r="A145" s="48" t="s">
        <v>144</v>
      </c>
      <c r="B145" s="58"/>
      <c r="C145" s="115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 t="str">
        <f t="shared" ref="AX145:BZ145" si="390">IF(OR(AX54=0,AX58=0),"",(AX58-AX54)*100/AX54)</f>
        <v/>
      </c>
      <c r="AY145" s="115" t="str">
        <f t="shared" si="390"/>
        <v/>
      </c>
      <c r="AZ145" s="118">
        <f t="shared" si="390"/>
        <v>-3.635727270083922</v>
      </c>
      <c r="BA145" s="119">
        <f t="shared" si="390"/>
        <v>-3.2844157894694113</v>
      </c>
      <c r="BB145" s="115">
        <f t="shared" si="390"/>
        <v>-2.7923658941307123</v>
      </c>
      <c r="BC145" s="115">
        <f t="shared" si="390"/>
        <v>-2.7450760278249886</v>
      </c>
      <c r="BD145" s="120">
        <f t="shared" si="390"/>
        <v>-2.7450760278249886</v>
      </c>
      <c r="BE145" s="115">
        <f t="shared" si="390"/>
        <v>-2.7466988025978871</v>
      </c>
      <c r="BF145" s="115">
        <f t="shared" si="390"/>
        <v>-1.6881457721527284</v>
      </c>
      <c r="BG145" s="115">
        <f t="shared" si="390"/>
        <v>-1.8787509652689205</v>
      </c>
      <c r="BH145" s="115">
        <f t="shared" si="390"/>
        <v>-2.0063628112171359</v>
      </c>
      <c r="BI145" s="115">
        <f t="shared" si="390"/>
        <v>-2.0063628112171359</v>
      </c>
      <c r="BJ145" s="115">
        <f t="shared" si="390"/>
        <v>-2.0063628112171359</v>
      </c>
      <c r="BK145" s="115">
        <f t="shared" si="390"/>
        <v>-2.3211643739244083</v>
      </c>
      <c r="BL145" s="115">
        <f t="shared" si="390"/>
        <v>-2.3728355650763291</v>
      </c>
      <c r="BM145" s="115">
        <f t="shared" si="390"/>
        <v>-2.3728355650763291</v>
      </c>
      <c r="BN145" s="115">
        <f t="shared" si="390"/>
        <v>-2.3728480142500112</v>
      </c>
      <c r="BO145" s="115">
        <f t="shared" si="390"/>
        <v>-2.0422508915879383</v>
      </c>
      <c r="BP145" s="115">
        <f t="shared" si="390"/>
        <v>-2.0331521401246868</v>
      </c>
      <c r="BQ145" s="115">
        <f t="shared" si="390"/>
        <v>-2.0331521401246868</v>
      </c>
      <c r="BR145" s="115">
        <f t="shared" si="390"/>
        <v>-2.0331521401246868</v>
      </c>
      <c r="BS145" s="115">
        <f t="shared" si="390"/>
        <v>-2.0331521401246868</v>
      </c>
      <c r="BT145" s="115">
        <f t="shared" si="390"/>
        <v>-2.0331521401246868</v>
      </c>
      <c r="BU145" s="115">
        <f t="shared" si="390"/>
        <v>-2.0331521401246868</v>
      </c>
      <c r="BV145" s="115">
        <f t="shared" si="390"/>
        <v>-2.0331521401246868</v>
      </c>
      <c r="BW145" s="115">
        <f t="shared" si="390"/>
        <v>-2.2256085466158302</v>
      </c>
      <c r="BX145" s="115">
        <f t="shared" si="390"/>
        <v>-2.1614166981949592</v>
      </c>
      <c r="BY145" s="115">
        <f t="shared" si="390"/>
        <v>-2.1614166981949592</v>
      </c>
      <c r="BZ145" s="115">
        <f t="shared" si="390"/>
        <v>-2.1614166981949592</v>
      </c>
      <c r="CA145" s="115">
        <f t="shared" ref="CA145:CD145" si="391">IF(OR(CA54=0,CA58=0),"",(CA58-CA54)*100/CA54)</f>
        <v>-2.1614166981949592</v>
      </c>
      <c r="CB145" s="115">
        <f t="shared" si="391"/>
        <v>-1.8379820750180977</v>
      </c>
      <c r="CC145" s="115" t="str">
        <f t="shared" si="391"/>
        <v/>
      </c>
      <c r="CD145" s="115" t="str">
        <f t="shared" si="391"/>
        <v/>
      </c>
    </row>
    <row r="146" spans="1:82" x14ac:dyDescent="0.3">
      <c r="A146" s="48" t="s">
        <v>145</v>
      </c>
      <c r="B146" s="58"/>
      <c r="C146" s="115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/>
      <c r="AP146" s="115"/>
      <c r="AQ146" s="115"/>
      <c r="AR146" s="115"/>
      <c r="AS146" s="115"/>
      <c r="AT146" s="115"/>
      <c r="AU146" s="115"/>
      <c r="AV146" s="115"/>
      <c r="AW146" s="115"/>
      <c r="AX146" s="115" t="str">
        <f t="shared" ref="AX146:BZ146" si="392">IF(OR(AX55=0,AX59=0),"",(AX59-AX55)*100/AX55)</f>
        <v/>
      </c>
      <c r="AY146" s="115" t="str">
        <f t="shared" si="392"/>
        <v/>
      </c>
      <c r="AZ146" s="115" t="str">
        <f t="shared" si="392"/>
        <v/>
      </c>
      <c r="BA146" s="118">
        <f t="shared" si="392"/>
        <v>0.9151376458122169</v>
      </c>
      <c r="BB146" s="119">
        <f t="shared" si="392"/>
        <v>1.0202837525974482</v>
      </c>
      <c r="BC146" s="115">
        <f t="shared" si="392"/>
        <v>1.2759073670839554</v>
      </c>
      <c r="BD146" s="115">
        <f t="shared" si="392"/>
        <v>1.2759073670839554</v>
      </c>
      <c r="BE146" s="120">
        <f t="shared" si="392"/>
        <v>1.2723733214658577</v>
      </c>
      <c r="BF146" s="115">
        <f t="shared" si="392"/>
        <v>1.7063649616729046</v>
      </c>
      <c r="BG146" s="115">
        <f t="shared" si="392"/>
        <v>2.3096348509486671</v>
      </c>
      <c r="BH146" s="115">
        <f t="shared" si="392"/>
        <v>2.1080647942652146</v>
      </c>
      <c r="BI146" s="115">
        <f t="shared" si="392"/>
        <v>2.1080647942652146</v>
      </c>
      <c r="BJ146" s="115">
        <f t="shared" si="392"/>
        <v>2.1080647942652146</v>
      </c>
      <c r="BK146" s="115">
        <f t="shared" si="392"/>
        <v>1.9072605263670981</v>
      </c>
      <c r="BL146" s="115">
        <f t="shared" si="392"/>
        <v>1.8041772844877628</v>
      </c>
      <c r="BM146" s="115">
        <f t="shared" si="392"/>
        <v>1.8041772844877628</v>
      </c>
      <c r="BN146" s="115">
        <f t="shared" si="392"/>
        <v>1.8040947684423081</v>
      </c>
      <c r="BO146" s="115">
        <f t="shared" si="392"/>
        <v>1.3281037982135004</v>
      </c>
      <c r="BP146" s="115">
        <f t="shared" si="392"/>
        <v>1.3164899243366395</v>
      </c>
      <c r="BQ146" s="115">
        <f t="shared" si="392"/>
        <v>1.3164899243366395</v>
      </c>
      <c r="BR146" s="115">
        <f t="shared" si="392"/>
        <v>1.3164899243366395</v>
      </c>
      <c r="BS146" s="115">
        <f t="shared" si="392"/>
        <v>1.3164899243366395</v>
      </c>
      <c r="BT146" s="115">
        <f t="shared" si="392"/>
        <v>1.3164899243366395</v>
      </c>
      <c r="BU146" s="115">
        <f t="shared" si="392"/>
        <v>1.3164899243366395</v>
      </c>
      <c r="BV146" s="115">
        <f t="shared" si="392"/>
        <v>1.3164899243366395</v>
      </c>
      <c r="BW146" s="115">
        <f t="shared" si="392"/>
        <v>1.3947610420779415</v>
      </c>
      <c r="BX146" s="115">
        <f t="shared" si="392"/>
        <v>1.6008735660106281</v>
      </c>
      <c r="BY146" s="115">
        <f t="shared" si="392"/>
        <v>1.6008735660106281</v>
      </c>
      <c r="BZ146" s="115">
        <f t="shared" si="392"/>
        <v>1.6008735660106281</v>
      </c>
      <c r="CA146" s="115">
        <f t="shared" ref="CA146:CD146" si="393">IF(OR(CA55=0,CA59=0),"",(CA59-CA55)*100/CA55)</f>
        <v>1.6008735660106281</v>
      </c>
      <c r="CB146" s="115">
        <f t="shared" si="393"/>
        <v>2.1779281089272859</v>
      </c>
      <c r="CC146" s="115" t="str">
        <f t="shared" si="393"/>
        <v/>
      </c>
      <c r="CD146" s="115" t="str">
        <f t="shared" si="393"/>
        <v/>
      </c>
    </row>
    <row r="147" spans="1:82" x14ac:dyDescent="0.3">
      <c r="A147" s="49" t="s">
        <v>146</v>
      </c>
      <c r="B147" s="59"/>
      <c r="C147" s="117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 t="str">
        <f t="shared" ref="AX147:BZ147" si="394">IF(OR(AX56=0,AX60=0),"",(AX60-AX56)*100/AX56)</f>
        <v/>
      </c>
      <c r="AY147" s="117" t="str">
        <f t="shared" si="394"/>
        <v/>
      </c>
      <c r="AZ147" s="117" t="str">
        <f t="shared" si="394"/>
        <v/>
      </c>
      <c r="BA147" s="117" t="str">
        <f t="shared" si="394"/>
        <v/>
      </c>
      <c r="BB147" s="121">
        <f t="shared" si="394"/>
        <v>-1.3752551905222676</v>
      </c>
      <c r="BC147" s="122">
        <f t="shared" si="394"/>
        <v>-1.0093659474107559</v>
      </c>
      <c r="BD147" s="117">
        <f t="shared" si="394"/>
        <v>-1.0093659474107559</v>
      </c>
      <c r="BE147" s="117">
        <f t="shared" si="394"/>
        <v>-1.0002103161232325</v>
      </c>
      <c r="BF147" s="123">
        <f t="shared" si="394"/>
        <v>-0.61480891448036479</v>
      </c>
      <c r="BG147" s="117">
        <f t="shared" si="394"/>
        <v>-1.0775159300990573</v>
      </c>
      <c r="BH147" s="117">
        <f t="shared" si="394"/>
        <v>-1.3428352364743681</v>
      </c>
      <c r="BI147" s="117">
        <f t="shared" si="394"/>
        <v>-1.3428352364743681</v>
      </c>
      <c r="BJ147" s="117">
        <f t="shared" si="394"/>
        <v>-1.3428352364743681</v>
      </c>
      <c r="BK147" s="117">
        <f t="shared" si="394"/>
        <v>-0.68343844083742689</v>
      </c>
      <c r="BL147" s="117">
        <f t="shared" si="394"/>
        <v>-0.68054152734820605</v>
      </c>
      <c r="BM147" s="117">
        <f t="shared" si="394"/>
        <v>-0.68054152734820605</v>
      </c>
      <c r="BN147" s="117">
        <f t="shared" si="394"/>
        <v>-0.68050162464857467</v>
      </c>
      <c r="BO147" s="117">
        <f t="shared" si="394"/>
        <v>-0.58139471655106068</v>
      </c>
      <c r="BP147" s="117">
        <f t="shared" si="394"/>
        <v>-0.59234494379799318</v>
      </c>
      <c r="BQ147" s="117">
        <f t="shared" si="394"/>
        <v>-0.59234494379799318</v>
      </c>
      <c r="BR147" s="117">
        <f t="shared" si="394"/>
        <v>-0.59234494379799318</v>
      </c>
      <c r="BS147" s="117">
        <f t="shared" si="394"/>
        <v>-0.59234494379799318</v>
      </c>
      <c r="BT147" s="117">
        <f t="shared" si="394"/>
        <v>-0.59234494379799318</v>
      </c>
      <c r="BU147" s="117">
        <f t="shared" si="394"/>
        <v>-0.59234494379799318</v>
      </c>
      <c r="BV147" s="117">
        <f t="shared" si="394"/>
        <v>-0.59234494379799318</v>
      </c>
      <c r="BW147" s="117">
        <f t="shared" si="394"/>
        <v>-1.0426447730841533</v>
      </c>
      <c r="BX147" s="117">
        <f t="shared" si="394"/>
        <v>-0.69550112855382107</v>
      </c>
      <c r="BY147" s="117">
        <f t="shared" si="394"/>
        <v>-0.69550112855382107</v>
      </c>
      <c r="BZ147" s="117">
        <f t="shared" si="394"/>
        <v>-0.69550112855382107</v>
      </c>
      <c r="CA147" s="117">
        <f t="shared" ref="CA147:CD147" si="395">IF(OR(CA56=0,CA60=0),"",(CA60-CA56)*100/CA56)</f>
        <v>-0.69550112855382107</v>
      </c>
      <c r="CB147" s="117">
        <f t="shared" si="395"/>
        <v>-0.72581560299215364</v>
      </c>
      <c r="CC147" s="117" t="str">
        <f t="shared" si="395"/>
        <v/>
      </c>
      <c r="CD147" s="117" t="str">
        <f t="shared" si="395"/>
        <v/>
      </c>
    </row>
    <row r="148" spans="1:82" x14ac:dyDescent="0.3">
      <c r="A148" s="48" t="s">
        <v>147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396">IF(OR(AX57=0,AX61=0),"",(AX61-AX57)*100/AX57)</f>
        <v/>
      </c>
      <c r="AY148" s="115" t="str">
        <f t="shared" si="396"/>
        <v/>
      </c>
      <c r="AZ148" s="115" t="str">
        <f t="shared" si="396"/>
        <v/>
      </c>
      <c r="BA148" s="115" t="str">
        <f t="shared" si="396"/>
        <v/>
      </c>
      <c r="BB148" s="115" t="str">
        <f t="shared" si="396"/>
        <v/>
      </c>
      <c r="BC148" s="118">
        <f t="shared" si="396"/>
        <v>3.313827842906933</v>
      </c>
      <c r="BD148" s="119">
        <f t="shared" si="396"/>
        <v>2.8373083517534825</v>
      </c>
      <c r="BE148" s="115">
        <f t="shared" si="396"/>
        <v>2.8506611585282444</v>
      </c>
      <c r="BF148" s="115">
        <f t="shared" si="396"/>
        <v>2.1027429135052174</v>
      </c>
      <c r="BG148" s="120">
        <f t="shared" si="396"/>
        <v>3.1236687153046394</v>
      </c>
      <c r="BH148" s="115">
        <f t="shared" si="396"/>
        <v>3.2954278286346632</v>
      </c>
      <c r="BI148" s="115">
        <f t="shared" si="396"/>
        <v>3.2954278286346632</v>
      </c>
      <c r="BJ148" s="115">
        <f t="shared" si="396"/>
        <v>3.4244216511310972</v>
      </c>
      <c r="BK148" s="115">
        <f t="shared" si="396"/>
        <v>3.8480959421748655</v>
      </c>
      <c r="BL148" s="115">
        <f t="shared" si="396"/>
        <v>3.8480959421748655</v>
      </c>
      <c r="BM148" s="115">
        <f t="shared" si="396"/>
        <v>3.8480959421748655</v>
      </c>
      <c r="BN148" s="115">
        <f t="shared" si="396"/>
        <v>3.8481375153677586</v>
      </c>
      <c r="BO148" s="115">
        <f t="shared" si="396"/>
        <v>3.3770145657649784</v>
      </c>
      <c r="BP148" s="115">
        <f t="shared" si="396"/>
        <v>3.211437323083723</v>
      </c>
      <c r="BQ148" s="115">
        <f t="shared" si="396"/>
        <v>3.211437323083723</v>
      </c>
      <c r="BR148" s="115">
        <f t="shared" si="396"/>
        <v>3.211437323083723</v>
      </c>
      <c r="BS148" s="115">
        <f t="shared" si="396"/>
        <v>3.211437323083723</v>
      </c>
      <c r="BT148" s="115">
        <f t="shared" si="396"/>
        <v>3.211437323083723</v>
      </c>
      <c r="BU148" s="115">
        <f t="shared" si="396"/>
        <v>3.211437323083723</v>
      </c>
      <c r="BV148" s="115">
        <f t="shared" si="396"/>
        <v>3.211437323083723</v>
      </c>
      <c r="BW148" s="115">
        <f t="shared" si="396"/>
        <v>3.5636609663477001</v>
      </c>
      <c r="BX148" s="115">
        <f t="shared" si="396"/>
        <v>3.409583358312076</v>
      </c>
      <c r="BY148" s="115">
        <f t="shared" si="396"/>
        <v>3.409583358312076</v>
      </c>
      <c r="BZ148" s="115">
        <f t="shared" si="396"/>
        <v>3.409583358312076</v>
      </c>
      <c r="CA148" s="115">
        <f t="shared" ref="CA148:CD148" si="397">IF(OR(CA57=0,CA61=0),"",(CA61-CA57)*100/CA57)</f>
        <v>3.409583358312076</v>
      </c>
      <c r="CB148" s="115">
        <f t="shared" si="397"/>
        <v>3.7182749715916477</v>
      </c>
      <c r="CC148" s="115" t="str">
        <f t="shared" si="397"/>
        <v/>
      </c>
      <c r="CD148" s="115" t="str">
        <f t="shared" si="397"/>
        <v/>
      </c>
    </row>
    <row r="149" spans="1:82" x14ac:dyDescent="0.3">
      <c r="A149" s="48" t="s">
        <v>148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398">IF(OR(AX58=0,AX62=0),"",(AX62-AX58)*100/AX58)</f>
        <v/>
      </c>
      <c r="AY149" s="115" t="str">
        <f t="shared" si="398"/>
        <v/>
      </c>
      <c r="AZ149" s="115" t="str">
        <f t="shared" si="398"/>
        <v/>
      </c>
      <c r="BA149" s="115" t="str">
        <f t="shared" si="398"/>
        <v/>
      </c>
      <c r="BB149" s="115" t="str">
        <f t="shared" si="398"/>
        <v/>
      </c>
      <c r="BC149" s="115" t="str">
        <f t="shared" si="398"/>
        <v/>
      </c>
      <c r="BD149" s="118">
        <f t="shared" si="398"/>
        <v>-1.136312657198409</v>
      </c>
      <c r="BE149" s="119">
        <f t="shared" si="398"/>
        <v>-0.4171331439419958</v>
      </c>
      <c r="BF149" s="115">
        <f t="shared" si="398"/>
        <v>-1.2147715406535786</v>
      </c>
      <c r="BG149" s="115">
        <f t="shared" si="398"/>
        <v>-0.21489036629821193</v>
      </c>
      <c r="BH149" s="120">
        <f t="shared" si="398"/>
        <v>-8.494558208767794E-2</v>
      </c>
      <c r="BI149" s="115">
        <f t="shared" si="398"/>
        <v>-8.494558208767794E-2</v>
      </c>
      <c r="BJ149" s="115">
        <f t="shared" si="398"/>
        <v>-0.19650962221533572</v>
      </c>
      <c r="BK149" s="115">
        <f t="shared" si="398"/>
        <v>-2.8614082126386924E-2</v>
      </c>
      <c r="BL149" s="115">
        <f t="shared" si="398"/>
        <v>-2.8614082126386924E-2</v>
      </c>
      <c r="BM149" s="115">
        <f t="shared" si="398"/>
        <v>-2.8614082126386924E-2</v>
      </c>
      <c r="BN149" s="115">
        <f t="shared" si="398"/>
        <v>-2.8608166214327539E-2</v>
      </c>
      <c r="BO149" s="115">
        <f t="shared" si="398"/>
        <v>-0.77944487019298558</v>
      </c>
      <c r="BP149" s="115">
        <f t="shared" si="398"/>
        <v>-0.78198848119116227</v>
      </c>
      <c r="BQ149" s="115">
        <f t="shared" si="398"/>
        <v>-0.78198848119116227</v>
      </c>
      <c r="BR149" s="115">
        <f t="shared" si="398"/>
        <v>-0.78198848119116227</v>
      </c>
      <c r="BS149" s="115">
        <f t="shared" si="398"/>
        <v>-0.78198848119116227</v>
      </c>
      <c r="BT149" s="115">
        <f t="shared" si="398"/>
        <v>-0.78198848119116227</v>
      </c>
      <c r="BU149" s="115">
        <f t="shared" si="398"/>
        <v>-0.78198848119116227</v>
      </c>
      <c r="BV149" s="115">
        <f t="shared" si="398"/>
        <v>-0.78198848119116227</v>
      </c>
      <c r="BW149" s="115">
        <f t="shared" si="398"/>
        <v>-0.60789690810361952</v>
      </c>
      <c r="BX149" s="115">
        <f t="shared" si="398"/>
        <v>-0.53280068857121987</v>
      </c>
      <c r="BY149" s="115">
        <f t="shared" si="398"/>
        <v>-0.53280068857121987</v>
      </c>
      <c r="BZ149" s="115">
        <f t="shared" si="398"/>
        <v>-0.53280068857121987</v>
      </c>
      <c r="CA149" s="115">
        <f t="shared" ref="CA149:CD149" si="399">IF(OR(CA58=0,CA62=0),"",(CA62-CA58)*100/CA58)</f>
        <v>-0.53280068857121987</v>
      </c>
      <c r="CB149" s="115">
        <f t="shared" si="399"/>
        <v>-0.98277642448634539</v>
      </c>
      <c r="CC149" s="115" t="str">
        <f t="shared" si="399"/>
        <v/>
      </c>
      <c r="CD149" s="115" t="str">
        <f t="shared" si="399"/>
        <v/>
      </c>
    </row>
    <row r="150" spans="1:82" x14ac:dyDescent="0.3">
      <c r="A150" s="48" t="s">
        <v>149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00">IF(OR(AX59=0,AX63=0),"",(AX63-AX59)*100/AX59)</f>
        <v/>
      </c>
      <c r="AY150" s="115" t="str">
        <f t="shared" si="400"/>
        <v/>
      </c>
      <c r="AZ150" s="115" t="str">
        <f t="shared" si="400"/>
        <v/>
      </c>
      <c r="BA150" s="115" t="str">
        <f t="shared" si="400"/>
        <v/>
      </c>
      <c r="BB150" s="115" t="str">
        <f t="shared" si="400"/>
        <v/>
      </c>
      <c r="BC150" s="115" t="str">
        <f t="shared" si="400"/>
        <v/>
      </c>
      <c r="BD150" s="115" t="str">
        <f t="shared" si="400"/>
        <v/>
      </c>
      <c r="BE150" s="118">
        <f t="shared" si="400"/>
        <v>-0.905073101874449</v>
      </c>
      <c r="BF150" s="119">
        <f t="shared" si="400"/>
        <v>-0.9696305879837871</v>
      </c>
      <c r="BG150" s="115">
        <f t="shared" si="400"/>
        <v>-1.1297641349535548</v>
      </c>
      <c r="BH150" s="115">
        <f t="shared" si="400"/>
        <v>-0.93458582961813674</v>
      </c>
      <c r="BI150" s="120">
        <f t="shared" si="400"/>
        <v>-0.93458582961813674</v>
      </c>
      <c r="BJ150" s="115">
        <f t="shared" si="400"/>
        <v>-0.89213615346205077</v>
      </c>
      <c r="BK150" s="115">
        <f t="shared" si="400"/>
        <v>-0.59344067322938399</v>
      </c>
      <c r="BL150" s="115">
        <f t="shared" si="400"/>
        <v>-0.59344067322938399</v>
      </c>
      <c r="BM150" s="115">
        <f t="shared" si="400"/>
        <v>-0.59344067322938399</v>
      </c>
      <c r="BN150" s="115">
        <f t="shared" si="400"/>
        <v>-0.58973996264036777</v>
      </c>
      <c r="BO150" s="115">
        <f t="shared" si="400"/>
        <v>-1.3249600029423243</v>
      </c>
      <c r="BP150" s="115">
        <f t="shared" si="400"/>
        <v>-1.3210896099088785</v>
      </c>
      <c r="BQ150" s="115">
        <f t="shared" si="400"/>
        <v>-1.3210896099088785</v>
      </c>
      <c r="BR150" s="115">
        <f t="shared" si="400"/>
        <v>-1.3210896099088785</v>
      </c>
      <c r="BS150" s="115">
        <f t="shared" si="400"/>
        <v>-1.3210896099088785</v>
      </c>
      <c r="BT150" s="115">
        <f t="shared" si="400"/>
        <v>-1.3210896099088785</v>
      </c>
      <c r="BU150" s="115">
        <f t="shared" si="400"/>
        <v>-1.3210896099088785</v>
      </c>
      <c r="BV150" s="115">
        <f t="shared" si="400"/>
        <v>-1.3210896099088785</v>
      </c>
      <c r="BW150" s="115">
        <f t="shared" si="400"/>
        <v>-6.1810584477563879E-2</v>
      </c>
      <c r="BX150" s="115">
        <f t="shared" si="400"/>
        <v>8.8290801596375687E-2</v>
      </c>
      <c r="BY150" s="115">
        <f t="shared" si="400"/>
        <v>8.8290801596375687E-2</v>
      </c>
      <c r="BZ150" s="115">
        <f t="shared" si="400"/>
        <v>8.8290801596375687E-2</v>
      </c>
      <c r="CA150" s="115">
        <f t="shared" ref="CA150:CD150" si="401">IF(OR(CA59=0,CA63=0),"",(CA63-CA59)*100/CA59)</f>
        <v>8.8290801596375687E-2</v>
      </c>
      <c r="CB150" s="115">
        <f t="shared" si="401"/>
        <v>-0.34737413013094043</v>
      </c>
      <c r="CC150" s="115" t="str">
        <f t="shared" si="401"/>
        <v/>
      </c>
      <c r="CD150" s="115" t="str">
        <f t="shared" si="401"/>
        <v/>
      </c>
    </row>
    <row r="151" spans="1:82" x14ac:dyDescent="0.3">
      <c r="A151" s="49" t="s">
        <v>150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02">IF(OR(AX60=0,AX64=0),"",(AX64-AX60)*100/AX60)</f>
        <v/>
      </c>
      <c r="AY151" s="117" t="str">
        <f t="shared" si="402"/>
        <v/>
      </c>
      <c r="AZ151" s="117" t="str">
        <f t="shared" si="402"/>
        <v/>
      </c>
      <c r="BA151" s="117" t="str">
        <f t="shared" si="402"/>
        <v/>
      </c>
      <c r="BB151" s="117" t="str">
        <f t="shared" si="402"/>
        <v/>
      </c>
      <c r="BC151" s="117" t="str">
        <f t="shared" si="402"/>
        <v/>
      </c>
      <c r="BD151" s="117" t="str">
        <f t="shared" si="402"/>
        <v/>
      </c>
      <c r="BE151" s="117" t="str">
        <f t="shared" si="402"/>
        <v/>
      </c>
      <c r="BF151" s="121">
        <f t="shared" si="402"/>
        <v>-2.8075106123105567</v>
      </c>
      <c r="BG151" s="122">
        <f t="shared" si="402"/>
        <v>-3.0348036664925067</v>
      </c>
      <c r="BH151" s="117">
        <f t="shared" si="402"/>
        <v>-2.7740345809890132</v>
      </c>
      <c r="BI151" s="117">
        <f t="shared" si="402"/>
        <v>-2.7740345809890132</v>
      </c>
      <c r="BJ151" s="123">
        <f t="shared" si="402"/>
        <v>-2.5319528666689681</v>
      </c>
      <c r="BK151" s="117">
        <f t="shared" si="402"/>
        <v>-3.2436387098925552</v>
      </c>
      <c r="BL151" s="117">
        <f t="shared" si="402"/>
        <v>-3.2436387098925552</v>
      </c>
      <c r="BM151" s="117">
        <f t="shared" si="402"/>
        <v>-3.2436387098925552</v>
      </c>
      <c r="BN151" s="117">
        <f t="shared" si="402"/>
        <v>-3.2381158510787533</v>
      </c>
      <c r="BO151" s="117">
        <f t="shared" si="402"/>
        <v>-3.1956050335077246</v>
      </c>
      <c r="BP151" s="117">
        <f t="shared" si="402"/>
        <v>-3.2102238051628311</v>
      </c>
      <c r="BQ151" s="117">
        <f t="shared" si="402"/>
        <v>-3.2102238051628311</v>
      </c>
      <c r="BR151" s="117">
        <f t="shared" si="402"/>
        <v>-3.2102238051628311</v>
      </c>
      <c r="BS151" s="117">
        <f t="shared" si="402"/>
        <v>-3.2102238051628311</v>
      </c>
      <c r="BT151" s="117">
        <f t="shared" si="402"/>
        <v>-3.2102238051628311</v>
      </c>
      <c r="BU151" s="117">
        <f t="shared" si="402"/>
        <v>-3.2102238051628311</v>
      </c>
      <c r="BV151" s="117">
        <f t="shared" si="402"/>
        <v>-3.2102238051628311</v>
      </c>
      <c r="BW151" s="117">
        <f t="shared" si="402"/>
        <v>-3.3480570743873042</v>
      </c>
      <c r="BX151" s="117">
        <f t="shared" si="402"/>
        <v>-3.3583220721299245</v>
      </c>
      <c r="BY151" s="117">
        <f t="shared" si="402"/>
        <v>-3.3583220721299245</v>
      </c>
      <c r="BZ151" s="117">
        <f t="shared" si="402"/>
        <v>-3.3583220721299245</v>
      </c>
      <c r="CA151" s="117">
        <f t="shared" ref="CA151:CD151" si="403">IF(OR(CA60=0,CA64=0),"",(CA64-CA60)*100/CA60)</f>
        <v>-3.3583220721299245</v>
      </c>
      <c r="CB151" s="117">
        <f t="shared" si="403"/>
        <v>-3.272995781676296</v>
      </c>
      <c r="CC151" s="117" t="str">
        <f t="shared" si="403"/>
        <v/>
      </c>
      <c r="CD151" s="117" t="str">
        <f t="shared" si="403"/>
        <v/>
      </c>
    </row>
    <row r="152" spans="1:82" x14ac:dyDescent="0.3">
      <c r="A152" s="48" t="s">
        <v>151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04">IF(OR(AX61=0,AX65=0),"",(AX65-AX61)*100/AX61)</f>
        <v/>
      </c>
      <c r="AY152" s="115" t="str">
        <f t="shared" si="404"/>
        <v/>
      </c>
      <c r="AZ152" s="115" t="str">
        <f t="shared" si="404"/>
        <v/>
      </c>
      <c r="BA152" s="115" t="str">
        <f t="shared" si="404"/>
        <v/>
      </c>
      <c r="BB152" s="115" t="str">
        <f t="shared" si="404"/>
        <v/>
      </c>
      <c r="BC152" s="115" t="str">
        <f t="shared" si="404"/>
        <v/>
      </c>
      <c r="BD152" s="115" t="str">
        <f t="shared" si="404"/>
        <v/>
      </c>
      <c r="BE152" s="115" t="str">
        <f t="shared" si="404"/>
        <v/>
      </c>
      <c r="BF152" s="115" t="str">
        <f t="shared" si="404"/>
        <v/>
      </c>
      <c r="BG152" s="118">
        <f t="shared" si="404"/>
        <v>-7.1609699297247191</v>
      </c>
      <c r="BH152" s="119">
        <f t="shared" si="404"/>
        <v>-7.6178708809890079</v>
      </c>
      <c r="BI152" s="115">
        <f t="shared" si="404"/>
        <v>-7.2560569920939937</v>
      </c>
      <c r="BJ152" s="115">
        <f t="shared" si="404"/>
        <v>-7.7579416657772224</v>
      </c>
      <c r="BK152" s="120">
        <f t="shared" si="404"/>
        <v>-7.0166962380690876</v>
      </c>
      <c r="BL152" s="115">
        <f t="shared" si="404"/>
        <v>-6.8079789945666267</v>
      </c>
      <c r="BM152" s="115">
        <f t="shared" si="404"/>
        <v>-6.8079789945666267</v>
      </c>
      <c r="BN152" s="115">
        <f t="shared" si="404"/>
        <v>-6.3804231333834824</v>
      </c>
      <c r="BO152" s="115">
        <f t="shared" si="404"/>
        <v>-7.3753173309973539</v>
      </c>
      <c r="BP152" s="115">
        <f t="shared" si="404"/>
        <v>-7.2867837843542027</v>
      </c>
      <c r="BQ152" s="115">
        <f t="shared" si="404"/>
        <v>-7.2867837843542027</v>
      </c>
      <c r="BR152" s="115">
        <f t="shared" si="404"/>
        <v>-7.2867837843542027</v>
      </c>
      <c r="BS152" s="115">
        <f t="shared" si="404"/>
        <v>-6.715680166995841</v>
      </c>
      <c r="BT152" s="115">
        <f t="shared" si="404"/>
        <v>-6.712105769486076</v>
      </c>
      <c r="BU152" s="115">
        <f t="shared" si="404"/>
        <v>-6.712105769486076</v>
      </c>
      <c r="BV152" s="115">
        <f t="shared" si="404"/>
        <v>-6.712105769486076</v>
      </c>
      <c r="BW152" s="115">
        <f t="shared" si="404"/>
        <v>-7.5775260974457117</v>
      </c>
      <c r="BX152" s="115">
        <f t="shared" si="404"/>
        <v>-7.2267190922450411</v>
      </c>
      <c r="BY152" s="115">
        <f t="shared" si="404"/>
        <v>-7.2267190922450411</v>
      </c>
      <c r="BZ152" s="115">
        <f t="shared" si="404"/>
        <v>-7.2267190922450411</v>
      </c>
      <c r="CA152" s="115">
        <f t="shared" ref="CA152:CD152" si="405">IF(OR(CA61=0,CA65=0),"",(CA65-CA61)*100/CA61)</f>
        <v>-7.2267190922450411</v>
      </c>
      <c r="CB152" s="115">
        <f t="shared" si="405"/>
        <v>-7.1185066087273796</v>
      </c>
      <c r="CC152" s="115" t="str">
        <f t="shared" si="405"/>
        <v/>
      </c>
      <c r="CD152" s="115" t="str">
        <f t="shared" si="405"/>
        <v/>
      </c>
    </row>
    <row r="153" spans="1:82" x14ac:dyDescent="0.3">
      <c r="A153" s="48" t="s">
        <v>152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06">IF(OR(AX62=0,AX66=0),"",(AX66-AX62)*100/AX62)</f>
        <v/>
      </c>
      <c r="AY153" s="115" t="str">
        <f t="shared" si="406"/>
        <v/>
      </c>
      <c r="AZ153" s="115" t="str">
        <f t="shared" si="406"/>
        <v/>
      </c>
      <c r="BA153" s="115" t="str">
        <f t="shared" si="406"/>
        <v/>
      </c>
      <c r="BB153" s="115" t="str">
        <f t="shared" si="406"/>
        <v/>
      </c>
      <c r="BC153" s="115" t="str">
        <f t="shared" si="406"/>
        <v/>
      </c>
      <c r="BD153" s="115" t="str">
        <f t="shared" si="406"/>
        <v/>
      </c>
      <c r="BE153" s="115" t="str">
        <f t="shared" si="406"/>
        <v/>
      </c>
      <c r="BF153" s="115" t="str">
        <f t="shared" si="406"/>
        <v/>
      </c>
      <c r="BG153" s="115" t="str">
        <f t="shared" si="406"/>
        <v/>
      </c>
      <c r="BH153" s="118">
        <f t="shared" si="406"/>
        <v>-0.3450828992344428</v>
      </c>
      <c r="BI153" s="119">
        <f t="shared" si="406"/>
        <v>0.55662463411421648</v>
      </c>
      <c r="BJ153" s="115">
        <f t="shared" si="406"/>
        <v>0.50704277965079669</v>
      </c>
      <c r="BK153" s="115">
        <f t="shared" si="406"/>
        <v>0.71268322613866575</v>
      </c>
      <c r="BL153" s="120">
        <f t="shared" si="406"/>
        <v>0.56116329371901119</v>
      </c>
      <c r="BM153" s="115">
        <f t="shared" si="406"/>
        <v>0.56116329371901119</v>
      </c>
      <c r="BN153" s="115">
        <f t="shared" si="406"/>
        <v>-0.87556737124467987</v>
      </c>
      <c r="BO153" s="115">
        <f t="shared" si="406"/>
        <v>0.13718570079177336</v>
      </c>
      <c r="BP153" s="115">
        <f t="shared" si="406"/>
        <v>9.5337689540384449E-2</v>
      </c>
      <c r="BQ153" s="115">
        <f t="shared" si="406"/>
        <v>9.5337689540384449E-2</v>
      </c>
      <c r="BR153" s="115">
        <f t="shared" si="406"/>
        <v>9.5337689540384449E-2</v>
      </c>
      <c r="BS153" s="115">
        <f t="shared" si="406"/>
        <v>-0.3830727853947225</v>
      </c>
      <c r="BT153" s="115">
        <f t="shared" si="406"/>
        <v>-0.39344967677326881</v>
      </c>
      <c r="BU153" s="115">
        <f t="shared" si="406"/>
        <v>-0.39344967677326881</v>
      </c>
      <c r="BV153" s="115">
        <f t="shared" si="406"/>
        <v>-0.39344967677326881</v>
      </c>
      <c r="BW153" s="115">
        <f t="shared" si="406"/>
        <v>0.39729846910106675</v>
      </c>
      <c r="BX153" s="115">
        <f t="shared" si="406"/>
        <v>0.27372828766754342</v>
      </c>
      <c r="BY153" s="115">
        <f t="shared" si="406"/>
        <v>0.27372828766754342</v>
      </c>
      <c r="BZ153" s="115">
        <f t="shared" si="406"/>
        <v>0.27372828766754342</v>
      </c>
      <c r="CA153" s="115">
        <f t="shared" ref="CA153:CD153" si="407">IF(OR(CA62=0,CA66=0),"",(CA66-CA62)*100/CA62)</f>
        <v>0.27372828766754342</v>
      </c>
      <c r="CB153" s="115">
        <f t="shared" si="407"/>
        <v>6.3307513405239546E-2</v>
      </c>
      <c r="CC153" s="115" t="str">
        <f t="shared" si="407"/>
        <v/>
      </c>
      <c r="CD153" s="115" t="str">
        <f t="shared" si="407"/>
        <v/>
      </c>
    </row>
    <row r="154" spans="1:82" x14ac:dyDescent="0.3">
      <c r="A154" s="48" t="s">
        <v>153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08">IF(OR(AX63=0,AX67=0),"",(AX67-AX63)*100/AX63)</f>
        <v/>
      </c>
      <c r="AY154" s="115" t="str">
        <f t="shared" si="408"/>
        <v/>
      </c>
      <c r="AZ154" s="115" t="str">
        <f t="shared" si="408"/>
        <v/>
      </c>
      <c r="BA154" s="115" t="str">
        <f t="shared" si="408"/>
        <v/>
      </c>
      <c r="BB154" s="115" t="str">
        <f t="shared" si="408"/>
        <v/>
      </c>
      <c r="BC154" s="115" t="str">
        <f t="shared" si="408"/>
        <v/>
      </c>
      <c r="BD154" s="115" t="str">
        <f t="shared" si="408"/>
        <v/>
      </c>
      <c r="BE154" s="115" t="str">
        <f t="shared" si="408"/>
        <v/>
      </c>
      <c r="BF154" s="115" t="str">
        <f t="shared" si="408"/>
        <v/>
      </c>
      <c r="BG154" s="115" t="str">
        <f t="shared" si="408"/>
        <v/>
      </c>
      <c r="BH154" s="115" t="str">
        <f t="shared" si="408"/>
        <v/>
      </c>
      <c r="BI154" s="118">
        <f t="shared" si="408"/>
        <v>-3.3271157219445655</v>
      </c>
      <c r="BJ154" s="119">
        <f t="shared" si="408"/>
        <v>-2.9282171441509957</v>
      </c>
      <c r="BK154" s="115">
        <f t="shared" si="408"/>
        <v>-3.0437889551753639</v>
      </c>
      <c r="BL154" s="115">
        <f t="shared" si="408"/>
        <v>-3.0532115985454769</v>
      </c>
      <c r="BM154" s="120">
        <f t="shared" si="408"/>
        <v>-3.0532115985454769</v>
      </c>
      <c r="BN154" s="115">
        <f t="shared" si="408"/>
        <v>-3.7099730084833551</v>
      </c>
      <c r="BO154" s="115">
        <f t="shared" si="408"/>
        <v>-3.9636944274606627</v>
      </c>
      <c r="BP154" s="115">
        <f t="shared" si="408"/>
        <v>-3.9990417161887648</v>
      </c>
      <c r="BQ154" s="115">
        <f t="shared" si="408"/>
        <v>-3.9990417161887648</v>
      </c>
      <c r="BR154" s="115">
        <f t="shared" si="408"/>
        <v>-3.9990417161887648</v>
      </c>
      <c r="BS154" s="115">
        <f t="shared" si="408"/>
        <v>-4.4078425296779864</v>
      </c>
      <c r="BT154" s="115">
        <f t="shared" si="408"/>
        <v>-4.4092053584514614</v>
      </c>
      <c r="BU154" s="115">
        <f t="shared" si="408"/>
        <v>-4.4092053584514614</v>
      </c>
      <c r="BV154" s="115">
        <f t="shared" si="408"/>
        <v>-4.4092053584514614</v>
      </c>
      <c r="BW154" s="115">
        <f t="shared" si="408"/>
        <v>-5.2076937558951748</v>
      </c>
      <c r="BX154" s="115">
        <f t="shared" si="408"/>
        <v>-5.0516943749334953</v>
      </c>
      <c r="BY154" s="115">
        <f t="shared" si="408"/>
        <v>-5.0516943749334953</v>
      </c>
      <c r="BZ154" s="115">
        <f t="shared" si="408"/>
        <v>-5.0516943749334953</v>
      </c>
      <c r="CA154" s="115">
        <f t="shared" ref="CA154:CD154" si="409">IF(OR(CA63=0,CA67=0),"",(CA67-CA63)*100/CA63)</f>
        <v>-5.0516943749334953</v>
      </c>
      <c r="CB154" s="115">
        <f t="shared" si="409"/>
        <v>-6.1750286748765868</v>
      </c>
      <c r="CC154" s="115" t="str">
        <f t="shared" si="409"/>
        <v/>
      </c>
      <c r="CD154" s="115" t="str">
        <f t="shared" si="409"/>
        <v/>
      </c>
    </row>
    <row r="155" spans="1:82" x14ac:dyDescent="0.3">
      <c r="A155" s="49" t="s">
        <v>154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10">IF(OR(AX64=0,AX68=0),"",(AX68-AX64)*100/AX64)</f>
        <v/>
      </c>
      <c r="AY155" s="117" t="str">
        <f t="shared" si="410"/>
        <v/>
      </c>
      <c r="AZ155" s="117" t="str">
        <f t="shared" si="410"/>
        <v/>
      </c>
      <c r="BA155" s="117" t="str">
        <f t="shared" si="410"/>
        <v/>
      </c>
      <c r="BB155" s="117" t="str">
        <f t="shared" si="410"/>
        <v/>
      </c>
      <c r="BC155" s="117" t="str">
        <f t="shared" si="410"/>
        <v/>
      </c>
      <c r="BD155" s="117" t="str">
        <f t="shared" si="410"/>
        <v/>
      </c>
      <c r="BE155" s="117" t="str">
        <f t="shared" si="410"/>
        <v/>
      </c>
      <c r="BF155" s="117" t="str">
        <f t="shared" si="410"/>
        <v/>
      </c>
      <c r="BG155" s="117" t="str">
        <f t="shared" si="410"/>
        <v/>
      </c>
      <c r="BH155" s="117" t="str">
        <f t="shared" si="410"/>
        <v/>
      </c>
      <c r="BI155" s="117" t="str">
        <f t="shared" si="410"/>
        <v/>
      </c>
      <c r="BJ155" s="121">
        <f t="shared" si="410"/>
        <v>2.7607040916952448</v>
      </c>
      <c r="BK155" s="122">
        <f t="shared" si="410"/>
        <v>3.7939939392413415</v>
      </c>
      <c r="BL155" s="117">
        <f t="shared" si="410"/>
        <v>3.7494556465486872</v>
      </c>
      <c r="BM155" s="117">
        <f t="shared" si="410"/>
        <v>3.7494556465486872</v>
      </c>
      <c r="BN155" s="123">
        <f t="shared" si="410"/>
        <v>2.0329902647040572</v>
      </c>
      <c r="BO155" s="117">
        <f t="shared" si="410"/>
        <v>1.271685924105624</v>
      </c>
      <c r="BP155" s="117">
        <f t="shared" si="410"/>
        <v>1.2184575467325711</v>
      </c>
      <c r="BQ155" s="117">
        <f t="shared" si="410"/>
        <v>1.2184575467325711</v>
      </c>
      <c r="BR155" s="117">
        <f t="shared" si="410"/>
        <v>1.2184575467325711</v>
      </c>
      <c r="BS155" s="117">
        <f t="shared" si="410"/>
        <v>0.93585045572988401</v>
      </c>
      <c r="BT155" s="117">
        <f t="shared" si="410"/>
        <v>0.94102309052845978</v>
      </c>
      <c r="BU155" s="117">
        <f t="shared" si="410"/>
        <v>0.94102309052845978</v>
      </c>
      <c r="BV155" s="117">
        <f t="shared" si="410"/>
        <v>0.94102309052845978</v>
      </c>
      <c r="BW155" s="117">
        <f t="shared" si="410"/>
        <v>1.8241558685495889</v>
      </c>
      <c r="BX155" s="117">
        <f t="shared" si="410"/>
        <v>1.9428146088964262</v>
      </c>
      <c r="BY155" s="117">
        <f t="shared" si="410"/>
        <v>1.9428146088964262</v>
      </c>
      <c r="BZ155" s="117">
        <f t="shared" si="410"/>
        <v>1.9428146088964262</v>
      </c>
      <c r="CA155" s="117">
        <f t="shared" ref="CA155:CD155" si="411">IF(OR(CA64=0,CA68=0),"",(CA68-CA64)*100/CA64)</f>
        <v>1.9428146088964262</v>
      </c>
      <c r="CB155" s="117">
        <f t="shared" si="411"/>
        <v>0.48310996052359872</v>
      </c>
      <c r="CC155" s="117" t="str">
        <f t="shared" si="411"/>
        <v/>
      </c>
      <c r="CD155" s="117" t="str">
        <f t="shared" si="411"/>
        <v/>
      </c>
    </row>
    <row r="156" spans="1:82" x14ac:dyDescent="0.3">
      <c r="A156" s="48" t="s">
        <v>155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12">IF(OR(AX65=0,AX69=0),"",(AX69-AX65)*100/AX65)</f>
        <v/>
      </c>
      <c r="AY156" s="115" t="str">
        <f t="shared" si="412"/>
        <v/>
      </c>
      <c r="AZ156" s="115" t="str">
        <f t="shared" si="412"/>
        <v/>
      </c>
      <c r="BA156" s="115" t="str">
        <f t="shared" si="412"/>
        <v/>
      </c>
      <c r="BB156" s="115" t="str">
        <f t="shared" si="412"/>
        <v/>
      </c>
      <c r="BC156" s="115" t="str">
        <f t="shared" si="412"/>
        <v/>
      </c>
      <c r="BD156" s="115" t="str">
        <f t="shared" si="412"/>
        <v/>
      </c>
      <c r="BE156" s="115" t="str">
        <f t="shared" si="412"/>
        <v/>
      </c>
      <c r="BF156" s="115" t="str">
        <f t="shared" si="412"/>
        <v/>
      </c>
      <c r="BG156" s="115" t="str">
        <f t="shared" si="412"/>
        <v/>
      </c>
      <c r="BH156" s="115" t="str">
        <f t="shared" si="412"/>
        <v/>
      </c>
      <c r="BI156" s="115" t="str">
        <f t="shared" si="412"/>
        <v/>
      </c>
      <c r="BJ156" s="115" t="str">
        <f t="shared" si="412"/>
        <v/>
      </c>
      <c r="BK156" s="118">
        <f t="shared" si="412"/>
        <v>-1.0474188464460295</v>
      </c>
      <c r="BL156" s="119">
        <f t="shared" si="412"/>
        <v>-2.0667365007283323</v>
      </c>
      <c r="BM156" s="115">
        <f t="shared" si="412"/>
        <v>-1.2470552455440673</v>
      </c>
      <c r="BN156" s="115">
        <f t="shared" si="412"/>
        <v>-2.9281151114995736</v>
      </c>
      <c r="BO156" s="120">
        <f t="shared" si="412"/>
        <v>-1.6292300662294925</v>
      </c>
      <c r="BP156" s="115">
        <f t="shared" si="412"/>
        <v>-1.5753599819644244</v>
      </c>
      <c r="BQ156" s="115">
        <f t="shared" si="412"/>
        <v>-1.5753599819644244</v>
      </c>
      <c r="BR156" s="115">
        <f t="shared" si="412"/>
        <v>-1.4589107526717975</v>
      </c>
      <c r="BS156" s="115">
        <f t="shared" si="412"/>
        <v>-1.8486972686377825</v>
      </c>
      <c r="BT156" s="115">
        <f t="shared" si="412"/>
        <v>-1.8305085487956709</v>
      </c>
      <c r="BU156" s="115">
        <f t="shared" si="412"/>
        <v>-1.8305085487956709</v>
      </c>
      <c r="BV156" s="115">
        <f t="shared" si="412"/>
        <v>-1.8305085487956709</v>
      </c>
      <c r="BW156" s="115">
        <f t="shared" si="412"/>
        <v>-2.3285375986515078</v>
      </c>
      <c r="BX156" s="115">
        <f t="shared" si="412"/>
        <v>-2.4904197006724647</v>
      </c>
      <c r="BY156" s="115">
        <f t="shared" si="412"/>
        <v>-2.4904197006724647</v>
      </c>
      <c r="BZ156" s="115">
        <f t="shared" si="412"/>
        <v>-2.4904197006724647</v>
      </c>
      <c r="CA156" s="115">
        <f t="shared" ref="CA156:CD156" si="413">IF(OR(CA65=0,CA69=0),"",(CA69-CA65)*100/CA65)</f>
        <v>-2.4904197006724647</v>
      </c>
      <c r="CB156" s="115">
        <f t="shared" si="413"/>
        <v>-1.5708864537742748</v>
      </c>
      <c r="CC156" s="115" t="str">
        <f t="shared" si="413"/>
        <v/>
      </c>
      <c r="CD156" s="115" t="str">
        <f t="shared" si="413"/>
        <v/>
      </c>
    </row>
    <row r="157" spans="1:82" x14ac:dyDescent="0.3">
      <c r="A157" s="48" t="s">
        <v>156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14">IF(OR(AX66=0,AX70=0),"",(AX70-AX66)*100/AX66)</f>
        <v/>
      </c>
      <c r="AY157" s="115" t="str">
        <f t="shared" si="414"/>
        <v/>
      </c>
      <c r="AZ157" s="115" t="str">
        <f t="shared" si="414"/>
        <v/>
      </c>
      <c r="BA157" s="115" t="str">
        <f t="shared" si="414"/>
        <v/>
      </c>
      <c r="BB157" s="115" t="str">
        <f t="shared" si="414"/>
        <v/>
      </c>
      <c r="BC157" s="115" t="str">
        <f t="shared" si="414"/>
        <v/>
      </c>
      <c r="BD157" s="115" t="str">
        <f t="shared" si="414"/>
        <v/>
      </c>
      <c r="BE157" s="115" t="str">
        <f t="shared" si="414"/>
        <v/>
      </c>
      <c r="BF157" s="115" t="str">
        <f t="shared" si="414"/>
        <v/>
      </c>
      <c r="BG157" s="115" t="str">
        <f t="shared" si="414"/>
        <v/>
      </c>
      <c r="BH157" s="115" t="str">
        <f t="shared" si="414"/>
        <v/>
      </c>
      <c r="BI157" s="115" t="str">
        <f t="shared" si="414"/>
        <v/>
      </c>
      <c r="BJ157" s="115" t="str">
        <f t="shared" si="414"/>
        <v/>
      </c>
      <c r="BK157" s="115" t="str">
        <f t="shared" si="414"/>
        <v/>
      </c>
      <c r="BL157" s="118">
        <f t="shared" si="414"/>
        <v>-23.650062178603243</v>
      </c>
      <c r="BM157" s="119">
        <f t="shared" si="414"/>
        <v>-26.434901045612079</v>
      </c>
      <c r="BN157" s="115">
        <f t="shared" si="414"/>
        <v>-24.64399591542151</v>
      </c>
      <c r="BO157" s="115">
        <f t="shared" si="414"/>
        <v>-24.694593361787174</v>
      </c>
      <c r="BP157" s="120">
        <f t="shared" si="414"/>
        <v>-24.759966906008991</v>
      </c>
      <c r="BQ157" s="115">
        <f t="shared" si="414"/>
        <v>-24.759966906008991</v>
      </c>
      <c r="BR157" s="115">
        <f t="shared" si="414"/>
        <v>-24.871300525477686</v>
      </c>
      <c r="BS157" s="115">
        <f t="shared" si="414"/>
        <v>-24.832876663123308</v>
      </c>
      <c r="BT157" s="115">
        <f t="shared" si="414"/>
        <v>-25.068541346299995</v>
      </c>
      <c r="BU157" s="115">
        <f t="shared" si="414"/>
        <v>-25.068541346299995</v>
      </c>
      <c r="BV157" s="115">
        <f t="shared" si="414"/>
        <v>-25.068541346299995</v>
      </c>
      <c r="BW157" s="115">
        <f t="shared" si="414"/>
        <v>-25.132269931194141</v>
      </c>
      <c r="BX157" s="115">
        <f t="shared" si="414"/>
        <v>-25.352376273003394</v>
      </c>
      <c r="BY157" s="115">
        <f t="shared" si="414"/>
        <v>-25.352376273003394</v>
      </c>
      <c r="BZ157" s="115">
        <f t="shared" si="414"/>
        <v>-25.352376273003394</v>
      </c>
      <c r="CA157" s="115">
        <f t="shared" ref="CA157:CD157" si="415">IF(OR(CA66=0,CA70=0),"",(CA70-CA66)*100/CA66)</f>
        <v>-25.352376273003394</v>
      </c>
      <c r="CB157" s="115">
        <f t="shared" si="415"/>
        <v>-25.681890051353321</v>
      </c>
      <c r="CC157" s="115" t="str">
        <f t="shared" si="415"/>
        <v/>
      </c>
      <c r="CD157" s="115" t="str">
        <f t="shared" si="415"/>
        <v/>
      </c>
    </row>
    <row r="158" spans="1:82" x14ac:dyDescent="0.3">
      <c r="A158" s="48" t="s">
        <v>157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16">IF(OR(AX67=0,AX71=0),"",(AX71-AX67)*100/AX67)</f>
        <v/>
      </c>
      <c r="AY158" s="115" t="str">
        <f t="shared" si="416"/>
        <v/>
      </c>
      <c r="AZ158" s="115" t="str">
        <f t="shared" si="416"/>
        <v/>
      </c>
      <c r="BA158" s="115" t="str">
        <f t="shared" si="416"/>
        <v/>
      </c>
      <c r="BB158" s="115" t="str">
        <f t="shared" si="416"/>
        <v/>
      </c>
      <c r="BC158" s="115" t="str">
        <f t="shared" si="416"/>
        <v/>
      </c>
      <c r="BD158" s="115" t="str">
        <f t="shared" si="416"/>
        <v/>
      </c>
      <c r="BE158" s="115" t="str">
        <f t="shared" si="416"/>
        <v/>
      </c>
      <c r="BF158" s="115" t="str">
        <f t="shared" si="416"/>
        <v/>
      </c>
      <c r="BG158" s="115" t="str">
        <f t="shared" si="416"/>
        <v/>
      </c>
      <c r="BH158" s="115" t="str">
        <f t="shared" si="416"/>
        <v/>
      </c>
      <c r="BI158" s="115" t="str">
        <f t="shared" si="416"/>
        <v/>
      </c>
      <c r="BJ158" s="115" t="str">
        <f t="shared" si="416"/>
        <v/>
      </c>
      <c r="BK158" s="115" t="str">
        <f t="shared" si="416"/>
        <v/>
      </c>
      <c r="BL158" s="115" t="str">
        <f t="shared" si="416"/>
        <v/>
      </c>
      <c r="BM158" s="118">
        <f t="shared" si="416"/>
        <v>-13.234000941064625</v>
      </c>
      <c r="BN158" s="119">
        <f t="shared" si="416"/>
        <v>-12.100951484772827</v>
      </c>
      <c r="BO158" s="115">
        <f t="shared" si="416"/>
        <v>-12.773431707877771</v>
      </c>
      <c r="BP158" s="115">
        <f t="shared" si="416"/>
        <v>-12.963231386191227</v>
      </c>
      <c r="BQ158" s="120">
        <f t="shared" si="416"/>
        <v>-12.963231386191227</v>
      </c>
      <c r="BR158" s="115">
        <f t="shared" si="416"/>
        <v>-12.776691078790728</v>
      </c>
      <c r="BS158" s="115">
        <f t="shared" si="416"/>
        <v>-12.634088021370065</v>
      </c>
      <c r="BT158" s="115">
        <f t="shared" si="416"/>
        <v>-12.608955886888241</v>
      </c>
      <c r="BU158" s="115">
        <f t="shared" si="416"/>
        <v>-12.608955886888241</v>
      </c>
      <c r="BV158" s="115">
        <f t="shared" si="416"/>
        <v>-12.608955886888241</v>
      </c>
      <c r="BW158" s="115">
        <f t="shared" si="416"/>
        <v>-11.204934893065344</v>
      </c>
      <c r="BX158" s="115">
        <f t="shared" si="416"/>
        <v>-11.583573119487331</v>
      </c>
      <c r="BY158" s="115">
        <f t="shared" si="416"/>
        <v>-11.583573119487331</v>
      </c>
      <c r="BZ158" s="115">
        <f t="shared" si="416"/>
        <v>-11.583573119487331</v>
      </c>
      <c r="CA158" s="115">
        <f t="shared" ref="CA158:CD158" si="417">IF(OR(CA67=0,CA71=0),"",(CA71-CA67)*100/CA67)</f>
        <v>-11.583573119487331</v>
      </c>
      <c r="CB158" s="115">
        <f t="shared" si="417"/>
        <v>-9.3399964499651542</v>
      </c>
      <c r="CC158" s="115" t="str">
        <f t="shared" si="417"/>
        <v/>
      </c>
      <c r="CD158" s="115" t="str">
        <f t="shared" si="417"/>
        <v/>
      </c>
    </row>
    <row r="159" spans="1:82" x14ac:dyDescent="0.3">
      <c r="A159" s="49" t="s">
        <v>158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18">IF(OR(AX68=0,AX72=0),"",(AX72-AX68)*100/AX68)</f>
        <v/>
      </c>
      <c r="AY159" s="117" t="str">
        <f t="shared" si="418"/>
        <v/>
      </c>
      <c r="AZ159" s="117" t="str">
        <f t="shared" si="418"/>
        <v/>
      </c>
      <c r="BA159" s="117" t="str">
        <f t="shared" si="418"/>
        <v/>
      </c>
      <c r="BB159" s="117" t="str">
        <f t="shared" si="418"/>
        <v/>
      </c>
      <c r="BC159" s="117" t="str">
        <f t="shared" si="418"/>
        <v/>
      </c>
      <c r="BD159" s="117" t="str">
        <f t="shared" si="418"/>
        <v/>
      </c>
      <c r="BE159" s="117" t="str">
        <f t="shared" si="418"/>
        <v/>
      </c>
      <c r="BF159" s="117" t="str">
        <f t="shared" si="418"/>
        <v/>
      </c>
      <c r="BG159" s="117" t="str">
        <f t="shared" si="418"/>
        <v/>
      </c>
      <c r="BH159" s="117" t="str">
        <f t="shared" si="418"/>
        <v/>
      </c>
      <c r="BI159" s="117" t="str">
        <f t="shared" si="418"/>
        <v/>
      </c>
      <c r="BJ159" s="117" t="str">
        <f t="shared" si="418"/>
        <v/>
      </c>
      <c r="BK159" s="117" t="str">
        <f t="shared" si="418"/>
        <v/>
      </c>
      <c r="BL159" s="117" t="str">
        <f t="shared" si="418"/>
        <v/>
      </c>
      <c r="BM159" s="117" t="str">
        <f t="shared" si="418"/>
        <v/>
      </c>
      <c r="BN159" s="121">
        <f t="shared" si="418"/>
        <v>-9.9244655302835412</v>
      </c>
      <c r="BO159" s="122">
        <f t="shared" si="418"/>
        <v>-10.111384154639728</v>
      </c>
      <c r="BP159" s="117">
        <f t="shared" si="418"/>
        <v>-10.15633247227999</v>
      </c>
      <c r="BQ159" s="117">
        <f t="shared" si="418"/>
        <v>-10.15633247227999</v>
      </c>
      <c r="BR159" s="123">
        <f t="shared" si="418"/>
        <v>-10.058750571186097</v>
      </c>
      <c r="BS159" s="117">
        <f t="shared" si="418"/>
        <v>-10.263060441245786</v>
      </c>
      <c r="BT159" s="117">
        <f t="shared" si="418"/>
        <v>-10.306559585139507</v>
      </c>
      <c r="BU159" s="117">
        <f t="shared" si="418"/>
        <v>-10.306559585139507</v>
      </c>
      <c r="BV159" s="117">
        <f t="shared" si="418"/>
        <v>-10.306559585139507</v>
      </c>
      <c r="BW159" s="117">
        <f t="shared" si="418"/>
        <v>-9.1337652374274683</v>
      </c>
      <c r="BX159" s="117">
        <f t="shared" si="418"/>
        <v>-9.546880657798468</v>
      </c>
      <c r="BY159" s="117">
        <f t="shared" si="418"/>
        <v>-9.546880657798468</v>
      </c>
      <c r="BZ159" s="117">
        <f t="shared" si="418"/>
        <v>-9.546880657798468</v>
      </c>
      <c r="CA159" s="117">
        <f t="shared" ref="CA159:CD159" si="419">IF(OR(CA68=0,CA72=0),"",(CA72-CA68)*100/CA68)</f>
        <v>-9.546880657798468</v>
      </c>
      <c r="CB159" s="117">
        <f t="shared" si="419"/>
        <v>-8.2390496492037943</v>
      </c>
      <c r="CC159" s="117" t="str">
        <f t="shared" si="419"/>
        <v/>
      </c>
      <c r="CD159" s="117" t="str">
        <f t="shared" si="419"/>
        <v/>
      </c>
    </row>
    <row r="160" spans="1:82" x14ac:dyDescent="0.3">
      <c r="A160" s="48" t="s">
        <v>159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20">IF(OR(AX69=0,AX73=0),"",(AX73-AX69)*100/AX69)</f>
        <v/>
      </c>
      <c r="AY160" s="115" t="str">
        <f t="shared" si="420"/>
        <v/>
      </c>
      <c r="AZ160" s="115" t="str">
        <f t="shared" si="420"/>
        <v/>
      </c>
      <c r="BA160" s="115" t="str">
        <f t="shared" si="420"/>
        <v/>
      </c>
      <c r="BB160" s="115" t="str">
        <f t="shared" si="420"/>
        <v/>
      </c>
      <c r="BC160" s="115" t="str">
        <f t="shared" si="420"/>
        <v/>
      </c>
      <c r="BD160" s="115" t="str">
        <f t="shared" si="420"/>
        <v/>
      </c>
      <c r="BE160" s="115" t="str">
        <f t="shared" si="420"/>
        <v/>
      </c>
      <c r="BF160" s="115" t="str">
        <f t="shared" si="420"/>
        <v/>
      </c>
      <c r="BG160" s="115" t="str">
        <f t="shared" si="420"/>
        <v/>
      </c>
      <c r="BH160" s="115" t="str">
        <f t="shared" si="420"/>
        <v/>
      </c>
      <c r="BI160" s="115" t="str">
        <f t="shared" si="420"/>
        <v/>
      </c>
      <c r="BJ160" s="115" t="str">
        <f t="shared" si="420"/>
        <v/>
      </c>
      <c r="BK160" s="115" t="str">
        <f t="shared" si="420"/>
        <v/>
      </c>
      <c r="BL160" s="115" t="str">
        <f t="shared" si="420"/>
        <v/>
      </c>
      <c r="BM160" s="115" t="str">
        <f t="shared" si="420"/>
        <v/>
      </c>
      <c r="BN160" s="115" t="str">
        <f t="shared" si="420"/>
        <v/>
      </c>
      <c r="BO160" s="118">
        <f t="shared" si="420"/>
        <v>-7.116775624905376</v>
      </c>
      <c r="BP160" s="119">
        <f t="shared" si="420"/>
        <v>-7.3580182343539304</v>
      </c>
      <c r="BQ160" s="115">
        <f t="shared" si="420"/>
        <v>-7.4375153766909259</v>
      </c>
      <c r="BR160" s="115">
        <f t="shared" si="420"/>
        <v>-7.4655400926531907</v>
      </c>
      <c r="BS160" s="120">
        <f t="shared" si="420"/>
        <v>-6.9473901811091228</v>
      </c>
      <c r="BT160" s="115">
        <f t="shared" si="420"/>
        <v>-6.5566497647221134</v>
      </c>
      <c r="BU160" s="115">
        <f t="shared" si="420"/>
        <v>-6.5566497647221134</v>
      </c>
      <c r="BV160" s="115">
        <f t="shared" si="420"/>
        <v>-6.7474146195315461</v>
      </c>
      <c r="BW160" s="115">
        <f t="shared" si="420"/>
        <v>-6.3856576132588803</v>
      </c>
      <c r="BX160" s="115">
        <f t="shared" si="420"/>
        <v>-6.3234136966045922</v>
      </c>
      <c r="BY160" s="115">
        <f t="shared" si="420"/>
        <v>-6.3234136966045922</v>
      </c>
      <c r="BZ160" s="115">
        <f t="shared" si="420"/>
        <v>-6.3234136966045922</v>
      </c>
      <c r="CA160" s="115">
        <f t="shared" ref="CA160:CD160" si="421">IF(OR(CA69=0,CA73=0),"",(CA73-CA69)*100/CA69)</f>
        <v>-6.3234136966045922</v>
      </c>
      <c r="CB160" s="115">
        <f t="shared" si="421"/>
        <v>-6.4145271907791095</v>
      </c>
      <c r="CC160" s="115" t="str">
        <f t="shared" si="421"/>
        <v/>
      </c>
      <c r="CD160" s="115" t="str">
        <f t="shared" si="421"/>
        <v/>
      </c>
    </row>
    <row r="161" spans="1:85" x14ac:dyDescent="0.3">
      <c r="A161" s="48" t="s">
        <v>160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22">IF(OR(AX70=0,AX74=0),"",(AX74-AX70)*100/AX70)</f>
        <v/>
      </c>
      <c r="AY161" s="115" t="str">
        <f t="shared" si="422"/>
        <v/>
      </c>
      <c r="AZ161" s="115" t="str">
        <f t="shared" si="422"/>
        <v/>
      </c>
      <c r="BA161" s="115" t="str">
        <f t="shared" si="422"/>
        <v/>
      </c>
      <c r="BB161" s="115" t="str">
        <f t="shared" si="422"/>
        <v/>
      </c>
      <c r="BC161" s="115" t="str">
        <f t="shared" si="422"/>
        <v/>
      </c>
      <c r="BD161" s="115" t="str">
        <f t="shared" si="422"/>
        <v/>
      </c>
      <c r="BE161" s="115" t="str">
        <f t="shared" si="422"/>
        <v/>
      </c>
      <c r="BF161" s="115" t="str">
        <f t="shared" si="422"/>
        <v/>
      </c>
      <c r="BG161" s="115" t="str">
        <f t="shared" si="422"/>
        <v/>
      </c>
      <c r="BH161" s="115" t="str">
        <f t="shared" si="422"/>
        <v/>
      </c>
      <c r="BI161" s="115" t="str">
        <f t="shared" si="422"/>
        <v/>
      </c>
      <c r="BJ161" s="115" t="str">
        <f t="shared" si="422"/>
        <v/>
      </c>
      <c r="BK161" s="115" t="str">
        <f t="shared" si="422"/>
        <v/>
      </c>
      <c r="BL161" s="115" t="str">
        <f t="shared" si="422"/>
        <v/>
      </c>
      <c r="BM161" s="115" t="str">
        <f t="shared" si="422"/>
        <v/>
      </c>
      <c r="BN161" s="115" t="str">
        <f t="shared" si="422"/>
        <v/>
      </c>
      <c r="BO161" s="115" t="str">
        <f t="shared" si="422"/>
        <v/>
      </c>
      <c r="BP161" s="118">
        <f t="shared" si="422"/>
        <v>23.126038961308925</v>
      </c>
      <c r="BQ161" s="119">
        <f t="shared" si="422"/>
        <v>22.229243490660544</v>
      </c>
      <c r="BR161" s="115">
        <f t="shared" si="422"/>
        <v>22.190335169928389</v>
      </c>
      <c r="BS161" s="115">
        <f t="shared" si="422"/>
        <v>21.683273087085819</v>
      </c>
      <c r="BT161" s="120">
        <f t="shared" si="422"/>
        <v>22.154081162404513</v>
      </c>
      <c r="BU161" s="115">
        <f t="shared" si="422"/>
        <v>22.154081162404513</v>
      </c>
      <c r="BV161" s="115">
        <f t="shared" si="422"/>
        <v>23.152445737017132</v>
      </c>
      <c r="BW161" s="115">
        <f t="shared" si="422"/>
        <v>22.060913690436212</v>
      </c>
      <c r="BX161" s="115">
        <f t="shared" si="422"/>
        <v>22.30885268227652</v>
      </c>
      <c r="BY161" s="115">
        <f t="shared" si="422"/>
        <v>22.30885268227652</v>
      </c>
      <c r="BZ161" s="115">
        <f t="shared" si="422"/>
        <v>22.30885268227652</v>
      </c>
      <c r="CA161" s="115">
        <f t="shared" ref="CA161:CD161" si="423">IF(OR(CA70=0,CA74=0),"",(CA74-CA70)*100/CA70)</f>
        <v>22.30885268227652</v>
      </c>
      <c r="CB161" s="115">
        <f t="shared" si="423"/>
        <v>22.596528552914474</v>
      </c>
      <c r="CC161" s="115" t="str">
        <f t="shared" si="423"/>
        <v/>
      </c>
      <c r="CD161" s="115" t="str">
        <f t="shared" si="423"/>
        <v/>
      </c>
    </row>
    <row r="162" spans="1:85" x14ac:dyDescent="0.3">
      <c r="A162" s="48" t="s">
        <v>161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24">IF(OR(AX71=0,AX75=0),"",(AX75-AX71)*100/AX71)</f>
        <v/>
      </c>
      <c r="AY162" s="115" t="str">
        <f t="shared" si="424"/>
        <v/>
      </c>
      <c r="AZ162" s="115" t="str">
        <f t="shared" si="424"/>
        <v/>
      </c>
      <c r="BA162" s="115" t="str">
        <f t="shared" si="424"/>
        <v/>
      </c>
      <c r="BB162" s="115" t="str">
        <f t="shared" si="424"/>
        <v/>
      </c>
      <c r="BC162" s="115" t="str">
        <f t="shared" si="424"/>
        <v/>
      </c>
      <c r="BD162" s="115" t="str">
        <f t="shared" si="424"/>
        <v/>
      </c>
      <c r="BE162" s="115" t="str">
        <f t="shared" si="424"/>
        <v/>
      </c>
      <c r="BF162" s="115" t="str">
        <f t="shared" si="424"/>
        <v/>
      </c>
      <c r="BG162" s="115" t="str">
        <f t="shared" si="424"/>
        <v/>
      </c>
      <c r="BH162" s="115" t="str">
        <f t="shared" si="424"/>
        <v/>
      </c>
      <c r="BI162" s="115" t="str">
        <f t="shared" si="424"/>
        <v/>
      </c>
      <c r="BJ162" s="115" t="str">
        <f t="shared" si="424"/>
        <v/>
      </c>
      <c r="BK162" s="115" t="str">
        <f t="shared" si="424"/>
        <v/>
      </c>
      <c r="BL162" s="115" t="str">
        <f t="shared" si="424"/>
        <v/>
      </c>
      <c r="BM162" s="115" t="str">
        <f t="shared" si="424"/>
        <v/>
      </c>
      <c r="BN162" s="115" t="str">
        <f t="shared" si="424"/>
        <v/>
      </c>
      <c r="BO162" s="115" t="str">
        <f t="shared" si="424"/>
        <v/>
      </c>
      <c r="BP162" s="115" t="str">
        <f t="shared" si="424"/>
        <v/>
      </c>
      <c r="BQ162" s="118">
        <f t="shared" si="424"/>
        <v>5.2573656915182676</v>
      </c>
      <c r="BR162" s="119">
        <f t="shared" si="424"/>
        <v>4.5509316128177337</v>
      </c>
      <c r="BS162" s="115">
        <f t="shared" si="424"/>
        <v>4.6870965137644225</v>
      </c>
      <c r="BT162" s="115">
        <f t="shared" si="424"/>
        <v>4.6932568277327338</v>
      </c>
      <c r="BU162" s="120">
        <f t="shared" si="424"/>
        <v>4.6932568277327338</v>
      </c>
      <c r="BV162" s="115">
        <f t="shared" si="424"/>
        <v>4.793573117409573</v>
      </c>
      <c r="BW162" s="115">
        <f t="shared" si="424"/>
        <v>2.6989237069126752</v>
      </c>
      <c r="BX162" s="115">
        <f t="shared" si="424"/>
        <v>2.8271534954971287</v>
      </c>
      <c r="BY162" s="115">
        <f t="shared" si="424"/>
        <v>2.8271534954971287</v>
      </c>
      <c r="BZ162" s="115">
        <f t="shared" si="424"/>
        <v>2.8271534954971287</v>
      </c>
      <c r="CA162" s="115">
        <f t="shared" ref="CA162:CD162" si="425">IF(OR(CA71=0,CA75=0),"",(CA75-CA71)*100/CA71)</f>
        <v>2.8271534954971287</v>
      </c>
      <c r="CB162" s="115">
        <f t="shared" si="425"/>
        <v>0.98871745363553665</v>
      </c>
      <c r="CC162" s="115" t="str">
        <f t="shared" si="425"/>
        <v/>
      </c>
      <c r="CD162" s="115" t="str">
        <f t="shared" si="425"/>
        <v/>
      </c>
    </row>
    <row r="163" spans="1:85" x14ac:dyDescent="0.3">
      <c r="A163" s="49" t="s">
        <v>162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426">IF(OR(AX72=0,AX76=0),"",(AX76-AX72)*100/AX72)</f>
        <v/>
      </c>
      <c r="AY163" s="117" t="str">
        <f t="shared" si="426"/>
        <v/>
      </c>
      <c r="AZ163" s="117" t="str">
        <f t="shared" si="426"/>
        <v/>
      </c>
      <c r="BA163" s="117" t="str">
        <f t="shared" si="426"/>
        <v/>
      </c>
      <c r="BB163" s="117" t="str">
        <f t="shared" si="426"/>
        <v/>
      </c>
      <c r="BC163" s="117" t="str">
        <f t="shared" si="426"/>
        <v/>
      </c>
      <c r="BD163" s="117" t="str">
        <f t="shared" si="426"/>
        <v/>
      </c>
      <c r="BE163" s="117" t="str">
        <f t="shared" si="426"/>
        <v/>
      </c>
      <c r="BF163" s="117" t="str">
        <f t="shared" si="426"/>
        <v/>
      </c>
      <c r="BG163" s="117" t="str">
        <f t="shared" si="426"/>
        <v/>
      </c>
      <c r="BH163" s="117" t="str">
        <f t="shared" si="426"/>
        <v/>
      </c>
      <c r="BI163" s="117" t="str">
        <f t="shared" si="426"/>
        <v/>
      </c>
      <c r="BJ163" s="117" t="str">
        <f t="shared" si="426"/>
        <v/>
      </c>
      <c r="BK163" s="117" t="str">
        <f t="shared" si="426"/>
        <v/>
      </c>
      <c r="BL163" s="117" t="str">
        <f t="shared" si="426"/>
        <v/>
      </c>
      <c r="BM163" s="117" t="str">
        <f t="shared" si="426"/>
        <v/>
      </c>
      <c r="BN163" s="117" t="str">
        <f t="shared" si="426"/>
        <v/>
      </c>
      <c r="BO163" s="117" t="str">
        <f t="shared" si="426"/>
        <v/>
      </c>
      <c r="BP163" s="117" t="str">
        <f t="shared" si="426"/>
        <v/>
      </c>
      <c r="BQ163" s="117" t="str">
        <f t="shared" si="426"/>
        <v/>
      </c>
      <c r="BR163" s="121">
        <f t="shared" si="426"/>
        <v>0.7379620038839857</v>
      </c>
      <c r="BS163" s="122">
        <f t="shared" si="426"/>
        <v>1.654332571827086</v>
      </c>
      <c r="BT163" s="117">
        <f t="shared" si="426"/>
        <v>1.789061289647945</v>
      </c>
      <c r="BU163" s="117">
        <f t="shared" si="426"/>
        <v>1.789061289647945</v>
      </c>
      <c r="BV163" s="123">
        <f t="shared" si="426"/>
        <v>1.6059869883797844</v>
      </c>
      <c r="BW163" s="117">
        <f t="shared" si="426"/>
        <v>0.50684529845352966</v>
      </c>
      <c r="BX163" s="117">
        <f t="shared" si="426"/>
        <v>0.54077785440449122</v>
      </c>
      <c r="BY163" s="117">
        <f t="shared" si="426"/>
        <v>0.54077785440449122</v>
      </c>
      <c r="BZ163" s="117">
        <f t="shared" si="426"/>
        <v>0.54077785440449122</v>
      </c>
      <c r="CA163" s="117">
        <f t="shared" ref="CA163:CD163" si="427">IF(OR(CA72=0,CA76=0),"",(CA76-CA72)*100/CA72)</f>
        <v>0.54077785440449122</v>
      </c>
      <c r="CB163" s="117">
        <f t="shared" si="427"/>
        <v>0.49514977817165401</v>
      </c>
      <c r="CC163" s="117" t="str">
        <f t="shared" si="427"/>
        <v/>
      </c>
      <c r="CD163" s="117" t="str">
        <f t="shared" si="427"/>
        <v/>
      </c>
    </row>
    <row r="164" spans="1:85" x14ac:dyDescent="0.3">
      <c r="A164" s="48" t="s">
        <v>163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/>
      <c r="AY164" s="115"/>
      <c r="AZ164" s="115"/>
      <c r="BA164" s="115"/>
      <c r="BB164" s="115"/>
      <c r="BC164" s="115"/>
      <c r="BD164" s="115"/>
      <c r="BE164" s="115"/>
      <c r="BF164" s="115"/>
      <c r="BG164" s="115"/>
      <c r="BH164" s="115"/>
      <c r="BI164" s="115"/>
      <c r="BJ164" s="115"/>
      <c r="BK164" s="115"/>
      <c r="BL164" s="115"/>
      <c r="BM164" s="115"/>
      <c r="BN164" s="115"/>
      <c r="BO164" s="115"/>
      <c r="BP164" s="115"/>
      <c r="BQ164" s="115"/>
      <c r="BR164" s="115"/>
      <c r="BS164" s="118">
        <f t="shared" ref="BS164:CD164" si="428">IF(OR(BS73=0,BS77=0),"",(BS77-BS73)*100/BS73)</f>
        <v>-0.29637244916918987</v>
      </c>
      <c r="BT164" s="119">
        <f t="shared" si="428"/>
        <v>-0.68616291167935517</v>
      </c>
      <c r="BU164" s="115">
        <f t="shared" si="428"/>
        <v>-0.73620598332946474</v>
      </c>
      <c r="BV164" s="115">
        <f t="shared" si="428"/>
        <v>-1.1958372904037461E-3</v>
      </c>
      <c r="BW164" s="120">
        <f t="shared" si="428"/>
        <v>0.90304083461441897</v>
      </c>
      <c r="BX164" s="115">
        <f t="shared" si="428"/>
        <v>0.95862258789578325</v>
      </c>
      <c r="BY164" s="115">
        <f t="shared" si="428"/>
        <v>0.95862258789578325</v>
      </c>
      <c r="BZ164" s="115">
        <f t="shared" si="428"/>
        <v>0.61799700360226328</v>
      </c>
      <c r="CA164" s="115">
        <f t="shared" si="428"/>
        <v>0.61799700360226328</v>
      </c>
      <c r="CB164" s="115">
        <f t="shared" si="428"/>
        <v>3.5381474260071606E-2</v>
      </c>
      <c r="CC164" s="115" t="str">
        <f t="shared" si="428"/>
        <v/>
      </c>
      <c r="CD164" s="115" t="str">
        <f t="shared" si="428"/>
        <v/>
      </c>
    </row>
    <row r="165" spans="1:85" x14ac:dyDescent="0.3">
      <c r="A165" s="48" t="s">
        <v>165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/>
      <c r="AY165" s="115"/>
      <c r="AZ165" s="115"/>
      <c r="BA165" s="115"/>
      <c r="BB165" s="115"/>
      <c r="BC165" s="115"/>
      <c r="BD165" s="115"/>
      <c r="BE165" s="115"/>
      <c r="BF165" s="115"/>
      <c r="BG165" s="115"/>
      <c r="BH165" s="115"/>
      <c r="BI165" s="115"/>
      <c r="BJ165" s="115"/>
      <c r="BK165" s="115"/>
      <c r="BL165" s="115"/>
      <c r="BM165" s="115"/>
      <c r="BN165" s="115"/>
      <c r="BO165" s="115"/>
      <c r="BP165" s="115"/>
      <c r="BQ165" s="115"/>
      <c r="BR165" s="115"/>
      <c r="BS165" s="115" t="str">
        <f t="shared" ref="BS165:CD165" si="429">IF(OR(BS74=0,BS78=0),"",(BS78-BS74)*100/BS74)</f>
        <v/>
      </c>
      <c r="BT165" s="118">
        <f t="shared" si="429"/>
        <v>-2.1953929127821577E-2</v>
      </c>
      <c r="BU165" s="119">
        <f t="shared" si="429"/>
        <v>0.26401132871801408</v>
      </c>
      <c r="BV165" s="115">
        <f t="shared" si="429"/>
        <v>-0.85541788178114586</v>
      </c>
      <c r="BW165" s="115">
        <f t="shared" si="429"/>
        <v>-1.7259815970280229E-2</v>
      </c>
      <c r="BX165" s="120">
        <f t="shared" si="429"/>
        <v>-1.1827073749571491</v>
      </c>
      <c r="BY165" s="115">
        <f t="shared" si="429"/>
        <v>-1.1827073749571491</v>
      </c>
      <c r="BZ165" s="115">
        <f t="shared" si="429"/>
        <v>-0.58514049878697605</v>
      </c>
      <c r="CA165" s="115">
        <f t="shared" si="429"/>
        <v>-0.58514049878697605</v>
      </c>
      <c r="CB165" s="115">
        <f t="shared" si="429"/>
        <v>-1.5141805020479933</v>
      </c>
      <c r="CC165" s="115" t="str">
        <f t="shared" si="429"/>
        <v/>
      </c>
      <c r="CD165" s="115" t="str">
        <f t="shared" si="429"/>
        <v/>
      </c>
    </row>
    <row r="166" spans="1:85" x14ac:dyDescent="0.3">
      <c r="A166" s="48" t="s">
        <v>166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/>
      <c r="AY166" s="115"/>
      <c r="AZ166" s="115"/>
      <c r="BA166" s="115"/>
      <c r="BB166" s="115"/>
      <c r="BC166" s="115"/>
      <c r="BD166" s="115"/>
      <c r="BE166" s="115"/>
      <c r="BF166" s="115"/>
      <c r="BG166" s="115"/>
      <c r="BH166" s="115"/>
      <c r="BI166" s="115"/>
      <c r="BJ166" s="115"/>
      <c r="BK166" s="115"/>
      <c r="BL166" s="115"/>
      <c r="BM166" s="115"/>
      <c r="BN166" s="115"/>
      <c r="BO166" s="115"/>
      <c r="BP166" s="115"/>
      <c r="BQ166" s="115"/>
      <c r="BR166" s="115"/>
      <c r="BS166" s="115" t="str">
        <f t="shared" ref="BS166:CD166" si="430">IF(OR(BS75=0,BS79=0),"",(BS79-BS75)*100/BS75)</f>
        <v/>
      </c>
      <c r="BT166" s="115" t="str">
        <f t="shared" si="430"/>
        <v/>
      </c>
      <c r="BU166" s="118">
        <f t="shared" si="430"/>
        <v>3.7092300041908901</v>
      </c>
      <c r="BV166" s="119">
        <f t="shared" si="430"/>
        <v>3.3308807423539366</v>
      </c>
      <c r="BW166" s="115">
        <f t="shared" si="430"/>
        <v>3.6624879132809363</v>
      </c>
      <c r="BX166" s="115">
        <f t="shared" si="430"/>
        <v>2.5556823461305895</v>
      </c>
      <c r="BY166" s="120">
        <f t="shared" si="430"/>
        <v>2.5556823461305895</v>
      </c>
      <c r="BZ166" s="115">
        <f t="shared" si="430"/>
        <v>2.6003370569291513</v>
      </c>
      <c r="CA166" s="115">
        <f t="shared" si="430"/>
        <v>2.6003370569291513</v>
      </c>
      <c r="CB166" s="115">
        <f t="shared" si="430"/>
        <v>2.5369552216930651</v>
      </c>
      <c r="CC166" s="115" t="str">
        <f t="shared" si="430"/>
        <v/>
      </c>
      <c r="CD166" s="115" t="str">
        <f t="shared" si="430"/>
        <v/>
      </c>
    </row>
    <row r="167" spans="1:85" x14ac:dyDescent="0.3">
      <c r="A167" s="49" t="s">
        <v>167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 t="str">
        <f t="shared" ref="BS167:CD167" si="431">IF(OR(BS76=0,BS80=0),"",(BS80-BS76)*100/BS76)</f>
        <v/>
      </c>
      <c r="BT167" s="117" t="str">
        <f t="shared" si="431"/>
        <v/>
      </c>
      <c r="BU167" s="117" t="str">
        <f t="shared" si="431"/>
        <v/>
      </c>
      <c r="BV167" s="121">
        <f t="shared" si="431"/>
        <v>-5.8553777554501609</v>
      </c>
      <c r="BW167" s="122">
        <f t="shared" si="431"/>
        <v>-5.0553436433212218</v>
      </c>
      <c r="BX167" s="117">
        <f t="shared" si="431"/>
        <v>-4.5917449851651204</v>
      </c>
      <c r="BY167" s="117">
        <f t="shared" si="431"/>
        <v>-4.5917449851651204</v>
      </c>
      <c r="BZ167" s="123">
        <f t="shared" si="431"/>
        <v>-5.4966047533044078</v>
      </c>
      <c r="CA167" s="117">
        <f t="shared" si="431"/>
        <v>-5.4966047533044078</v>
      </c>
      <c r="CB167" s="117">
        <f t="shared" si="431"/>
        <v>-5.8745481696423605</v>
      </c>
      <c r="CC167" s="117" t="str">
        <f t="shared" si="431"/>
        <v/>
      </c>
      <c r="CD167" s="117" t="str">
        <f t="shared" si="431"/>
        <v/>
      </c>
    </row>
    <row r="168" spans="1:85" x14ac:dyDescent="0.3">
      <c r="A168" s="48" t="s">
        <v>164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5" t="str">
        <f t="shared" ref="BS168:CD168" si="432">IF(OR(BS77=0,BS81=0),"",(BS81-BS77)*100/BS77)</f>
        <v/>
      </c>
      <c r="BT168" s="115" t="str">
        <f t="shared" si="432"/>
        <v/>
      </c>
      <c r="BU168" s="115" t="str">
        <f t="shared" si="432"/>
        <v/>
      </c>
      <c r="BV168" s="115" t="str">
        <f t="shared" si="432"/>
        <v/>
      </c>
      <c r="BW168" s="118">
        <f t="shared" si="432"/>
        <v>-3.4034695001805204</v>
      </c>
      <c r="BX168" s="119">
        <f t="shared" si="432"/>
        <v>-3.7401171122692776</v>
      </c>
      <c r="BY168" s="115">
        <f t="shared" si="432"/>
        <v>-3.2046706604912534</v>
      </c>
      <c r="BZ168" s="115">
        <f t="shared" si="432"/>
        <v>-2.9769171582968506</v>
      </c>
      <c r="CA168" s="120">
        <f t="shared" si="432"/>
        <v>-2.9008124284586758</v>
      </c>
      <c r="CB168" s="115">
        <f t="shared" si="432"/>
        <v>-3.2207135018307871</v>
      </c>
      <c r="CC168" s="115" t="str">
        <f t="shared" si="432"/>
        <v/>
      </c>
      <c r="CD168" s="115" t="str">
        <f t="shared" si="432"/>
        <v/>
      </c>
    </row>
    <row r="169" spans="1:85" x14ac:dyDescent="0.3">
      <c r="A169" s="48" t="s">
        <v>168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433">IF(OR(BS78=0,BS82=0),"",(BS82-BS78)*100/BS78)</f>
        <v/>
      </c>
      <c r="BT169" s="115" t="str">
        <f t="shared" si="433"/>
        <v/>
      </c>
      <c r="BU169" s="115" t="str">
        <f t="shared" si="433"/>
        <v/>
      </c>
      <c r="BV169" s="115" t="str">
        <f t="shared" si="433"/>
        <v/>
      </c>
      <c r="BW169" s="115" t="str">
        <f t="shared" si="433"/>
        <v/>
      </c>
      <c r="BX169" s="118">
        <f t="shared" si="433"/>
        <v>-4.4163121873551878</v>
      </c>
      <c r="BY169" s="119">
        <f t="shared" si="433"/>
        <v>-4.0298752787316356</v>
      </c>
      <c r="BZ169" s="115">
        <f t="shared" si="433"/>
        <v>-4.0390417988281611</v>
      </c>
      <c r="CA169" s="115">
        <f t="shared" si="433"/>
        <v>-4.499112608100547</v>
      </c>
      <c r="CB169" s="120">
        <f t="shared" si="433"/>
        <v>-4.0936900340797706</v>
      </c>
      <c r="CC169" s="115" t="str">
        <f t="shared" si="433"/>
        <v/>
      </c>
      <c r="CD169" s="115" t="str">
        <f t="shared" si="433"/>
        <v/>
      </c>
    </row>
    <row r="170" spans="1:85" x14ac:dyDescent="0.3">
      <c r="A170" s="48" t="s">
        <v>169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434">IF(OR(BS79=0,BS83=0),"",(BS83-BS79)*100/BS79)</f>
        <v/>
      </c>
      <c r="BT170" s="115" t="str">
        <f t="shared" si="434"/>
        <v/>
      </c>
      <c r="BU170" s="115" t="str">
        <f t="shared" si="434"/>
        <v/>
      </c>
      <c r="BV170" s="115" t="str">
        <f t="shared" si="434"/>
        <v/>
      </c>
      <c r="BW170" s="115" t="str">
        <f t="shared" si="434"/>
        <v/>
      </c>
      <c r="BX170" s="115" t="str">
        <f t="shared" si="434"/>
        <v/>
      </c>
      <c r="BY170" s="118">
        <f t="shared" si="434"/>
        <v>-5.2773977451525722</v>
      </c>
      <c r="BZ170" s="119">
        <f t="shared" si="434"/>
        <v>-5.374326833228416</v>
      </c>
      <c r="CA170" s="115">
        <f t="shared" si="434"/>
        <v>-5.3205960914083716</v>
      </c>
      <c r="CB170" s="115">
        <f t="shared" si="434"/>
        <v>-5.357163334212478</v>
      </c>
      <c r="CC170" s="120" t="str">
        <f t="shared" si="434"/>
        <v/>
      </c>
      <c r="CD170" s="115" t="str">
        <f t="shared" si="434"/>
        <v/>
      </c>
    </row>
    <row r="171" spans="1:85" x14ac:dyDescent="0.3">
      <c r="A171" s="49" t="s">
        <v>170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435">IF(OR(BS80=0,BS84=0),"",(BS84-BS80)*100/BS80)</f>
        <v/>
      </c>
      <c r="BT171" s="117" t="str">
        <f t="shared" si="435"/>
        <v/>
      </c>
      <c r="BU171" s="117" t="str">
        <f t="shared" si="435"/>
        <v/>
      </c>
      <c r="BV171" s="117" t="str">
        <f t="shared" si="435"/>
        <v/>
      </c>
      <c r="BW171" s="117" t="str">
        <f t="shared" si="435"/>
        <v/>
      </c>
      <c r="BX171" s="117" t="str">
        <f t="shared" si="435"/>
        <v/>
      </c>
      <c r="BY171" s="117" t="str">
        <f t="shared" si="435"/>
        <v/>
      </c>
      <c r="BZ171" s="121">
        <f t="shared" si="435"/>
        <v>-2.0052678267039719</v>
      </c>
      <c r="CA171" s="122">
        <f t="shared" si="435"/>
        <v>-1.7784821004207341</v>
      </c>
      <c r="CB171" s="117">
        <f t="shared" si="435"/>
        <v>-0.87670476118695262</v>
      </c>
      <c r="CC171" s="117" t="str">
        <f t="shared" si="435"/>
        <v/>
      </c>
      <c r="CD171" s="123" t="str">
        <f t="shared" si="435"/>
        <v/>
      </c>
    </row>
    <row r="172" spans="1:85" x14ac:dyDescent="0.3">
      <c r="A172" s="48" t="s">
        <v>174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/>
      <c r="BT172" s="115"/>
      <c r="BU172" s="115"/>
      <c r="BV172" s="115"/>
      <c r="BW172" s="115"/>
      <c r="BX172" s="115"/>
      <c r="BY172" s="115"/>
      <c r="BZ172" s="115"/>
      <c r="CA172" s="118">
        <f t="shared" ref="CA172:CD172" si="436">IF(OR(CA81=0,CA85=0),"",(CA85-CA81)*100/CA81)</f>
        <v>-1.9831752487901417</v>
      </c>
      <c r="CB172" s="119">
        <f t="shared" si="436"/>
        <v>-1.2272023663639693</v>
      </c>
      <c r="CC172" s="115" t="str">
        <f t="shared" si="436"/>
        <v/>
      </c>
      <c r="CD172" s="115" t="str">
        <f t="shared" si="436"/>
        <v/>
      </c>
    </row>
    <row r="173" spans="1:85" x14ac:dyDescent="0.3">
      <c r="A173" s="48" t="s">
        <v>175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/>
      <c r="BT173" s="115"/>
      <c r="BU173" s="115"/>
      <c r="BV173" s="115"/>
      <c r="BW173" s="115"/>
      <c r="BX173" s="115"/>
      <c r="BY173" s="115"/>
      <c r="BZ173" s="115"/>
      <c r="CA173" s="115" t="str">
        <f t="shared" ref="CA173:CD173" si="437">IF(OR(CA82=0,CA86=0),"",(CA86-CA82)*100/CA82)</f>
        <v/>
      </c>
      <c r="CB173" s="118">
        <f t="shared" si="437"/>
        <v>-0.88357327434735944</v>
      </c>
      <c r="CC173" s="119" t="str">
        <f t="shared" si="437"/>
        <v/>
      </c>
      <c r="CD173" s="115" t="str">
        <f t="shared" si="437"/>
        <v/>
      </c>
    </row>
    <row r="174" spans="1:85" x14ac:dyDescent="0.3">
      <c r="A174" s="48" t="s">
        <v>176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/>
      <c r="BT174" s="115"/>
      <c r="BU174" s="115"/>
      <c r="BV174" s="115"/>
      <c r="BW174" s="115"/>
      <c r="BX174" s="115"/>
      <c r="BY174" s="115"/>
      <c r="BZ174" s="115"/>
      <c r="CA174" s="115" t="str">
        <f t="shared" ref="CA174:CD174" si="438">IF(OR(CA83=0,CA87=0),"",(CA87-CA83)*100/CA83)</f>
        <v/>
      </c>
      <c r="CB174" s="115" t="str">
        <f t="shared" si="438"/>
        <v/>
      </c>
      <c r="CC174" s="118" t="str">
        <f t="shared" si="438"/>
        <v/>
      </c>
      <c r="CD174" s="119" t="str">
        <f t="shared" si="438"/>
        <v/>
      </c>
    </row>
    <row r="175" spans="1:85" x14ac:dyDescent="0.3">
      <c r="A175" s="48" t="s">
        <v>177</v>
      </c>
      <c r="B175" s="58"/>
      <c r="C175" s="115"/>
      <c r="D175" s="129"/>
      <c r="E175" s="129"/>
      <c r="F175" s="129"/>
      <c r="G175" s="129"/>
      <c r="H175" s="129"/>
      <c r="I175" s="129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29"/>
      <c r="Y175" s="129"/>
      <c r="Z175" s="129"/>
      <c r="AA175" s="115"/>
      <c r="AB175" s="115"/>
      <c r="AC175" s="115"/>
      <c r="AD175" s="115"/>
      <c r="AE175" s="115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/>
      <c r="AS175" s="115"/>
      <c r="AT175" s="115"/>
      <c r="AU175" s="115"/>
      <c r="AV175" s="115"/>
      <c r="AW175" s="115"/>
      <c r="AX175" s="115"/>
      <c r="AY175" s="115"/>
      <c r="AZ175" s="115"/>
      <c r="BA175" s="115"/>
      <c r="BB175" s="115"/>
      <c r="BC175" s="115"/>
      <c r="BD175" s="115"/>
      <c r="BE175" s="115"/>
      <c r="BF175" s="115"/>
      <c r="BG175" s="115"/>
      <c r="BH175" s="115"/>
      <c r="BI175" s="115"/>
      <c r="BJ175" s="115"/>
      <c r="BK175" s="115"/>
      <c r="BL175" s="115"/>
      <c r="BM175" s="115"/>
      <c r="BN175" s="115"/>
      <c r="BO175" s="115"/>
      <c r="BP175" s="115"/>
      <c r="BQ175" s="115"/>
      <c r="BR175" s="115"/>
      <c r="BS175" s="115"/>
      <c r="BT175" s="115"/>
      <c r="BU175" s="115"/>
      <c r="BV175" s="115"/>
      <c r="BW175" s="115"/>
      <c r="BX175" s="115"/>
      <c r="BY175" s="115"/>
      <c r="BZ175" s="115"/>
      <c r="CA175" s="115" t="str">
        <f t="shared" ref="CA175:CD175" si="439">IF(OR(CA84=0,CA88=0),"",(CA88-CA84)*100/CA84)</f>
        <v/>
      </c>
      <c r="CB175" s="115" t="str">
        <f t="shared" si="439"/>
        <v/>
      </c>
      <c r="CC175" s="115" t="str">
        <f t="shared" si="439"/>
        <v/>
      </c>
      <c r="CD175" s="118" t="str">
        <f t="shared" si="439"/>
        <v/>
      </c>
      <c r="CG175" s="1"/>
    </row>
    <row r="176" spans="1:85" ht="12.5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G176" s="1"/>
    </row>
    <row r="177" spans="1:85" ht="12.5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G177" s="1"/>
    </row>
    <row r="178" spans="1:85" ht="12.5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G178" s="1"/>
    </row>
    <row r="179" spans="1:85" ht="12.5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G179" s="1"/>
    </row>
    <row r="180" spans="1:85" x14ac:dyDescent="0.3">
      <c r="A180" s="104" t="s">
        <v>125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G180" s="1"/>
    </row>
    <row r="181" spans="1:85" x14ac:dyDescent="0.3">
      <c r="A181" s="61"/>
      <c r="B181" s="61"/>
      <c r="C181" s="105" t="s">
        <v>49</v>
      </c>
      <c r="D181" s="105" t="s">
        <v>50</v>
      </c>
      <c r="E181" s="105" t="s">
        <v>51</v>
      </c>
      <c r="F181" s="105" t="s">
        <v>52</v>
      </c>
      <c r="G181" s="105" t="s">
        <v>49</v>
      </c>
      <c r="H181" s="105" t="s">
        <v>50</v>
      </c>
      <c r="I181" s="105" t="s">
        <v>51</v>
      </c>
      <c r="J181" s="105" t="s">
        <v>52</v>
      </c>
      <c r="K181" s="105" t="s">
        <v>49</v>
      </c>
      <c r="L181" s="105" t="s">
        <v>50</v>
      </c>
      <c r="M181" s="105" t="s">
        <v>51</v>
      </c>
      <c r="N181" s="105" t="s">
        <v>52</v>
      </c>
      <c r="O181" s="105" t="s">
        <v>49</v>
      </c>
      <c r="P181" s="105" t="s">
        <v>50</v>
      </c>
      <c r="Q181" s="105" t="s">
        <v>51</v>
      </c>
      <c r="R181" s="105" t="s">
        <v>52</v>
      </c>
      <c r="S181" s="105" t="s">
        <v>49</v>
      </c>
      <c r="T181" s="105" t="s">
        <v>50</v>
      </c>
      <c r="U181" s="105" t="s">
        <v>51</v>
      </c>
      <c r="V181" s="105" t="s">
        <v>52</v>
      </c>
      <c r="W181" s="105" t="s">
        <v>49</v>
      </c>
      <c r="X181" s="105" t="s">
        <v>50</v>
      </c>
      <c r="Y181" s="105" t="s">
        <v>51</v>
      </c>
      <c r="Z181" s="61" t="s">
        <v>52</v>
      </c>
      <c r="AA181" s="61" t="s">
        <v>49</v>
      </c>
      <c r="AB181" s="61" t="s">
        <v>50</v>
      </c>
      <c r="AC181" s="61" t="s">
        <v>51</v>
      </c>
      <c r="AD181" s="61" t="s">
        <v>52</v>
      </c>
      <c r="AE181" s="86" t="s">
        <v>49</v>
      </c>
      <c r="AF181" s="86" t="s">
        <v>50</v>
      </c>
      <c r="AG181" s="86" t="s">
        <v>51</v>
      </c>
      <c r="AH181" s="86" t="s">
        <v>52</v>
      </c>
      <c r="AI181" s="61" t="s">
        <v>49</v>
      </c>
      <c r="AJ181" s="61" t="s">
        <v>50</v>
      </c>
      <c r="AK181" s="61" t="s">
        <v>51</v>
      </c>
      <c r="AL181" s="61" t="s">
        <v>52</v>
      </c>
      <c r="AM181" s="61" t="s">
        <v>49</v>
      </c>
      <c r="AN181" s="61" t="s">
        <v>50</v>
      </c>
      <c r="AO181" s="61" t="s">
        <v>51</v>
      </c>
      <c r="AP181" s="61" t="s">
        <v>52</v>
      </c>
      <c r="AQ181" s="86" t="s">
        <v>49</v>
      </c>
      <c r="AR181" s="86" t="s">
        <v>50</v>
      </c>
      <c r="AS181" s="86" t="s">
        <v>51</v>
      </c>
      <c r="AT181" s="86" t="s">
        <v>52</v>
      </c>
      <c r="AU181" s="86" t="s">
        <v>49</v>
      </c>
      <c r="AV181" s="86" t="s">
        <v>50</v>
      </c>
      <c r="AW181" s="86" t="s">
        <v>51</v>
      </c>
      <c r="AX181" s="86" t="s">
        <v>52</v>
      </c>
      <c r="AY181" s="86" t="s">
        <v>49</v>
      </c>
      <c r="AZ181" s="86" t="s">
        <v>50</v>
      </c>
      <c r="BA181" s="86" t="s">
        <v>51</v>
      </c>
      <c r="BB181" s="86" t="s">
        <v>52</v>
      </c>
      <c r="BC181" s="86" t="s">
        <v>49</v>
      </c>
      <c r="BD181" s="86" t="s">
        <v>50</v>
      </c>
      <c r="BE181" s="86" t="s">
        <v>51</v>
      </c>
      <c r="BF181" s="86" t="s">
        <v>52</v>
      </c>
      <c r="BG181" s="86" t="s">
        <v>49</v>
      </c>
      <c r="BH181" s="86" t="s">
        <v>50</v>
      </c>
      <c r="BI181" s="86" t="s">
        <v>51</v>
      </c>
      <c r="BJ181" s="86" t="s">
        <v>52</v>
      </c>
      <c r="BK181" s="86" t="s">
        <v>49</v>
      </c>
      <c r="BL181" s="86" t="s">
        <v>50</v>
      </c>
      <c r="BM181" s="86" t="s">
        <v>51</v>
      </c>
      <c r="BN181" s="86" t="s">
        <v>52</v>
      </c>
      <c r="BO181" s="86" t="s">
        <v>49</v>
      </c>
      <c r="BP181" s="86" t="s">
        <v>50</v>
      </c>
      <c r="BQ181" s="86" t="s">
        <v>51</v>
      </c>
      <c r="BR181" s="86" t="s">
        <v>52</v>
      </c>
      <c r="BS181" s="86" t="str">
        <f>BS2</f>
        <v>Q1</v>
      </c>
      <c r="BT181" s="86" t="str">
        <f t="shared" ref="BT181:BZ181" si="440">BT2</f>
        <v>Q2</v>
      </c>
      <c r="BU181" s="86" t="str">
        <f t="shared" si="440"/>
        <v>Q3</v>
      </c>
      <c r="BV181" s="86" t="str">
        <f t="shared" si="440"/>
        <v>Q4</v>
      </c>
      <c r="BW181" s="86" t="str">
        <f t="shared" si="440"/>
        <v>Q1</v>
      </c>
      <c r="BX181" s="86" t="str">
        <f t="shared" si="440"/>
        <v>Q2</v>
      </c>
      <c r="BY181" s="86" t="str">
        <f t="shared" si="440"/>
        <v>Q3</v>
      </c>
      <c r="BZ181" s="86" t="str">
        <f t="shared" si="440"/>
        <v>Q4</v>
      </c>
      <c r="CA181" s="86" t="str">
        <f t="shared" ref="CA181:CD181" si="441">CA2</f>
        <v>Q1</v>
      </c>
      <c r="CB181" s="86" t="str">
        <f t="shared" si="441"/>
        <v>Q2</v>
      </c>
      <c r="CC181" s="86" t="str">
        <f t="shared" si="441"/>
        <v>Q3</v>
      </c>
      <c r="CD181" s="86" t="str">
        <f t="shared" si="441"/>
        <v>Q4</v>
      </c>
      <c r="CG181" s="1"/>
    </row>
    <row r="182" spans="1:85" ht="13.5" thickBot="1" x14ac:dyDescent="0.35">
      <c r="A182" s="62"/>
      <c r="B182" s="62" t="s">
        <v>20</v>
      </c>
      <c r="C182" s="52">
        <v>38504</v>
      </c>
      <c r="D182" s="52">
        <v>38596</v>
      </c>
      <c r="E182" s="52">
        <v>38687</v>
      </c>
      <c r="F182" s="52">
        <v>38777</v>
      </c>
      <c r="G182" s="52">
        <v>38869</v>
      </c>
      <c r="H182" s="52">
        <v>38961</v>
      </c>
      <c r="I182" s="52">
        <v>39052</v>
      </c>
      <c r="J182" s="52">
        <v>39142</v>
      </c>
      <c r="K182" s="52">
        <v>39234</v>
      </c>
      <c r="L182" s="52">
        <v>39326</v>
      </c>
      <c r="M182" s="52">
        <v>39417</v>
      </c>
      <c r="N182" s="52">
        <v>39508</v>
      </c>
      <c r="O182" s="52">
        <v>39600</v>
      </c>
      <c r="P182" s="52">
        <v>39692</v>
      </c>
      <c r="Q182" s="52">
        <v>39783</v>
      </c>
      <c r="R182" s="52">
        <v>39873</v>
      </c>
      <c r="S182" s="52">
        <v>39965</v>
      </c>
      <c r="T182" s="52">
        <v>40057</v>
      </c>
      <c r="U182" s="52">
        <v>40148</v>
      </c>
      <c r="V182" s="52">
        <v>40238</v>
      </c>
      <c r="W182" s="52">
        <v>40330</v>
      </c>
      <c r="X182" s="52">
        <v>40422</v>
      </c>
      <c r="Y182" s="52">
        <v>40513</v>
      </c>
      <c r="Z182" s="52">
        <v>40603</v>
      </c>
      <c r="AA182" s="52">
        <v>40695</v>
      </c>
      <c r="AB182" s="52">
        <v>40787</v>
      </c>
      <c r="AC182" s="52">
        <v>40878</v>
      </c>
      <c r="AD182" s="52">
        <v>40969</v>
      </c>
      <c r="AE182" s="52">
        <v>41061</v>
      </c>
      <c r="AF182" s="52">
        <v>41153</v>
      </c>
      <c r="AG182" s="52">
        <v>41244</v>
      </c>
      <c r="AH182" s="52">
        <v>41334</v>
      </c>
      <c r="AI182" s="52">
        <v>41426</v>
      </c>
      <c r="AJ182" s="52">
        <v>41518</v>
      </c>
      <c r="AK182" s="52">
        <v>41609</v>
      </c>
      <c r="AL182" s="52">
        <v>41699</v>
      </c>
      <c r="AM182" s="52">
        <v>41791</v>
      </c>
      <c r="AN182" s="52">
        <v>41883</v>
      </c>
      <c r="AO182" s="52">
        <v>41974</v>
      </c>
      <c r="AP182" s="52">
        <v>42064</v>
      </c>
      <c r="AQ182" s="52">
        <v>42156</v>
      </c>
      <c r="AR182" s="52">
        <v>42248</v>
      </c>
      <c r="AS182" s="52">
        <v>42339</v>
      </c>
      <c r="AT182" s="52">
        <v>42430</v>
      </c>
      <c r="AU182" s="52">
        <v>42522</v>
      </c>
      <c r="AV182" s="52">
        <v>42614</v>
      </c>
      <c r="AW182" s="52">
        <v>42705</v>
      </c>
      <c r="AX182" s="52">
        <v>42795</v>
      </c>
      <c r="AY182" s="52">
        <v>42887</v>
      </c>
      <c r="AZ182" s="52">
        <v>42979</v>
      </c>
      <c r="BA182" s="52">
        <v>43070</v>
      </c>
      <c r="BB182" s="52">
        <v>43160</v>
      </c>
      <c r="BC182" s="52">
        <v>43252</v>
      </c>
      <c r="BD182" s="52">
        <v>43344</v>
      </c>
      <c r="BE182" s="52">
        <v>43435</v>
      </c>
      <c r="BF182" s="52">
        <v>43525</v>
      </c>
      <c r="BG182" s="52">
        <v>43617</v>
      </c>
      <c r="BH182" s="52">
        <v>43709</v>
      </c>
      <c r="BI182" s="52">
        <v>43800</v>
      </c>
      <c r="BJ182" s="52">
        <v>43891</v>
      </c>
      <c r="BK182" s="52">
        <v>43983</v>
      </c>
      <c r="BL182" s="52">
        <v>44075</v>
      </c>
      <c r="BM182" s="52">
        <v>44166</v>
      </c>
      <c r="BN182" s="52">
        <v>44256</v>
      </c>
      <c r="BO182" s="52">
        <v>44348</v>
      </c>
      <c r="BP182" s="52">
        <v>44440</v>
      </c>
      <c r="BQ182" s="52">
        <v>44531</v>
      </c>
      <c r="BR182" s="52">
        <v>44621</v>
      </c>
      <c r="BS182" s="52">
        <f>BS3</f>
        <v>44713</v>
      </c>
      <c r="BT182" s="52">
        <f t="shared" ref="BT182:BZ182" si="442">BT3</f>
        <v>44805</v>
      </c>
      <c r="BU182" s="52">
        <f t="shared" si="442"/>
        <v>44896</v>
      </c>
      <c r="BV182" s="52">
        <f t="shared" si="442"/>
        <v>44986</v>
      </c>
      <c r="BW182" s="52">
        <f t="shared" si="442"/>
        <v>45078</v>
      </c>
      <c r="BX182" s="52">
        <f t="shared" si="442"/>
        <v>45170</v>
      </c>
      <c r="BY182" s="52">
        <f t="shared" si="442"/>
        <v>45261</v>
      </c>
      <c r="BZ182" s="52">
        <f t="shared" si="442"/>
        <v>45352</v>
      </c>
      <c r="CA182" s="52">
        <f t="shared" ref="CA182:CD182" si="443">CA3</f>
        <v>45444</v>
      </c>
      <c r="CB182" s="52">
        <f t="shared" si="443"/>
        <v>45536</v>
      </c>
      <c r="CC182" s="52">
        <f t="shared" si="443"/>
        <v>45627</v>
      </c>
      <c r="CD182" s="52">
        <f t="shared" si="443"/>
        <v>45717</v>
      </c>
      <c r="CG182" s="1"/>
    </row>
    <row r="183" spans="1:85" x14ac:dyDescent="0.3">
      <c r="A183" s="106">
        <v>2004</v>
      </c>
      <c r="B183" s="107"/>
      <c r="C183" s="108"/>
      <c r="D183" s="108"/>
      <c r="E183" s="108"/>
      <c r="F183" s="108">
        <f t="shared" ref="F183:AX183" si="444">SUM(F5:F8)</f>
        <v>247200.52881037403</v>
      </c>
      <c r="G183" s="108">
        <f t="shared" si="444"/>
        <v>246863.35813199996</v>
      </c>
      <c r="H183" s="108">
        <f t="shared" si="444"/>
        <v>245705.12378717514</v>
      </c>
      <c r="I183" s="108">
        <f t="shared" si="444"/>
        <v>245705.12378717514</v>
      </c>
      <c r="J183" s="108">
        <f t="shared" si="444"/>
        <v>245705.12378717514</v>
      </c>
      <c r="K183" s="108">
        <f t="shared" si="444"/>
        <v>245895.89984945767</v>
      </c>
      <c r="L183" s="108">
        <f t="shared" si="444"/>
        <v>245951.82839866768</v>
      </c>
      <c r="M183" s="108">
        <f t="shared" si="444"/>
        <v>245951.82839866768</v>
      </c>
      <c r="N183" s="108">
        <f t="shared" si="444"/>
        <v>245951.82839866768</v>
      </c>
      <c r="O183" s="108">
        <f t="shared" si="444"/>
        <v>245951.82839866768</v>
      </c>
      <c r="P183" s="108">
        <f t="shared" si="444"/>
        <v>245951.82839866768</v>
      </c>
      <c r="Q183" s="108">
        <f t="shared" si="444"/>
        <v>245951.82839866768</v>
      </c>
      <c r="R183" s="108">
        <f t="shared" si="444"/>
        <v>245951.82839866768</v>
      </c>
      <c r="S183" s="108">
        <f t="shared" si="444"/>
        <v>245951.82839866768</v>
      </c>
      <c r="T183" s="108">
        <f t="shared" si="444"/>
        <v>245955.98351107578</v>
      </c>
      <c r="U183" s="108">
        <f t="shared" si="444"/>
        <v>245955.98351107578</v>
      </c>
      <c r="V183" s="108">
        <f t="shared" si="444"/>
        <v>245955.98351107578</v>
      </c>
      <c r="W183" s="108">
        <f t="shared" si="444"/>
        <v>245955.98351107578</v>
      </c>
      <c r="X183" s="108">
        <f t="shared" si="444"/>
        <v>245955.98351107578</v>
      </c>
      <c r="Y183" s="108">
        <f t="shared" si="444"/>
        <v>245955.98351107578</v>
      </c>
      <c r="Z183" s="108">
        <f t="shared" si="444"/>
        <v>245955.98351107578</v>
      </c>
      <c r="AA183" s="108">
        <f t="shared" si="444"/>
        <v>245955.98351107578</v>
      </c>
      <c r="AB183" s="108">
        <f t="shared" si="444"/>
        <v>246068.08409017517</v>
      </c>
      <c r="AC183" s="108">
        <f t="shared" si="444"/>
        <v>246068.08409017517</v>
      </c>
      <c r="AD183" s="108">
        <f t="shared" si="444"/>
        <v>246068.08409017517</v>
      </c>
      <c r="AE183" s="108">
        <f t="shared" si="444"/>
        <v>246068.08409017517</v>
      </c>
      <c r="AF183" s="108">
        <f t="shared" si="444"/>
        <v>246068.08409017517</v>
      </c>
      <c r="AG183" s="108">
        <f t="shared" si="444"/>
        <v>246068.08409017517</v>
      </c>
      <c r="AH183" s="108">
        <f t="shared" si="444"/>
        <v>246068.08409017517</v>
      </c>
      <c r="AI183" s="108">
        <f t="shared" si="444"/>
        <v>246068.08409017517</v>
      </c>
      <c r="AJ183" s="108">
        <f t="shared" si="444"/>
        <v>246068.37162107707</v>
      </c>
      <c r="AK183" s="108">
        <f t="shared" si="444"/>
        <v>246068.37162107707</v>
      </c>
      <c r="AL183" s="108">
        <f t="shared" si="444"/>
        <v>246068.37162107707</v>
      </c>
      <c r="AM183" s="108">
        <f t="shared" si="444"/>
        <v>246068.37162107707</v>
      </c>
      <c r="AN183" s="108">
        <f t="shared" si="444"/>
        <v>246068.37162107707</v>
      </c>
      <c r="AO183" s="108">
        <f t="shared" si="444"/>
        <v>246068.37162107707</v>
      </c>
      <c r="AP183" s="108">
        <f t="shared" si="444"/>
        <v>246068.37162107707</v>
      </c>
      <c r="AQ183" s="108">
        <f t="shared" si="444"/>
        <v>246068.37162107707</v>
      </c>
      <c r="AR183" s="108">
        <f t="shared" si="444"/>
        <v>246068.37162107707</v>
      </c>
      <c r="AS183" s="108">
        <f t="shared" si="444"/>
        <v>246068.37162107707</v>
      </c>
      <c r="AT183" s="108">
        <f t="shared" si="444"/>
        <v>246068.37162107707</v>
      </c>
      <c r="AU183" s="108">
        <f t="shared" si="444"/>
        <v>246068.37162107707</v>
      </c>
      <c r="AV183" s="108">
        <f t="shared" si="444"/>
        <v>246068.37162107707</v>
      </c>
      <c r="AW183" s="108">
        <f t="shared" si="444"/>
        <v>246068.37162107707</v>
      </c>
      <c r="AX183" s="108">
        <f t="shared" si="444"/>
        <v>246068.37162107707</v>
      </c>
      <c r="AY183" s="108">
        <f t="shared" ref="AY183:BZ183" si="445">SUM(AY5:AY8)</f>
        <v>246068.37162107707</v>
      </c>
      <c r="AZ183" s="108">
        <f t="shared" si="445"/>
        <v>246068.37162107707</v>
      </c>
      <c r="BA183" s="108">
        <f t="shared" si="445"/>
        <v>246068.37162107707</v>
      </c>
      <c r="BB183" s="108">
        <f t="shared" si="445"/>
        <v>246068.37162107707</v>
      </c>
      <c r="BC183" s="108">
        <f t="shared" si="445"/>
        <v>246068.37162107707</v>
      </c>
      <c r="BD183" s="108">
        <f t="shared" si="445"/>
        <v>246068.37162107707</v>
      </c>
      <c r="BE183" s="108">
        <f t="shared" si="445"/>
        <v>246068.37162107707</v>
      </c>
      <c r="BF183" s="108">
        <f t="shared" si="445"/>
        <v>246068.37162107707</v>
      </c>
      <c r="BG183" s="108">
        <f t="shared" si="445"/>
        <v>246068.37162107707</v>
      </c>
      <c r="BH183" s="108">
        <f t="shared" si="445"/>
        <v>246068.37162107707</v>
      </c>
      <c r="BI183" s="108">
        <f t="shared" si="445"/>
        <v>246068.37162107707</v>
      </c>
      <c r="BJ183" s="108">
        <f t="shared" si="445"/>
        <v>246068.37162107707</v>
      </c>
      <c r="BK183" s="108">
        <f t="shared" si="445"/>
        <v>246068.37162107707</v>
      </c>
      <c r="BL183" s="108">
        <f t="shared" si="445"/>
        <v>246068.37162107707</v>
      </c>
      <c r="BM183" s="108">
        <f t="shared" si="445"/>
        <v>246068.37162107707</v>
      </c>
      <c r="BN183" s="108">
        <f t="shared" si="445"/>
        <v>246068.42000000004</v>
      </c>
      <c r="BO183" s="108">
        <f t="shared" si="445"/>
        <v>246068.42000000004</v>
      </c>
      <c r="BP183" s="108">
        <f t="shared" si="445"/>
        <v>246068.42000000004</v>
      </c>
      <c r="BQ183" s="108">
        <f t="shared" si="445"/>
        <v>246068.42000000004</v>
      </c>
      <c r="BR183" s="108">
        <f t="shared" si="445"/>
        <v>246068.42000000004</v>
      </c>
      <c r="BS183" s="108">
        <f t="shared" si="445"/>
        <v>246068.42000000004</v>
      </c>
      <c r="BT183" s="108">
        <f t="shared" si="445"/>
        <v>246068.42000000004</v>
      </c>
      <c r="BU183" s="108">
        <f t="shared" si="445"/>
        <v>246068.42000000004</v>
      </c>
      <c r="BV183" s="108">
        <f t="shared" si="445"/>
        <v>246068.42000000004</v>
      </c>
      <c r="BW183" s="108">
        <f t="shared" si="445"/>
        <v>246068.42000000004</v>
      </c>
      <c r="BX183" s="108">
        <f t="shared" si="445"/>
        <v>246068.42000000004</v>
      </c>
      <c r="BY183" s="108">
        <f t="shared" si="445"/>
        <v>246068.42000000004</v>
      </c>
      <c r="BZ183" s="108">
        <f t="shared" si="445"/>
        <v>246068.42000000004</v>
      </c>
      <c r="CA183" s="108">
        <f t="shared" ref="CA183:CD183" si="446">SUM(CA5:CA8)</f>
        <v>246068.42000000004</v>
      </c>
      <c r="CB183" s="108">
        <f t="shared" si="446"/>
        <v>246068.42000000004</v>
      </c>
      <c r="CC183" s="108">
        <f t="shared" si="446"/>
        <v>0</v>
      </c>
      <c r="CD183" s="108">
        <f t="shared" si="446"/>
        <v>0</v>
      </c>
      <c r="CG183" s="1"/>
    </row>
    <row r="184" spans="1:85" x14ac:dyDescent="0.3">
      <c r="A184" s="109">
        <v>2005</v>
      </c>
      <c r="B184" s="107"/>
      <c r="C184" s="107"/>
      <c r="D184" s="107"/>
      <c r="E184" s="107"/>
      <c r="F184" s="110">
        <f t="shared" ref="F184:BQ184" si="447">SUM(F9:F12)</f>
        <v>247912.98929043417</v>
      </c>
      <c r="G184" s="111">
        <f t="shared" si="447"/>
        <v>247826.30342346226</v>
      </c>
      <c r="H184" s="111">
        <f t="shared" si="447"/>
        <v>247444.32408071839</v>
      </c>
      <c r="I184" s="111">
        <f t="shared" si="447"/>
        <v>247444.32408071839</v>
      </c>
      <c r="J184" s="111">
        <f t="shared" si="447"/>
        <v>247444.32408071839</v>
      </c>
      <c r="K184" s="111">
        <f t="shared" si="447"/>
        <v>247473.12697760106</v>
      </c>
      <c r="L184" s="111">
        <f t="shared" si="447"/>
        <v>247445.39779756672</v>
      </c>
      <c r="M184" s="111">
        <f t="shared" si="447"/>
        <v>247445.39779756672</v>
      </c>
      <c r="N184" s="111">
        <f t="shared" si="447"/>
        <v>247445.39779756672</v>
      </c>
      <c r="O184" s="111">
        <f t="shared" si="447"/>
        <v>247445.39779756672</v>
      </c>
      <c r="P184" s="111">
        <f t="shared" si="447"/>
        <v>247253.82581275166</v>
      </c>
      <c r="Q184" s="111">
        <f t="shared" si="447"/>
        <v>247253.82581275166</v>
      </c>
      <c r="R184" s="111">
        <f t="shared" si="447"/>
        <v>247253.82581275166</v>
      </c>
      <c r="S184" s="111">
        <f t="shared" si="447"/>
        <v>247253.82581275166</v>
      </c>
      <c r="T184" s="111">
        <f t="shared" si="447"/>
        <v>247249.99524525378</v>
      </c>
      <c r="U184" s="111">
        <f t="shared" si="447"/>
        <v>247249.99524525378</v>
      </c>
      <c r="V184" s="111">
        <f t="shared" si="447"/>
        <v>247249.99524525378</v>
      </c>
      <c r="W184" s="111">
        <f t="shared" si="447"/>
        <v>247703.93553141193</v>
      </c>
      <c r="X184" s="111">
        <f t="shared" si="447"/>
        <v>247780.99272669459</v>
      </c>
      <c r="Y184" s="111">
        <f t="shared" si="447"/>
        <v>247780.99272669459</v>
      </c>
      <c r="Z184" s="111">
        <f t="shared" si="447"/>
        <v>247780.99272669459</v>
      </c>
      <c r="AA184" s="111">
        <f t="shared" si="447"/>
        <v>248020.70853669319</v>
      </c>
      <c r="AB184" s="111">
        <f t="shared" si="447"/>
        <v>248020.63073393304</v>
      </c>
      <c r="AC184" s="111">
        <f t="shared" si="447"/>
        <v>248020.63073393304</v>
      </c>
      <c r="AD184" s="111">
        <f t="shared" si="447"/>
        <v>248020.63073393304</v>
      </c>
      <c r="AE184" s="111">
        <f t="shared" si="447"/>
        <v>248062.83548015484</v>
      </c>
      <c r="AF184" s="111">
        <f t="shared" si="447"/>
        <v>248062.83548015484</v>
      </c>
      <c r="AG184" s="111">
        <f t="shared" si="447"/>
        <v>248062.83548015484</v>
      </c>
      <c r="AH184" s="111">
        <f t="shared" si="447"/>
        <v>248062.83548015484</v>
      </c>
      <c r="AI184" s="111">
        <f t="shared" si="447"/>
        <v>248062.83548015484</v>
      </c>
      <c r="AJ184" s="111">
        <f t="shared" si="447"/>
        <v>248062.83548015484</v>
      </c>
      <c r="AK184" s="111">
        <f t="shared" si="447"/>
        <v>248062.83548015484</v>
      </c>
      <c r="AL184" s="111">
        <f t="shared" si="447"/>
        <v>248062.83548015484</v>
      </c>
      <c r="AM184" s="111">
        <f t="shared" si="447"/>
        <v>248045.18781696144</v>
      </c>
      <c r="AN184" s="111">
        <f t="shared" si="447"/>
        <v>248045.18781696144</v>
      </c>
      <c r="AO184" s="111">
        <f t="shared" si="447"/>
        <v>248045.18781696144</v>
      </c>
      <c r="AP184" s="111">
        <f t="shared" si="447"/>
        <v>248045.18781696144</v>
      </c>
      <c r="AQ184" s="111">
        <f t="shared" si="447"/>
        <v>248045.18781696144</v>
      </c>
      <c r="AR184" s="111">
        <f t="shared" si="447"/>
        <v>248045.18781696144</v>
      </c>
      <c r="AS184" s="111">
        <f t="shared" si="447"/>
        <v>248045.18781696144</v>
      </c>
      <c r="AT184" s="111">
        <f t="shared" si="447"/>
        <v>248045.18781696144</v>
      </c>
      <c r="AU184" s="111">
        <f t="shared" si="447"/>
        <v>248045.18781696144</v>
      </c>
      <c r="AV184" s="111">
        <f t="shared" si="447"/>
        <v>248045.18781696144</v>
      </c>
      <c r="AW184" s="111">
        <f t="shared" si="447"/>
        <v>248045.18781696144</v>
      </c>
      <c r="AX184" s="111">
        <f t="shared" si="447"/>
        <v>248045.18781696144</v>
      </c>
      <c r="AY184" s="111">
        <f t="shared" si="447"/>
        <v>248045.18781696144</v>
      </c>
      <c r="AZ184" s="111">
        <f t="shared" si="447"/>
        <v>248045.18781696144</v>
      </c>
      <c r="BA184" s="111">
        <f t="shared" si="447"/>
        <v>248045.18781696144</v>
      </c>
      <c r="BB184" s="111">
        <f t="shared" si="447"/>
        <v>248045.18781696144</v>
      </c>
      <c r="BC184" s="111">
        <f t="shared" si="447"/>
        <v>248045.18781696144</v>
      </c>
      <c r="BD184" s="111">
        <f t="shared" si="447"/>
        <v>248045.18781696144</v>
      </c>
      <c r="BE184" s="111">
        <f t="shared" si="447"/>
        <v>248045.18781696144</v>
      </c>
      <c r="BF184" s="111">
        <f t="shared" si="447"/>
        <v>248045.18781696144</v>
      </c>
      <c r="BG184" s="111">
        <f t="shared" si="447"/>
        <v>248045.18781696144</v>
      </c>
      <c r="BH184" s="111">
        <f t="shared" si="447"/>
        <v>248045.18781696144</v>
      </c>
      <c r="BI184" s="111">
        <f t="shared" si="447"/>
        <v>248045.18781696144</v>
      </c>
      <c r="BJ184" s="111">
        <f t="shared" si="447"/>
        <v>248045.18781696144</v>
      </c>
      <c r="BK184" s="111">
        <f t="shared" si="447"/>
        <v>248045.18781696144</v>
      </c>
      <c r="BL184" s="111">
        <f t="shared" si="447"/>
        <v>248045.18781696144</v>
      </c>
      <c r="BM184" s="111">
        <f t="shared" si="447"/>
        <v>248045.18781696144</v>
      </c>
      <c r="BN184" s="111">
        <f t="shared" si="447"/>
        <v>248045.18</v>
      </c>
      <c r="BO184" s="111">
        <f t="shared" si="447"/>
        <v>248045.18</v>
      </c>
      <c r="BP184" s="111">
        <f t="shared" si="447"/>
        <v>248045.18</v>
      </c>
      <c r="BQ184" s="111">
        <f t="shared" si="447"/>
        <v>248045.18</v>
      </c>
      <c r="BR184" s="111">
        <f t="shared" ref="BR184" si="448">SUM(BR9:BR12)</f>
        <v>248045.18</v>
      </c>
      <c r="BS184" s="174">
        <f t="shared" ref="BS184:BZ184" si="449">SUM(BS9:BS12)</f>
        <v>248045.18</v>
      </c>
      <c r="BT184" s="174">
        <f t="shared" si="449"/>
        <v>248045.18</v>
      </c>
      <c r="BU184" s="174">
        <f t="shared" si="449"/>
        <v>248045.18</v>
      </c>
      <c r="BV184" s="174">
        <f t="shared" si="449"/>
        <v>248045.18</v>
      </c>
      <c r="BW184" s="174">
        <f t="shared" si="449"/>
        <v>248045.18</v>
      </c>
      <c r="BX184" s="174">
        <f t="shared" si="449"/>
        <v>248045.18</v>
      </c>
      <c r="BY184" s="174">
        <f t="shared" si="449"/>
        <v>248045.18</v>
      </c>
      <c r="BZ184" s="174">
        <f t="shared" si="449"/>
        <v>248045.18</v>
      </c>
      <c r="CA184" s="174">
        <f t="shared" ref="CA184:CD184" si="450">SUM(CA9:CA12)</f>
        <v>248045.18</v>
      </c>
      <c r="CB184" s="174">
        <f t="shared" si="450"/>
        <v>248045.18</v>
      </c>
      <c r="CC184" s="174">
        <f t="shared" si="450"/>
        <v>0</v>
      </c>
      <c r="CD184" s="174">
        <f t="shared" si="450"/>
        <v>0</v>
      </c>
      <c r="CG184" s="1"/>
    </row>
    <row r="185" spans="1:85" x14ac:dyDescent="0.3">
      <c r="A185" s="109">
        <v>2006</v>
      </c>
      <c r="B185" s="107"/>
      <c r="C185" s="107"/>
      <c r="D185" s="107"/>
      <c r="E185" s="107"/>
      <c r="F185" s="112"/>
      <c r="G185" s="108"/>
      <c r="H185" s="108"/>
      <c r="I185" s="108"/>
      <c r="J185" s="110">
        <f t="shared" ref="J185:BR185" si="451">SUM(J13:J16)</f>
        <v>245053.38007823337</v>
      </c>
      <c r="K185" s="111">
        <f t="shared" si="451"/>
        <v>245113.98664244812</v>
      </c>
      <c r="L185" s="111">
        <f t="shared" si="451"/>
        <v>244112.79892911977</v>
      </c>
      <c r="M185" s="111">
        <f t="shared" si="451"/>
        <v>244112.79892911977</v>
      </c>
      <c r="N185" s="111">
        <f t="shared" si="451"/>
        <v>244112.79892911977</v>
      </c>
      <c r="O185" s="111">
        <f t="shared" si="451"/>
        <v>244112.79892911977</v>
      </c>
      <c r="P185" s="111">
        <f t="shared" si="451"/>
        <v>244277.42933738127</v>
      </c>
      <c r="Q185" s="111">
        <f t="shared" si="451"/>
        <v>244277.42933738127</v>
      </c>
      <c r="R185" s="111">
        <f t="shared" si="451"/>
        <v>244277.42933738127</v>
      </c>
      <c r="S185" s="111">
        <f t="shared" si="451"/>
        <v>244465.22137345537</v>
      </c>
      <c r="T185" s="111">
        <f t="shared" si="451"/>
        <v>244342.85888527491</v>
      </c>
      <c r="U185" s="111">
        <f t="shared" si="451"/>
        <v>244342.85888527491</v>
      </c>
      <c r="V185" s="111">
        <f t="shared" si="451"/>
        <v>244342.85888527491</v>
      </c>
      <c r="W185" s="111">
        <f t="shared" si="451"/>
        <v>244699.08770141771</v>
      </c>
      <c r="X185" s="111">
        <f t="shared" si="451"/>
        <v>244655.55347078669</v>
      </c>
      <c r="Y185" s="111">
        <f t="shared" si="451"/>
        <v>244655.55347078669</v>
      </c>
      <c r="Z185" s="111">
        <f t="shared" si="451"/>
        <v>244655.55347078669</v>
      </c>
      <c r="AA185" s="111">
        <f t="shared" si="451"/>
        <v>244688.26883368354</v>
      </c>
      <c r="AB185" s="111">
        <f t="shared" si="451"/>
        <v>244703.59931161266</v>
      </c>
      <c r="AC185" s="111">
        <f t="shared" si="451"/>
        <v>244703.59931161266</v>
      </c>
      <c r="AD185" s="111">
        <f t="shared" si="451"/>
        <v>244703.59931161266</v>
      </c>
      <c r="AE185" s="111">
        <f t="shared" si="451"/>
        <v>244659.42876021616</v>
      </c>
      <c r="AF185" s="111">
        <f t="shared" si="451"/>
        <v>244659.42876021616</v>
      </c>
      <c r="AG185" s="111">
        <f t="shared" si="451"/>
        <v>244659.42876021616</v>
      </c>
      <c r="AH185" s="111">
        <f t="shared" si="451"/>
        <v>244659.42876021616</v>
      </c>
      <c r="AI185" s="111">
        <f t="shared" si="451"/>
        <v>244659.42876021616</v>
      </c>
      <c r="AJ185" s="111">
        <f t="shared" si="451"/>
        <v>244659.42876021616</v>
      </c>
      <c r="AK185" s="111">
        <f t="shared" si="451"/>
        <v>244659.42876021616</v>
      </c>
      <c r="AL185" s="111">
        <f t="shared" si="451"/>
        <v>244659.42876021616</v>
      </c>
      <c r="AM185" s="111">
        <f t="shared" si="451"/>
        <v>244633.77588158089</v>
      </c>
      <c r="AN185" s="111">
        <f t="shared" si="451"/>
        <v>244633.77588158089</v>
      </c>
      <c r="AO185" s="111">
        <f t="shared" si="451"/>
        <v>244633.77588158089</v>
      </c>
      <c r="AP185" s="111">
        <f t="shared" si="451"/>
        <v>244633.77588158089</v>
      </c>
      <c r="AQ185" s="111">
        <f t="shared" si="451"/>
        <v>244633.77588158089</v>
      </c>
      <c r="AR185" s="111">
        <f t="shared" si="451"/>
        <v>244633.77588158089</v>
      </c>
      <c r="AS185" s="111">
        <f t="shared" si="451"/>
        <v>244633.77588158089</v>
      </c>
      <c r="AT185" s="111">
        <f t="shared" si="451"/>
        <v>244633.77588158089</v>
      </c>
      <c r="AU185" s="111">
        <f t="shared" si="451"/>
        <v>244633.77588158089</v>
      </c>
      <c r="AV185" s="111">
        <f t="shared" si="451"/>
        <v>244633.77588158089</v>
      </c>
      <c r="AW185" s="111">
        <f t="shared" si="451"/>
        <v>244633.77588158089</v>
      </c>
      <c r="AX185" s="111">
        <f t="shared" si="451"/>
        <v>244633.77588158089</v>
      </c>
      <c r="AY185" s="111">
        <f t="shared" si="451"/>
        <v>244633.77588158089</v>
      </c>
      <c r="AZ185" s="111">
        <f t="shared" si="451"/>
        <v>244633.77588158089</v>
      </c>
      <c r="BA185" s="111">
        <f t="shared" si="451"/>
        <v>244633.77588158089</v>
      </c>
      <c r="BB185" s="111">
        <f t="shared" si="451"/>
        <v>244633.77588158089</v>
      </c>
      <c r="BC185" s="111">
        <f t="shared" si="451"/>
        <v>244633.77588158089</v>
      </c>
      <c r="BD185" s="111">
        <f t="shared" si="451"/>
        <v>244633.77588158089</v>
      </c>
      <c r="BE185" s="111">
        <f t="shared" si="451"/>
        <v>244633.77588158089</v>
      </c>
      <c r="BF185" s="111">
        <f t="shared" si="451"/>
        <v>244633.77588158089</v>
      </c>
      <c r="BG185" s="111">
        <f t="shared" si="451"/>
        <v>244633.77588158089</v>
      </c>
      <c r="BH185" s="111">
        <f t="shared" si="451"/>
        <v>244633.77588158089</v>
      </c>
      <c r="BI185" s="111">
        <f t="shared" si="451"/>
        <v>244633.77588158089</v>
      </c>
      <c r="BJ185" s="111">
        <f t="shared" si="451"/>
        <v>244633.77588158089</v>
      </c>
      <c r="BK185" s="111">
        <f t="shared" si="451"/>
        <v>244633.77588158089</v>
      </c>
      <c r="BL185" s="111">
        <f t="shared" si="451"/>
        <v>244633.77588158089</v>
      </c>
      <c r="BM185" s="111">
        <f t="shared" si="451"/>
        <v>244633.77588158089</v>
      </c>
      <c r="BN185" s="111">
        <f t="shared" si="451"/>
        <v>244633.82</v>
      </c>
      <c r="BO185" s="111">
        <f t="shared" si="451"/>
        <v>244633.82</v>
      </c>
      <c r="BP185" s="111">
        <f t="shared" si="451"/>
        <v>244633.82</v>
      </c>
      <c r="BQ185" s="111">
        <f t="shared" si="451"/>
        <v>244633.82</v>
      </c>
      <c r="BR185" s="111">
        <f t="shared" si="451"/>
        <v>244633.82</v>
      </c>
      <c r="BS185" s="174">
        <f t="shared" ref="BS185:BZ185" si="452">SUM(BS13:BS16)</f>
        <v>244633.82</v>
      </c>
      <c r="BT185" s="174">
        <f t="shared" si="452"/>
        <v>244633.82</v>
      </c>
      <c r="BU185" s="174">
        <f t="shared" si="452"/>
        <v>244633.82</v>
      </c>
      <c r="BV185" s="174">
        <f t="shared" si="452"/>
        <v>244633.82</v>
      </c>
      <c r="BW185" s="174">
        <f t="shared" si="452"/>
        <v>244633.82</v>
      </c>
      <c r="BX185" s="174">
        <f t="shared" si="452"/>
        <v>244633.82</v>
      </c>
      <c r="BY185" s="174">
        <f t="shared" si="452"/>
        <v>244633.82</v>
      </c>
      <c r="BZ185" s="174">
        <f t="shared" si="452"/>
        <v>244633.82</v>
      </c>
      <c r="CA185" s="174">
        <f t="shared" ref="CA185:CD185" si="453">SUM(CA13:CA16)</f>
        <v>244633.82</v>
      </c>
      <c r="CB185" s="174">
        <f t="shared" si="453"/>
        <v>244633.82</v>
      </c>
      <c r="CC185" s="174">
        <f t="shared" si="453"/>
        <v>0</v>
      </c>
      <c r="CD185" s="174">
        <f t="shared" si="453"/>
        <v>0</v>
      </c>
      <c r="CG185" s="1"/>
    </row>
    <row r="186" spans="1:85" x14ac:dyDescent="0.3">
      <c r="A186" s="109">
        <v>2007</v>
      </c>
      <c r="B186" s="107"/>
      <c r="C186" s="107"/>
      <c r="D186" s="107"/>
      <c r="E186" s="107"/>
      <c r="F186" s="112"/>
      <c r="G186" s="107"/>
      <c r="H186" s="107"/>
      <c r="I186" s="107"/>
      <c r="J186" s="112"/>
      <c r="K186" s="108"/>
      <c r="L186" s="108"/>
      <c r="M186" s="108"/>
      <c r="N186" s="110">
        <f t="shared" ref="N186:BR186" si="454">SUM(N17:N20)</f>
        <v>236023.28178206758</v>
      </c>
      <c r="O186" s="111">
        <f t="shared" si="454"/>
        <v>235798.27700734121</v>
      </c>
      <c r="P186" s="111">
        <f t="shared" si="454"/>
        <v>235738.12288160488</v>
      </c>
      <c r="Q186" s="111">
        <f t="shared" si="454"/>
        <v>235738.12288160488</v>
      </c>
      <c r="R186" s="111">
        <f t="shared" si="454"/>
        <v>235738.12288160488</v>
      </c>
      <c r="S186" s="111">
        <f t="shared" si="454"/>
        <v>236812.24418994677</v>
      </c>
      <c r="T186" s="111">
        <f t="shared" si="454"/>
        <v>237025.59960169566</v>
      </c>
      <c r="U186" s="111">
        <f t="shared" si="454"/>
        <v>237025.59960169566</v>
      </c>
      <c r="V186" s="111">
        <f t="shared" si="454"/>
        <v>237025.59960169566</v>
      </c>
      <c r="W186" s="111">
        <f t="shared" si="454"/>
        <v>237298.77836952655</v>
      </c>
      <c r="X186" s="111">
        <f t="shared" si="454"/>
        <v>237348.18356367928</v>
      </c>
      <c r="Y186" s="111">
        <f t="shared" si="454"/>
        <v>237348.18356367928</v>
      </c>
      <c r="Z186" s="111">
        <f t="shared" si="454"/>
        <v>237348.18356367928</v>
      </c>
      <c r="AA186" s="111">
        <f t="shared" si="454"/>
        <v>237359.68289665121</v>
      </c>
      <c r="AB186" s="111">
        <f t="shared" si="454"/>
        <v>237382.50267111769</v>
      </c>
      <c r="AC186" s="111">
        <f t="shared" si="454"/>
        <v>237382.50267111769</v>
      </c>
      <c r="AD186" s="111">
        <f t="shared" si="454"/>
        <v>237382.50267111769</v>
      </c>
      <c r="AE186" s="111">
        <f t="shared" si="454"/>
        <v>237471.14847594473</v>
      </c>
      <c r="AF186" s="111">
        <f t="shared" si="454"/>
        <v>237471.14847594473</v>
      </c>
      <c r="AG186" s="111">
        <f t="shared" si="454"/>
        <v>237471.14847594473</v>
      </c>
      <c r="AH186" s="111">
        <f t="shared" si="454"/>
        <v>237471.14847594473</v>
      </c>
      <c r="AI186" s="111">
        <f t="shared" si="454"/>
        <v>237471.14847594473</v>
      </c>
      <c r="AJ186" s="111">
        <f t="shared" si="454"/>
        <v>237471.13919951496</v>
      </c>
      <c r="AK186" s="111">
        <f t="shared" si="454"/>
        <v>237471.13919951496</v>
      </c>
      <c r="AL186" s="111">
        <f t="shared" si="454"/>
        <v>237471.13919951496</v>
      </c>
      <c r="AM186" s="111">
        <f t="shared" si="454"/>
        <v>237442.72548660048</v>
      </c>
      <c r="AN186" s="111">
        <f t="shared" si="454"/>
        <v>237442.72548660048</v>
      </c>
      <c r="AO186" s="111">
        <f t="shared" si="454"/>
        <v>237442.72548660048</v>
      </c>
      <c r="AP186" s="111">
        <f t="shared" si="454"/>
        <v>237442.72548660048</v>
      </c>
      <c r="AQ186" s="111">
        <f t="shared" si="454"/>
        <v>237442.72548660048</v>
      </c>
      <c r="AR186" s="111">
        <f t="shared" si="454"/>
        <v>237442.72548660048</v>
      </c>
      <c r="AS186" s="111">
        <f t="shared" si="454"/>
        <v>237442.72548660048</v>
      </c>
      <c r="AT186" s="111">
        <f t="shared" si="454"/>
        <v>237442.72548660048</v>
      </c>
      <c r="AU186" s="111">
        <f t="shared" si="454"/>
        <v>237442.72548660048</v>
      </c>
      <c r="AV186" s="111">
        <f t="shared" si="454"/>
        <v>237442.72548660048</v>
      </c>
      <c r="AW186" s="111">
        <f t="shared" si="454"/>
        <v>237442.72548660048</v>
      </c>
      <c r="AX186" s="111">
        <f t="shared" si="454"/>
        <v>237442.72548660048</v>
      </c>
      <c r="AY186" s="111">
        <f t="shared" si="454"/>
        <v>237442.72548660048</v>
      </c>
      <c r="AZ186" s="111">
        <f t="shared" si="454"/>
        <v>237442.72548660048</v>
      </c>
      <c r="BA186" s="111">
        <f t="shared" si="454"/>
        <v>237442.72548660048</v>
      </c>
      <c r="BB186" s="111">
        <f t="shared" si="454"/>
        <v>237442.72548660048</v>
      </c>
      <c r="BC186" s="111">
        <f t="shared" si="454"/>
        <v>237442.72548660048</v>
      </c>
      <c r="BD186" s="111">
        <f t="shared" si="454"/>
        <v>237442.72548660048</v>
      </c>
      <c r="BE186" s="111">
        <f t="shared" si="454"/>
        <v>237442.72548660048</v>
      </c>
      <c r="BF186" s="111">
        <f t="shared" si="454"/>
        <v>237442.72548660048</v>
      </c>
      <c r="BG186" s="111">
        <f t="shared" si="454"/>
        <v>237442.72548660048</v>
      </c>
      <c r="BH186" s="111">
        <f t="shared" si="454"/>
        <v>237442.72548660048</v>
      </c>
      <c r="BI186" s="111">
        <f t="shared" si="454"/>
        <v>237442.72548660048</v>
      </c>
      <c r="BJ186" s="111">
        <f t="shared" si="454"/>
        <v>237442.72548660048</v>
      </c>
      <c r="BK186" s="111">
        <f t="shared" si="454"/>
        <v>237442.72548660048</v>
      </c>
      <c r="BL186" s="111">
        <f t="shared" si="454"/>
        <v>237442.72548660048</v>
      </c>
      <c r="BM186" s="111">
        <f t="shared" si="454"/>
        <v>237442.72548660048</v>
      </c>
      <c r="BN186" s="111">
        <f t="shared" si="454"/>
        <v>237442.86000000004</v>
      </c>
      <c r="BO186" s="111">
        <f t="shared" si="454"/>
        <v>237442.86000000004</v>
      </c>
      <c r="BP186" s="111">
        <f t="shared" si="454"/>
        <v>237442.86000000004</v>
      </c>
      <c r="BQ186" s="111">
        <f t="shared" si="454"/>
        <v>237442.86000000004</v>
      </c>
      <c r="BR186" s="111">
        <f t="shared" si="454"/>
        <v>237442.86000000004</v>
      </c>
      <c r="BS186" s="174">
        <f t="shared" ref="BS186:BZ186" si="455">SUM(BS17:BS20)</f>
        <v>237442.86000000004</v>
      </c>
      <c r="BT186" s="174">
        <f t="shared" si="455"/>
        <v>237442.86000000004</v>
      </c>
      <c r="BU186" s="174">
        <f t="shared" si="455"/>
        <v>237442.86000000004</v>
      </c>
      <c r="BV186" s="174">
        <f t="shared" si="455"/>
        <v>237442.86000000004</v>
      </c>
      <c r="BW186" s="174">
        <f t="shared" si="455"/>
        <v>237442.86000000004</v>
      </c>
      <c r="BX186" s="174">
        <f t="shared" si="455"/>
        <v>237442.86000000004</v>
      </c>
      <c r="BY186" s="174">
        <f t="shared" si="455"/>
        <v>237442.86000000004</v>
      </c>
      <c r="BZ186" s="174">
        <f t="shared" si="455"/>
        <v>237442.86000000004</v>
      </c>
      <c r="CA186" s="174">
        <f t="shared" ref="CA186:CD186" si="456">SUM(CA17:CA20)</f>
        <v>237442.86000000004</v>
      </c>
      <c r="CB186" s="174">
        <f t="shared" si="456"/>
        <v>237442.86000000004</v>
      </c>
      <c r="CC186" s="174">
        <f t="shared" si="456"/>
        <v>0</v>
      </c>
      <c r="CD186" s="174">
        <f t="shared" si="456"/>
        <v>0</v>
      </c>
      <c r="CG186" s="1"/>
    </row>
    <row r="187" spans="1:85" x14ac:dyDescent="0.3">
      <c r="A187" s="109">
        <v>2008</v>
      </c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1"/>
      <c r="P187" s="111"/>
      <c r="Q187" s="111"/>
      <c r="R187" s="110">
        <f t="shared" ref="R187:BR187" si="457">SUM(R21:R24)</f>
        <v>233155.44397220924</v>
      </c>
      <c r="S187" s="111">
        <f t="shared" si="457"/>
        <v>234018.948755041</v>
      </c>
      <c r="T187" s="111">
        <f t="shared" si="457"/>
        <v>234439.06879758986</v>
      </c>
      <c r="U187" s="111">
        <f t="shared" si="457"/>
        <v>234439.06879758986</v>
      </c>
      <c r="V187" s="111">
        <f t="shared" si="457"/>
        <v>234439.06879758986</v>
      </c>
      <c r="W187" s="111">
        <f t="shared" si="457"/>
        <v>234791.94994802625</v>
      </c>
      <c r="X187" s="111">
        <f t="shared" si="457"/>
        <v>234926.87099373888</v>
      </c>
      <c r="Y187" s="111">
        <f t="shared" si="457"/>
        <v>234926.87099373888</v>
      </c>
      <c r="Z187" s="111">
        <f t="shared" si="457"/>
        <v>234926.87099373888</v>
      </c>
      <c r="AA187" s="111">
        <f t="shared" si="457"/>
        <v>235135.98231018789</v>
      </c>
      <c r="AB187" s="111">
        <f t="shared" si="457"/>
        <v>235171.24360317725</v>
      </c>
      <c r="AC187" s="111">
        <f t="shared" si="457"/>
        <v>235171.24360317725</v>
      </c>
      <c r="AD187" s="111">
        <f t="shared" si="457"/>
        <v>235171.24360317725</v>
      </c>
      <c r="AE187" s="111">
        <f t="shared" si="457"/>
        <v>234866.41312184569</v>
      </c>
      <c r="AF187" s="111">
        <f t="shared" si="457"/>
        <v>234866.41312184569</v>
      </c>
      <c r="AG187" s="111">
        <f t="shared" si="457"/>
        <v>234866.41312184569</v>
      </c>
      <c r="AH187" s="111">
        <f t="shared" si="457"/>
        <v>234866.41312184569</v>
      </c>
      <c r="AI187" s="111">
        <f t="shared" si="457"/>
        <v>232836.7908677354</v>
      </c>
      <c r="AJ187" s="111">
        <f t="shared" si="457"/>
        <v>232844.96835433721</v>
      </c>
      <c r="AK187" s="111">
        <f t="shared" si="457"/>
        <v>232844.96835433721</v>
      </c>
      <c r="AL187" s="111">
        <f t="shared" si="457"/>
        <v>232844.96835433721</v>
      </c>
      <c r="AM187" s="111">
        <f t="shared" si="457"/>
        <v>233567.2446847196</v>
      </c>
      <c r="AN187" s="111">
        <f t="shared" si="457"/>
        <v>233826.47777711909</v>
      </c>
      <c r="AO187" s="111">
        <f t="shared" si="457"/>
        <v>233826.47777711909</v>
      </c>
      <c r="AP187" s="111">
        <f t="shared" si="457"/>
        <v>233826.47777711909</v>
      </c>
      <c r="AQ187" s="111">
        <f t="shared" si="457"/>
        <v>234582.48947762599</v>
      </c>
      <c r="AR187" s="111">
        <f t="shared" si="457"/>
        <v>234579.88173866377</v>
      </c>
      <c r="AS187" s="111">
        <f t="shared" si="457"/>
        <v>234579.88173866377</v>
      </c>
      <c r="AT187" s="111">
        <f t="shared" si="457"/>
        <v>234579.88173866377</v>
      </c>
      <c r="AU187" s="111">
        <f t="shared" si="457"/>
        <v>234579.88173866377</v>
      </c>
      <c r="AV187" s="111">
        <f t="shared" si="457"/>
        <v>234579.88173866377</v>
      </c>
      <c r="AW187" s="111">
        <f t="shared" si="457"/>
        <v>234579.88173866377</v>
      </c>
      <c r="AX187" s="111">
        <f t="shared" si="457"/>
        <v>234579.88173866377</v>
      </c>
      <c r="AY187" s="111">
        <f t="shared" si="457"/>
        <v>234221.17260950065</v>
      </c>
      <c r="AZ187" s="111">
        <f t="shared" si="457"/>
        <v>234221.17260950065</v>
      </c>
      <c r="BA187" s="111">
        <f t="shared" si="457"/>
        <v>234221.17260950065</v>
      </c>
      <c r="BB187" s="111">
        <f t="shared" si="457"/>
        <v>234221.17260950065</v>
      </c>
      <c r="BC187" s="111">
        <f t="shared" si="457"/>
        <v>234221.17260950065</v>
      </c>
      <c r="BD187" s="111">
        <f t="shared" si="457"/>
        <v>234221.17260950065</v>
      </c>
      <c r="BE187" s="111">
        <f t="shared" si="457"/>
        <v>234221.17260950065</v>
      </c>
      <c r="BF187" s="111">
        <f t="shared" si="457"/>
        <v>234221.17260950065</v>
      </c>
      <c r="BG187" s="111">
        <f t="shared" si="457"/>
        <v>234221.17260950065</v>
      </c>
      <c r="BH187" s="111">
        <f t="shared" si="457"/>
        <v>234221.17260950065</v>
      </c>
      <c r="BI187" s="111">
        <f t="shared" si="457"/>
        <v>234221.17260950065</v>
      </c>
      <c r="BJ187" s="111">
        <f t="shared" si="457"/>
        <v>234221.17260950065</v>
      </c>
      <c r="BK187" s="111">
        <f t="shared" si="457"/>
        <v>234221.17260950065</v>
      </c>
      <c r="BL187" s="111">
        <f t="shared" si="457"/>
        <v>234221.17260950065</v>
      </c>
      <c r="BM187" s="111">
        <f t="shared" si="457"/>
        <v>234221.17260950065</v>
      </c>
      <c r="BN187" s="111">
        <f t="shared" si="457"/>
        <v>234221.24</v>
      </c>
      <c r="BO187" s="111">
        <f t="shared" si="457"/>
        <v>234458.43</v>
      </c>
      <c r="BP187" s="111">
        <f t="shared" si="457"/>
        <v>234312.88</v>
      </c>
      <c r="BQ187" s="111">
        <f t="shared" si="457"/>
        <v>234312.88</v>
      </c>
      <c r="BR187" s="111">
        <f t="shared" si="457"/>
        <v>234312.88</v>
      </c>
      <c r="BS187" s="174">
        <f t="shared" ref="BS187:BZ187" si="458">SUM(BS21:BS24)</f>
        <v>234312.88</v>
      </c>
      <c r="BT187" s="174">
        <f t="shared" si="458"/>
        <v>234312.88</v>
      </c>
      <c r="BU187" s="174">
        <f t="shared" si="458"/>
        <v>234312.88</v>
      </c>
      <c r="BV187" s="174">
        <f t="shared" si="458"/>
        <v>234312.88</v>
      </c>
      <c r="BW187" s="174">
        <f t="shared" si="458"/>
        <v>234302.18000000002</v>
      </c>
      <c r="BX187" s="174">
        <f t="shared" si="458"/>
        <v>234302.18000000002</v>
      </c>
      <c r="BY187" s="174">
        <f t="shared" si="458"/>
        <v>234302.18000000002</v>
      </c>
      <c r="BZ187" s="174">
        <f t="shared" si="458"/>
        <v>234302.18000000002</v>
      </c>
      <c r="CA187" s="174">
        <f t="shared" ref="CA187:CD187" si="459">SUM(CA21:CA24)</f>
        <v>234302.18000000002</v>
      </c>
      <c r="CB187" s="174">
        <f t="shared" si="459"/>
        <v>234302.18000000002</v>
      </c>
      <c r="CC187" s="174">
        <f t="shared" si="459"/>
        <v>0</v>
      </c>
      <c r="CD187" s="174">
        <f t="shared" si="459"/>
        <v>0</v>
      </c>
      <c r="CG187" s="1"/>
    </row>
    <row r="188" spans="1:85" x14ac:dyDescent="0.3">
      <c r="A188" s="106">
        <v>2009</v>
      </c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1"/>
      <c r="T188" s="111"/>
      <c r="U188" s="111"/>
      <c r="V188" s="110">
        <f t="shared" ref="V188:BR188" si="460">SUM(V25:V28)</f>
        <v>220832.53710773168</v>
      </c>
      <c r="W188" s="111">
        <f t="shared" si="460"/>
        <v>219776.73930249823</v>
      </c>
      <c r="X188" s="111">
        <f t="shared" si="460"/>
        <v>220062.21448096371</v>
      </c>
      <c r="Y188" s="111">
        <f t="shared" si="460"/>
        <v>220062.21448096371</v>
      </c>
      <c r="Z188" s="111">
        <f t="shared" si="460"/>
        <v>220063.72631448886</v>
      </c>
      <c r="AA188" s="111">
        <f t="shared" si="460"/>
        <v>220129.44872599217</v>
      </c>
      <c r="AB188" s="111">
        <f t="shared" si="460"/>
        <v>220430.45594337292</v>
      </c>
      <c r="AC188" s="111">
        <f t="shared" si="460"/>
        <v>220430.45594337292</v>
      </c>
      <c r="AD188" s="111">
        <f t="shared" si="460"/>
        <v>220430.45594337292</v>
      </c>
      <c r="AE188" s="111">
        <f t="shared" si="460"/>
        <v>220221.83447836153</v>
      </c>
      <c r="AF188" s="111">
        <f t="shared" si="460"/>
        <v>220221.83447836153</v>
      </c>
      <c r="AG188" s="111">
        <f t="shared" si="460"/>
        <v>220221.83447836153</v>
      </c>
      <c r="AH188" s="111">
        <f t="shared" si="460"/>
        <v>220221.83447836153</v>
      </c>
      <c r="AI188" s="111">
        <f t="shared" si="460"/>
        <v>219863.95655935659</v>
      </c>
      <c r="AJ188" s="111">
        <f t="shared" si="460"/>
        <v>219865.01272837978</v>
      </c>
      <c r="AK188" s="111">
        <f t="shared" si="460"/>
        <v>219865.01272837978</v>
      </c>
      <c r="AL188" s="111">
        <f t="shared" si="460"/>
        <v>219865.01272837978</v>
      </c>
      <c r="AM188" s="111">
        <f t="shared" si="460"/>
        <v>220543.32106667949</v>
      </c>
      <c r="AN188" s="111">
        <f t="shared" si="460"/>
        <v>220502.0084883956</v>
      </c>
      <c r="AO188" s="111">
        <f t="shared" si="460"/>
        <v>220502.0084883956</v>
      </c>
      <c r="AP188" s="111">
        <f t="shared" si="460"/>
        <v>220502.0084883956</v>
      </c>
      <c r="AQ188" s="111">
        <f t="shared" si="460"/>
        <v>220973.29487273775</v>
      </c>
      <c r="AR188" s="111">
        <f t="shared" si="460"/>
        <v>220967.72920232484</v>
      </c>
      <c r="AS188" s="111">
        <f t="shared" si="460"/>
        <v>220967.72920232484</v>
      </c>
      <c r="AT188" s="111">
        <f t="shared" si="460"/>
        <v>220967.72920232484</v>
      </c>
      <c r="AU188" s="111">
        <f t="shared" si="460"/>
        <v>220967.72920232484</v>
      </c>
      <c r="AV188" s="111">
        <f t="shared" si="460"/>
        <v>220967.72920232484</v>
      </c>
      <c r="AW188" s="111">
        <f t="shared" si="460"/>
        <v>220967.72920232484</v>
      </c>
      <c r="AX188" s="111">
        <f t="shared" si="460"/>
        <v>220967.72920232484</v>
      </c>
      <c r="AY188" s="111">
        <f t="shared" si="460"/>
        <v>221110.78616317929</v>
      </c>
      <c r="AZ188" s="111">
        <f t="shared" si="460"/>
        <v>221110.78616317929</v>
      </c>
      <c r="BA188" s="111">
        <f t="shared" si="460"/>
        <v>221110.78616317929</v>
      </c>
      <c r="BB188" s="111">
        <f t="shared" si="460"/>
        <v>221110.78616317929</v>
      </c>
      <c r="BC188" s="111">
        <f t="shared" si="460"/>
        <v>221110.78616317929</v>
      </c>
      <c r="BD188" s="111">
        <f t="shared" si="460"/>
        <v>221110.78616317929</v>
      </c>
      <c r="BE188" s="111">
        <f t="shared" si="460"/>
        <v>221110.78616317929</v>
      </c>
      <c r="BF188" s="111">
        <f t="shared" si="460"/>
        <v>221110.78616317929</v>
      </c>
      <c r="BG188" s="111">
        <f t="shared" si="460"/>
        <v>221110.78616317929</v>
      </c>
      <c r="BH188" s="111">
        <f t="shared" si="460"/>
        <v>221110.78616317929</v>
      </c>
      <c r="BI188" s="111">
        <f t="shared" si="460"/>
        <v>221110.78616317929</v>
      </c>
      <c r="BJ188" s="111">
        <f t="shared" si="460"/>
        <v>221110.78616317929</v>
      </c>
      <c r="BK188" s="111">
        <f t="shared" si="460"/>
        <v>221110.78616317929</v>
      </c>
      <c r="BL188" s="111">
        <f t="shared" si="460"/>
        <v>221110.78616317929</v>
      </c>
      <c r="BM188" s="111">
        <f t="shared" si="460"/>
        <v>221110.78616317929</v>
      </c>
      <c r="BN188" s="111">
        <f t="shared" si="460"/>
        <v>221110.84999999998</v>
      </c>
      <c r="BO188" s="111">
        <f t="shared" si="460"/>
        <v>221310.78</v>
      </c>
      <c r="BP188" s="111">
        <f t="shared" si="460"/>
        <v>221153.83000000002</v>
      </c>
      <c r="BQ188" s="111">
        <f t="shared" si="460"/>
        <v>221153.83000000002</v>
      </c>
      <c r="BR188" s="111">
        <f t="shared" si="460"/>
        <v>221153.83000000002</v>
      </c>
      <c r="BS188" s="174">
        <f t="shared" ref="BS188:BZ188" si="461">SUM(BS25:BS28)</f>
        <v>221153.83000000002</v>
      </c>
      <c r="BT188" s="174">
        <f t="shared" si="461"/>
        <v>221153.83000000002</v>
      </c>
      <c r="BU188" s="174">
        <f t="shared" si="461"/>
        <v>221153.83000000002</v>
      </c>
      <c r="BV188" s="174">
        <f t="shared" si="461"/>
        <v>221153.83000000002</v>
      </c>
      <c r="BW188" s="174">
        <f t="shared" si="461"/>
        <v>221142.95</v>
      </c>
      <c r="BX188" s="174">
        <f t="shared" si="461"/>
        <v>221142.95</v>
      </c>
      <c r="BY188" s="174">
        <f t="shared" si="461"/>
        <v>221142.95</v>
      </c>
      <c r="BZ188" s="174">
        <f t="shared" si="461"/>
        <v>221142.95</v>
      </c>
      <c r="CA188" s="174">
        <f t="shared" ref="CA188:CD188" si="462">SUM(CA25:CA28)</f>
        <v>221142.95</v>
      </c>
      <c r="CB188" s="174">
        <f t="shared" si="462"/>
        <v>221159.59</v>
      </c>
      <c r="CC188" s="174">
        <f t="shared" si="462"/>
        <v>0</v>
      </c>
      <c r="CD188" s="174">
        <f t="shared" si="462"/>
        <v>0</v>
      </c>
      <c r="CG188" s="1"/>
    </row>
    <row r="189" spans="1:85" x14ac:dyDescent="0.3">
      <c r="A189" s="106">
        <v>2010</v>
      </c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1"/>
      <c r="X189" s="111"/>
      <c r="Y189" s="111"/>
      <c r="Z189" s="113">
        <f t="shared" ref="Z189:BR189" si="463">SUM(Z29:Z32)</f>
        <v>226574.61984856229</v>
      </c>
      <c r="AA189" s="108">
        <f t="shared" si="463"/>
        <v>227498.53866971453</v>
      </c>
      <c r="AB189" s="108">
        <f t="shared" si="463"/>
        <v>227524.72681643401</v>
      </c>
      <c r="AC189" s="108">
        <f t="shared" si="463"/>
        <v>226945.01103542358</v>
      </c>
      <c r="AD189" s="108">
        <f t="shared" si="463"/>
        <v>226945.01103542358</v>
      </c>
      <c r="AE189" s="108">
        <f t="shared" si="463"/>
        <v>226882.13444105277</v>
      </c>
      <c r="AF189" s="108">
        <f t="shared" si="463"/>
        <v>226882.13444105277</v>
      </c>
      <c r="AG189" s="108">
        <f t="shared" si="463"/>
        <v>226882.13444105277</v>
      </c>
      <c r="AH189" s="108">
        <f t="shared" si="463"/>
        <v>226882.13444105277</v>
      </c>
      <c r="AI189" s="108">
        <f t="shared" si="463"/>
        <v>226103.3121693916</v>
      </c>
      <c r="AJ189" s="108">
        <f t="shared" si="463"/>
        <v>226105.77385487303</v>
      </c>
      <c r="AK189" s="108">
        <f t="shared" si="463"/>
        <v>226105.77385487303</v>
      </c>
      <c r="AL189" s="108">
        <f t="shared" si="463"/>
        <v>226105.77385487303</v>
      </c>
      <c r="AM189" s="108">
        <f t="shared" si="463"/>
        <v>226788.77895362818</v>
      </c>
      <c r="AN189" s="108">
        <f t="shared" si="463"/>
        <v>226716.10659678702</v>
      </c>
      <c r="AO189" s="108">
        <f t="shared" si="463"/>
        <v>226716.10659678702</v>
      </c>
      <c r="AP189" s="108">
        <f t="shared" si="463"/>
        <v>226716.10659678702</v>
      </c>
      <c r="AQ189" s="108">
        <f t="shared" si="463"/>
        <v>227568.72838400226</v>
      </c>
      <c r="AR189" s="108">
        <f t="shared" si="463"/>
        <v>227546.42835887862</v>
      </c>
      <c r="AS189" s="108">
        <f t="shared" si="463"/>
        <v>227546.42835887862</v>
      </c>
      <c r="AT189" s="108">
        <f t="shared" si="463"/>
        <v>227546.42835887862</v>
      </c>
      <c r="AU189" s="108">
        <f t="shared" si="463"/>
        <v>227546.42835887862</v>
      </c>
      <c r="AV189" s="108">
        <f t="shared" si="463"/>
        <v>227546.42835887862</v>
      </c>
      <c r="AW189" s="108">
        <f t="shared" si="463"/>
        <v>227546.42835887862</v>
      </c>
      <c r="AX189" s="108">
        <f t="shared" si="463"/>
        <v>227546.42835887862</v>
      </c>
      <c r="AY189" s="108">
        <f t="shared" si="463"/>
        <v>227538.14289257349</v>
      </c>
      <c r="AZ189" s="108">
        <f t="shared" si="463"/>
        <v>227555.33597750595</v>
      </c>
      <c r="BA189" s="108">
        <f t="shared" si="463"/>
        <v>227555.33597750595</v>
      </c>
      <c r="BB189" s="108">
        <f t="shared" si="463"/>
        <v>227555.33597750595</v>
      </c>
      <c r="BC189" s="108">
        <f t="shared" si="463"/>
        <v>227555.33597750595</v>
      </c>
      <c r="BD189" s="108">
        <f t="shared" si="463"/>
        <v>227555.33597750595</v>
      </c>
      <c r="BE189" s="108">
        <f t="shared" si="463"/>
        <v>227555.33597750595</v>
      </c>
      <c r="BF189" s="108">
        <f t="shared" si="463"/>
        <v>227555.33597750595</v>
      </c>
      <c r="BG189" s="108">
        <f t="shared" si="463"/>
        <v>227555.33597750595</v>
      </c>
      <c r="BH189" s="108">
        <f t="shared" si="463"/>
        <v>227555.33597750595</v>
      </c>
      <c r="BI189" s="108">
        <f t="shared" si="463"/>
        <v>227555.33597750595</v>
      </c>
      <c r="BJ189" s="108">
        <f t="shared" si="463"/>
        <v>227555.33597750595</v>
      </c>
      <c r="BK189" s="108">
        <f t="shared" si="463"/>
        <v>227555.33597750595</v>
      </c>
      <c r="BL189" s="108">
        <f t="shared" si="463"/>
        <v>227555.33597750595</v>
      </c>
      <c r="BM189" s="108">
        <f t="shared" si="463"/>
        <v>227555.33597750595</v>
      </c>
      <c r="BN189" s="108">
        <f t="shared" si="463"/>
        <v>227555.46</v>
      </c>
      <c r="BO189" s="108">
        <f t="shared" si="463"/>
        <v>227536.65</v>
      </c>
      <c r="BP189" s="108">
        <f t="shared" si="463"/>
        <v>227323.62</v>
      </c>
      <c r="BQ189" s="108">
        <f t="shared" si="463"/>
        <v>227323.62</v>
      </c>
      <c r="BR189" s="108">
        <f t="shared" si="463"/>
        <v>227323.62</v>
      </c>
      <c r="BS189" s="174">
        <f t="shared" ref="BS189:BZ189" si="464">SUM(BS29:BS32)</f>
        <v>227323.62</v>
      </c>
      <c r="BT189" s="174">
        <f t="shared" si="464"/>
        <v>227323.62</v>
      </c>
      <c r="BU189" s="174">
        <f t="shared" si="464"/>
        <v>227323.62</v>
      </c>
      <c r="BV189" s="174">
        <f t="shared" si="464"/>
        <v>227323.62</v>
      </c>
      <c r="BW189" s="174">
        <f t="shared" si="464"/>
        <v>227312.12</v>
      </c>
      <c r="BX189" s="174">
        <f t="shared" si="464"/>
        <v>227312.12</v>
      </c>
      <c r="BY189" s="174">
        <f t="shared" si="464"/>
        <v>227312.12</v>
      </c>
      <c r="BZ189" s="174">
        <f t="shared" si="464"/>
        <v>227312.12</v>
      </c>
      <c r="CA189" s="174">
        <f t="shared" ref="CA189:CD189" si="465">SUM(CA29:CA32)</f>
        <v>227312.12</v>
      </c>
      <c r="CB189" s="174">
        <f t="shared" si="465"/>
        <v>227823.34</v>
      </c>
      <c r="CC189" s="174">
        <f t="shared" si="465"/>
        <v>0</v>
      </c>
      <c r="CD189" s="174">
        <f t="shared" si="465"/>
        <v>0</v>
      </c>
      <c r="CG189" s="1"/>
    </row>
    <row r="190" spans="1:85" x14ac:dyDescent="0.3">
      <c r="A190" s="106">
        <v>2011</v>
      </c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07"/>
      <c r="Y190" s="107"/>
      <c r="Z190" s="107"/>
      <c r="AA190" s="108"/>
      <c r="AB190" s="108"/>
      <c r="AC190" s="108"/>
      <c r="AD190" s="113">
        <f t="shared" ref="AD190:BR190" si="466">SUM(AD33:AD36)</f>
        <v>210621.54994996326</v>
      </c>
      <c r="AE190" s="108">
        <f t="shared" si="466"/>
        <v>212309.828358486</v>
      </c>
      <c r="AF190" s="108">
        <f t="shared" si="466"/>
        <v>212309.828358486</v>
      </c>
      <c r="AG190" s="108">
        <f t="shared" si="466"/>
        <v>212309.828358486</v>
      </c>
      <c r="AH190" s="108">
        <f t="shared" si="466"/>
        <v>212309.828358486</v>
      </c>
      <c r="AI190" s="108">
        <f t="shared" si="466"/>
        <v>211209.23449838342</v>
      </c>
      <c r="AJ190" s="108">
        <f t="shared" si="466"/>
        <v>211310.14048522536</v>
      </c>
      <c r="AK190" s="108">
        <f t="shared" si="466"/>
        <v>211310.14048522536</v>
      </c>
      <c r="AL190" s="108">
        <f t="shared" si="466"/>
        <v>211310.14048522536</v>
      </c>
      <c r="AM190" s="108">
        <f t="shared" si="466"/>
        <v>211819.2506464083</v>
      </c>
      <c r="AN190" s="108">
        <f t="shared" si="466"/>
        <v>211803.43830988696</v>
      </c>
      <c r="AO190" s="108">
        <f t="shared" si="466"/>
        <v>211803.43830988696</v>
      </c>
      <c r="AP190" s="108">
        <f t="shared" si="466"/>
        <v>211803.43830988696</v>
      </c>
      <c r="AQ190" s="108">
        <f t="shared" si="466"/>
        <v>212272.04827171753</v>
      </c>
      <c r="AR190" s="108">
        <f t="shared" si="466"/>
        <v>212320.86668516509</v>
      </c>
      <c r="AS190" s="108">
        <f t="shared" si="466"/>
        <v>212320.86668516509</v>
      </c>
      <c r="AT190" s="108">
        <f t="shared" si="466"/>
        <v>212320.86668516509</v>
      </c>
      <c r="AU190" s="108">
        <f t="shared" si="466"/>
        <v>212320.86668516509</v>
      </c>
      <c r="AV190" s="108">
        <f t="shared" si="466"/>
        <v>212320.86668516509</v>
      </c>
      <c r="AW190" s="108">
        <f t="shared" si="466"/>
        <v>212320.86668516509</v>
      </c>
      <c r="AX190" s="108">
        <f t="shared" si="466"/>
        <v>212320.86668516509</v>
      </c>
      <c r="AY190" s="108">
        <f t="shared" si="466"/>
        <v>212627.79253205756</v>
      </c>
      <c r="AZ190" s="108">
        <f t="shared" si="466"/>
        <v>212624.37196184258</v>
      </c>
      <c r="BA190" s="108">
        <f t="shared" si="466"/>
        <v>212624.37196184258</v>
      </c>
      <c r="BB190" s="108">
        <f t="shared" si="466"/>
        <v>212624.37196184258</v>
      </c>
      <c r="BC190" s="108">
        <f t="shared" si="466"/>
        <v>212624.37196184258</v>
      </c>
      <c r="BD190" s="108">
        <f t="shared" si="466"/>
        <v>212624.37196184258</v>
      </c>
      <c r="BE190" s="108">
        <f t="shared" si="466"/>
        <v>212624.37196184258</v>
      </c>
      <c r="BF190" s="108">
        <f t="shared" si="466"/>
        <v>212624.37196184258</v>
      </c>
      <c r="BG190" s="108">
        <f t="shared" si="466"/>
        <v>212624.37196184258</v>
      </c>
      <c r="BH190" s="108">
        <f t="shared" si="466"/>
        <v>212624.37196184258</v>
      </c>
      <c r="BI190" s="108">
        <f t="shared" si="466"/>
        <v>212624.37196184258</v>
      </c>
      <c r="BJ190" s="108">
        <f t="shared" si="466"/>
        <v>212624.37196184258</v>
      </c>
      <c r="BK190" s="108">
        <f t="shared" si="466"/>
        <v>212624.37196184258</v>
      </c>
      <c r="BL190" s="108">
        <f t="shared" si="466"/>
        <v>212624.37196184258</v>
      </c>
      <c r="BM190" s="108">
        <f t="shared" si="466"/>
        <v>212624.37196184258</v>
      </c>
      <c r="BN190" s="108">
        <f t="shared" si="466"/>
        <v>212624.24</v>
      </c>
      <c r="BO190" s="108">
        <f t="shared" si="466"/>
        <v>212732.03000000003</v>
      </c>
      <c r="BP190" s="108">
        <f t="shared" si="466"/>
        <v>212543.36000000002</v>
      </c>
      <c r="BQ190" s="108">
        <f t="shared" si="466"/>
        <v>212543.36000000002</v>
      </c>
      <c r="BR190" s="108">
        <f t="shared" si="466"/>
        <v>212543.36000000002</v>
      </c>
      <c r="BS190" s="174">
        <f t="shared" ref="BS190:BZ190" si="467">SUM(BS33:BS36)</f>
        <v>212543.36000000002</v>
      </c>
      <c r="BT190" s="174">
        <f t="shared" si="467"/>
        <v>212543.36000000002</v>
      </c>
      <c r="BU190" s="174">
        <f t="shared" si="467"/>
        <v>212543.36000000002</v>
      </c>
      <c r="BV190" s="174">
        <f t="shared" si="467"/>
        <v>212543.36000000002</v>
      </c>
      <c r="BW190" s="174">
        <f t="shared" si="467"/>
        <v>212530.44</v>
      </c>
      <c r="BX190" s="174">
        <f t="shared" si="467"/>
        <v>212530.44</v>
      </c>
      <c r="BY190" s="174">
        <f t="shared" si="467"/>
        <v>212530.44</v>
      </c>
      <c r="BZ190" s="174">
        <f t="shared" si="467"/>
        <v>212530.44</v>
      </c>
      <c r="CA190" s="174">
        <f t="shared" ref="CA190:CD190" si="468">SUM(CA33:CA36)</f>
        <v>212530.44</v>
      </c>
      <c r="CB190" s="174">
        <f t="shared" si="468"/>
        <v>212793.09000000003</v>
      </c>
      <c r="CC190" s="174">
        <f t="shared" si="468"/>
        <v>0</v>
      </c>
      <c r="CD190" s="174">
        <f t="shared" si="468"/>
        <v>0</v>
      </c>
      <c r="CG190" s="1"/>
    </row>
    <row r="191" spans="1:85" x14ac:dyDescent="0.3">
      <c r="A191" s="106">
        <v>2012</v>
      </c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07"/>
      <c r="Y191" s="107"/>
      <c r="Z191" s="107"/>
      <c r="AA191" s="108"/>
      <c r="AB191" s="108"/>
      <c r="AC191" s="108"/>
      <c r="AD191" s="107"/>
      <c r="AE191" s="107"/>
      <c r="AF191" s="107"/>
      <c r="AG191" s="107"/>
      <c r="AH191" s="113">
        <f t="shared" ref="AH191:BR191" si="469">SUM(AH37:AH40)</f>
        <v>215638.29573323508</v>
      </c>
      <c r="AI191" s="108">
        <f t="shared" si="469"/>
        <v>213962.18560102125</v>
      </c>
      <c r="AJ191" s="108">
        <f t="shared" si="469"/>
        <v>214311.65781439393</v>
      </c>
      <c r="AK191" s="108">
        <f t="shared" si="469"/>
        <v>214311.65781439393</v>
      </c>
      <c r="AL191" s="108">
        <f t="shared" si="469"/>
        <v>214311.65781439393</v>
      </c>
      <c r="AM191" s="108">
        <f t="shared" si="469"/>
        <v>214924.5846891822</v>
      </c>
      <c r="AN191" s="108">
        <f t="shared" si="469"/>
        <v>214830.73503444169</v>
      </c>
      <c r="AO191" s="108">
        <f t="shared" si="469"/>
        <v>214830.73503444169</v>
      </c>
      <c r="AP191" s="108">
        <f t="shared" si="469"/>
        <v>214830.73503444169</v>
      </c>
      <c r="AQ191" s="108">
        <f t="shared" si="469"/>
        <v>215639.72800947755</v>
      </c>
      <c r="AR191" s="108">
        <f t="shared" si="469"/>
        <v>215638.82018744168</v>
      </c>
      <c r="AS191" s="108">
        <f t="shared" si="469"/>
        <v>215638.82018744168</v>
      </c>
      <c r="AT191" s="108">
        <f t="shared" si="469"/>
        <v>215638.82018744168</v>
      </c>
      <c r="AU191" s="108">
        <f t="shared" si="469"/>
        <v>215638.82018744168</v>
      </c>
      <c r="AV191" s="108">
        <f t="shared" si="469"/>
        <v>215638.82018744168</v>
      </c>
      <c r="AW191" s="108">
        <f t="shared" si="469"/>
        <v>215638.82018744168</v>
      </c>
      <c r="AX191" s="108">
        <f t="shared" si="469"/>
        <v>215638.82018744168</v>
      </c>
      <c r="AY191" s="108">
        <f t="shared" si="469"/>
        <v>215346.84499776101</v>
      </c>
      <c r="AZ191" s="108">
        <f t="shared" si="469"/>
        <v>215346.4139816236</v>
      </c>
      <c r="BA191" s="108">
        <f t="shared" si="469"/>
        <v>215346.4139816236</v>
      </c>
      <c r="BB191" s="108">
        <f t="shared" si="469"/>
        <v>215346.4139816236</v>
      </c>
      <c r="BC191" s="108">
        <f t="shared" si="469"/>
        <v>215346.4139816236</v>
      </c>
      <c r="BD191" s="108">
        <f t="shared" si="469"/>
        <v>215346.4139816236</v>
      </c>
      <c r="BE191" s="108">
        <f t="shared" si="469"/>
        <v>215346.4139816236</v>
      </c>
      <c r="BF191" s="108">
        <f t="shared" si="469"/>
        <v>215346.4139816236</v>
      </c>
      <c r="BG191" s="108">
        <f t="shared" si="469"/>
        <v>215346.4139816236</v>
      </c>
      <c r="BH191" s="108">
        <f t="shared" si="469"/>
        <v>215346.4139816236</v>
      </c>
      <c r="BI191" s="108">
        <f t="shared" si="469"/>
        <v>215346.4139816236</v>
      </c>
      <c r="BJ191" s="108">
        <f t="shared" si="469"/>
        <v>215346.4139816236</v>
      </c>
      <c r="BK191" s="108">
        <f t="shared" si="469"/>
        <v>215346.4139816236</v>
      </c>
      <c r="BL191" s="108">
        <f t="shared" si="469"/>
        <v>215346.4139816236</v>
      </c>
      <c r="BM191" s="108">
        <f t="shared" si="469"/>
        <v>215346.4139816236</v>
      </c>
      <c r="BN191" s="108">
        <f t="shared" si="469"/>
        <v>215346.44</v>
      </c>
      <c r="BO191" s="108">
        <f t="shared" si="469"/>
        <v>215261.6</v>
      </c>
      <c r="BP191" s="108">
        <f t="shared" si="469"/>
        <v>215031.24</v>
      </c>
      <c r="BQ191" s="108">
        <f t="shared" si="469"/>
        <v>215031.24</v>
      </c>
      <c r="BR191" s="108">
        <f t="shared" si="469"/>
        <v>215031.24</v>
      </c>
      <c r="BS191" s="174">
        <f t="shared" ref="BS191:BZ191" si="470">SUM(BS37:BS40)</f>
        <v>215031.24</v>
      </c>
      <c r="BT191" s="174">
        <f t="shared" si="470"/>
        <v>215031.24</v>
      </c>
      <c r="BU191" s="174">
        <f t="shared" si="470"/>
        <v>215031.24</v>
      </c>
      <c r="BV191" s="174">
        <f t="shared" si="470"/>
        <v>215031.24</v>
      </c>
      <c r="BW191" s="174">
        <f t="shared" si="470"/>
        <v>215017.63999999996</v>
      </c>
      <c r="BX191" s="174">
        <f t="shared" si="470"/>
        <v>215017.63999999996</v>
      </c>
      <c r="BY191" s="174">
        <f t="shared" si="470"/>
        <v>215017.63999999996</v>
      </c>
      <c r="BZ191" s="174">
        <f t="shared" si="470"/>
        <v>215017.63999999996</v>
      </c>
      <c r="CA191" s="174">
        <f t="shared" ref="CA191:CD191" si="471">SUM(CA37:CA40)</f>
        <v>215017.63999999996</v>
      </c>
      <c r="CB191" s="174">
        <f t="shared" si="471"/>
        <v>215538.84999999998</v>
      </c>
      <c r="CC191" s="174">
        <f t="shared" si="471"/>
        <v>0</v>
      </c>
      <c r="CD191" s="174">
        <f t="shared" si="471"/>
        <v>0</v>
      </c>
      <c r="CG191" s="1"/>
    </row>
    <row r="192" spans="1:85" x14ac:dyDescent="0.3">
      <c r="A192" s="106">
        <v>2013</v>
      </c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07"/>
      <c r="Y192" s="107"/>
      <c r="Z192" s="107"/>
      <c r="AA192" s="108"/>
      <c r="AB192" s="108"/>
      <c r="AC192" s="108"/>
      <c r="AD192" s="107"/>
      <c r="AE192" s="107"/>
      <c r="AF192" s="107"/>
      <c r="AG192" s="107"/>
      <c r="AH192" s="107"/>
      <c r="AI192" s="107"/>
      <c r="AJ192" s="107"/>
      <c r="AK192" s="107"/>
      <c r="AL192" s="113">
        <f t="shared" ref="AL192:BR192" si="472">SUM(AL41:AL44)</f>
        <v>212969.33015164535</v>
      </c>
      <c r="AM192" s="108">
        <f t="shared" si="472"/>
        <v>213094.4729700656</v>
      </c>
      <c r="AN192" s="108">
        <f t="shared" si="472"/>
        <v>213913.62198852803</v>
      </c>
      <c r="AO192" s="108">
        <f t="shared" si="472"/>
        <v>213913.62198852803</v>
      </c>
      <c r="AP192" s="108">
        <f t="shared" si="472"/>
        <v>214173.455623838</v>
      </c>
      <c r="AQ192" s="108">
        <f t="shared" si="472"/>
        <v>215019.95689075775</v>
      </c>
      <c r="AR192" s="108">
        <f t="shared" si="472"/>
        <v>215013.8326632044</v>
      </c>
      <c r="AS192" s="108">
        <f t="shared" si="472"/>
        <v>215013.8326632044</v>
      </c>
      <c r="AT192" s="108">
        <f t="shared" si="472"/>
        <v>215013.8326632044</v>
      </c>
      <c r="AU192" s="108">
        <f t="shared" si="472"/>
        <v>214349.40612000192</v>
      </c>
      <c r="AV192" s="108">
        <f t="shared" si="472"/>
        <v>214349.40612000192</v>
      </c>
      <c r="AW192" s="108">
        <f t="shared" si="472"/>
        <v>214349.40612000192</v>
      </c>
      <c r="AX192" s="108">
        <f t="shared" si="472"/>
        <v>214349.40612000192</v>
      </c>
      <c r="AY192" s="108">
        <f t="shared" si="472"/>
        <v>214346.20972522863</v>
      </c>
      <c r="AZ192" s="108">
        <f t="shared" si="472"/>
        <v>214346.37920531363</v>
      </c>
      <c r="BA192" s="108">
        <f t="shared" si="472"/>
        <v>214346.37920531363</v>
      </c>
      <c r="BB192" s="108">
        <f t="shared" si="472"/>
        <v>214346.37920531363</v>
      </c>
      <c r="BC192" s="108">
        <f t="shared" si="472"/>
        <v>214346.37920531363</v>
      </c>
      <c r="BD192" s="108">
        <f t="shared" si="472"/>
        <v>214346.37920531363</v>
      </c>
      <c r="BE192" s="108">
        <f t="shared" si="472"/>
        <v>214346.37920531363</v>
      </c>
      <c r="BF192" s="108">
        <f t="shared" si="472"/>
        <v>214346.37920531363</v>
      </c>
      <c r="BG192" s="108">
        <f t="shared" si="472"/>
        <v>214346.37920531363</v>
      </c>
      <c r="BH192" s="108">
        <f t="shared" si="472"/>
        <v>214346.37920531363</v>
      </c>
      <c r="BI192" s="108">
        <f t="shared" si="472"/>
        <v>214346.37920531363</v>
      </c>
      <c r="BJ192" s="108">
        <f t="shared" si="472"/>
        <v>214346.37920531363</v>
      </c>
      <c r="BK192" s="108">
        <f t="shared" si="472"/>
        <v>214346.37920531363</v>
      </c>
      <c r="BL192" s="108">
        <f t="shared" si="472"/>
        <v>214346.37920531363</v>
      </c>
      <c r="BM192" s="108">
        <f t="shared" si="472"/>
        <v>214346.37920531363</v>
      </c>
      <c r="BN192" s="108">
        <f t="shared" si="472"/>
        <v>214346.33</v>
      </c>
      <c r="BO192" s="108">
        <f t="shared" si="472"/>
        <v>214093.2</v>
      </c>
      <c r="BP192" s="108">
        <f t="shared" si="472"/>
        <v>213823.87</v>
      </c>
      <c r="BQ192" s="108">
        <f t="shared" si="472"/>
        <v>213823.87</v>
      </c>
      <c r="BR192" s="108">
        <f t="shared" si="472"/>
        <v>213823.87</v>
      </c>
      <c r="BS192" s="174">
        <f t="shared" ref="BS192:BZ192" si="473">SUM(BS41:BS44)</f>
        <v>213823.87</v>
      </c>
      <c r="BT192" s="174">
        <f t="shared" si="473"/>
        <v>213823.87</v>
      </c>
      <c r="BU192" s="174">
        <f t="shared" si="473"/>
        <v>213823.87</v>
      </c>
      <c r="BV192" s="174">
        <f t="shared" si="473"/>
        <v>213823.87</v>
      </c>
      <c r="BW192" s="174">
        <f t="shared" si="473"/>
        <v>213809.8</v>
      </c>
      <c r="BX192" s="174">
        <f t="shared" si="473"/>
        <v>213809.8</v>
      </c>
      <c r="BY192" s="174">
        <f t="shared" si="473"/>
        <v>213809.8</v>
      </c>
      <c r="BZ192" s="174">
        <f t="shared" si="473"/>
        <v>213809.8</v>
      </c>
      <c r="CA192" s="174">
        <f t="shared" ref="CA192:CD192" si="474">SUM(CA41:CA44)</f>
        <v>213809.8</v>
      </c>
      <c r="CB192" s="174">
        <f t="shared" si="474"/>
        <v>214654.82</v>
      </c>
      <c r="CC192" s="174">
        <f t="shared" si="474"/>
        <v>0</v>
      </c>
      <c r="CD192" s="174">
        <f t="shared" si="474"/>
        <v>0</v>
      </c>
      <c r="CG192" s="1"/>
    </row>
    <row r="193" spans="1:85" x14ac:dyDescent="0.3">
      <c r="A193" s="106">
        <v>2014</v>
      </c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07"/>
      <c r="Y193" s="107"/>
      <c r="Z193" s="107"/>
      <c r="AA193" s="108"/>
      <c r="AB193" s="108"/>
      <c r="AC193" s="108"/>
      <c r="AD193" s="107"/>
      <c r="AE193" s="107"/>
      <c r="AF193" s="107"/>
      <c r="AG193" s="107"/>
      <c r="AH193" s="107"/>
      <c r="AI193" s="107"/>
      <c r="AJ193" s="107"/>
      <c r="AK193" s="107"/>
      <c r="AL193" s="107"/>
      <c r="AM193" s="107"/>
      <c r="AN193" s="107"/>
      <c r="AO193" s="107"/>
      <c r="AP193" s="113">
        <f t="shared" ref="AP193:BR193" si="475">SUM(AP45:AP48)</f>
        <v>200769.61952818028</v>
      </c>
      <c r="AQ193" s="108">
        <f t="shared" si="475"/>
        <v>201147.03117062894</v>
      </c>
      <c r="AR193" s="108">
        <f t="shared" si="475"/>
        <v>201415.24169437584</v>
      </c>
      <c r="AS193" s="108">
        <f t="shared" si="475"/>
        <v>201415.24169437584</v>
      </c>
      <c r="AT193" s="108">
        <f t="shared" si="475"/>
        <v>201672.08759962022</v>
      </c>
      <c r="AU193" s="108">
        <f t="shared" si="475"/>
        <v>201386.82960982586</v>
      </c>
      <c r="AV193" s="108">
        <f t="shared" si="475"/>
        <v>201386.82960982586</v>
      </c>
      <c r="AW193" s="108">
        <f t="shared" si="475"/>
        <v>201386.82960982586</v>
      </c>
      <c r="AX193" s="108">
        <f t="shared" si="475"/>
        <v>201386.82960982586</v>
      </c>
      <c r="AY193" s="108">
        <f t="shared" si="475"/>
        <v>201814.22841316991</v>
      </c>
      <c r="AZ193" s="108">
        <f t="shared" si="475"/>
        <v>201814.05715030845</v>
      </c>
      <c r="BA193" s="108">
        <f t="shared" si="475"/>
        <v>201814.05715030845</v>
      </c>
      <c r="BB193" s="108">
        <f t="shared" si="475"/>
        <v>201814.05715030845</v>
      </c>
      <c r="BC193" s="108">
        <f t="shared" si="475"/>
        <v>201814.05715030845</v>
      </c>
      <c r="BD193" s="108">
        <f t="shared" si="475"/>
        <v>201814.05715030845</v>
      </c>
      <c r="BE193" s="108">
        <f t="shared" si="475"/>
        <v>201814.05715030845</v>
      </c>
      <c r="BF193" s="108">
        <f t="shared" si="475"/>
        <v>201814.05715030845</v>
      </c>
      <c r="BG193" s="108">
        <f t="shared" si="475"/>
        <v>201814.05715030845</v>
      </c>
      <c r="BH193" s="108">
        <f t="shared" si="475"/>
        <v>201814.05715030845</v>
      </c>
      <c r="BI193" s="108">
        <f t="shared" si="475"/>
        <v>201814.05715030845</v>
      </c>
      <c r="BJ193" s="108">
        <f t="shared" si="475"/>
        <v>201814.05715030845</v>
      </c>
      <c r="BK193" s="108">
        <f t="shared" si="475"/>
        <v>201814.05715030845</v>
      </c>
      <c r="BL193" s="108">
        <f t="shared" si="475"/>
        <v>201814.05715030845</v>
      </c>
      <c r="BM193" s="108">
        <f t="shared" si="475"/>
        <v>201814.05715030845</v>
      </c>
      <c r="BN193" s="108">
        <f t="shared" si="475"/>
        <v>201814.15000000002</v>
      </c>
      <c r="BO193" s="108">
        <f t="shared" si="475"/>
        <v>201625.94</v>
      </c>
      <c r="BP193" s="108">
        <f t="shared" si="475"/>
        <v>201373.63000000003</v>
      </c>
      <c r="BQ193" s="108">
        <f t="shared" si="475"/>
        <v>201373.63000000003</v>
      </c>
      <c r="BR193" s="108">
        <f t="shared" si="475"/>
        <v>201373.63000000003</v>
      </c>
      <c r="BS193" s="174">
        <f t="shared" ref="BS193:BZ193" si="476">SUM(BS45:BS48)</f>
        <v>201373.63000000003</v>
      </c>
      <c r="BT193" s="174">
        <f t="shared" si="476"/>
        <v>201373.63000000003</v>
      </c>
      <c r="BU193" s="174">
        <f t="shared" si="476"/>
        <v>201373.63000000003</v>
      </c>
      <c r="BV193" s="174">
        <f t="shared" si="476"/>
        <v>201373.63000000003</v>
      </c>
      <c r="BW193" s="174">
        <f t="shared" si="476"/>
        <v>201359.12</v>
      </c>
      <c r="BX193" s="174">
        <f t="shared" si="476"/>
        <v>201359.12</v>
      </c>
      <c r="BY193" s="174">
        <f t="shared" si="476"/>
        <v>201359.12</v>
      </c>
      <c r="BZ193" s="174">
        <f t="shared" si="476"/>
        <v>201359.12</v>
      </c>
      <c r="CA193" s="174">
        <f t="shared" ref="CA193:CD193" si="477">SUM(CA45:CA48)</f>
        <v>201359.12</v>
      </c>
      <c r="CB193" s="174">
        <f t="shared" si="477"/>
        <v>201957.11</v>
      </c>
      <c r="CC193" s="174">
        <f t="shared" si="477"/>
        <v>0</v>
      </c>
      <c r="CD193" s="174">
        <f t="shared" si="477"/>
        <v>0</v>
      </c>
      <c r="CG193" s="1"/>
    </row>
    <row r="194" spans="1:85" x14ac:dyDescent="0.3">
      <c r="A194" s="106">
        <v>2015</v>
      </c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07"/>
      <c r="Y194" s="107"/>
      <c r="Z194" s="107"/>
      <c r="AA194" s="108"/>
      <c r="AB194" s="108"/>
      <c r="AC194" s="108"/>
      <c r="AD194" s="107"/>
      <c r="AE194" s="107"/>
      <c r="AF194" s="107"/>
      <c r="AG194" s="107"/>
      <c r="AH194" s="107"/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13">
        <f>SUM(AT49:AT52)</f>
        <v>203303.24889900311</v>
      </c>
      <c r="AU194" s="108">
        <f>SUM(AU49:AU52)</f>
        <v>202478.06209427625</v>
      </c>
      <c r="AV194" s="108">
        <f>SUM(AV49:AV52)</f>
        <v>202478.06209427625</v>
      </c>
      <c r="AW194" s="108">
        <f>SUM(AW49:AW52)</f>
        <v>202478.06209427625</v>
      </c>
      <c r="AX194" s="108">
        <f>SUM(AX49:AX52)</f>
        <v>202884.04699887015</v>
      </c>
      <c r="AY194" s="108">
        <f t="shared" ref="AY194:BR194" si="478">SUM(AY49:AY52)</f>
        <v>203273.67272168968</v>
      </c>
      <c r="AZ194" s="108">
        <f t="shared" si="478"/>
        <v>203273.67272168968</v>
      </c>
      <c r="BA194" s="108">
        <f t="shared" si="478"/>
        <v>203273.67272168968</v>
      </c>
      <c r="BB194" s="108">
        <f t="shared" si="478"/>
        <v>203273.67272168968</v>
      </c>
      <c r="BC194" s="108">
        <f t="shared" si="478"/>
        <v>204377.97767898598</v>
      </c>
      <c r="BD194" s="108">
        <f t="shared" si="478"/>
        <v>204377.97767898598</v>
      </c>
      <c r="BE194" s="108">
        <f t="shared" si="478"/>
        <v>204377.97767898598</v>
      </c>
      <c r="BF194" s="108">
        <f t="shared" si="478"/>
        <v>204377.97767898598</v>
      </c>
      <c r="BG194" s="108">
        <f t="shared" si="478"/>
        <v>204348.18375600837</v>
      </c>
      <c r="BH194" s="108">
        <f t="shared" si="478"/>
        <v>204348.18375600837</v>
      </c>
      <c r="BI194" s="108">
        <f t="shared" si="478"/>
        <v>204348.18375600837</v>
      </c>
      <c r="BJ194" s="108">
        <f t="shared" si="478"/>
        <v>204348.18375600837</v>
      </c>
      <c r="BK194" s="108">
        <f t="shared" si="478"/>
        <v>204348.18375600837</v>
      </c>
      <c r="BL194" s="108">
        <f t="shared" si="478"/>
        <v>204348.18375600837</v>
      </c>
      <c r="BM194" s="108">
        <f t="shared" si="478"/>
        <v>204348.18375600837</v>
      </c>
      <c r="BN194" s="108">
        <f t="shared" si="478"/>
        <v>204348.19</v>
      </c>
      <c r="BO194" s="108">
        <f t="shared" si="478"/>
        <v>203216.70999999996</v>
      </c>
      <c r="BP194" s="108">
        <f t="shared" si="478"/>
        <v>202911.67999999996</v>
      </c>
      <c r="BQ194" s="108">
        <f t="shared" si="478"/>
        <v>202911.67999999996</v>
      </c>
      <c r="BR194" s="108">
        <f t="shared" si="478"/>
        <v>202911.67999999996</v>
      </c>
      <c r="BS194" s="174">
        <f t="shared" ref="BS194:BZ194" si="479">SUM(BS49:BS52)</f>
        <v>202911.67999999996</v>
      </c>
      <c r="BT194" s="174">
        <f t="shared" si="479"/>
        <v>202911.67999999996</v>
      </c>
      <c r="BU194" s="174">
        <f t="shared" si="479"/>
        <v>202911.67999999996</v>
      </c>
      <c r="BV194" s="174">
        <f t="shared" si="479"/>
        <v>202911.67999999996</v>
      </c>
      <c r="BW194" s="174">
        <f t="shared" si="479"/>
        <v>202896.72999999998</v>
      </c>
      <c r="BX194" s="174">
        <f t="shared" si="479"/>
        <v>202896.72999999998</v>
      </c>
      <c r="BY194" s="174">
        <f t="shared" si="479"/>
        <v>202896.72999999998</v>
      </c>
      <c r="BZ194" s="174">
        <f t="shared" si="479"/>
        <v>202896.72999999998</v>
      </c>
      <c r="CA194" s="174">
        <f t="shared" ref="CA194:CD194" si="480">SUM(CA49:CA52)</f>
        <v>202896.72999999998</v>
      </c>
      <c r="CB194" s="174">
        <f t="shared" si="480"/>
        <v>202985.56</v>
      </c>
      <c r="CC194" s="174">
        <f t="shared" si="480"/>
        <v>0</v>
      </c>
      <c r="CD194" s="174">
        <f t="shared" si="480"/>
        <v>0</v>
      </c>
      <c r="CF194" s="176"/>
      <c r="CG194" s="177"/>
    </row>
    <row r="195" spans="1:85" x14ac:dyDescent="0.3">
      <c r="A195" s="106">
        <v>2016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07"/>
      <c r="Y195" s="107"/>
      <c r="Z195" s="107"/>
      <c r="AA195" s="108"/>
      <c r="AB195" s="108"/>
      <c r="AC195" s="108"/>
      <c r="AD195" s="107"/>
      <c r="AE195" s="107"/>
      <c r="AF195" s="107"/>
      <c r="AG195" s="107"/>
      <c r="AH195" s="107"/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13">
        <f>SUM(AX53:AX56)</f>
        <v>201054.81432888069</v>
      </c>
      <c r="AY195" s="108">
        <f>SUM(AY53:AY56)</f>
        <v>201093.47916867051</v>
      </c>
      <c r="AZ195" s="108">
        <f t="shared" ref="AZ195:BR195" si="481">SUM(AZ53:AZ56)</f>
        <v>201093.47916867051</v>
      </c>
      <c r="BA195" s="108">
        <f t="shared" si="481"/>
        <v>201093.47916867051</v>
      </c>
      <c r="BB195" s="108">
        <f>SUM(BB53:BB56)</f>
        <v>201353.59569461626</v>
      </c>
      <c r="BC195" s="108">
        <f t="shared" si="481"/>
        <v>202684.05408178136</v>
      </c>
      <c r="BD195" s="108">
        <f t="shared" si="481"/>
        <v>202684.05408178136</v>
      </c>
      <c r="BE195" s="108">
        <f t="shared" si="481"/>
        <v>202684.05408178136</v>
      </c>
      <c r="BF195" s="108">
        <f t="shared" si="481"/>
        <v>202684.05408178136</v>
      </c>
      <c r="BG195" s="108">
        <f t="shared" si="481"/>
        <v>202119.34641588258</v>
      </c>
      <c r="BH195" s="108">
        <f t="shared" si="481"/>
        <v>202119.34641588258</v>
      </c>
      <c r="BI195" s="108">
        <f t="shared" si="481"/>
        <v>202119.34641588258</v>
      </c>
      <c r="BJ195" s="108">
        <f t="shared" si="481"/>
        <v>202119.34641588258</v>
      </c>
      <c r="BK195" s="108">
        <f t="shared" si="481"/>
        <v>202289.36977036722</v>
      </c>
      <c r="BL195" s="108">
        <f t="shared" si="481"/>
        <v>202411.7604632375</v>
      </c>
      <c r="BM195" s="108">
        <f t="shared" si="481"/>
        <v>202411.7604632375</v>
      </c>
      <c r="BN195" s="108">
        <f t="shared" si="481"/>
        <v>202411.77000000002</v>
      </c>
      <c r="BO195" s="108">
        <f t="shared" si="481"/>
        <v>201296.75</v>
      </c>
      <c r="BP195" s="108">
        <f t="shared" si="481"/>
        <v>200947.56</v>
      </c>
      <c r="BQ195" s="108">
        <f t="shared" si="481"/>
        <v>200947.56</v>
      </c>
      <c r="BR195" s="108">
        <f t="shared" si="481"/>
        <v>200947.56</v>
      </c>
      <c r="BS195" s="174">
        <f t="shared" ref="BS195:BZ195" si="482">SUM(BS53:BS56)</f>
        <v>200947.56</v>
      </c>
      <c r="BT195" s="174">
        <f t="shared" si="482"/>
        <v>200947.56</v>
      </c>
      <c r="BU195" s="174">
        <f t="shared" si="482"/>
        <v>200947.56</v>
      </c>
      <c r="BV195" s="174">
        <f t="shared" si="482"/>
        <v>200947.56</v>
      </c>
      <c r="BW195" s="174">
        <f t="shared" si="482"/>
        <v>200534.13</v>
      </c>
      <c r="BX195" s="174">
        <f t="shared" si="482"/>
        <v>199957.51</v>
      </c>
      <c r="BY195" s="174">
        <f t="shared" si="482"/>
        <v>199957.51</v>
      </c>
      <c r="BZ195" s="174">
        <f t="shared" si="482"/>
        <v>199957.51</v>
      </c>
      <c r="CA195" s="174">
        <f t="shared" ref="CA195:CD195" si="483">SUM(CA53:CA56)</f>
        <v>199957.51</v>
      </c>
      <c r="CB195" s="174">
        <f t="shared" si="483"/>
        <v>200111</v>
      </c>
      <c r="CC195" s="174">
        <f t="shared" si="483"/>
        <v>0</v>
      </c>
      <c r="CD195" s="174">
        <f t="shared" si="483"/>
        <v>0</v>
      </c>
    </row>
    <row r="196" spans="1:85" x14ac:dyDescent="0.3">
      <c r="A196" s="106">
        <v>2017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07"/>
      <c r="Y196" s="107"/>
      <c r="Z196" s="107"/>
      <c r="AA196" s="108"/>
      <c r="AB196" s="108"/>
      <c r="AC196" s="108"/>
      <c r="AD196" s="107"/>
      <c r="AE196" s="107"/>
      <c r="AF196" s="107"/>
      <c r="AG196" s="107"/>
      <c r="AH196" s="107"/>
      <c r="AI196" s="108"/>
      <c r="AJ196" s="108"/>
      <c r="AK196" s="108"/>
      <c r="AL196" s="107"/>
      <c r="AM196" s="107"/>
      <c r="AN196" s="107"/>
      <c r="AO196" s="107"/>
      <c r="AP196" s="107"/>
      <c r="AQ196" s="108"/>
      <c r="AR196" s="108"/>
      <c r="AS196" s="108"/>
      <c r="AT196" s="108"/>
      <c r="AU196" s="108"/>
      <c r="AV196" s="108"/>
      <c r="AW196" s="108"/>
      <c r="AX196" s="108"/>
      <c r="AY196" s="108"/>
      <c r="AZ196" s="108"/>
      <c r="BA196" s="108"/>
      <c r="BB196" s="113">
        <f>SUM(BB57:BB60)</f>
        <v>198450.25572394402</v>
      </c>
      <c r="BC196" s="108">
        <f>SUM(BC57:BC60)</f>
        <v>199928.79503681971</v>
      </c>
      <c r="BD196" s="108">
        <f t="shared" ref="BD196:BR196" si="484">SUM(BD57:BD60)</f>
        <v>199928.79503681971</v>
      </c>
      <c r="BE196" s="108">
        <f t="shared" si="484"/>
        <v>199927.15519040456</v>
      </c>
      <c r="BF196" s="108">
        <f t="shared" si="484"/>
        <v>201550.633133367</v>
      </c>
      <c r="BG196" s="108">
        <f t="shared" si="484"/>
        <v>200560.55184883194</v>
      </c>
      <c r="BH196" s="108">
        <f t="shared" si="484"/>
        <v>200174.23266808671</v>
      </c>
      <c r="BI196" s="108">
        <f t="shared" si="484"/>
        <v>200174.23266808671</v>
      </c>
      <c r="BJ196" s="108">
        <f t="shared" si="484"/>
        <v>200174.23266808671</v>
      </c>
      <c r="BK196" s="108">
        <f t="shared" si="484"/>
        <v>200476.66448196248</v>
      </c>
      <c r="BL196" s="108">
        <f t="shared" si="484"/>
        <v>200476.66448196248</v>
      </c>
      <c r="BM196" s="108">
        <f t="shared" si="484"/>
        <v>200476.66448196248</v>
      </c>
      <c r="BN196" s="108">
        <f t="shared" si="484"/>
        <v>200476.62</v>
      </c>
      <c r="BO196" s="108">
        <f t="shared" si="484"/>
        <v>199457.53</v>
      </c>
      <c r="BP196" s="108">
        <f t="shared" si="484"/>
        <v>199102.94</v>
      </c>
      <c r="BQ196" s="108">
        <f t="shared" si="484"/>
        <v>199102.94</v>
      </c>
      <c r="BR196" s="108">
        <f t="shared" si="484"/>
        <v>199102.94</v>
      </c>
      <c r="BS196" s="174">
        <f t="shared" ref="BS196:BZ196" si="485">SUM(BS57:BS60)</f>
        <v>199102.94</v>
      </c>
      <c r="BT196" s="174">
        <f t="shared" si="485"/>
        <v>199102.94</v>
      </c>
      <c r="BU196" s="174">
        <f t="shared" si="485"/>
        <v>199102.94</v>
      </c>
      <c r="BV196" s="174">
        <f t="shared" si="485"/>
        <v>199102.94</v>
      </c>
      <c r="BW196" s="174">
        <f t="shared" si="485"/>
        <v>198607.81</v>
      </c>
      <c r="BX196" s="174">
        <f t="shared" si="485"/>
        <v>198594.61000000002</v>
      </c>
      <c r="BY196" s="174">
        <f t="shared" si="485"/>
        <v>198594.61000000002</v>
      </c>
      <c r="BZ196" s="174">
        <f t="shared" si="485"/>
        <v>198594.61000000002</v>
      </c>
      <c r="CA196" s="174">
        <f t="shared" ref="CA196:CD196" si="486">SUM(CA57:CA60)</f>
        <v>198594.61000000002</v>
      </c>
      <c r="CB196" s="174">
        <f t="shared" si="486"/>
        <v>198831.34999999998</v>
      </c>
      <c r="CC196" s="174">
        <f t="shared" si="486"/>
        <v>0</v>
      </c>
      <c r="CD196" s="174">
        <f t="shared" si="486"/>
        <v>0</v>
      </c>
    </row>
    <row r="197" spans="1:85" x14ac:dyDescent="0.3">
      <c r="A197" s="106">
        <v>2018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07"/>
      <c r="Y197" s="107"/>
      <c r="Z197" s="107"/>
      <c r="AA197" s="108"/>
      <c r="AB197" s="108"/>
      <c r="AC197" s="108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8"/>
      <c r="AR197" s="108"/>
      <c r="AS197" s="108"/>
      <c r="AT197" s="108"/>
      <c r="AU197" s="108"/>
      <c r="AV197" s="108"/>
      <c r="AW197" s="108"/>
      <c r="AX197" s="108"/>
      <c r="AY197" s="108"/>
      <c r="AZ197" s="108"/>
      <c r="BA197" s="108"/>
      <c r="BB197" s="108"/>
      <c r="BC197" s="108"/>
      <c r="BD197" s="108"/>
      <c r="BE197" s="108"/>
      <c r="BF197" s="113">
        <f>SUM(BF61:BF64)</f>
        <v>200250.50867627491</v>
      </c>
      <c r="BG197" s="108">
        <f>SUM(BG61:BG64)</f>
        <v>200112.46848403232</v>
      </c>
      <c r="BH197" s="108">
        <f t="shared" ref="BH197:BR197" si="487">SUM(BH61:BH64)</f>
        <v>200112.46848403232</v>
      </c>
      <c r="BI197" s="108">
        <f t="shared" si="487"/>
        <v>200112.46848403232</v>
      </c>
      <c r="BJ197" s="108">
        <f t="shared" si="487"/>
        <v>200287.29547518186</v>
      </c>
      <c r="BK197" s="108">
        <f t="shared" si="487"/>
        <v>200631.68205609504</v>
      </c>
      <c r="BL197" s="108">
        <f t="shared" si="487"/>
        <v>200631.68205609504</v>
      </c>
      <c r="BM197" s="108">
        <f t="shared" si="487"/>
        <v>200631.68205609504</v>
      </c>
      <c r="BN197" s="108">
        <f t="shared" si="487"/>
        <v>200636.29</v>
      </c>
      <c r="BO197" s="108">
        <f t="shared" si="487"/>
        <v>198718.26</v>
      </c>
      <c r="BP197" s="108">
        <f t="shared" si="487"/>
        <v>198261.74</v>
      </c>
      <c r="BQ197" s="108">
        <f t="shared" si="487"/>
        <v>198261.74</v>
      </c>
      <c r="BR197" s="108">
        <f t="shared" si="487"/>
        <v>198261.74</v>
      </c>
      <c r="BS197" s="174">
        <f t="shared" ref="BS197:BZ197" si="488">SUM(BS61:BS64)</f>
        <v>198261.74</v>
      </c>
      <c r="BT197" s="174">
        <f t="shared" si="488"/>
        <v>198261.74</v>
      </c>
      <c r="BU197" s="174">
        <f t="shared" si="488"/>
        <v>198261.74</v>
      </c>
      <c r="BV197" s="174">
        <f t="shared" si="488"/>
        <v>198261.74</v>
      </c>
      <c r="BW197" s="174">
        <f t="shared" si="488"/>
        <v>198518.98</v>
      </c>
      <c r="BX197" s="174">
        <f t="shared" si="488"/>
        <v>198502.14</v>
      </c>
      <c r="BY197" s="174">
        <f t="shared" si="488"/>
        <v>198502.14</v>
      </c>
      <c r="BZ197" s="174">
        <f t="shared" si="488"/>
        <v>198502.14</v>
      </c>
      <c r="CA197" s="174">
        <f t="shared" ref="CA197:CD197" si="489">SUM(CA61:CA64)</f>
        <v>198502.14</v>
      </c>
      <c r="CB197" s="174">
        <f t="shared" si="489"/>
        <v>198552.69</v>
      </c>
      <c r="CC197" s="174">
        <f t="shared" si="489"/>
        <v>0</v>
      </c>
      <c r="CD197" s="174">
        <f t="shared" si="489"/>
        <v>0</v>
      </c>
    </row>
    <row r="198" spans="1:85" x14ac:dyDescent="0.3">
      <c r="A198" s="106">
        <v>2019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07"/>
      <c r="AE198" s="107"/>
      <c r="AF198" s="107"/>
      <c r="AG198" s="107"/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8"/>
      <c r="AR198" s="108"/>
      <c r="AS198" s="108"/>
      <c r="AT198" s="108"/>
      <c r="AU198" s="108"/>
      <c r="AV198" s="108"/>
      <c r="AW198" s="108"/>
      <c r="AX198" s="108"/>
      <c r="AY198" s="108"/>
      <c r="AZ198" s="108"/>
      <c r="BA198" s="108"/>
      <c r="BB198" s="108"/>
      <c r="BC198" s="108"/>
      <c r="BD198" s="108"/>
      <c r="BE198" s="108"/>
      <c r="BF198" s="108"/>
      <c r="BG198" s="108"/>
      <c r="BH198" s="108"/>
      <c r="BI198" s="108"/>
      <c r="BJ198" s="113">
        <f>SUM(BJ65:BJ68)</f>
        <v>196139.83779863289</v>
      </c>
      <c r="BK198" s="108">
        <f>SUM(BK65:BK68)</f>
        <v>197500.42502260406</v>
      </c>
      <c r="BL198" s="108">
        <f t="shared" ref="BL198:BR198" si="490">SUM(BL65:BL68)</f>
        <v>197528.76464081786</v>
      </c>
      <c r="BM198" s="108">
        <f t="shared" si="490"/>
        <v>197528.76464081786</v>
      </c>
      <c r="BN198" s="108">
        <f t="shared" si="490"/>
        <v>195944.83000000002</v>
      </c>
      <c r="BO198" s="108">
        <f t="shared" si="490"/>
        <v>193444.81999999998</v>
      </c>
      <c r="BP198" s="108">
        <f t="shared" si="490"/>
        <v>192996.13999999998</v>
      </c>
      <c r="BQ198" s="108">
        <f t="shared" si="490"/>
        <v>192996.13999999998</v>
      </c>
      <c r="BR198" s="108">
        <f t="shared" si="490"/>
        <v>192996.13999999998</v>
      </c>
      <c r="BS198" s="174">
        <f t="shared" ref="BS198:BZ198" si="491">SUM(BS65:BS68)</f>
        <v>192797.07</v>
      </c>
      <c r="BT198" s="174">
        <f t="shared" si="491"/>
        <v>192796.7</v>
      </c>
      <c r="BU198" s="174">
        <f t="shared" si="491"/>
        <v>192796.7</v>
      </c>
      <c r="BV198" s="174">
        <f t="shared" si="491"/>
        <v>192796.7</v>
      </c>
      <c r="BW198" s="174">
        <f t="shared" si="491"/>
        <v>192978.9</v>
      </c>
      <c r="BX198" s="174">
        <f t="shared" si="491"/>
        <v>193256.62</v>
      </c>
      <c r="BY198" s="174">
        <f t="shared" si="491"/>
        <v>193256.62</v>
      </c>
      <c r="BZ198" s="174">
        <f t="shared" si="491"/>
        <v>193256.62</v>
      </c>
      <c r="CA198" s="174">
        <f t="shared" ref="CA198:CD198" si="492">SUM(CA65:CA68)</f>
        <v>193256.62</v>
      </c>
      <c r="CB198" s="174">
        <f t="shared" si="492"/>
        <v>192044.32</v>
      </c>
      <c r="CC198" s="174">
        <f t="shared" si="492"/>
        <v>0</v>
      </c>
      <c r="CD198" s="174">
        <f t="shared" si="492"/>
        <v>0</v>
      </c>
    </row>
    <row r="199" spans="1:85" x14ac:dyDescent="0.3">
      <c r="A199" s="106">
        <v>2020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07"/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8"/>
      <c r="AU199" s="108"/>
      <c r="AV199" s="108"/>
      <c r="AW199" s="108"/>
      <c r="AX199" s="108"/>
      <c r="AY199" s="108"/>
      <c r="AZ199" s="108"/>
      <c r="BA199" s="108"/>
      <c r="BB199" s="108"/>
      <c r="BC199" s="108"/>
      <c r="BD199" s="108"/>
      <c r="BE199" s="108"/>
      <c r="BF199" s="108"/>
      <c r="BG199" s="108"/>
      <c r="BH199" s="108"/>
      <c r="BI199" s="108"/>
      <c r="BJ199" s="108"/>
      <c r="BK199" s="108"/>
      <c r="BL199" s="108"/>
      <c r="BM199" s="108"/>
      <c r="BN199" s="113">
        <f>SUM(BN69:BN72)</f>
        <v>172928.99</v>
      </c>
      <c r="BO199" s="108">
        <f>SUM(BO69:BO72)</f>
        <v>170911.86000000002</v>
      </c>
      <c r="BP199" s="108">
        <f t="shared" ref="BP199:BR199" si="493">SUM(BP69:BP72)</f>
        <v>170405.64</v>
      </c>
      <c r="BQ199" s="108">
        <f t="shared" si="493"/>
        <v>170405.64</v>
      </c>
      <c r="BR199" s="108">
        <f t="shared" si="493"/>
        <v>170546.46000000002</v>
      </c>
      <c r="BS199" s="174">
        <f t="shared" ref="BS199:BZ199" si="494">SUM(BS69:BS72)</f>
        <v>170183.87</v>
      </c>
      <c r="BT199" s="174">
        <f t="shared" si="494"/>
        <v>170076.2</v>
      </c>
      <c r="BU199" s="174">
        <f t="shared" si="494"/>
        <v>170076.2</v>
      </c>
      <c r="BV199" s="174">
        <f t="shared" si="494"/>
        <v>170076.2</v>
      </c>
      <c r="BW199" s="174">
        <f t="shared" si="494"/>
        <v>171075.78999999998</v>
      </c>
      <c r="BX199" s="174">
        <f t="shared" si="494"/>
        <v>170761.08</v>
      </c>
      <c r="BY199" s="174">
        <f t="shared" si="494"/>
        <v>170761.08</v>
      </c>
      <c r="BZ199" s="174">
        <f t="shared" si="494"/>
        <v>170761.08</v>
      </c>
      <c r="CA199" s="174">
        <f t="shared" ref="CA199:CD199" si="495">SUM(CA69:CA72)</f>
        <v>170761.08</v>
      </c>
      <c r="CB199" s="174">
        <f t="shared" si="495"/>
        <v>171570.66000000003</v>
      </c>
      <c r="CC199" s="174">
        <f t="shared" si="495"/>
        <v>0</v>
      </c>
      <c r="CD199" s="174">
        <f t="shared" si="495"/>
        <v>0</v>
      </c>
    </row>
    <row r="200" spans="1:85" x14ac:dyDescent="0.3">
      <c r="A200" s="106">
        <v>2021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8"/>
      <c r="BC200" s="108"/>
      <c r="BD200" s="108"/>
      <c r="BE200" s="108"/>
      <c r="BF200" s="108"/>
      <c r="BG200" s="108"/>
      <c r="BH200" s="108"/>
      <c r="BI200" s="108"/>
      <c r="BJ200" s="108"/>
      <c r="BK200" s="108"/>
      <c r="BL200" s="108"/>
      <c r="BM200" s="108"/>
      <c r="BN200" s="108"/>
      <c r="BO200" s="108"/>
      <c r="BP200" s="108"/>
      <c r="BQ200" s="108"/>
      <c r="BR200" s="113">
        <f t="shared" ref="BR200:BZ200" si="496">SUM(BR73:BR76)</f>
        <v>175950.63999999998</v>
      </c>
      <c r="BS200" s="174">
        <f t="shared" si="496"/>
        <v>176137.64</v>
      </c>
      <c r="BT200" s="174">
        <f t="shared" si="496"/>
        <v>176439.85</v>
      </c>
      <c r="BU200" s="174">
        <f t="shared" si="496"/>
        <v>176439.85</v>
      </c>
      <c r="BV200" s="174">
        <f t="shared" si="496"/>
        <v>176617.65000000002</v>
      </c>
      <c r="BW200" s="174">
        <f t="shared" si="496"/>
        <v>176271.74</v>
      </c>
      <c r="BX200" s="174">
        <f t="shared" si="496"/>
        <v>176120.93</v>
      </c>
      <c r="BY200" s="174">
        <f t="shared" si="496"/>
        <v>176120.93</v>
      </c>
      <c r="BZ200" s="174">
        <f t="shared" si="496"/>
        <v>176120.93</v>
      </c>
      <c r="CA200" s="174">
        <f t="shared" ref="CA200:CD200" si="497">SUM(CA73:CA76)</f>
        <v>176120.93</v>
      </c>
      <c r="CB200" s="174">
        <f t="shared" si="497"/>
        <v>176281.08</v>
      </c>
      <c r="CC200" s="174">
        <f t="shared" si="497"/>
        <v>0</v>
      </c>
      <c r="CD200" s="174">
        <f t="shared" si="497"/>
        <v>0</v>
      </c>
    </row>
    <row r="201" spans="1:85" x14ac:dyDescent="0.3">
      <c r="A201" s="106">
        <v>2022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8"/>
      <c r="BC201" s="108"/>
      <c r="BD201" s="108"/>
      <c r="BE201" s="108"/>
      <c r="BF201" s="108"/>
      <c r="BG201" s="108"/>
      <c r="BH201" s="108"/>
      <c r="BI201" s="108"/>
      <c r="BJ201" s="108"/>
      <c r="BK201" s="108"/>
      <c r="BL201" s="108"/>
      <c r="BM201" s="108"/>
      <c r="BN201" s="108"/>
      <c r="BO201" s="108"/>
      <c r="BP201" s="108"/>
      <c r="BQ201" s="108"/>
      <c r="BR201" s="108"/>
      <c r="BS201" s="173"/>
      <c r="BT201" s="173"/>
      <c r="BU201" s="173"/>
      <c r="BV201" s="175">
        <f t="shared" ref="BV201:CD201" si="498">SUM(BV77:BV80)</f>
        <v>174631.78999999998</v>
      </c>
      <c r="BW201" s="174">
        <f t="shared" si="498"/>
        <v>175581.12999999998</v>
      </c>
      <c r="BX201" s="174">
        <f t="shared" si="498"/>
        <v>174807.99</v>
      </c>
      <c r="BY201" s="174">
        <f t="shared" si="498"/>
        <v>174807.99</v>
      </c>
      <c r="BZ201" s="174">
        <f t="shared" si="498"/>
        <v>174457.03</v>
      </c>
      <c r="CA201" s="174">
        <f t="shared" si="498"/>
        <v>174457.03</v>
      </c>
      <c r="CB201" s="174">
        <f t="shared" si="498"/>
        <v>173741.98</v>
      </c>
      <c r="CC201" s="174">
        <f t="shared" si="498"/>
        <v>0</v>
      </c>
      <c r="CD201" s="174">
        <f t="shared" si="498"/>
        <v>0</v>
      </c>
    </row>
    <row r="202" spans="1:85" x14ac:dyDescent="0.3">
      <c r="A202" s="106">
        <v>2023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8"/>
      <c r="BC202" s="108"/>
      <c r="BD202" s="108"/>
      <c r="BE202" s="108"/>
      <c r="BF202" s="108"/>
      <c r="BG202" s="108"/>
      <c r="BH202" s="108"/>
      <c r="BI202" s="108"/>
      <c r="BJ202" s="108"/>
      <c r="BK202" s="108"/>
      <c r="BL202" s="108"/>
      <c r="BM202" s="108"/>
      <c r="BN202" s="108"/>
      <c r="BO202" s="108"/>
      <c r="BP202" s="108"/>
      <c r="BQ202" s="108"/>
      <c r="BR202" s="108"/>
      <c r="BS202" s="173"/>
      <c r="BT202" s="173"/>
      <c r="BU202" s="173"/>
      <c r="BV202" s="173"/>
      <c r="BW202" s="173"/>
      <c r="BX202" s="173"/>
      <c r="BY202" s="173"/>
      <c r="BZ202" s="175">
        <f>SUM(BZ81:BZ84)</f>
        <v>168380.72999999998</v>
      </c>
      <c r="CA202" s="174">
        <f t="shared" ref="CA202:CD202" si="499">SUM(CA81:CA84)</f>
        <v>168356.71999999997</v>
      </c>
      <c r="CB202" s="174">
        <f t="shared" si="499"/>
        <v>168069.4</v>
      </c>
      <c r="CC202" s="174">
        <f t="shared" si="499"/>
        <v>0</v>
      </c>
      <c r="CD202" s="174">
        <f t="shared" si="499"/>
        <v>0</v>
      </c>
    </row>
    <row r="203" spans="1:85" x14ac:dyDescent="0.3">
      <c r="A203" s="106">
        <v>2024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8"/>
      <c r="BC203" s="108"/>
      <c r="BD203" s="108"/>
      <c r="BE203" s="108"/>
      <c r="BF203" s="108"/>
      <c r="BG203" s="108"/>
      <c r="BH203" s="108"/>
      <c r="BI203" s="108"/>
      <c r="BJ203" s="108"/>
      <c r="BK203" s="108"/>
      <c r="BL203" s="108"/>
      <c r="BM203" s="108"/>
      <c r="BN203" s="108"/>
      <c r="BO203" s="108"/>
      <c r="BP203" s="108"/>
      <c r="BQ203" s="108"/>
      <c r="BR203" s="108"/>
      <c r="BS203" s="173"/>
      <c r="BT203" s="173"/>
      <c r="BU203" s="173"/>
      <c r="BV203" s="173"/>
      <c r="BW203" s="173"/>
      <c r="BX203" s="173"/>
      <c r="BY203" s="173"/>
      <c r="BZ203" s="173"/>
      <c r="CA203" s="174"/>
      <c r="CB203" s="174"/>
      <c r="CC203" s="174"/>
      <c r="CD203" s="175">
        <f t="shared" ref="CD203" si="500">SUM(CD85:CD88)</f>
        <v>0</v>
      </c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2" x14ac:dyDescent="0.3">
      <c r="A1" s="4" t="s">
        <v>95</v>
      </c>
    </row>
    <row r="2" spans="1:82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</row>
    <row r="3" spans="1:82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</row>
    <row r="4" spans="1:82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2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 t="str">
        <f>IF(OR(DataGrowthRates!CB5=0,DataGrowthRates!CC5=0),"",DataGrowthRates!CC5-DataGrowthRates!CB5)</f>
        <v/>
      </c>
      <c r="CD5" s="146" t="str">
        <f>IF(OR(DataGrowthRates!CC5=0,DataGrowthRates!CD5=0),"",DataGrowthRates!CD5-DataGrowthRates!CC5)</f>
        <v/>
      </c>
    </row>
    <row r="6" spans="1:82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 t="str">
        <f>IF(OR(DataGrowthRates!CB6=0,DataGrowthRates!CC6=0),"",DataGrowthRates!CC6-DataGrowthRates!CB6)</f>
        <v/>
      </c>
      <c r="CD6" s="147" t="str">
        <f>IF(OR(DataGrowthRates!CC6=0,DataGrowthRates!CD6=0),"",DataGrowthRates!CD6-DataGrowthRates!CC6)</f>
        <v/>
      </c>
    </row>
    <row r="7" spans="1:82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 t="str">
        <f>IF(OR(DataGrowthRates!CB7=0,DataGrowthRates!CC7=0),"",DataGrowthRates!CC7-DataGrowthRates!CB7)</f>
        <v/>
      </c>
      <c r="CD7" s="147" t="str">
        <f>IF(OR(DataGrowthRates!CC7=0,DataGrowthRates!CD7=0),"",DataGrowthRates!CD7-DataGrowthRates!CC7)</f>
        <v/>
      </c>
    </row>
    <row r="8" spans="1:82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 t="str">
        <f>IF(OR(DataGrowthRates!CB8=0,DataGrowthRates!CC8=0),"",DataGrowthRates!CC8-DataGrowthRates!CB8)</f>
        <v/>
      </c>
      <c r="CD8" s="148" t="str">
        <f>IF(OR(DataGrowthRates!CC8=0,DataGrowthRates!CD8=0),"",DataGrowthRates!CD8-DataGrowthRates!CC8)</f>
        <v/>
      </c>
    </row>
    <row r="9" spans="1:82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 t="str">
        <f>IF(OR(DataGrowthRates!CB9=0,DataGrowthRates!CC9=0),"",DataGrowthRates!CC9-DataGrowthRates!CB9)</f>
        <v/>
      </c>
      <c r="CD9" s="146" t="str">
        <f>IF(OR(DataGrowthRates!CC9=0,DataGrowthRates!CD9=0),"",DataGrowthRates!CD9-DataGrowthRates!CC9)</f>
        <v/>
      </c>
    </row>
    <row r="10" spans="1:82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 t="str">
        <f>IF(OR(DataGrowthRates!CB10=0,DataGrowthRates!CC10=0),"",DataGrowthRates!CC10-DataGrowthRates!CB10)</f>
        <v/>
      </c>
      <c r="CD10" s="147" t="str">
        <f>IF(OR(DataGrowthRates!CC10=0,DataGrowthRates!CD10=0),"",DataGrowthRates!CD10-DataGrowthRates!CC10)</f>
        <v/>
      </c>
    </row>
    <row r="11" spans="1:82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 t="str">
        <f>IF(OR(DataGrowthRates!CB11=0,DataGrowthRates!CC11=0),"",DataGrowthRates!CC11-DataGrowthRates!CB11)</f>
        <v/>
      </c>
      <c r="CD11" s="147" t="str">
        <f>IF(OR(DataGrowthRates!CC11=0,DataGrowthRates!CD11=0),"",DataGrowthRates!CD11-DataGrowthRates!CC11)</f>
        <v/>
      </c>
    </row>
    <row r="12" spans="1:82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 t="str">
        <f>IF(OR(DataGrowthRates!CB12=0,DataGrowthRates!CC12=0),"",DataGrowthRates!CC12-DataGrowthRates!CB12)</f>
        <v/>
      </c>
      <c r="CD12" s="148" t="str">
        <f>IF(OR(DataGrowthRates!CC12=0,DataGrowthRates!CD12=0),"",DataGrowthRates!CD12-DataGrowthRates!CC12)</f>
        <v/>
      </c>
    </row>
    <row r="13" spans="1:82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 t="str">
        <f>IF(OR(DataGrowthRates!CB13=0,DataGrowthRates!CC13=0),"",DataGrowthRates!CC13-DataGrowthRates!CB13)</f>
        <v/>
      </c>
      <c r="CD13" s="146" t="str">
        <f>IF(OR(DataGrowthRates!CC13=0,DataGrowthRates!CD13=0),"",DataGrowthRates!CD13-DataGrowthRates!CC13)</f>
        <v/>
      </c>
    </row>
    <row r="14" spans="1:82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 t="str">
        <f>IF(OR(DataGrowthRates!CB14=0,DataGrowthRates!CC14=0),"",DataGrowthRates!CC14-DataGrowthRates!CB14)</f>
        <v/>
      </c>
      <c r="CD14" s="147" t="str">
        <f>IF(OR(DataGrowthRates!CC14=0,DataGrowthRates!CD14=0),"",DataGrowthRates!CD14-DataGrowthRates!CC14)</f>
        <v/>
      </c>
    </row>
    <row r="15" spans="1:82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 t="str">
        <f>IF(OR(DataGrowthRates!CB15=0,DataGrowthRates!CC15=0),"",DataGrowthRates!CC15-DataGrowthRates!CB15)</f>
        <v/>
      </c>
      <c r="CD15" s="147" t="str">
        <f>IF(OR(DataGrowthRates!CC15=0,DataGrowthRates!CD15=0),"",DataGrowthRates!CD15-DataGrowthRates!CC15)</f>
        <v/>
      </c>
    </row>
    <row r="16" spans="1:82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 t="str">
        <f>IF(OR(DataGrowthRates!CB16=0,DataGrowthRates!CC16=0),"",DataGrowthRates!CC16-DataGrowthRates!CB16)</f>
        <v/>
      </c>
      <c r="CD16" s="148" t="str">
        <f>IF(OR(DataGrowthRates!CC16=0,DataGrowthRates!CD16=0),"",DataGrowthRates!CD16-DataGrowthRates!CC16)</f>
        <v/>
      </c>
    </row>
    <row r="17" spans="1:82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 t="str">
        <f>IF(OR(DataGrowthRates!CB17=0,DataGrowthRates!CC17=0),"",DataGrowthRates!CC17-DataGrowthRates!CB17)</f>
        <v/>
      </c>
      <c r="CD17" s="146" t="str">
        <f>IF(OR(DataGrowthRates!CC17=0,DataGrowthRates!CD17=0),"",DataGrowthRates!CD17-DataGrowthRates!CC17)</f>
        <v/>
      </c>
    </row>
    <row r="18" spans="1:82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 t="str">
        <f>IF(OR(DataGrowthRates!CB18=0,DataGrowthRates!CC18=0),"",DataGrowthRates!CC18-DataGrowthRates!CB18)</f>
        <v/>
      </c>
      <c r="CD18" s="147" t="str">
        <f>IF(OR(DataGrowthRates!CC18=0,DataGrowthRates!CD18=0),"",DataGrowthRates!CD18-DataGrowthRates!CC18)</f>
        <v/>
      </c>
    </row>
    <row r="19" spans="1:82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 t="str">
        <f>IF(OR(DataGrowthRates!CB19=0,DataGrowthRates!CC19=0),"",DataGrowthRates!CC19-DataGrowthRates!CB19)</f>
        <v/>
      </c>
      <c r="CD19" s="147" t="str">
        <f>IF(OR(DataGrowthRates!CC19=0,DataGrowthRates!CD19=0),"",DataGrowthRates!CD19-DataGrowthRates!CC19)</f>
        <v/>
      </c>
    </row>
    <row r="20" spans="1:82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 t="str">
        <f>IF(OR(DataGrowthRates!CB20=0,DataGrowthRates!CC20=0),"",DataGrowthRates!CC20-DataGrowthRates!CB20)</f>
        <v/>
      </c>
      <c r="CD20" s="148" t="str">
        <f>IF(OR(DataGrowthRates!CC20=0,DataGrowthRates!CD20=0),"",DataGrowthRates!CD20-DataGrowthRates!CC20)</f>
        <v/>
      </c>
    </row>
    <row r="21" spans="1:82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 t="str">
        <f>IF(OR(DataGrowthRates!CB21=0,DataGrowthRates!CC21=0),"",DataGrowthRates!CC21-DataGrowthRates!CB21)</f>
        <v/>
      </c>
      <c r="CD21" s="146" t="str">
        <f>IF(OR(DataGrowthRates!CC21=0,DataGrowthRates!CD21=0),"",DataGrowthRates!CD21-DataGrowthRates!CC21)</f>
        <v/>
      </c>
    </row>
    <row r="22" spans="1:82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 t="str">
        <f>IF(OR(DataGrowthRates!CB22=0,DataGrowthRates!CC22=0),"",DataGrowthRates!CC22-DataGrowthRates!CB22)</f>
        <v/>
      </c>
      <c r="CD22" s="147" t="str">
        <f>IF(OR(DataGrowthRates!CC22=0,DataGrowthRates!CD22=0),"",DataGrowthRates!CD22-DataGrowthRates!CC22)</f>
        <v/>
      </c>
    </row>
    <row r="23" spans="1:82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 t="str">
        <f>IF(OR(DataGrowthRates!CB23=0,DataGrowthRates!CC23=0),"",DataGrowthRates!CC23-DataGrowthRates!CB23)</f>
        <v/>
      </c>
      <c r="CD23" s="147" t="str">
        <f>IF(OR(DataGrowthRates!CC23=0,DataGrowthRates!CD23=0),"",DataGrowthRates!CD23-DataGrowthRates!CC23)</f>
        <v/>
      </c>
    </row>
    <row r="24" spans="1:82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 t="str">
        <f>IF(OR(DataGrowthRates!CB24=0,DataGrowthRates!CC24=0),"",DataGrowthRates!CC24-DataGrowthRates!CB24)</f>
        <v/>
      </c>
      <c r="CD24" s="148" t="str">
        <f>IF(OR(DataGrowthRates!CC24=0,DataGrowthRates!CD24=0),"",DataGrowthRates!CD24-DataGrowthRates!CC24)</f>
        <v/>
      </c>
    </row>
    <row r="25" spans="1:82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 t="str">
        <f>IF(OR(DataGrowthRates!CB25=0,DataGrowthRates!CC25=0),"",DataGrowthRates!CC25-DataGrowthRates!CB25)</f>
        <v/>
      </c>
      <c r="CD25" s="146" t="str">
        <f>IF(OR(DataGrowthRates!CC25=0,DataGrowthRates!CD25=0),"",DataGrowthRates!CD25-DataGrowthRates!CC25)</f>
        <v/>
      </c>
    </row>
    <row r="26" spans="1:82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 t="str">
        <f>IF(OR(DataGrowthRates!CB26=0,DataGrowthRates!CC26=0),"",DataGrowthRates!CC26-DataGrowthRates!CB26)</f>
        <v/>
      </c>
      <c r="CD26" s="147" t="str">
        <f>IF(OR(DataGrowthRates!CC26=0,DataGrowthRates!CD26=0),"",DataGrowthRates!CD26-DataGrowthRates!CC26)</f>
        <v/>
      </c>
    </row>
    <row r="27" spans="1:82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 t="str">
        <f>IF(OR(DataGrowthRates!CB27=0,DataGrowthRates!CC27=0),"",DataGrowthRates!CC27-DataGrowthRates!CB27)</f>
        <v/>
      </c>
      <c r="CD27" s="147" t="str">
        <f>IF(OR(DataGrowthRates!CC27=0,DataGrowthRates!CD27=0),"",DataGrowthRates!CD27-DataGrowthRates!CC27)</f>
        <v/>
      </c>
    </row>
    <row r="28" spans="1:82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 t="str">
        <f>IF(OR(DataGrowthRates!CB28=0,DataGrowthRates!CC28=0),"",DataGrowthRates!CC28-DataGrowthRates!CB28)</f>
        <v/>
      </c>
      <c r="CD28" s="148" t="str">
        <f>IF(OR(DataGrowthRates!CC28=0,DataGrowthRates!CD28=0),"",DataGrowthRates!CD28-DataGrowthRates!CC28)</f>
        <v/>
      </c>
    </row>
    <row r="29" spans="1:82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 t="str">
        <f>IF(OR(DataGrowthRates!CB29=0,DataGrowthRates!CC29=0),"",DataGrowthRates!CC29-DataGrowthRates!CB29)</f>
        <v/>
      </c>
      <c r="CD29" s="146" t="str">
        <f>IF(OR(DataGrowthRates!CC29=0,DataGrowthRates!CD29=0),"",DataGrowthRates!CD29-DataGrowthRates!CC29)</f>
        <v/>
      </c>
    </row>
    <row r="30" spans="1:82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 t="str">
        <f>IF(OR(DataGrowthRates!CB30=0,DataGrowthRates!CC30=0),"",DataGrowthRates!CC30-DataGrowthRates!CB30)</f>
        <v/>
      </c>
      <c r="CD30" s="147" t="str">
        <f>IF(OR(DataGrowthRates!CC30=0,DataGrowthRates!CD30=0),"",DataGrowthRates!CD30-DataGrowthRates!CC30)</f>
        <v/>
      </c>
    </row>
    <row r="31" spans="1:82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 t="str">
        <f>IF(OR(DataGrowthRates!CB31=0,DataGrowthRates!CC31=0),"",DataGrowthRates!CC31-DataGrowthRates!CB31)</f>
        <v/>
      </c>
      <c r="CD31" s="147" t="str">
        <f>IF(OR(DataGrowthRates!CC31=0,DataGrowthRates!CD31=0),"",DataGrowthRates!CD31-DataGrowthRates!CC31)</f>
        <v/>
      </c>
    </row>
    <row r="32" spans="1:82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 t="str">
        <f>IF(OR(DataGrowthRates!CB32=0,DataGrowthRates!CC32=0),"",DataGrowthRates!CC32-DataGrowthRates!CB32)</f>
        <v/>
      </c>
      <c r="CD32" s="148" t="str">
        <f>IF(OR(DataGrowthRates!CC32=0,DataGrowthRates!CD32=0),"",DataGrowthRates!CD32-DataGrowthRates!CC32)</f>
        <v/>
      </c>
    </row>
    <row r="33" spans="1:82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 t="str">
        <f>IF(OR(DataGrowthRates!CB33=0,DataGrowthRates!CC33=0),"",DataGrowthRates!CC33-DataGrowthRates!CB33)</f>
        <v/>
      </c>
      <c r="CD33" s="146" t="str">
        <f>IF(OR(DataGrowthRates!CC33=0,DataGrowthRates!CD33=0),"",DataGrowthRates!CD33-DataGrowthRates!CC33)</f>
        <v/>
      </c>
    </row>
    <row r="34" spans="1:82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 t="str">
        <f>IF(OR(DataGrowthRates!CB34=0,DataGrowthRates!CC34=0),"",DataGrowthRates!CC34-DataGrowthRates!CB34)</f>
        <v/>
      </c>
      <c r="CD34" s="147" t="str">
        <f>IF(OR(DataGrowthRates!CC34=0,DataGrowthRates!CD34=0),"",DataGrowthRates!CD34-DataGrowthRates!CC34)</f>
        <v/>
      </c>
    </row>
    <row r="35" spans="1:82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 t="str">
        <f>IF(OR(DataGrowthRates!CB35=0,DataGrowthRates!CC35=0),"",DataGrowthRates!CC35-DataGrowthRates!CB35)</f>
        <v/>
      </c>
      <c r="CD35" s="147" t="str">
        <f>IF(OR(DataGrowthRates!CC35=0,DataGrowthRates!CD35=0),"",DataGrowthRates!CD35-DataGrowthRates!CC35)</f>
        <v/>
      </c>
    </row>
    <row r="36" spans="1:82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 t="str">
        <f>IF(OR(DataGrowthRates!CB36=0,DataGrowthRates!CC36=0),"",DataGrowthRates!CC36-DataGrowthRates!CB36)</f>
        <v/>
      </c>
      <c r="CD36" s="148" t="str">
        <f>IF(OR(DataGrowthRates!CC36=0,DataGrowthRates!CD36=0),"",DataGrowthRates!CD36-DataGrowthRates!CC36)</f>
        <v/>
      </c>
    </row>
    <row r="37" spans="1:82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 t="str">
        <f>IF(OR(DataGrowthRates!CB37=0,DataGrowthRates!CC37=0),"",DataGrowthRates!CC37-DataGrowthRates!CB37)</f>
        <v/>
      </c>
      <c r="CD37" s="146" t="str">
        <f>IF(OR(DataGrowthRates!CC37=0,DataGrowthRates!CD37=0),"",DataGrowthRates!CD37-DataGrowthRates!CC37)</f>
        <v/>
      </c>
    </row>
    <row r="38" spans="1:82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 t="str">
        <f>IF(OR(DataGrowthRates!CB38=0,DataGrowthRates!CC38=0),"",DataGrowthRates!CC38-DataGrowthRates!CB38)</f>
        <v/>
      </c>
      <c r="CD38" s="147" t="str">
        <f>IF(OR(DataGrowthRates!CC38=0,DataGrowthRates!CD38=0),"",DataGrowthRates!CD38-DataGrowthRates!CC38)</f>
        <v/>
      </c>
    </row>
    <row r="39" spans="1:82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 t="str">
        <f>IF(OR(DataGrowthRates!CB39=0,DataGrowthRates!CC39=0),"",DataGrowthRates!CC39-DataGrowthRates!CB39)</f>
        <v/>
      </c>
      <c r="CD39" s="147" t="str">
        <f>IF(OR(DataGrowthRates!CC39=0,DataGrowthRates!CD39=0),"",DataGrowthRates!CD39-DataGrowthRates!CC39)</f>
        <v/>
      </c>
    </row>
    <row r="40" spans="1:82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 t="str">
        <f>IF(OR(DataGrowthRates!CB40=0,DataGrowthRates!CC40=0),"",DataGrowthRates!CC40-DataGrowthRates!CB40)</f>
        <v/>
      </c>
      <c r="CD40" s="148" t="str">
        <f>IF(OR(DataGrowthRates!CC40=0,DataGrowthRates!CD40=0),"",DataGrowthRates!CD40-DataGrowthRates!CC40)</f>
        <v/>
      </c>
    </row>
    <row r="41" spans="1:82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 t="str">
        <f>IF(OR(DataGrowthRates!CB41=0,DataGrowthRates!CC41=0),"",DataGrowthRates!CC41-DataGrowthRates!CB41)</f>
        <v/>
      </c>
      <c r="CD41" s="147" t="str">
        <f>IF(OR(DataGrowthRates!CC41=0,DataGrowthRates!CD41=0),"",DataGrowthRates!CD41-DataGrowthRates!CC41)</f>
        <v/>
      </c>
    </row>
    <row r="42" spans="1:82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 t="str">
        <f>IF(OR(DataGrowthRates!CB42=0,DataGrowthRates!CC42=0),"",DataGrowthRates!CC42-DataGrowthRates!CB42)</f>
        <v/>
      </c>
      <c r="CD42" s="147" t="str">
        <f>IF(OR(DataGrowthRates!CC42=0,DataGrowthRates!CD42=0),"",DataGrowthRates!CD42-DataGrowthRates!CC42)</f>
        <v/>
      </c>
    </row>
    <row r="43" spans="1:82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 t="str">
        <f>IF(OR(DataGrowthRates!CB43=0,DataGrowthRates!CC43=0),"",DataGrowthRates!CC43-DataGrowthRates!CB43)</f>
        <v/>
      </c>
      <c r="CD43" s="147" t="str">
        <f>IF(OR(DataGrowthRates!CC43=0,DataGrowthRates!CD43=0),"",DataGrowthRates!CD43-DataGrowthRates!CC43)</f>
        <v/>
      </c>
    </row>
    <row r="44" spans="1:82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 t="str">
        <f>IF(OR(DataGrowthRates!CB44=0,DataGrowthRates!CC44=0),"",DataGrowthRates!CC44-DataGrowthRates!CB44)</f>
        <v/>
      </c>
      <c r="CD44" s="148" t="str">
        <f>IF(OR(DataGrowthRates!CC44=0,DataGrowthRates!CD44=0),"",DataGrowthRates!CD44-DataGrowthRates!CC44)</f>
        <v/>
      </c>
    </row>
    <row r="45" spans="1:82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 t="str">
        <f>IF(OR(DataGrowthRates!CB45=0,DataGrowthRates!CC45=0),"",DataGrowthRates!CC45-DataGrowthRates!CB45)</f>
        <v/>
      </c>
      <c r="CD45" s="147" t="str">
        <f>IF(OR(DataGrowthRates!CC45=0,DataGrowthRates!CD45=0),"",DataGrowthRates!CD45-DataGrowthRates!CC45)</f>
        <v/>
      </c>
    </row>
    <row r="46" spans="1:82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 t="str">
        <f>IF(OR(DataGrowthRates!CB46=0,DataGrowthRates!CC46=0),"",DataGrowthRates!CC46-DataGrowthRates!CB46)</f>
        <v/>
      </c>
      <c r="CD46" s="147" t="str">
        <f>IF(OR(DataGrowthRates!CC46=0,DataGrowthRates!CD46=0),"",DataGrowthRates!CD46-DataGrowthRates!CC46)</f>
        <v/>
      </c>
    </row>
    <row r="47" spans="1:82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 t="str">
        <f>IF(OR(DataGrowthRates!CB47=0,DataGrowthRates!CC47=0),"",DataGrowthRates!CC47-DataGrowthRates!CB47)</f>
        <v/>
      </c>
      <c r="CD47" s="147" t="str">
        <f>IF(OR(DataGrowthRates!CC47=0,DataGrowthRates!CD47=0),"",DataGrowthRates!CD47-DataGrowthRates!CC47)</f>
        <v/>
      </c>
    </row>
    <row r="48" spans="1:82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 t="str">
        <f>IF(OR(DataGrowthRates!CB48=0,DataGrowthRates!CC48=0),"",DataGrowthRates!CC48-DataGrowthRates!CB48)</f>
        <v/>
      </c>
      <c r="CD48" s="148" t="str">
        <f>IF(OR(DataGrowthRates!CC48=0,DataGrowthRates!CD48=0),"",DataGrowthRates!CD48-DataGrowthRates!CC48)</f>
        <v/>
      </c>
    </row>
    <row r="49" spans="1:82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 t="str">
        <f>IF(OR(DataGrowthRates!CB49=0,DataGrowthRates!CC49=0),"",DataGrowthRates!CC49-DataGrowthRates!CB49)</f>
        <v/>
      </c>
      <c r="CD49" s="147" t="str">
        <f>IF(OR(DataGrowthRates!CC49=0,DataGrowthRates!CD49=0),"",DataGrowthRates!CD49-DataGrowthRates!CC49)</f>
        <v/>
      </c>
    </row>
    <row r="50" spans="1:82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 t="str">
        <f>IF(OR(DataGrowthRates!CB50=0,DataGrowthRates!CC50=0),"",DataGrowthRates!CC50-DataGrowthRates!CB50)</f>
        <v/>
      </c>
      <c r="CD50" s="147" t="str">
        <f>IF(OR(DataGrowthRates!CC50=0,DataGrowthRates!CD50=0),"",DataGrowthRates!CD50-DataGrowthRates!CC50)</f>
        <v/>
      </c>
    </row>
    <row r="51" spans="1:82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 t="str">
        <f>IF(OR(DataGrowthRates!CB51=0,DataGrowthRates!CC51=0),"",DataGrowthRates!CC51-DataGrowthRates!CB51)</f>
        <v/>
      </c>
      <c r="CD51" s="147" t="str">
        <f>IF(OR(DataGrowthRates!CC51=0,DataGrowthRates!CD51=0),"",DataGrowthRates!CD51-DataGrowthRates!CC51)</f>
        <v/>
      </c>
    </row>
    <row r="52" spans="1:82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 t="str">
        <f>IF(OR(DataGrowthRates!CB52=0,DataGrowthRates!CC52=0),"",DataGrowthRates!CC52-DataGrowthRates!CB52)</f>
        <v/>
      </c>
      <c r="CD52" s="148" t="str">
        <f>IF(OR(DataGrowthRates!CC52=0,DataGrowthRates!CD52=0),"",DataGrowthRates!CD52-DataGrowthRates!CC52)</f>
        <v/>
      </c>
    </row>
    <row r="53" spans="1:82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 t="str">
        <f>IF(OR(DataGrowthRates!CB53=0,DataGrowthRates!CC53=0),"",DataGrowthRates!CC53-DataGrowthRates!CB53)</f>
        <v/>
      </c>
      <c r="CD53" s="147" t="str">
        <f>IF(OR(DataGrowthRates!CC53=0,DataGrowthRates!CD53=0),"",DataGrowthRates!CD53-DataGrowthRates!CC53)</f>
        <v/>
      </c>
    </row>
    <row r="54" spans="1:82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 t="str">
        <f>IF(OR(DataGrowthRates!CB54=0,DataGrowthRates!CC54=0),"",DataGrowthRates!CC54-DataGrowthRates!CB54)</f>
        <v/>
      </c>
      <c r="CD54" s="147" t="str">
        <f>IF(OR(DataGrowthRates!CC54=0,DataGrowthRates!CD54=0),"",DataGrowthRates!CD54-DataGrowthRates!CC54)</f>
        <v/>
      </c>
    </row>
    <row r="55" spans="1:82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 t="str">
        <f>IF(OR(DataGrowthRates!CB55=0,DataGrowthRates!CC55=0),"",DataGrowthRates!CC55-DataGrowthRates!CB55)</f>
        <v/>
      </c>
      <c r="CD55" s="147" t="str">
        <f>IF(OR(DataGrowthRates!CC55=0,DataGrowthRates!CD55=0),"",DataGrowthRates!CD55-DataGrowthRates!CC55)</f>
        <v/>
      </c>
    </row>
    <row r="56" spans="1:82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 t="str">
        <f>IF(OR(DataGrowthRates!CB56=0,DataGrowthRates!CC56=0),"",DataGrowthRates!CC56-DataGrowthRates!CB56)</f>
        <v/>
      </c>
      <c r="CD56" s="148" t="str">
        <f>IF(OR(DataGrowthRates!CC56=0,DataGrowthRates!CD56=0),"",DataGrowthRates!CD56-DataGrowthRates!CC56)</f>
        <v/>
      </c>
    </row>
    <row r="57" spans="1:82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 t="str">
        <f>IF(OR(DataGrowthRates!CB57=0,DataGrowthRates!CC57=0),"",DataGrowthRates!CC57-DataGrowthRates!CB57)</f>
        <v/>
      </c>
      <c r="CD57" s="147" t="str">
        <f>IF(OR(DataGrowthRates!CC57=0,DataGrowthRates!CD57=0),"",DataGrowthRates!CD57-DataGrowthRates!CC57)</f>
        <v/>
      </c>
    </row>
    <row r="58" spans="1:82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 t="str">
        <f>IF(OR(DataGrowthRates!CB58=0,DataGrowthRates!CC58=0),"",DataGrowthRates!CC58-DataGrowthRates!CB58)</f>
        <v/>
      </c>
      <c r="CD58" s="147" t="str">
        <f>IF(OR(DataGrowthRates!CC58=0,DataGrowthRates!CD58=0),"",DataGrowthRates!CD58-DataGrowthRates!CC58)</f>
        <v/>
      </c>
    </row>
    <row r="59" spans="1:82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 t="str">
        <f>IF(OR(DataGrowthRates!CB59=0,DataGrowthRates!CC59=0),"",DataGrowthRates!CC59-DataGrowthRates!CB59)</f>
        <v/>
      </c>
      <c r="CD59" s="147" t="str">
        <f>IF(OR(DataGrowthRates!CC59=0,DataGrowthRates!CD59=0),"",DataGrowthRates!CD59-DataGrowthRates!CC59)</f>
        <v/>
      </c>
    </row>
    <row r="60" spans="1:82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 t="str">
        <f>IF(OR(DataGrowthRates!CB60=0,DataGrowthRates!CC60=0),"",DataGrowthRates!CC60-DataGrowthRates!CB60)</f>
        <v/>
      </c>
      <c r="CD60" s="148" t="str">
        <f>IF(OR(DataGrowthRates!CC60=0,DataGrowthRates!CD60=0),"",DataGrowthRates!CD60-DataGrowthRates!CC60)</f>
        <v/>
      </c>
    </row>
    <row r="61" spans="1:82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 t="str">
        <f>IF(OR(DataGrowthRates!CB61=0,DataGrowthRates!CC61=0),"",DataGrowthRates!CC61-DataGrowthRates!CB61)</f>
        <v/>
      </c>
      <c r="CD61" s="147" t="str">
        <f>IF(OR(DataGrowthRates!CC61=0,DataGrowthRates!CD61=0),"",DataGrowthRates!CD61-DataGrowthRates!CC61)</f>
        <v/>
      </c>
    </row>
    <row r="62" spans="1:82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 t="str">
        <f>IF(OR(DataGrowthRates!CB62=0,DataGrowthRates!CC62=0),"",DataGrowthRates!CC62-DataGrowthRates!CB62)</f>
        <v/>
      </c>
      <c r="CD62" s="147" t="str">
        <f>IF(OR(DataGrowthRates!CC62=0,DataGrowthRates!CD62=0),"",DataGrowthRates!CD62-DataGrowthRates!CC62)</f>
        <v/>
      </c>
    </row>
    <row r="63" spans="1:82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 t="str">
        <f>IF(OR(DataGrowthRates!CB63=0,DataGrowthRates!CC63=0),"",DataGrowthRates!CC63-DataGrowthRates!CB63)</f>
        <v/>
      </c>
      <c r="CD63" s="147" t="str">
        <f>IF(OR(DataGrowthRates!CC63=0,DataGrowthRates!CD63=0),"",DataGrowthRates!CD63-DataGrowthRates!CC63)</f>
        <v/>
      </c>
    </row>
    <row r="64" spans="1:82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 t="str">
        <f>IF(OR(DataGrowthRates!CB64=0,DataGrowthRates!CC64=0),"",DataGrowthRates!CC64-DataGrowthRates!CB64)</f>
        <v/>
      </c>
      <c r="CD64" s="148" t="str">
        <f>IF(OR(DataGrowthRates!CC64=0,DataGrowthRates!CD64=0),"",DataGrowthRates!CD64-DataGrowthRates!CC64)</f>
        <v/>
      </c>
    </row>
    <row r="65" spans="1:82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 t="str">
        <f>IF(OR(DataGrowthRates!CB65=0,DataGrowthRates!CC65=0),"",DataGrowthRates!CC65-DataGrowthRates!CB65)</f>
        <v/>
      </c>
      <c r="CD65" s="147" t="str">
        <f>IF(OR(DataGrowthRates!CC65=0,DataGrowthRates!CD65=0),"",DataGrowthRates!CD65-DataGrowthRates!CC65)</f>
        <v/>
      </c>
    </row>
    <row r="66" spans="1:82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 t="str">
        <f>IF(OR(DataGrowthRates!CB66=0,DataGrowthRates!CC66=0),"",DataGrowthRates!CC66-DataGrowthRates!CB66)</f>
        <v/>
      </c>
      <c r="CD66" s="147" t="str">
        <f>IF(OR(DataGrowthRates!CC66=0,DataGrowthRates!CD66=0),"",DataGrowthRates!CD66-DataGrowthRates!CC66)</f>
        <v/>
      </c>
    </row>
    <row r="67" spans="1:82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 t="str">
        <f>IF(OR(DataGrowthRates!CB67=0,DataGrowthRates!CC67=0),"",DataGrowthRates!CC67-DataGrowthRates!CB67)</f>
        <v/>
      </c>
      <c r="CD67" s="147" t="str">
        <f>IF(OR(DataGrowthRates!CC67=0,DataGrowthRates!CD67=0),"",DataGrowthRates!CD67-DataGrowthRates!CC67)</f>
        <v/>
      </c>
    </row>
    <row r="68" spans="1:82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 t="str">
        <f>IF(OR(DataGrowthRates!CB68=0,DataGrowthRates!CC68=0),"",DataGrowthRates!CC68-DataGrowthRates!CB68)</f>
        <v/>
      </c>
      <c r="CD68" s="148" t="str">
        <f>IF(OR(DataGrowthRates!CC68=0,DataGrowthRates!CD68=0),"",DataGrowthRates!CD68-DataGrowthRates!CC68)</f>
        <v/>
      </c>
    </row>
    <row r="69" spans="1:82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 t="str">
        <f>IF(OR(DataGrowthRates!CB69=0,DataGrowthRates!CC69=0),"",DataGrowthRates!CC69-DataGrowthRates!CB69)</f>
        <v/>
      </c>
      <c r="CD69" s="147" t="str">
        <f>IF(OR(DataGrowthRates!CC69=0,DataGrowthRates!CD69=0),"",DataGrowthRates!CD69-DataGrowthRates!CC69)</f>
        <v/>
      </c>
    </row>
    <row r="70" spans="1:82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 t="str">
        <f>IF(OR(DataGrowthRates!CB70=0,DataGrowthRates!CC70=0),"",DataGrowthRates!CC70-DataGrowthRates!CB70)</f>
        <v/>
      </c>
      <c r="CD70" s="147" t="str">
        <f>IF(OR(DataGrowthRates!CC70=0,DataGrowthRates!CD70=0),"",DataGrowthRates!CD70-DataGrowthRates!CC70)</f>
        <v/>
      </c>
    </row>
    <row r="71" spans="1:82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 t="str">
        <f>IF(OR(DataGrowthRates!CB71=0,DataGrowthRates!CC71=0),"",DataGrowthRates!CC71-DataGrowthRates!CB71)</f>
        <v/>
      </c>
      <c r="CD71" s="147" t="str">
        <f>IF(OR(DataGrowthRates!CC71=0,DataGrowthRates!CD71=0),"",DataGrowthRates!CD71-DataGrowthRates!CC71)</f>
        <v/>
      </c>
    </row>
    <row r="72" spans="1:82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 t="str">
        <f>IF(OR(DataGrowthRates!CB72=0,DataGrowthRates!CC72=0),"",DataGrowthRates!CC72-DataGrowthRates!CB72)</f>
        <v/>
      </c>
      <c r="CD72" s="148" t="str">
        <f>IF(OR(DataGrowthRates!CC72=0,DataGrowthRates!CD72=0),"",DataGrowthRates!CD72-DataGrowthRates!CC72)</f>
        <v/>
      </c>
    </row>
    <row r="73" spans="1:82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 t="str">
        <f>IF(OR(DataGrowthRates!CB73=0,DataGrowthRates!CC73=0),"",DataGrowthRates!CC73-DataGrowthRates!CB73)</f>
        <v/>
      </c>
      <c r="CD73" s="147" t="str">
        <f>IF(OR(DataGrowthRates!CC73=0,DataGrowthRates!CD73=0),"",DataGrowthRates!CD73-DataGrowthRates!CC73)</f>
        <v/>
      </c>
    </row>
    <row r="74" spans="1:82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 t="str">
        <f>IF(OR(DataGrowthRates!CB74=0,DataGrowthRates!CC74=0),"",DataGrowthRates!CC74-DataGrowthRates!CB74)</f>
        <v/>
      </c>
      <c r="CD74" s="147" t="str">
        <f>IF(OR(DataGrowthRates!CC74=0,DataGrowthRates!CD74=0),"",DataGrowthRates!CD74-DataGrowthRates!CC74)</f>
        <v/>
      </c>
    </row>
    <row r="75" spans="1:82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 t="str">
        <f>IF(OR(DataGrowthRates!CB75=0,DataGrowthRates!CC75=0),"",DataGrowthRates!CC75-DataGrowthRates!CB75)</f>
        <v/>
      </c>
      <c r="CD75" s="147" t="str">
        <f>IF(OR(DataGrowthRates!CC75=0,DataGrowthRates!CD75=0),"",DataGrowthRates!CD75-DataGrowthRates!CC75)</f>
        <v/>
      </c>
    </row>
    <row r="76" spans="1:82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 t="str">
        <f>IF(OR(DataGrowthRates!CB76=0,DataGrowthRates!CC76=0),"",DataGrowthRates!CC76-DataGrowthRates!CB76)</f>
        <v/>
      </c>
      <c r="CD76" s="148" t="str">
        <f>IF(OR(DataGrowthRates!CC76=0,DataGrowthRates!CD76=0),"",DataGrowthRates!CD76-DataGrowthRates!CC76)</f>
        <v/>
      </c>
    </row>
    <row r="77" spans="1:82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 t="str">
        <f>IF(OR(DataGrowthRates!CB77=0,DataGrowthRates!CC77=0),"",DataGrowthRates!CC77-DataGrowthRates!CB77)</f>
        <v/>
      </c>
      <c r="CD77" s="147" t="str">
        <f>IF(OR(DataGrowthRates!CC77=0,DataGrowthRates!CD77=0),"",DataGrowthRates!CD77-DataGrowthRates!CC77)</f>
        <v/>
      </c>
    </row>
    <row r="78" spans="1:82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 t="str">
        <f>IF(OR(DataGrowthRates!CB78=0,DataGrowthRates!CC78=0),"",DataGrowthRates!CC78-DataGrowthRates!CB78)</f>
        <v/>
      </c>
      <c r="CD78" s="147" t="str">
        <f>IF(OR(DataGrowthRates!CC78=0,DataGrowthRates!CD78=0),"",DataGrowthRates!CD78-DataGrowthRates!CC78)</f>
        <v/>
      </c>
    </row>
    <row r="79" spans="1:82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 t="str">
        <f>IF(OR(DataGrowthRates!CB79=0,DataGrowthRates!CC79=0),"",DataGrowthRates!CC79-DataGrowthRates!CB79)</f>
        <v/>
      </c>
      <c r="CD79" s="147" t="str">
        <f>IF(OR(DataGrowthRates!CC79=0,DataGrowthRates!CD79=0),"",DataGrowthRates!CD79-DataGrowthRates!CC79)</f>
        <v/>
      </c>
    </row>
    <row r="80" spans="1:82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 t="str">
        <f>IF(OR(DataGrowthRates!CB80=0,DataGrowthRates!CC80=0),"",DataGrowthRates!CC80-DataGrowthRates!CB80)</f>
        <v/>
      </c>
      <c r="CD80" s="148" t="str">
        <f>IF(OR(DataGrowthRates!CC80=0,DataGrowthRates!CD80=0),"",DataGrowthRates!CD80-DataGrowthRates!CC80)</f>
        <v/>
      </c>
    </row>
    <row r="81" spans="1:82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 t="str">
        <f>IF(OR(DataGrowthRates!CB81=0,DataGrowthRates!CC81=0),"",DataGrowthRates!CC81-DataGrowthRates!CB81)</f>
        <v/>
      </c>
      <c r="CD81" s="147" t="str">
        <f>IF(OR(DataGrowthRates!CC81=0,DataGrowthRates!CD81=0),"",DataGrowthRates!CD81-DataGrowthRates!CC81)</f>
        <v/>
      </c>
    </row>
    <row r="82" spans="1:82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 t="str">
        <f>IF(OR(DataGrowthRates!CB82=0,DataGrowthRates!CC82=0),"",DataGrowthRates!CC82-DataGrowthRates!CB82)</f>
        <v/>
      </c>
      <c r="CD82" s="147" t="str">
        <f>IF(OR(DataGrowthRates!CC82=0,DataGrowthRates!CD82=0),"",DataGrowthRates!CD82-DataGrowthRates!CC82)</f>
        <v/>
      </c>
    </row>
    <row r="83" spans="1:82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 t="str">
        <f>IF(OR(DataGrowthRates!CB83=0,DataGrowthRates!CC83=0),"",DataGrowthRates!CC83-DataGrowthRates!CB83)</f>
        <v/>
      </c>
      <c r="CD83" s="147" t="str">
        <f>IF(OR(DataGrowthRates!CC83=0,DataGrowthRates!CD83=0),"",DataGrowthRates!CD83-DataGrowthRates!CC83)</f>
        <v/>
      </c>
    </row>
    <row r="84" spans="1:82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 t="str">
        <f>IF(OR(DataGrowthRates!CB84=0,DataGrowthRates!CC84=0),"",DataGrowthRates!CC84-DataGrowthRates!CB84)</f>
        <v/>
      </c>
      <c r="CD84" s="148" t="str">
        <f>IF(OR(DataGrowthRates!CC84=0,DataGrowthRates!CD84=0),"",DataGrowthRates!CD84-DataGrowthRates!CC84)</f>
        <v/>
      </c>
    </row>
    <row r="85" spans="1:82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 t="str">
        <f>IF(OR(DataGrowthRates!CB85=0,DataGrowthRates!CC85=0),"",DataGrowthRates!CC85-DataGrowthRates!CB85)</f>
        <v/>
      </c>
      <c r="CD85" s="147" t="str">
        <f>IF(OR(DataGrowthRates!CC85=0,DataGrowthRates!CD85=0),"",DataGrowthRates!CD85-DataGrowthRates!CC85)</f>
        <v/>
      </c>
    </row>
    <row r="86" spans="1:82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 t="str">
        <f>IF(OR(DataGrowthRates!CB86=0,DataGrowthRates!CC86=0),"",DataGrowthRates!CC86-DataGrowthRates!CB86)</f>
        <v/>
      </c>
      <c r="CD86" s="147" t="str">
        <f>IF(OR(DataGrowthRates!CC86=0,DataGrowthRates!CD86=0),"",DataGrowthRates!CD86-DataGrowthRates!CC86)</f>
        <v/>
      </c>
    </row>
    <row r="87" spans="1:82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 t="str">
        <f>IF(OR(DataGrowthRates!CC87=0,DataGrowthRates!CD87=0),"",DataGrowthRates!CD87-DataGrowthRates!CC87)</f>
        <v/>
      </c>
    </row>
    <row r="88" spans="1:82" x14ac:dyDescent="0.3">
      <c r="A88" s="4" t="s">
        <v>177</v>
      </c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7"/>
      <c r="BK88" s="147"/>
      <c r="BL88" s="147"/>
      <c r="BM88" s="147"/>
      <c r="BN88" s="147"/>
      <c r="BO88" s="147"/>
      <c r="BP88" s="147"/>
      <c r="BQ88" s="147"/>
      <c r="BR88" s="147"/>
      <c r="BS88" s="147"/>
      <c r="BT88" s="147"/>
      <c r="BU88" s="147"/>
      <c r="BV88" s="147"/>
      <c r="BW88" s="147"/>
      <c r="BX88" s="147"/>
      <c r="BY88" s="147"/>
      <c r="BZ88" s="147"/>
      <c r="CA88" s="147"/>
      <c r="CB88" s="147"/>
      <c r="CC88" s="147"/>
      <c r="CD88" s="147"/>
    </row>
    <row r="89" spans="1:82" x14ac:dyDescent="0.3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</row>
    <row r="90" spans="1:82" x14ac:dyDescent="0.3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</row>
    <row r="91" spans="1:82" x14ac:dyDescent="0.3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</row>
    <row r="92" spans="1:82" x14ac:dyDescent="0.3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</row>
    <row r="93" spans="1:82" x14ac:dyDescent="0.3">
      <c r="A93" s="73"/>
      <c r="B93" s="73"/>
      <c r="C93" s="73" t="s">
        <v>49</v>
      </c>
      <c r="D93" s="73" t="s">
        <v>50</v>
      </c>
      <c r="E93" s="73" t="s">
        <v>51</v>
      </c>
      <c r="F93" s="73" t="s">
        <v>52</v>
      </c>
      <c r="G93" s="73" t="s">
        <v>49</v>
      </c>
      <c r="H93" s="73" t="s">
        <v>50</v>
      </c>
      <c r="I93" s="73" t="s">
        <v>51</v>
      </c>
      <c r="J93" s="73" t="s">
        <v>52</v>
      </c>
      <c r="K93" s="73" t="s">
        <v>49</v>
      </c>
      <c r="L93" s="73" t="s">
        <v>50</v>
      </c>
      <c r="M93" s="73" t="s">
        <v>51</v>
      </c>
      <c r="N93" s="73" t="s">
        <v>52</v>
      </c>
      <c r="O93" s="73" t="s">
        <v>49</v>
      </c>
      <c r="P93" s="73" t="s">
        <v>50</v>
      </c>
      <c r="Q93" s="73" t="s">
        <v>51</v>
      </c>
      <c r="R93" s="73" t="s">
        <v>52</v>
      </c>
      <c r="S93" s="73" t="s">
        <v>49</v>
      </c>
      <c r="T93" s="73" t="s">
        <v>50</v>
      </c>
      <c r="U93" s="73" t="s">
        <v>51</v>
      </c>
      <c r="V93" s="73" t="s">
        <v>52</v>
      </c>
      <c r="W93" s="73" t="s">
        <v>49</v>
      </c>
      <c r="X93" s="73" t="s">
        <v>50</v>
      </c>
      <c r="Y93" s="73" t="s">
        <v>51</v>
      </c>
      <c r="Z93" s="39" t="s">
        <v>52</v>
      </c>
      <c r="AA93" s="101" t="s">
        <v>49</v>
      </c>
      <c r="AB93" s="101" t="s">
        <v>50</v>
      </c>
      <c r="AC93" s="101" t="s">
        <v>51</v>
      </c>
      <c r="AD93" s="101" t="s">
        <v>52</v>
      </c>
      <c r="AE93" s="73" t="s">
        <v>49</v>
      </c>
      <c r="AF93" s="73" t="s">
        <v>50</v>
      </c>
      <c r="AG93" s="73" t="s">
        <v>51</v>
      </c>
      <c r="AH93" s="73" t="s">
        <v>52</v>
      </c>
      <c r="AI93" s="73" t="s">
        <v>49</v>
      </c>
      <c r="AJ93" s="73" t="s">
        <v>50</v>
      </c>
      <c r="AK93" s="73" t="s">
        <v>51</v>
      </c>
      <c r="AL93" s="73" t="s">
        <v>52</v>
      </c>
      <c r="AM93" s="73" t="s">
        <v>49</v>
      </c>
      <c r="AN93" s="73" t="s">
        <v>50</v>
      </c>
      <c r="AO93" s="73" t="s">
        <v>51</v>
      </c>
      <c r="AP93" s="73" t="s">
        <v>52</v>
      </c>
      <c r="AQ93" s="73" t="s">
        <v>49</v>
      </c>
      <c r="AR93" s="73" t="s">
        <v>50</v>
      </c>
      <c r="AS93" s="73" t="s">
        <v>51</v>
      </c>
      <c r="AT93" s="73" t="s">
        <v>52</v>
      </c>
      <c r="AU93" s="73" t="s">
        <v>49</v>
      </c>
      <c r="AV93" s="73" t="s">
        <v>50</v>
      </c>
      <c r="AW93" s="73" t="s">
        <v>51</v>
      </c>
      <c r="AX93" s="73" t="str">
        <f>AX2</f>
        <v>Q4</v>
      </c>
      <c r="AY93" s="73" t="str">
        <f t="shared" ref="AY93:BR94" si="0">AY2</f>
        <v>Q1</v>
      </c>
      <c r="AZ93" s="73" t="str">
        <f t="shared" si="0"/>
        <v>Q2</v>
      </c>
      <c r="BA93" s="73" t="str">
        <f t="shared" si="0"/>
        <v>Q3</v>
      </c>
      <c r="BB93" s="73" t="str">
        <f t="shared" si="0"/>
        <v>Q4</v>
      </c>
      <c r="BC93" s="73" t="str">
        <f t="shared" si="0"/>
        <v>Q1</v>
      </c>
      <c r="BD93" s="73" t="str">
        <f t="shared" si="0"/>
        <v>Q2</v>
      </c>
      <c r="BE93" s="73" t="str">
        <f t="shared" si="0"/>
        <v>Q3</v>
      </c>
      <c r="BF93" s="73" t="str">
        <f t="shared" si="0"/>
        <v>Q4</v>
      </c>
      <c r="BG93" s="73" t="str">
        <f t="shared" si="0"/>
        <v>Q1</v>
      </c>
      <c r="BH93" s="73" t="str">
        <f t="shared" si="0"/>
        <v>Q2</v>
      </c>
      <c r="BI93" s="73" t="str">
        <f t="shared" si="0"/>
        <v>Q3</v>
      </c>
      <c r="BJ93" s="73" t="str">
        <f t="shared" si="0"/>
        <v>Q4</v>
      </c>
      <c r="BK93" s="73" t="str">
        <f t="shared" si="0"/>
        <v>Q1</v>
      </c>
      <c r="BL93" s="73" t="str">
        <f t="shared" si="0"/>
        <v>Q2</v>
      </c>
      <c r="BM93" s="73" t="str">
        <f t="shared" si="0"/>
        <v>Q3</v>
      </c>
      <c r="BN93" s="73" t="str">
        <f t="shared" si="0"/>
        <v>Q4</v>
      </c>
      <c r="BO93" s="73" t="str">
        <f t="shared" si="0"/>
        <v>Q1</v>
      </c>
      <c r="BP93" s="73" t="str">
        <f t="shared" si="0"/>
        <v>Q2</v>
      </c>
      <c r="BQ93" s="73" t="str">
        <f t="shared" si="0"/>
        <v>Q3</v>
      </c>
      <c r="BR93" s="73" t="str">
        <f t="shared" si="0"/>
        <v>Q4</v>
      </c>
      <c r="BS93" s="73" t="str">
        <f>BS2</f>
        <v>Q1</v>
      </c>
      <c r="BT93" s="73" t="str">
        <f t="shared" ref="BT93:BZ93" si="1">BT2</f>
        <v>Q2</v>
      </c>
      <c r="BU93" s="73" t="str">
        <f t="shared" si="1"/>
        <v>Q3</v>
      </c>
      <c r="BV93" s="73" t="str">
        <f t="shared" si="1"/>
        <v>Q4</v>
      </c>
      <c r="BW93" s="73" t="str">
        <f t="shared" si="1"/>
        <v>Q1</v>
      </c>
      <c r="BX93" s="73" t="str">
        <f t="shared" si="1"/>
        <v>Q2</v>
      </c>
      <c r="BY93" s="73" t="str">
        <f t="shared" si="1"/>
        <v>Q3</v>
      </c>
      <c r="BZ93" s="73" t="str">
        <f t="shared" si="1"/>
        <v>Q4</v>
      </c>
      <c r="CA93" s="73" t="str">
        <f t="shared" ref="CA93:CD93" si="2">CA2</f>
        <v>Q1</v>
      </c>
      <c r="CB93" s="73" t="str">
        <f t="shared" si="2"/>
        <v>Q2</v>
      </c>
      <c r="CC93" s="73" t="str">
        <f t="shared" si="2"/>
        <v>Q3</v>
      </c>
      <c r="CD93" s="73" t="str">
        <f t="shared" si="2"/>
        <v>Q4</v>
      </c>
    </row>
    <row r="94" spans="1:82" ht="13.5" thickBot="1" x14ac:dyDescent="0.35">
      <c r="B94" s="2" t="s">
        <v>20</v>
      </c>
      <c r="C94" s="63">
        <v>37773</v>
      </c>
      <c r="D94" s="63">
        <v>38596</v>
      </c>
      <c r="E94" s="63">
        <v>38687</v>
      </c>
      <c r="F94" s="63">
        <v>38777</v>
      </c>
      <c r="G94" s="63">
        <v>38869</v>
      </c>
      <c r="H94" s="63">
        <v>38961</v>
      </c>
      <c r="I94" s="63">
        <v>39052</v>
      </c>
      <c r="J94" s="63">
        <v>39142</v>
      </c>
      <c r="K94" s="63">
        <v>39234</v>
      </c>
      <c r="L94" s="63">
        <v>39326</v>
      </c>
      <c r="M94" s="63">
        <v>39417</v>
      </c>
      <c r="N94" s="63">
        <v>39508</v>
      </c>
      <c r="O94" s="63">
        <v>39600</v>
      </c>
      <c r="P94" s="63">
        <v>39692</v>
      </c>
      <c r="Q94" s="63">
        <v>39783</v>
      </c>
      <c r="R94" s="63">
        <v>39873</v>
      </c>
      <c r="S94" s="63">
        <v>39965</v>
      </c>
      <c r="T94" s="63">
        <v>40057</v>
      </c>
      <c r="U94" s="63">
        <v>40148</v>
      </c>
      <c r="V94" s="63">
        <v>40238</v>
      </c>
      <c r="W94" s="63">
        <v>40330</v>
      </c>
      <c r="X94" s="63">
        <v>40422</v>
      </c>
      <c r="Y94" s="63">
        <v>40513</v>
      </c>
      <c r="Z94" s="63">
        <v>40603</v>
      </c>
      <c r="AA94" s="63">
        <v>40695</v>
      </c>
      <c r="AB94" s="63">
        <v>40787</v>
      </c>
      <c r="AC94" s="63">
        <v>40878</v>
      </c>
      <c r="AD94" s="63">
        <v>40969</v>
      </c>
      <c r="AE94" s="63">
        <v>41061</v>
      </c>
      <c r="AF94" s="63">
        <v>41153</v>
      </c>
      <c r="AG94" s="63">
        <v>41244</v>
      </c>
      <c r="AH94" s="63">
        <v>41334</v>
      </c>
      <c r="AI94" s="63">
        <v>41426</v>
      </c>
      <c r="AJ94" s="63">
        <v>41518</v>
      </c>
      <c r="AK94" s="63">
        <v>41609</v>
      </c>
      <c r="AL94" s="63">
        <v>41699</v>
      </c>
      <c r="AM94" s="63">
        <v>41791</v>
      </c>
      <c r="AN94" s="63">
        <v>41883</v>
      </c>
      <c r="AO94" s="63">
        <v>41974</v>
      </c>
      <c r="AP94" s="63">
        <v>42064</v>
      </c>
      <c r="AQ94" s="63">
        <v>42156</v>
      </c>
      <c r="AR94" s="63">
        <v>42248</v>
      </c>
      <c r="AS94" s="63">
        <v>42339</v>
      </c>
      <c r="AT94" s="63">
        <v>42430</v>
      </c>
      <c r="AU94" s="63">
        <v>42522</v>
      </c>
      <c r="AV94" s="63">
        <v>42614</v>
      </c>
      <c r="AW94" s="63">
        <v>42705</v>
      </c>
      <c r="AX94" s="63">
        <f>AX3</f>
        <v>42795</v>
      </c>
      <c r="AY94" s="63">
        <f t="shared" si="0"/>
        <v>42887</v>
      </c>
      <c r="AZ94" s="63">
        <f t="shared" si="0"/>
        <v>42979</v>
      </c>
      <c r="BA94" s="63">
        <f t="shared" si="0"/>
        <v>43070</v>
      </c>
      <c r="BB94" s="63">
        <f t="shared" si="0"/>
        <v>43160</v>
      </c>
      <c r="BC94" s="63">
        <f t="shared" si="0"/>
        <v>43252</v>
      </c>
      <c r="BD94" s="63">
        <f t="shared" si="0"/>
        <v>43344</v>
      </c>
      <c r="BE94" s="63">
        <f t="shared" si="0"/>
        <v>43435</v>
      </c>
      <c r="BF94" s="63">
        <f t="shared" si="0"/>
        <v>43525</v>
      </c>
      <c r="BG94" s="63">
        <f t="shared" si="0"/>
        <v>43617</v>
      </c>
      <c r="BH94" s="63">
        <f t="shared" si="0"/>
        <v>43709</v>
      </c>
      <c r="BI94" s="63">
        <f t="shared" si="0"/>
        <v>43800</v>
      </c>
      <c r="BJ94" s="63">
        <f t="shared" si="0"/>
        <v>43891</v>
      </c>
      <c r="BK94" s="63">
        <f t="shared" si="0"/>
        <v>43983</v>
      </c>
      <c r="BL94" s="63">
        <f t="shared" si="0"/>
        <v>44075</v>
      </c>
      <c r="BM94" s="63">
        <f t="shared" si="0"/>
        <v>44166</v>
      </c>
      <c r="BN94" s="63">
        <f t="shared" si="0"/>
        <v>44256</v>
      </c>
      <c r="BO94" s="63">
        <f t="shared" si="0"/>
        <v>44348</v>
      </c>
      <c r="BP94" s="63">
        <f t="shared" si="0"/>
        <v>44440</v>
      </c>
      <c r="BQ94" s="63">
        <f t="shared" si="0"/>
        <v>44531</v>
      </c>
      <c r="BR94" s="63">
        <f t="shared" si="0"/>
        <v>44621</v>
      </c>
      <c r="BS94" s="63">
        <f>BS3</f>
        <v>44713</v>
      </c>
      <c r="BT94" s="63">
        <f t="shared" ref="BT94:BZ94" si="3">BT3</f>
        <v>44805</v>
      </c>
      <c r="BU94" s="63">
        <f t="shared" si="3"/>
        <v>44896</v>
      </c>
      <c r="BV94" s="63">
        <f t="shared" si="3"/>
        <v>44986</v>
      </c>
      <c r="BW94" s="63">
        <f t="shared" si="3"/>
        <v>45078</v>
      </c>
      <c r="BX94" s="63">
        <f t="shared" si="3"/>
        <v>45170</v>
      </c>
      <c r="BY94" s="63">
        <f t="shared" si="3"/>
        <v>45261</v>
      </c>
      <c r="BZ94" s="63">
        <f t="shared" si="3"/>
        <v>45352</v>
      </c>
      <c r="CA94" s="63">
        <f t="shared" ref="CA94:CD94" si="4">CA3</f>
        <v>45444</v>
      </c>
      <c r="CB94" s="63">
        <f t="shared" si="4"/>
        <v>45536</v>
      </c>
      <c r="CC94" s="63">
        <f t="shared" si="4"/>
        <v>45627</v>
      </c>
      <c r="CD94" s="63">
        <f t="shared" si="4"/>
        <v>45717</v>
      </c>
    </row>
    <row r="95" spans="1:82" ht="39" x14ac:dyDescent="0.3">
      <c r="A95" s="144" t="s">
        <v>90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150"/>
      <c r="AA95" s="150"/>
      <c r="AB95" s="150"/>
      <c r="AC95" s="150"/>
      <c r="AD95" s="150"/>
    </row>
    <row r="96" spans="1:82" x14ac:dyDescent="0.3">
      <c r="A96" s="4" t="s">
        <v>12</v>
      </c>
      <c r="C96" s="79"/>
      <c r="D96" s="146">
        <f>IF(OR(DataGrowthRates!C96="",DataGrowthRates!D96=""),"",DataGrowthRates!D96-DataGrowthRates!C96)</f>
        <v>-8.9424490763118647E-2</v>
      </c>
      <c r="E96" s="146">
        <f>IF(OR(DataGrowthRates!D96="",DataGrowthRates!E96=""),"",DataGrowthRates!E96-DataGrowthRates!D96)</f>
        <v>0.76508564144321656</v>
      </c>
      <c r="F96" s="146">
        <f>IF(OR(DataGrowthRates!E96="",DataGrowthRates!F96=""),"",DataGrowthRates!F96-DataGrowthRates!E96)</f>
        <v>-0.8118413994690209</v>
      </c>
      <c r="G96" s="146">
        <f>IF(OR(DataGrowthRates!F96="",DataGrowthRates!G96=""),"",DataGrowthRates!G96-DataGrowthRates!F96)</f>
        <v>0.3682697221588267</v>
      </c>
      <c r="H96" s="146">
        <f>IF(OR(DataGrowthRates!G96="",DataGrowthRates!H96=""),"",DataGrowthRates!H96-DataGrowthRates!G96)</f>
        <v>-6.1997644035325927E-3</v>
      </c>
      <c r="I96" s="146">
        <f>IF(OR(DataGrowthRates!H96="",DataGrowthRates!I96=""),"",DataGrowthRates!I96-DataGrowthRates!H96)</f>
        <v>0</v>
      </c>
      <c r="J96" s="146">
        <f>IF(OR(DataGrowthRates!I96="",DataGrowthRates!J96=""),"",DataGrowthRates!J96-DataGrowthRates!I96)</f>
        <v>0</v>
      </c>
      <c r="K96" s="146">
        <f>IF(OR(DataGrowthRates!J96="",DataGrowthRates!K96=""),"",DataGrowthRates!K96-DataGrowthRates!J96)</f>
        <v>-4.0691321338804098E-2</v>
      </c>
      <c r="L96" s="146">
        <f>IF(OR(DataGrowthRates!K96="",DataGrowthRates!L96=""),"",DataGrowthRates!L96-DataGrowthRates!K96)</f>
        <v>-3.1744153497950844E-2</v>
      </c>
      <c r="M96" s="146">
        <f>IF(OR(DataGrowthRates!L96="",DataGrowthRates!M96=""),"",DataGrowthRates!M96-DataGrowthRates!L96)</f>
        <v>0</v>
      </c>
      <c r="N96" s="146">
        <f>IF(OR(DataGrowthRates!M96="",DataGrowthRates!N96=""),"",DataGrowthRates!N96-DataGrowthRates!M96)</f>
        <v>0</v>
      </c>
      <c r="O96" s="146">
        <f>IF(OR(DataGrowthRates!N96="",DataGrowthRates!O96=""),"",DataGrowthRates!O96-DataGrowthRates!N96)</f>
        <v>0</v>
      </c>
      <c r="P96" s="146">
        <f>IF(OR(DataGrowthRates!O96="",DataGrowthRates!P96=""),"",DataGrowthRates!P96-DataGrowthRates!O96)</f>
        <v>-0.18218763756453932</v>
      </c>
      <c r="Q96" s="146">
        <f>IF(OR(DataGrowthRates!P96="",DataGrowthRates!Q96=""),"",DataGrowthRates!Q96-DataGrowthRates!P96)</f>
        <v>0</v>
      </c>
      <c r="R96" s="146">
        <f>IF(OR(DataGrowthRates!Q96="",DataGrowthRates!R96=""),"",DataGrowthRates!R96-DataGrowthRates!Q96)</f>
        <v>0</v>
      </c>
      <c r="S96" s="146">
        <f>IF(OR(DataGrowthRates!R96="",DataGrowthRates!S96=""),"",DataGrowthRates!S96-DataGrowthRates!R96)</f>
        <v>0</v>
      </c>
      <c r="T96" s="146">
        <f>IF(OR(DataGrowthRates!S96="",DataGrowthRates!T96=""),"",DataGrowthRates!T96-DataGrowthRates!S96)</f>
        <v>-1.0613422123248339E-2</v>
      </c>
      <c r="U96" s="146">
        <f>IF(OR(DataGrowthRates!T96="",DataGrowthRates!U96=""),"",DataGrowthRates!U96-DataGrowthRates!T96)</f>
        <v>0</v>
      </c>
      <c r="V96" s="146">
        <f>IF(OR(DataGrowthRates!U96="",DataGrowthRates!V96=""),"",DataGrowthRates!V96-DataGrowthRates!U96)</f>
        <v>0</v>
      </c>
      <c r="W96" s="146">
        <f>IF(OR(DataGrowthRates!V96="",DataGrowthRates!W96=""),"",DataGrowthRates!W96-DataGrowthRates!V96)</f>
        <v>0.17723177419806291</v>
      </c>
      <c r="X96" s="146">
        <f>IF(OR(DataGrowthRates!W96="",DataGrowthRates!X96=""),"",DataGrowthRates!X96-DataGrowthRates!W96)</f>
        <v>5.5170613641277289E-2</v>
      </c>
      <c r="Y96" s="146">
        <f>IF(OR(DataGrowthRates!X96="",DataGrowthRates!Y96=""),"",DataGrowthRates!Y96-DataGrowthRates!X96)</f>
        <v>0</v>
      </c>
      <c r="Z96" s="146">
        <f>IF(OR(DataGrowthRates!Y96="",DataGrowthRates!Z96=""),"",DataGrowthRates!Z96-DataGrowthRates!Y96)</f>
        <v>0</v>
      </c>
      <c r="AA96" s="146">
        <f>IF(OR(DataGrowthRates!Z96="",DataGrowthRates!AA96=""),"",DataGrowthRates!AA96-DataGrowthRates!Z96)</f>
        <v>0.17211883985365811</v>
      </c>
      <c r="AB96" s="146">
        <f>IF(OR(DataGrowthRates!AA96="",DataGrowthRates!AB96=""),"",DataGrowthRates!AB96-DataGrowthRates!AA96)</f>
        <v>-3.8173081396476072E-2</v>
      </c>
      <c r="AC96" s="146">
        <f>IF(OR(DataGrowthRates!AB96="",DataGrowthRates!AC96=""),"",DataGrowthRates!AC96-DataGrowthRates!AB96)</f>
        <v>0</v>
      </c>
      <c r="AD96" s="146">
        <f>IF(OR(DataGrowthRates!AC96="",DataGrowthRates!AD96=""),"",DataGrowthRates!AD96-DataGrowthRates!AC96)</f>
        <v>0</v>
      </c>
      <c r="AE96" s="146">
        <f>IF(OR(DataGrowthRates!AD96="",DataGrowthRates!AE96=""),"",DataGrowthRates!AE96-DataGrowthRates!AD96)</f>
        <v>0.29736077833563834</v>
      </c>
      <c r="AF96" s="146">
        <f>IF(OR(DataGrowthRates!AE96="",DataGrowthRates!AF96=""),"",DataGrowthRates!AF96-DataGrowthRates!AE96)</f>
        <v>0</v>
      </c>
      <c r="AG96" s="146">
        <f>IF(OR(DataGrowthRates!AF96="",DataGrowthRates!AG96=""),"",DataGrowthRates!AG96-DataGrowthRates!AF96)</f>
        <v>0</v>
      </c>
      <c r="AH96" s="146">
        <f>IF(OR(DataGrowthRates!AG96="",DataGrowthRates!AH96=""),"",DataGrowthRates!AH96-DataGrowthRates!AG96)</f>
        <v>0</v>
      </c>
      <c r="AI96" s="146">
        <f>IF(OR(DataGrowthRates!AH96="",DataGrowthRates!AI96=""),"",DataGrowthRates!AI96-DataGrowthRates!AH96)</f>
        <v>0</v>
      </c>
      <c r="AJ96" s="146">
        <f>IF(OR(DataGrowthRates!AI96="",DataGrowthRates!AJ96=""),"",DataGrowthRates!AJ96-DataGrowthRates!AI96)</f>
        <v>-6.9079238804290247E-5</v>
      </c>
      <c r="AK96" s="146">
        <f>IF(OR(DataGrowthRates!AJ96="",DataGrowthRates!AK96=""),"",DataGrowthRates!AK96-DataGrowthRates!AJ96)</f>
        <v>0</v>
      </c>
      <c r="AL96" s="146">
        <f>IF(OR(DataGrowthRates!AK96="",DataGrowthRates!AL96=""),"",DataGrowthRates!AL96-DataGrowthRates!AK96)</f>
        <v>0</v>
      </c>
      <c r="AM96" s="146">
        <f>IF(OR(DataGrowthRates!AL96="",DataGrowthRates!AM96=""),"",DataGrowthRates!AM96-DataGrowthRates!AL96)</f>
        <v>-6.8239793356926984E-3</v>
      </c>
      <c r="AN96" s="146">
        <f>IF(OR(DataGrowthRates!AM96="",DataGrowthRates!AN96=""),"",DataGrowthRates!AN96-DataGrowthRates!AM96)</f>
        <v>0</v>
      </c>
      <c r="AO96" s="146">
        <f>IF(OR(DataGrowthRates!AN96="",DataGrowthRates!AO96=""),"",DataGrowthRates!AO96-DataGrowthRates!AN96)</f>
        <v>0</v>
      </c>
      <c r="AP96" s="146">
        <f>IF(OR(DataGrowthRates!AO96="",DataGrowthRates!AP96=""),"",DataGrowthRates!AP96-DataGrowthRates!AO96)</f>
        <v>0</v>
      </c>
      <c r="AQ96" s="146">
        <f>IF(OR(DataGrowthRates!AP96="",DataGrowthRates!AQ96=""),"",DataGrowthRates!AQ96-DataGrowthRates!AP96)</f>
        <v>0</v>
      </c>
      <c r="AR96" s="146">
        <f>IF(OR(DataGrowthRates!AQ96="",DataGrowthRates!AR96=""),"",DataGrowthRates!AR96-DataGrowthRates!AQ96)</f>
        <v>0</v>
      </c>
      <c r="AS96" s="146">
        <f>IF(OR(DataGrowthRates!AR96="",DataGrowthRates!AS96=""),"",DataGrowthRates!AS96-DataGrowthRates!AR96)</f>
        <v>0</v>
      </c>
      <c r="AT96" s="146">
        <f>IF(OR(DataGrowthRates!AS96="",DataGrowthRates!AT96=""),"",DataGrowthRates!AT96-DataGrowthRates!AS96)</f>
        <v>0</v>
      </c>
      <c r="AU96" s="146">
        <f>IF(OR(DataGrowthRates!AT96="",DataGrowthRates!AU96=""),"",DataGrowthRates!AU96-DataGrowthRates!AT96)</f>
        <v>0</v>
      </c>
      <c r="AV96" s="146">
        <f>IF(OR(DataGrowthRates!AU96="",DataGrowthRates!AV96=""),"",DataGrowthRates!AV96-DataGrowthRates!AU96)</f>
        <v>0</v>
      </c>
      <c r="AW96" s="146">
        <f>IF(OR(DataGrowthRates!AV96="",DataGrowthRates!AW96=""),"",DataGrowthRates!AW96-DataGrowthRates!AV96)</f>
        <v>0</v>
      </c>
      <c r="AX96" s="146">
        <f>IF(OR(DataGrowthRates!AW96="",DataGrowthRates!AX96=""),"",DataGrowthRates!AX96-DataGrowthRates!AW96)</f>
        <v>0</v>
      </c>
      <c r="AY96" s="146">
        <f>IF(OR(DataGrowthRates!AX96="",DataGrowthRates!AY96=""),"",DataGrowthRates!AY96-DataGrowthRates!AX96)</f>
        <v>0</v>
      </c>
      <c r="AZ96" s="146">
        <f>IF(OR(DataGrowthRates!AY96="",DataGrowthRates!AZ96=""),"",DataGrowthRates!AZ96-DataGrowthRates!AY96)</f>
        <v>0</v>
      </c>
      <c r="BA96" s="146">
        <f>IF(OR(DataGrowthRates!AZ96="",DataGrowthRates!BA96=""),"",DataGrowthRates!BA96-DataGrowthRates!AZ96)</f>
        <v>0</v>
      </c>
      <c r="BB96" s="146">
        <f>IF(OR(DataGrowthRates!BA96="",DataGrowthRates!BB96=""),"",DataGrowthRates!BB96-DataGrowthRates!BA96)</f>
        <v>0</v>
      </c>
      <c r="BC96" s="146">
        <f>IF(OR(DataGrowthRates!BB96="",DataGrowthRates!BC96=""),"",DataGrowthRates!BC96-DataGrowthRates!BB96)</f>
        <v>0</v>
      </c>
      <c r="BD96" s="146">
        <f>IF(OR(DataGrowthRates!BC96="",DataGrowthRates!BD96=""),"",DataGrowthRates!BD96-DataGrowthRates!BC96)</f>
        <v>0</v>
      </c>
      <c r="BE96" s="146">
        <f>IF(OR(DataGrowthRates!BD96="",DataGrowthRates!BE96=""),"",DataGrowthRates!BE96-DataGrowthRates!BD96)</f>
        <v>0</v>
      </c>
      <c r="BF96" s="146">
        <f>IF(OR(DataGrowthRates!BE96="",DataGrowthRates!BF96=""),"",DataGrowthRates!BF96-DataGrowthRates!BE96)</f>
        <v>0</v>
      </c>
      <c r="BG96" s="146">
        <f>IF(OR(DataGrowthRates!BF96="",DataGrowthRates!BG96=""),"",DataGrowthRates!BG96-DataGrowthRates!BF96)</f>
        <v>0</v>
      </c>
      <c r="BH96" s="146">
        <f>IF(OR(DataGrowthRates!BG96="",DataGrowthRates!BH96=""),"",DataGrowthRates!BH96-DataGrowthRates!BG96)</f>
        <v>0</v>
      </c>
      <c r="BI96" s="146">
        <f>IF(OR(DataGrowthRates!BH96="",DataGrowthRates!BI96=""),"",DataGrowthRates!BI96-DataGrowthRates!BH96)</f>
        <v>0</v>
      </c>
      <c r="BJ96" s="146">
        <f>IF(OR(DataGrowthRates!BI96="",DataGrowthRates!BJ96=""),"",DataGrowthRates!BJ96-DataGrowthRates!BI96)</f>
        <v>0</v>
      </c>
      <c r="BK96" s="146">
        <f>IF(OR(DataGrowthRates!BJ96="",DataGrowthRates!BK96=""),"",DataGrowthRates!BK96-DataGrowthRates!BJ96)</f>
        <v>0</v>
      </c>
      <c r="BL96" s="146">
        <f>IF(OR(DataGrowthRates!BK96="",DataGrowthRates!BL96=""),"",DataGrowthRates!BL96-DataGrowthRates!BK96)</f>
        <v>0</v>
      </c>
      <c r="BM96" s="146">
        <f>IF(OR(DataGrowthRates!BL96="",DataGrowthRates!BM96=""),"",DataGrowthRates!BM96-DataGrowthRates!BL96)</f>
        <v>0</v>
      </c>
      <c r="BN96" s="146">
        <f>IF(OR(DataGrowthRates!BM96="",DataGrowthRates!BN96=""),"",DataGrowthRates!BN96-DataGrowthRates!BM96)</f>
        <v>-4.6440887806382253E-5</v>
      </c>
      <c r="BO96" s="146">
        <f>IF(OR(DataGrowthRates!BN96="",DataGrowthRates!BO96=""),"",DataGrowthRates!BO96-DataGrowthRates!BN96)</f>
        <v>0</v>
      </c>
      <c r="BP96" s="146">
        <f>IF(OR(DataGrowthRates!BO96="",DataGrowthRates!BP96=""),"",DataGrowthRates!BP96-DataGrowthRates!BO96)</f>
        <v>0</v>
      </c>
      <c r="BQ96" s="146">
        <f>IF(OR(DataGrowthRates!BP96="",DataGrowthRates!BQ96=""),"",DataGrowthRates!BQ96-DataGrowthRates!BP96)</f>
        <v>0</v>
      </c>
      <c r="BR96" s="146">
        <f>IF(OR(DataGrowthRates!BQ96="",DataGrowthRates!BR96=""),"",DataGrowthRates!BR96-DataGrowthRates!BQ96)</f>
        <v>0</v>
      </c>
      <c r="BS96" s="146">
        <f>IF(OR(DataGrowthRates!BR96="",DataGrowthRates!BS96=""),"",DataGrowthRates!BS96-DataGrowthRates!BR96)</f>
        <v>0</v>
      </c>
      <c r="BT96" s="146">
        <f>IF(OR(DataGrowthRates!BS96="",DataGrowthRates!BT96=""),"",DataGrowthRates!BT96-DataGrowthRates!BS96)</f>
        <v>0</v>
      </c>
      <c r="BU96" s="146">
        <f>IF(OR(DataGrowthRates!BT96="",DataGrowthRates!BU96=""),"",DataGrowthRates!BU96-DataGrowthRates!BT96)</f>
        <v>0</v>
      </c>
      <c r="BV96" s="146">
        <f>IF(OR(DataGrowthRates!BU96="",DataGrowthRates!BV96=""),"",DataGrowthRates!BV96-DataGrowthRates!BU96)</f>
        <v>0</v>
      </c>
      <c r="BW96" s="146">
        <f>IF(OR(DataGrowthRates!BV96="",DataGrowthRates!BW96=""),"",DataGrowthRates!BW96-DataGrowthRates!BV96)</f>
        <v>0</v>
      </c>
      <c r="BX96" s="146">
        <f>IF(OR(DataGrowthRates!BW96="",DataGrowthRates!BX96=""),"",DataGrowthRates!BX96-DataGrowthRates!BW96)</f>
        <v>0</v>
      </c>
      <c r="BY96" s="146">
        <f>IF(OR(DataGrowthRates!BX96="",DataGrowthRates!BY96=""),"",DataGrowthRates!BY96-DataGrowthRates!BX96)</f>
        <v>0</v>
      </c>
      <c r="BZ96" s="146">
        <f>IF(OR(DataGrowthRates!BY96="",DataGrowthRates!BZ96=""),"",DataGrowthRates!BZ96-DataGrowthRates!BY96)</f>
        <v>0</v>
      </c>
      <c r="CA96" s="146">
        <f>IF(OR(DataGrowthRates!BZ96="",DataGrowthRates!CA96=""),"",DataGrowthRates!CA96-DataGrowthRates!BZ96)</f>
        <v>0</v>
      </c>
      <c r="CB96" s="146">
        <f>IF(OR(DataGrowthRates!CA96="",DataGrowthRates!CB96=""),"",DataGrowthRates!CB96-DataGrowthRates!CA96)</f>
        <v>0</v>
      </c>
      <c r="CC96" s="146" t="str">
        <f>IF(OR(DataGrowthRates!CB96="",DataGrowthRates!CC96=""),"",DataGrowthRates!CC96-DataGrowthRates!CB96)</f>
        <v/>
      </c>
      <c r="CD96" s="146" t="str">
        <f>IF(OR(DataGrowthRates!CC96="",DataGrowthRates!CD96=""),"",DataGrowthRates!CD96-DataGrowthRates!CC96)</f>
        <v/>
      </c>
    </row>
    <row r="97" spans="1:82" x14ac:dyDescent="0.3">
      <c r="A97" s="4" t="s">
        <v>13</v>
      </c>
      <c r="C97" s="79"/>
      <c r="D97" s="147" t="str">
        <f>IF(OR(DataGrowthRates!C97="",DataGrowthRates!D97=""),"",DataGrowthRates!D97-DataGrowthRates!C97)</f>
        <v/>
      </c>
      <c r="E97" s="147">
        <f>IF(OR(DataGrowthRates!D97="",DataGrowthRates!E97=""),"",DataGrowthRates!E97-DataGrowthRates!D97)</f>
        <v>0.28476266946882278</v>
      </c>
      <c r="F97" s="147">
        <f>IF(OR(DataGrowthRates!E97="",DataGrowthRates!F97=""),"",DataGrowthRates!F97-DataGrowthRates!E97)</f>
        <v>0.20100580954407965</v>
      </c>
      <c r="G97" s="147">
        <f>IF(OR(DataGrowthRates!F97="",DataGrowthRates!G97=""),"",DataGrowthRates!G97-DataGrowthRates!F97)</f>
        <v>0.47386388702378368</v>
      </c>
      <c r="H97" s="147">
        <f>IF(OR(DataGrowthRates!G97="",DataGrowthRates!H97=""),"",DataGrowthRates!H97-DataGrowthRates!G97)</f>
        <v>0.87574007724425806</v>
      </c>
      <c r="I97" s="147">
        <f>IF(OR(DataGrowthRates!H97="",DataGrowthRates!I97=""),"",DataGrowthRates!I97-DataGrowthRates!H97)</f>
        <v>0</v>
      </c>
      <c r="J97" s="147">
        <f>IF(OR(DataGrowthRates!I97="",DataGrowthRates!J97=""),"",DataGrowthRates!J97-DataGrowthRates!I97)</f>
        <v>0</v>
      </c>
      <c r="K97" s="147">
        <f>IF(OR(DataGrowthRates!J97="",DataGrowthRates!K97=""),"",DataGrowthRates!K97-DataGrowthRates!J97)</f>
        <v>-9.1116215929599065E-2</v>
      </c>
      <c r="L97" s="147">
        <f>IF(OR(DataGrowthRates!K97="",DataGrowthRates!L97=""),"",DataGrowthRates!L97-DataGrowthRates!K97)</f>
        <v>0.24594780621110557</v>
      </c>
      <c r="M97" s="147">
        <f>IF(OR(DataGrowthRates!L97="",DataGrowthRates!M97=""),"",DataGrowthRates!M97-DataGrowthRates!L97)</f>
        <v>0</v>
      </c>
      <c r="N97" s="147">
        <f>IF(OR(DataGrowthRates!M97="",DataGrowthRates!N97=""),"",DataGrowthRates!N97-DataGrowthRates!M97)</f>
        <v>0</v>
      </c>
      <c r="O97" s="147">
        <f>IF(OR(DataGrowthRates!N97="",DataGrowthRates!O97=""),"",DataGrowthRates!O97-DataGrowthRates!N97)</f>
        <v>0</v>
      </c>
      <c r="P97" s="147">
        <f>IF(OR(DataGrowthRates!O97="",DataGrowthRates!P97=""),"",DataGrowthRates!P97-DataGrowthRates!O97)</f>
        <v>-0.12140402313670773</v>
      </c>
      <c r="Q97" s="147">
        <f>IF(OR(DataGrowthRates!P97="",DataGrowthRates!Q97=""),"",DataGrowthRates!Q97-DataGrowthRates!P97)</f>
        <v>0</v>
      </c>
      <c r="R97" s="147">
        <f>IF(OR(DataGrowthRates!Q97="",DataGrowthRates!R97=""),"",DataGrowthRates!R97-DataGrowthRates!Q97)</f>
        <v>0</v>
      </c>
      <c r="S97" s="147">
        <f>IF(OR(DataGrowthRates!R97="",DataGrowthRates!S97=""),"",DataGrowthRates!S97-DataGrowthRates!R97)</f>
        <v>0</v>
      </c>
      <c r="T97" s="147">
        <f>IF(OR(DataGrowthRates!S97="",DataGrowthRates!T97=""),"",DataGrowthRates!T97-DataGrowthRates!S97)</f>
        <v>1.3420031673496702E-2</v>
      </c>
      <c r="U97" s="147">
        <f>IF(OR(DataGrowthRates!T97="",DataGrowthRates!U97=""),"",DataGrowthRates!U97-DataGrowthRates!T97)</f>
        <v>0</v>
      </c>
      <c r="V97" s="147">
        <f>IF(OR(DataGrowthRates!U97="",DataGrowthRates!V97=""),"",DataGrowthRates!V97-DataGrowthRates!U97)</f>
        <v>0</v>
      </c>
      <c r="W97" s="147">
        <f>IF(OR(DataGrowthRates!V97="",DataGrowthRates!W97=""),"",DataGrowthRates!W97-DataGrowthRates!V97)</f>
        <v>0.18830670757846768</v>
      </c>
      <c r="X97" s="147">
        <f>IF(OR(DataGrowthRates!W97="",DataGrowthRates!X97=""),"",DataGrowthRates!X97-DataGrowthRates!W97)</f>
        <v>2.0810127830795722E-2</v>
      </c>
      <c r="Y97" s="147">
        <f>IF(OR(DataGrowthRates!X97="",DataGrowthRates!Y97=""),"",DataGrowthRates!Y97-DataGrowthRates!X97)</f>
        <v>0</v>
      </c>
      <c r="Z97" s="147">
        <f>IF(OR(DataGrowthRates!Y97="",DataGrowthRates!Z97=""),"",DataGrowthRates!Z97-DataGrowthRates!Y97)</f>
        <v>0</v>
      </c>
      <c r="AA97" s="147">
        <f>IF(OR(DataGrowthRates!Z97="",DataGrowthRates!AA97=""),"",DataGrowthRates!AA97-DataGrowthRates!Z97)</f>
        <v>0.16740992420674328</v>
      </c>
      <c r="AB97" s="147">
        <f>IF(OR(DataGrowthRates!AA97="",DataGrowthRates!AB97=""),"",DataGrowthRates!AB97-DataGrowthRates!AA97)</f>
        <v>-5.6092763811599777E-2</v>
      </c>
      <c r="AC97" s="147">
        <f>IF(OR(DataGrowthRates!AB97="",DataGrowthRates!AC97=""),"",DataGrowthRates!AC97-DataGrowthRates!AB97)</f>
        <v>0</v>
      </c>
      <c r="AD97" s="147">
        <f>IF(OR(DataGrowthRates!AC97="",DataGrowthRates!AD97=""),"",DataGrowthRates!AD97-DataGrowthRates!AC97)</f>
        <v>0</v>
      </c>
      <c r="AE97" s="147">
        <f>IF(OR(DataGrowthRates!AD97="",DataGrowthRates!AE97=""),"",DataGrowthRates!AE97-DataGrowthRates!AD97)</f>
        <v>-0.28482838067161342</v>
      </c>
      <c r="AF97" s="147">
        <f>IF(OR(DataGrowthRates!AE97="",DataGrowthRates!AF97=""),"",DataGrowthRates!AF97-DataGrowthRates!AE97)</f>
        <v>0</v>
      </c>
      <c r="AG97" s="147">
        <f>IF(OR(DataGrowthRates!AF97="",DataGrowthRates!AG97=""),"",DataGrowthRates!AG97-DataGrowthRates!AF97)</f>
        <v>0</v>
      </c>
      <c r="AH97" s="147">
        <f>IF(OR(DataGrowthRates!AG97="",DataGrowthRates!AH97=""),"",DataGrowthRates!AH97-DataGrowthRates!AG97)</f>
        <v>0</v>
      </c>
      <c r="AI97" s="147">
        <f>IF(OR(DataGrowthRates!AH97="",DataGrowthRates!AI97=""),"",DataGrowthRates!AI97-DataGrowthRates!AH97)</f>
        <v>0</v>
      </c>
      <c r="AJ97" s="147">
        <f>IF(OR(DataGrowthRates!AI97="",DataGrowthRates!AJ97=""),"",DataGrowthRates!AJ97-DataGrowthRates!AI97)</f>
        <v>-1.5847402323121429E-4</v>
      </c>
      <c r="AK97" s="147">
        <f>IF(OR(DataGrowthRates!AJ97="",DataGrowthRates!AK97=""),"",DataGrowthRates!AK97-DataGrowthRates!AJ97)</f>
        <v>0</v>
      </c>
      <c r="AL97" s="147">
        <f>IF(OR(DataGrowthRates!AK97="",DataGrowthRates!AL97=""),"",DataGrowthRates!AL97-DataGrowthRates!AK97)</f>
        <v>0</v>
      </c>
      <c r="AM97" s="147">
        <f>IF(OR(DataGrowthRates!AL97="",DataGrowthRates!AM97=""),"",DataGrowthRates!AM97-DataGrowthRates!AL97)</f>
        <v>-3.4918204099025907E-3</v>
      </c>
      <c r="AN97" s="147">
        <f>IF(OR(DataGrowthRates!AM97="",DataGrowthRates!AN97=""),"",DataGrowthRates!AN97-DataGrowthRates!AM97)</f>
        <v>0</v>
      </c>
      <c r="AO97" s="147">
        <f>IF(OR(DataGrowthRates!AN97="",DataGrowthRates!AO97=""),"",DataGrowthRates!AO97-DataGrowthRates!AN97)</f>
        <v>0</v>
      </c>
      <c r="AP97" s="147">
        <f>IF(OR(DataGrowthRates!AO97="",DataGrowthRates!AP97=""),"",DataGrowthRates!AP97-DataGrowthRates!AO97)</f>
        <v>0</v>
      </c>
      <c r="AQ97" s="147">
        <f>IF(OR(DataGrowthRates!AP97="",DataGrowthRates!AQ97=""),"",DataGrowthRates!AQ97-DataGrowthRates!AP97)</f>
        <v>0</v>
      </c>
      <c r="AR97" s="147">
        <f>IF(OR(DataGrowthRates!AQ97="",DataGrowthRates!AR97=""),"",DataGrowthRates!AR97-DataGrowthRates!AQ97)</f>
        <v>0</v>
      </c>
      <c r="AS97" s="147">
        <f>IF(OR(DataGrowthRates!AR97="",DataGrowthRates!AS97=""),"",DataGrowthRates!AS97-DataGrowthRates!AR97)</f>
        <v>0</v>
      </c>
      <c r="AT97" s="147">
        <f>IF(OR(DataGrowthRates!AS97="",DataGrowthRates!AT97=""),"",DataGrowthRates!AT97-DataGrowthRates!AS97)</f>
        <v>0</v>
      </c>
      <c r="AU97" s="147">
        <f>IF(OR(DataGrowthRates!AT97="",DataGrowthRates!AU97=""),"",DataGrowthRates!AU97-DataGrowthRates!AT97)</f>
        <v>0</v>
      </c>
      <c r="AV97" s="147">
        <f>IF(OR(DataGrowthRates!AU97="",DataGrowthRates!AV97=""),"",DataGrowthRates!AV97-DataGrowthRates!AU97)</f>
        <v>0</v>
      </c>
      <c r="AW97" s="147">
        <f>IF(OR(DataGrowthRates!AV97="",DataGrowthRates!AW97=""),"",DataGrowthRates!AW97-DataGrowthRates!AV97)</f>
        <v>0</v>
      </c>
      <c r="AX97" s="147">
        <f>IF(OR(DataGrowthRates!AW97="",DataGrowthRates!AX97=""),"",DataGrowthRates!AX97-DataGrowthRates!AW97)</f>
        <v>0</v>
      </c>
      <c r="AY97" s="147">
        <f>IF(OR(DataGrowthRates!AX97="",DataGrowthRates!AY97=""),"",DataGrowthRates!AY97-DataGrowthRates!AX97)</f>
        <v>0</v>
      </c>
      <c r="AZ97" s="147">
        <f>IF(OR(DataGrowthRates!AY97="",DataGrowthRates!AZ97=""),"",DataGrowthRates!AZ97-DataGrowthRates!AY97)</f>
        <v>0</v>
      </c>
      <c r="BA97" s="147">
        <f>IF(OR(DataGrowthRates!AZ97="",DataGrowthRates!BA97=""),"",DataGrowthRates!BA97-DataGrowthRates!AZ97)</f>
        <v>0</v>
      </c>
      <c r="BB97" s="147">
        <f>IF(OR(DataGrowthRates!BA97="",DataGrowthRates!BB97=""),"",DataGrowthRates!BB97-DataGrowthRates!BA97)</f>
        <v>0</v>
      </c>
      <c r="BC97" s="147">
        <f>IF(OR(DataGrowthRates!BB97="",DataGrowthRates!BC97=""),"",DataGrowthRates!BC97-DataGrowthRates!BB97)</f>
        <v>0</v>
      </c>
      <c r="BD97" s="147">
        <f>IF(OR(DataGrowthRates!BC97="",DataGrowthRates!BD97=""),"",DataGrowthRates!BD97-DataGrowthRates!BC97)</f>
        <v>0</v>
      </c>
      <c r="BE97" s="147">
        <f>IF(OR(DataGrowthRates!BD97="",DataGrowthRates!BE97=""),"",DataGrowthRates!BE97-DataGrowthRates!BD97)</f>
        <v>0</v>
      </c>
      <c r="BF97" s="147">
        <f>IF(OR(DataGrowthRates!BE97="",DataGrowthRates!BF97=""),"",DataGrowthRates!BF97-DataGrowthRates!BE97)</f>
        <v>0</v>
      </c>
      <c r="BG97" s="147">
        <f>IF(OR(DataGrowthRates!BF97="",DataGrowthRates!BG97=""),"",DataGrowthRates!BG97-DataGrowthRates!BF97)</f>
        <v>0</v>
      </c>
      <c r="BH97" s="147">
        <f>IF(OR(DataGrowthRates!BG97="",DataGrowthRates!BH97=""),"",DataGrowthRates!BH97-DataGrowthRates!BG97)</f>
        <v>0</v>
      </c>
      <c r="BI97" s="147">
        <f>IF(OR(DataGrowthRates!BH97="",DataGrowthRates!BI97=""),"",DataGrowthRates!BI97-DataGrowthRates!BH97)</f>
        <v>0</v>
      </c>
      <c r="BJ97" s="147">
        <f>IF(OR(DataGrowthRates!BI97="",DataGrowthRates!BJ97=""),"",DataGrowthRates!BJ97-DataGrowthRates!BI97)</f>
        <v>0</v>
      </c>
      <c r="BK97" s="147">
        <f>IF(OR(DataGrowthRates!BJ97="",DataGrowthRates!BK97=""),"",DataGrowthRates!BK97-DataGrowthRates!BJ97)</f>
        <v>0</v>
      </c>
      <c r="BL97" s="147">
        <f>IF(OR(DataGrowthRates!BK97="",DataGrowthRates!BL97=""),"",DataGrowthRates!BL97-DataGrowthRates!BK97)</f>
        <v>0</v>
      </c>
      <c r="BM97" s="147">
        <f>IF(OR(DataGrowthRates!BL97="",DataGrowthRates!BM97=""),"",DataGrowthRates!BM97-DataGrowthRates!BL97)</f>
        <v>0</v>
      </c>
      <c r="BN97" s="147">
        <f>IF(OR(DataGrowthRates!BM97="",DataGrowthRates!BN97=""),"",DataGrowthRates!BN97-DataGrowthRates!BM97)</f>
        <v>-5.4578475268129978E-6</v>
      </c>
      <c r="BO97" s="147">
        <f>IF(OR(DataGrowthRates!BN97="",DataGrowthRates!BO97=""),"",DataGrowthRates!BO97-DataGrowthRates!BN97)</f>
        <v>0</v>
      </c>
      <c r="BP97" s="147">
        <f>IF(OR(DataGrowthRates!BO97="",DataGrowthRates!BP97=""),"",DataGrowthRates!BP97-DataGrowthRates!BO97)</f>
        <v>0</v>
      </c>
      <c r="BQ97" s="147">
        <f>IF(OR(DataGrowthRates!BP97="",DataGrowthRates!BQ97=""),"",DataGrowthRates!BQ97-DataGrowthRates!BP97)</f>
        <v>0</v>
      </c>
      <c r="BR97" s="147">
        <f>IF(OR(DataGrowthRates!BQ97="",DataGrowthRates!BR97=""),"",DataGrowthRates!BR97-DataGrowthRates!BQ97)</f>
        <v>0</v>
      </c>
      <c r="BS97" s="147">
        <f>IF(OR(DataGrowthRates!BR97="",DataGrowthRates!BS97=""),"",DataGrowthRates!BS97-DataGrowthRates!BR97)</f>
        <v>0</v>
      </c>
      <c r="BT97" s="147">
        <f>IF(OR(DataGrowthRates!BS97="",DataGrowthRates!BT97=""),"",DataGrowthRates!BT97-DataGrowthRates!BS97)</f>
        <v>0</v>
      </c>
      <c r="BU97" s="147">
        <f>IF(OR(DataGrowthRates!BT97="",DataGrowthRates!BU97=""),"",DataGrowthRates!BU97-DataGrowthRates!BT97)</f>
        <v>0</v>
      </c>
      <c r="BV97" s="147">
        <f>IF(OR(DataGrowthRates!BU97="",DataGrowthRates!BV97=""),"",DataGrowthRates!BV97-DataGrowthRates!BU97)</f>
        <v>0</v>
      </c>
      <c r="BW97" s="147">
        <f>IF(OR(DataGrowthRates!BV97="",DataGrowthRates!BW97=""),"",DataGrowthRates!BW97-DataGrowthRates!BV97)</f>
        <v>0</v>
      </c>
      <c r="BX97" s="147">
        <f>IF(OR(DataGrowthRates!BW97="",DataGrowthRates!BX97=""),"",DataGrowthRates!BX97-DataGrowthRates!BW97)</f>
        <v>0</v>
      </c>
      <c r="BY97" s="147">
        <f>IF(OR(DataGrowthRates!BX97="",DataGrowthRates!BY97=""),"",DataGrowthRates!BY97-DataGrowthRates!BX97)</f>
        <v>0</v>
      </c>
      <c r="BZ97" s="147">
        <f>IF(OR(DataGrowthRates!BY97="",DataGrowthRates!BZ97=""),"",DataGrowthRates!BZ97-DataGrowthRates!BY97)</f>
        <v>0</v>
      </c>
      <c r="CA97" s="147">
        <f>IF(OR(DataGrowthRates!BZ97="",DataGrowthRates!CA97=""),"",DataGrowthRates!CA97-DataGrowthRates!BZ97)</f>
        <v>0</v>
      </c>
      <c r="CB97" s="147">
        <f>IF(OR(DataGrowthRates!CA97="",DataGrowthRates!CB97=""),"",DataGrowthRates!CB97-DataGrowthRates!CA97)</f>
        <v>0</v>
      </c>
      <c r="CC97" s="147" t="str">
        <f>IF(OR(DataGrowthRates!CB97="",DataGrowthRates!CC97=""),"",DataGrowthRates!CC97-DataGrowthRates!CB97)</f>
        <v/>
      </c>
      <c r="CD97" s="147" t="str">
        <f>IF(OR(DataGrowthRates!CC97="",DataGrowthRates!CD97=""),"",DataGrowthRates!CD97-DataGrowthRates!CC97)</f>
        <v/>
      </c>
    </row>
    <row r="98" spans="1:82" x14ac:dyDescent="0.3">
      <c r="A98" s="4" t="s">
        <v>14</v>
      </c>
      <c r="C98" s="79"/>
      <c r="D98" s="147" t="str">
        <f>IF(OR(DataGrowthRates!C98="",DataGrowthRates!D98=""),"",DataGrowthRates!D98-DataGrowthRates!C98)</f>
        <v/>
      </c>
      <c r="E98" s="147" t="str">
        <f>IF(OR(DataGrowthRates!D98="",DataGrowthRates!E98=""),"",DataGrowthRates!E98-DataGrowthRates!D98)</f>
        <v/>
      </c>
      <c r="F98" s="147">
        <f>IF(OR(DataGrowthRates!E98="",DataGrowthRates!F98=""),"",DataGrowthRates!F98-DataGrowthRates!E98)</f>
        <v>0.58892882270065228</v>
      </c>
      <c r="G98" s="147">
        <f>IF(OR(DataGrowthRates!F98="",DataGrowthRates!G98=""),"",DataGrowthRates!G98-DataGrowthRates!F98)</f>
        <v>-0.27540019739985444</v>
      </c>
      <c r="H98" s="147">
        <f>IF(OR(DataGrowthRates!G98="",DataGrowthRates!H98=""),"",DataGrowthRates!H98-DataGrowthRates!G98)</f>
        <v>0.8826801211115749</v>
      </c>
      <c r="I98" s="147">
        <f>IF(OR(DataGrowthRates!H98="",DataGrowthRates!I98=""),"",DataGrowthRates!I98-DataGrowthRates!H98)</f>
        <v>0</v>
      </c>
      <c r="J98" s="147">
        <f>IF(OR(DataGrowthRates!I98="",DataGrowthRates!J98=""),"",DataGrowthRates!J98-DataGrowthRates!I98)</f>
        <v>0</v>
      </c>
      <c r="K98" s="147">
        <f>IF(OR(DataGrowthRates!J98="",DataGrowthRates!K98=""),"",DataGrowthRates!K98-DataGrowthRates!J98)</f>
        <v>-0.10112048563535442</v>
      </c>
      <c r="L98" s="147">
        <f>IF(OR(DataGrowthRates!K98="",DataGrowthRates!L98=""),"",DataGrowthRates!L98-DataGrowthRates!K98)</f>
        <v>-0.46550748432306766</v>
      </c>
      <c r="M98" s="147">
        <f>IF(OR(DataGrowthRates!L98="",DataGrowthRates!M98=""),"",DataGrowthRates!M98-DataGrowthRates!L98)</f>
        <v>0</v>
      </c>
      <c r="N98" s="147">
        <f>IF(OR(DataGrowthRates!M98="",DataGrowthRates!N98=""),"",DataGrowthRates!N98-DataGrowthRates!M98)</f>
        <v>0</v>
      </c>
      <c r="O98" s="147">
        <f>IF(OR(DataGrowthRates!N98="",DataGrowthRates!O98=""),"",DataGrowthRates!O98-DataGrowthRates!N98)</f>
        <v>0</v>
      </c>
      <c r="P98" s="147">
        <f>IF(OR(DataGrowthRates!O98="",DataGrowthRates!P98=""),"",DataGrowthRates!P98-DataGrowthRates!O98)</f>
        <v>-0.33546553888296388</v>
      </c>
      <c r="Q98" s="147">
        <f>IF(OR(DataGrowthRates!P98="",DataGrowthRates!Q98=""),"",DataGrowthRates!Q98-DataGrowthRates!P98)</f>
        <v>0</v>
      </c>
      <c r="R98" s="147">
        <f>IF(OR(DataGrowthRates!Q98="",DataGrowthRates!R98=""),"",DataGrowthRates!R98-DataGrowthRates!Q98)</f>
        <v>0</v>
      </c>
      <c r="S98" s="147">
        <f>IF(OR(DataGrowthRates!R98="",DataGrowthRates!S98=""),"",DataGrowthRates!S98-DataGrowthRates!R98)</f>
        <v>0</v>
      </c>
      <c r="T98" s="147">
        <f>IF(OR(DataGrowthRates!S98="",DataGrowthRates!T98=""),"",DataGrowthRates!T98-DataGrowthRates!S98)</f>
        <v>8.3815480259257225E-3</v>
      </c>
      <c r="U98" s="147">
        <f>IF(OR(DataGrowthRates!T98="",DataGrowthRates!U98=""),"",DataGrowthRates!U98-DataGrowthRates!T98)</f>
        <v>0</v>
      </c>
      <c r="V98" s="147">
        <f>IF(OR(DataGrowthRates!U98="",DataGrowthRates!V98=""),"",DataGrowthRates!V98-DataGrowthRates!U98)</f>
        <v>0</v>
      </c>
      <c r="W98" s="147">
        <f>IF(OR(DataGrowthRates!V98="",DataGrowthRates!W98=""),"",DataGrowthRates!W98-DataGrowthRates!V98)</f>
        <v>0.50832009896281916</v>
      </c>
      <c r="X98" s="147">
        <f>IF(OR(DataGrowthRates!W98="",DataGrowthRates!X98=""),"",DataGrowthRates!X98-DataGrowthRates!W98)</f>
        <v>-1.848254098379732E-2</v>
      </c>
      <c r="Y98" s="147">
        <f>IF(OR(DataGrowthRates!X98="",DataGrowthRates!Y98=""),"",DataGrowthRates!Y98-DataGrowthRates!X98)</f>
        <v>0</v>
      </c>
      <c r="Z98" s="147">
        <f>IF(OR(DataGrowthRates!Y98="",DataGrowthRates!Z98=""),"",DataGrowthRates!Z98-DataGrowthRates!Y98)</f>
        <v>0</v>
      </c>
      <c r="AA98" s="147">
        <f>IF(OR(DataGrowthRates!Z98="",DataGrowthRates!AA98=""),"",DataGrowthRates!AA98-DataGrowthRates!Z98)</f>
        <v>-0.56680336190166969</v>
      </c>
      <c r="AB98" s="147">
        <f>IF(OR(DataGrowthRates!AA98="",DataGrowthRates!AB98=""),"",DataGrowthRates!AB98-DataGrowthRates!AA98)</f>
        <v>-5.2187527921347954E-2</v>
      </c>
      <c r="AC98" s="147">
        <f>IF(OR(DataGrowthRates!AB98="",DataGrowthRates!AC98=""),"",DataGrowthRates!AC98-DataGrowthRates!AB98)</f>
        <v>0</v>
      </c>
      <c r="AD98" s="147">
        <f>IF(OR(DataGrowthRates!AC98="",DataGrowthRates!AD98=""),"",DataGrowthRates!AD98-DataGrowthRates!AC98)</f>
        <v>0</v>
      </c>
      <c r="AE98" s="147">
        <f>IF(OR(DataGrowthRates!AD98="",DataGrowthRates!AE98=""),"",DataGrowthRates!AE98-DataGrowthRates!AD98)</f>
        <v>0.62685579998263463</v>
      </c>
      <c r="AF98" s="147">
        <f>IF(OR(DataGrowthRates!AE98="",DataGrowthRates!AF98=""),"",DataGrowthRates!AF98-DataGrowthRates!AE98)</f>
        <v>0</v>
      </c>
      <c r="AG98" s="147">
        <f>IF(OR(DataGrowthRates!AF98="",DataGrowthRates!AG98=""),"",DataGrowthRates!AG98-DataGrowthRates!AF98)</f>
        <v>0</v>
      </c>
      <c r="AH98" s="147">
        <f>IF(OR(DataGrowthRates!AG98="",DataGrowthRates!AH98=""),"",DataGrowthRates!AH98-DataGrowthRates!AG98)</f>
        <v>0</v>
      </c>
      <c r="AI98" s="147">
        <f>IF(OR(DataGrowthRates!AH98="",DataGrowthRates!AI98=""),"",DataGrowthRates!AI98-DataGrowthRates!AH98)</f>
        <v>0</v>
      </c>
      <c r="AJ98" s="147">
        <f>IF(OR(DataGrowthRates!AI98="",DataGrowthRates!AJ98=""),"",DataGrowthRates!AJ98-DataGrowthRates!AI98)</f>
        <v>-4.3689390736491307E-5</v>
      </c>
      <c r="AK98" s="147">
        <f>IF(OR(DataGrowthRates!AJ98="",DataGrowthRates!AK98=""),"",DataGrowthRates!AK98-DataGrowthRates!AJ98)</f>
        <v>0</v>
      </c>
      <c r="AL98" s="147">
        <f>IF(OR(DataGrowthRates!AK98="",DataGrowthRates!AL98=""),"",DataGrowthRates!AL98-DataGrowthRates!AK98)</f>
        <v>0</v>
      </c>
      <c r="AM98" s="147">
        <f>IF(OR(DataGrowthRates!AL98="",DataGrowthRates!AM98=""),"",DataGrowthRates!AM98-DataGrowthRates!AL98)</f>
        <v>-9.3759358362424106E-3</v>
      </c>
      <c r="AN98" s="147">
        <f>IF(OR(DataGrowthRates!AM98="",DataGrowthRates!AN98=""),"",DataGrowthRates!AN98-DataGrowthRates!AM98)</f>
        <v>0</v>
      </c>
      <c r="AO98" s="147">
        <f>IF(OR(DataGrowthRates!AN98="",DataGrowthRates!AO98=""),"",DataGrowthRates!AO98-DataGrowthRates!AN98)</f>
        <v>0</v>
      </c>
      <c r="AP98" s="147">
        <f>IF(OR(DataGrowthRates!AO98="",DataGrowthRates!AP98=""),"",DataGrowthRates!AP98-DataGrowthRates!AO98)</f>
        <v>0</v>
      </c>
      <c r="AQ98" s="147">
        <f>IF(OR(DataGrowthRates!AP98="",DataGrowthRates!AQ98=""),"",DataGrowthRates!AQ98-DataGrowthRates!AP98)</f>
        <v>0</v>
      </c>
      <c r="AR98" s="147">
        <f>IF(OR(DataGrowthRates!AQ98="",DataGrowthRates!AR98=""),"",DataGrowthRates!AR98-DataGrowthRates!AQ98)</f>
        <v>0</v>
      </c>
      <c r="AS98" s="147">
        <f>IF(OR(DataGrowthRates!AR98="",DataGrowthRates!AS98=""),"",DataGrowthRates!AS98-DataGrowthRates!AR98)</f>
        <v>0</v>
      </c>
      <c r="AT98" s="147">
        <f>IF(OR(DataGrowthRates!AS98="",DataGrowthRates!AT98=""),"",DataGrowthRates!AT98-DataGrowthRates!AS98)</f>
        <v>0</v>
      </c>
      <c r="AU98" s="147">
        <f>IF(OR(DataGrowthRates!AT98="",DataGrowthRates!AU98=""),"",DataGrowthRates!AU98-DataGrowthRates!AT98)</f>
        <v>0</v>
      </c>
      <c r="AV98" s="147">
        <f>IF(OR(DataGrowthRates!AU98="",DataGrowthRates!AV98=""),"",DataGrowthRates!AV98-DataGrowthRates!AU98)</f>
        <v>0</v>
      </c>
      <c r="AW98" s="147">
        <f>IF(OR(DataGrowthRates!AV98="",DataGrowthRates!AW98=""),"",DataGrowthRates!AW98-DataGrowthRates!AV98)</f>
        <v>0</v>
      </c>
      <c r="AX98" s="147">
        <f>IF(OR(DataGrowthRates!AW98="",DataGrowthRates!AX98=""),"",DataGrowthRates!AX98-DataGrowthRates!AW98)</f>
        <v>0</v>
      </c>
      <c r="AY98" s="147">
        <f>IF(OR(DataGrowthRates!AX98="",DataGrowthRates!AY98=""),"",DataGrowthRates!AY98-DataGrowthRates!AX98)</f>
        <v>0</v>
      </c>
      <c r="AZ98" s="147">
        <f>IF(OR(DataGrowthRates!AY98="",DataGrowthRates!AZ98=""),"",DataGrowthRates!AZ98-DataGrowthRates!AY98)</f>
        <v>0</v>
      </c>
      <c r="BA98" s="147">
        <f>IF(OR(DataGrowthRates!AZ98="",DataGrowthRates!BA98=""),"",DataGrowthRates!BA98-DataGrowthRates!AZ98)</f>
        <v>0</v>
      </c>
      <c r="BB98" s="147">
        <f>IF(OR(DataGrowthRates!BA98="",DataGrowthRates!BB98=""),"",DataGrowthRates!BB98-DataGrowthRates!BA98)</f>
        <v>0</v>
      </c>
      <c r="BC98" s="147">
        <f>IF(OR(DataGrowthRates!BB98="",DataGrowthRates!BC98=""),"",DataGrowthRates!BC98-DataGrowthRates!BB98)</f>
        <v>0</v>
      </c>
      <c r="BD98" s="147">
        <f>IF(OR(DataGrowthRates!BC98="",DataGrowthRates!BD98=""),"",DataGrowthRates!BD98-DataGrowthRates!BC98)</f>
        <v>0</v>
      </c>
      <c r="BE98" s="147">
        <f>IF(OR(DataGrowthRates!BD98="",DataGrowthRates!BE98=""),"",DataGrowthRates!BE98-DataGrowthRates!BD98)</f>
        <v>0</v>
      </c>
      <c r="BF98" s="147">
        <f>IF(OR(DataGrowthRates!BE98="",DataGrowthRates!BF98=""),"",DataGrowthRates!BF98-DataGrowthRates!BE98)</f>
        <v>0</v>
      </c>
      <c r="BG98" s="147">
        <f>IF(OR(DataGrowthRates!BF98="",DataGrowthRates!BG98=""),"",DataGrowthRates!BG98-DataGrowthRates!BF98)</f>
        <v>0</v>
      </c>
      <c r="BH98" s="147">
        <f>IF(OR(DataGrowthRates!BG98="",DataGrowthRates!BH98=""),"",DataGrowthRates!BH98-DataGrowthRates!BG98)</f>
        <v>0</v>
      </c>
      <c r="BI98" s="147">
        <f>IF(OR(DataGrowthRates!BH98="",DataGrowthRates!BI98=""),"",DataGrowthRates!BI98-DataGrowthRates!BH98)</f>
        <v>0</v>
      </c>
      <c r="BJ98" s="147">
        <f>IF(OR(DataGrowthRates!BI98="",DataGrowthRates!BJ98=""),"",DataGrowthRates!BJ98-DataGrowthRates!BI98)</f>
        <v>0</v>
      </c>
      <c r="BK98" s="147">
        <f>IF(OR(DataGrowthRates!BJ98="",DataGrowthRates!BK98=""),"",DataGrowthRates!BK98-DataGrowthRates!BJ98)</f>
        <v>0</v>
      </c>
      <c r="BL98" s="147">
        <f>IF(OR(DataGrowthRates!BK98="",DataGrowthRates!BL98=""),"",DataGrowthRates!BL98-DataGrowthRates!BK98)</f>
        <v>0</v>
      </c>
      <c r="BM98" s="147">
        <f>IF(OR(DataGrowthRates!BL98="",DataGrowthRates!BM98=""),"",DataGrowthRates!BM98-DataGrowthRates!BL98)</f>
        <v>0</v>
      </c>
      <c r="BN98" s="147">
        <f>IF(OR(DataGrowthRates!BM98="",DataGrowthRates!BN98=""),"",DataGrowthRates!BN98-DataGrowthRates!BM98)</f>
        <v>-3.3091762111712997E-5</v>
      </c>
      <c r="BO98" s="147">
        <f>IF(OR(DataGrowthRates!BN98="",DataGrowthRates!BO98=""),"",DataGrowthRates!BO98-DataGrowthRates!BN98)</f>
        <v>0</v>
      </c>
      <c r="BP98" s="147">
        <f>IF(OR(DataGrowthRates!BO98="",DataGrowthRates!BP98=""),"",DataGrowthRates!BP98-DataGrowthRates!BO98)</f>
        <v>0</v>
      </c>
      <c r="BQ98" s="147">
        <f>IF(OR(DataGrowthRates!BP98="",DataGrowthRates!BQ98=""),"",DataGrowthRates!BQ98-DataGrowthRates!BP98)</f>
        <v>0</v>
      </c>
      <c r="BR98" s="147">
        <f>IF(OR(DataGrowthRates!BQ98="",DataGrowthRates!BR98=""),"",DataGrowthRates!BR98-DataGrowthRates!BQ98)</f>
        <v>0</v>
      </c>
      <c r="BS98" s="147">
        <f>IF(OR(DataGrowthRates!BR98="",DataGrowthRates!BS98=""),"",DataGrowthRates!BS98-DataGrowthRates!BR98)</f>
        <v>0</v>
      </c>
      <c r="BT98" s="147">
        <f>IF(OR(DataGrowthRates!BS98="",DataGrowthRates!BT98=""),"",DataGrowthRates!BT98-DataGrowthRates!BS98)</f>
        <v>0</v>
      </c>
      <c r="BU98" s="147">
        <f>IF(OR(DataGrowthRates!BT98="",DataGrowthRates!BU98=""),"",DataGrowthRates!BU98-DataGrowthRates!BT98)</f>
        <v>0</v>
      </c>
      <c r="BV98" s="147">
        <f>IF(OR(DataGrowthRates!BU98="",DataGrowthRates!BV98=""),"",DataGrowthRates!BV98-DataGrowthRates!BU98)</f>
        <v>0</v>
      </c>
      <c r="BW98" s="147">
        <f>IF(OR(DataGrowthRates!BV98="",DataGrowthRates!BW98=""),"",DataGrowthRates!BW98-DataGrowthRates!BV98)</f>
        <v>0</v>
      </c>
      <c r="BX98" s="147">
        <f>IF(OR(DataGrowthRates!BW98="",DataGrowthRates!BX98=""),"",DataGrowthRates!BX98-DataGrowthRates!BW98)</f>
        <v>0</v>
      </c>
      <c r="BY98" s="147">
        <f>IF(OR(DataGrowthRates!BX98="",DataGrowthRates!BY98=""),"",DataGrowthRates!BY98-DataGrowthRates!BX98)</f>
        <v>0</v>
      </c>
      <c r="BZ98" s="147">
        <f>IF(OR(DataGrowthRates!BY98="",DataGrowthRates!BZ98=""),"",DataGrowthRates!BZ98-DataGrowthRates!BY98)</f>
        <v>0</v>
      </c>
      <c r="CA98" s="147">
        <f>IF(OR(DataGrowthRates!BZ98="",DataGrowthRates!CA98=""),"",DataGrowthRates!CA98-DataGrowthRates!BZ98)</f>
        <v>0</v>
      </c>
      <c r="CB98" s="147">
        <f>IF(OR(DataGrowthRates!CA98="",DataGrowthRates!CB98=""),"",DataGrowthRates!CB98-DataGrowthRates!CA98)</f>
        <v>0</v>
      </c>
      <c r="CC98" s="147" t="str">
        <f>IF(OR(DataGrowthRates!CB98="",DataGrowthRates!CC98=""),"",DataGrowthRates!CC98-DataGrowthRates!CB98)</f>
        <v/>
      </c>
      <c r="CD98" s="147" t="str">
        <f>IF(OR(DataGrowthRates!CC98="",DataGrowthRates!CD98=""),"",DataGrowthRates!CD98-DataGrowthRates!CC98)</f>
        <v/>
      </c>
    </row>
    <row r="99" spans="1:82" x14ac:dyDescent="0.3">
      <c r="A99" s="64" t="s">
        <v>15</v>
      </c>
      <c r="B99" s="6"/>
      <c r="C99" s="80"/>
      <c r="D99" s="148" t="str">
        <f>IF(OR(DataGrowthRates!C99="",DataGrowthRates!D99=""),"",DataGrowthRates!D99-DataGrowthRates!C99)</f>
        <v/>
      </c>
      <c r="E99" s="148" t="str">
        <f>IF(OR(DataGrowthRates!D99="",DataGrowthRates!E99=""),"",DataGrowthRates!E99-DataGrowthRates!D99)</f>
        <v/>
      </c>
      <c r="F99" s="148" t="str">
        <f>IF(OR(DataGrowthRates!E99="",DataGrowthRates!F99=""),"",DataGrowthRates!F99-DataGrowthRates!E99)</f>
        <v/>
      </c>
      <c r="G99" s="148">
        <f>IF(OR(DataGrowthRates!F99="",DataGrowthRates!G99=""),"",DataGrowthRates!G99-DataGrowthRates!F99)</f>
        <v>-0.19571860877316338</v>
      </c>
      <c r="H99" s="148">
        <f>IF(OR(DataGrowthRates!G99="",DataGrowthRates!H99=""),"",DataGrowthRates!H99-DataGrowthRates!G99)</f>
        <v>-0.22683294474779753</v>
      </c>
      <c r="I99" s="148">
        <f>IF(OR(DataGrowthRates!H99="",DataGrowthRates!I99=""),"",DataGrowthRates!I99-DataGrowthRates!H99)</f>
        <v>0</v>
      </c>
      <c r="J99" s="148">
        <f>IF(OR(DataGrowthRates!I99="",DataGrowthRates!J99=""),"",DataGrowthRates!J99-DataGrowthRates!I99)</f>
        <v>0</v>
      </c>
      <c r="K99" s="148">
        <f>IF(OR(DataGrowthRates!J99="",DataGrowthRates!K99=""),"",DataGrowthRates!K99-DataGrowthRates!J99)</f>
        <v>-4.7065602490398595E-2</v>
      </c>
      <c r="L99" s="148">
        <f>IF(OR(DataGrowthRates!K99="",DataGrowthRates!L99=""),"",DataGrowthRates!L99-DataGrowthRates!K99)</f>
        <v>6.2966625796261777E-2</v>
      </c>
      <c r="M99" s="148">
        <f>IF(OR(DataGrowthRates!L99="",DataGrowthRates!M99=""),"",DataGrowthRates!M99-DataGrowthRates!L99)</f>
        <v>0</v>
      </c>
      <c r="N99" s="148">
        <f>IF(OR(DataGrowthRates!M99="",DataGrowthRates!N99=""),"",DataGrowthRates!N99-DataGrowthRates!M99)</f>
        <v>0</v>
      </c>
      <c r="O99" s="148">
        <f>IF(OR(DataGrowthRates!N99="",DataGrowthRates!O99=""),"",DataGrowthRates!O99-DataGrowthRates!N99)</f>
        <v>0</v>
      </c>
      <c r="P99" s="148">
        <f>IF(OR(DataGrowthRates!O99="",DataGrowthRates!P99=""),"",DataGrowthRates!P99-DataGrowthRates!O99)</f>
        <v>0.26818880660645844</v>
      </c>
      <c r="Q99" s="148">
        <f>IF(OR(DataGrowthRates!P99="",DataGrowthRates!Q99=""),"",DataGrowthRates!Q99-DataGrowthRates!P99)</f>
        <v>0</v>
      </c>
      <c r="R99" s="148">
        <f>IF(OR(DataGrowthRates!Q99="",DataGrowthRates!R99=""),"",DataGrowthRates!R99-DataGrowthRates!Q99)</f>
        <v>0</v>
      </c>
      <c r="S99" s="148">
        <f>IF(OR(DataGrowthRates!R99="",DataGrowthRates!S99=""),"",DataGrowthRates!S99-DataGrowthRates!R99)</f>
        <v>0</v>
      </c>
      <c r="T99" s="148">
        <f>IF(OR(DataGrowthRates!S99="",DataGrowthRates!T99=""),"",DataGrowthRates!T99-DataGrowthRates!S99)</f>
        <v>-1.777297036916764E-2</v>
      </c>
      <c r="U99" s="148">
        <f>IF(OR(DataGrowthRates!T99="",DataGrowthRates!U99=""),"",DataGrowthRates!U99-DataGrowthRates!T99)</f>
        <v>0</v>
      </c>
      <c r="V99" s="148">
        <f>IF(OR(DataGrowthRates!U99="",DataGrowthRates!V99=""),"",DataGrowthRates!V99-DataGrowthRates!U99)</f>
        <v>0</v>
      </c>
      <c r="W99" s="148">
        <f>IF(OR(DataGrowthRates!V99="",DataGrowthRates!W99=""),"",DataGrowthRates!W99-DataGrowthRates!V99)</f>
        <v>-6.0401377482037555E-2</v>
      </c>
      <c r="X99" s="148">
        <f>IF(OR(DataGrowthRates!W99="",DataGrowthRates!X99=""),"",DataGrowthRates!X99-DataGrowthRates!W99)</f>
        <v>5.294232108093555E-2</v>
      </c>
      <c r="Y99" s="148">
        <f>IF(OR(DataGrowthRates!X99="",DataGrowthRates!Y99=""),"",DataGrowthRates!Y99-DataGrowthRates!X99)</f>
        <v>0</v>
      </c>
      <c r="Z99" s="148">
        <f>IF(OR(DataGrowthRates!Y99="",DataGrowthRates!Z99=""),"",DataGrowthRates!Z99-DataGrowthRates!Y99)</f>
        <v>0</v>
      </c>
      <c r="AA99" s="148">
        <f>IF(OR(DataGrowthRates!Z99="",DataGrowthRates!AA99=""),"",DataGrowthRates!AA99-DataGrowthRates!Z99)</f>
        <v>0.47233969906131573</v>
      </c>
      <c r="AB99" s="148">
        <f>IF(OR(DataGrowthRates!AA99="",DataGrowthRates!AB99=""),"",DataGrowthRates!AB99-DataGrowthRates!AA99)</f>
        <v>-4.1355062094065254E-2</v>
      </c>
      <c r="AC99" s="148">
        <f>IF(OR(DataGrowthRates!AB99="",DataGrowthRates!AC99=""),"",DataGrowthRates!AC99-DataGrowthRates!AB99)</f>
        <v>0</v>
      </c>
      <c r="AD99" s="148">
        <f>IF(OR(DataGrowthRates!AC99="",DataGrowthRates!AD99=""),"",DataGrowthRates!AD99-DataGrowthRates!AC99)</f>
        <v>0</v>
      </c>
      <c r="AE99" s="148">
        <f>IF(OR(DataGrowthRates!AD99="",DataGrowthRates!AE99=""),"",DataGrowthRates!AE99-DataGrowthRates!AD99)</f>
        <v>-0.5036055711024785</v>
      </c>
      <c r="AF99" s="148">
        <f>IF(OR(DataGrowthRates!AE99="",DataGrowthRates!AF99=""),"",DataGrowthRates!AF99-DataGrowthRates!AE99)</f>
        <v>0</v>
      </c>
      <c r="AG99" s="148">
        <f>IF(OR(DataGrowthRates!AF99="",DataGrowthRates!AG99=""),"",DataGrowthRates!AG99-DataGrowthRates!AF99)</f>
        <v>0</v>
      </c>
      <c r="AH99" s="148">
        <f>IF(OR(DataGrowthRates!AG99="",DataGrowthRates!AH99=""),"",DataGrowthRates!AH99-DataGrowthRates!AG99)</f>
        <v>0</v>
      </c>
      <c r="AI99" s="148">
        <f>IF(OR(DataGrowthRates!AH99="",DataGrowthRates!AI99=""),"",DataGrowthRates!AI99-DataGrowthRates!AH99)</f>
        <v>0</v>
      </c>
      <c r="AJ99" s="148">
        <f>IF(OR(DataGrowthRates!AI99="",DataGrowthRates!AJ99=""),"",DataGrowthRates!AJ99-DataGrowthRates!AI99)</f>
        <v>-1.9472009852145034E-4</v>
      </c>
      <c r="AK99" s="148">
        <f>IF(OR(DataGrowthRates!AJ99="",DataGrowthRates!AK99=""),"",DataGrowthRates!AK99-DataGrowthRates!AJ99)</f>
        <v>0</v>
      </c>
      <c r="AL99" s="148">
        <f>IF(OR(DataGrowthRates!AK99="",DataGrowthRates!AL99=""),"",DataGrowthRates!AL99-DataGrowthRates!AK99)</f>
        <v>0</v>
      </c>
      <c r="AM99" s="148">
        <f>IF(OR(DataGrowthRates!AL99="",DataGrowthRates!AM99=""),"",DataGrowthRates!AM99-DataGrowthRates!AL99)</f>
        <v>-8.8780475754871579E-3</v>
      </c>
      <c r="AN99" s="148">
        <f>IF(OR(DataGrowthRates!AM99="",DataGrowthRates!AN99=""),"",DataGrowthRates!AN99-DataGrowthRates!AM99)</f>
        <v>0</v>
      </c>
      <c r="AO99" s="148">
        <f>IF(OR(DataGrowthRates!AN99="",DataGrowthRates!AO99=""),"",DataGrowthRates!AO99-DataGrowthRates!AN99)</f>
        <v>0</v>
      </c>
      <c r="AP99" s="148">
        <f>IF(OR(DataGrowthRates!AO99="",DataGrowthRates!AP99=""),"",DataGrowthRates!AP99-DataGrowthRates!AO99)</f>
        <v>0</v>
      </c>
      <c r="AQ99" s="148">
        <f>IF(OR(DataGrowthRates!AP99="",DataGrowthRates!AQ99=""),"",DataGrowthRates!AQ99-DataGrowthRates!AP99)</f>
        <v>0</v>
      </c>
      <c r="AR99" s="148">
        <f>IF(OR(DataGrowthRates!AQ99="",DataGrowthRates!AR99=""),"",DataGrowthRates!AR99-DataGrowthRates!AQ99)</f>
        <v>0</v>
      </c>
      <c r="AS99" s="148">
        <f>IF(OR(DataGrowthRates!AR99="",DataGrowthRates!AS99=""),"",DataGrowthRates!AS99-DataGrowthRates!AR99)</f>
        <v>0</v>
      </c>
      <c r="AT99" s="148">
        <f>IF(OR(DataGrowthRates!AS99="",DataGrowthRates!AT99=""),"",DataGrowthRates!AT99-DataGrowthRates!AS99)</f>
        <v>0</v>
      </c>
      <c r="AU99" s="148">
        <f>IF(OR(DataGrowthRates!AT99="",DataGrowthRates!AU99=""),"",DataGrowthRates!AU99-DataGrowthRates!AT99)</f>
        <v>0</v>
      </c>
      <c r="AV99" s="148">
        <f>IF(OR(DataGrowthRates!AU99="",DataGrowthRates!AV99=""),"",DataGrowthRates!AV99-DataGrowthRates!AU99)</f>
        <v>0</v>
      </c>
      <c r="AW99" s="148">
        <f>IF(OR(DataGrowthRates!AV99="",DataGrowthRates!AW99=""),"",DataGrowthRates!AW99-DataGrowthRates!AV99)</f>
        <v>0</v>
      </c>
      <c r="AX99" s="148">
        <f>IF(OR(DataGrowthRates!AW99="",DataGrowthRates!AX99=""),"",DataGrowthRates!AX99-DataGrowthRates!AW99)</f>
        <v>0</v>
      </c>
      <c r="AY99" s="148">
        <f>IF(OR(DataGrowthRates!AX99="",DataGrowthRates!AY99=""),"",DataGrowthRates!AY99-DataGrowthRates!AX99)</f>
        <v>0</v>
      </c>
      <c r="AZ99" s="148">
        <f>IF(OR(DataGrowthRates!AY99="",DataGrowthRates!AZ99=""),"",DataGrowthRates!AZ99-DataGrowthRates!AY99)</f>
        <v>0</v>
      </c>
      <c r="BA99" s="148">
        <f>IF(OR(DataGrowthRates!AZ99="",DataGrowthRates!BA99=""),"",DataGrowthRates!BA99-DataGrowthRates!AZ99)</f>
        <v>0</v>
      </c>
      <c r="BB99" s="148">
        <f>IF(OR(DataGrowthRates!BA99="",DataGrowthRates!BB99=""),"",DataGrowthRates!BB99-DataGrowthRates!BA99)</f>
        <v>0</v>
      </c>
      <c r="BC99" s="148">
        <f>IF(OR(DataGrowthRates!BB99="",DataGrowthRates!BC99=""),"",DataGrowthRates!BC99-DataGrowthRates!BB99)</f>
        <v>0</v>
      </c>
      <c r="BD99" s="148">
        <f>IF(OR(DataGrowthRates!BC99="",DataGrowthRates!BD99=""),"",DataGrowthRates!BD99-DataGrowthRates!BC99)</f>
        <v>0</v>
      </c>
      <c r="BE99" s="148">
        <f>IF(OR(DataGrowthRates!BD99="",DataGrowthRates!BE99=""),"",DataGrowthRates!BE99-DataGrowthRates!BD99)</f>
        <v>0</v>
      </c>
      <c r="BF99" s="148">
        <f>IF(OR(DataGrowthRates!BE99="",DataGrowthRates!BF99=""),"",DataGrowthRates!BF99-DataGrowthRates!BE99)</f>
        <v>0</v>
      </c>
      <c r="BG99" s="148">
        <f>IF(OR(DataGrowthRates!BF99="",DataGrowthRates!BG99=""),"",DataGrowthRates!BG99-DataGrowthRates!BF99)</f>
        <v>0</v>
      </c>
      <c r="BH99" s="148">
        <f>IF(OR(DataGrowthRates!BG99="",DataGrowthRates!BH99=""),"",DataGrowthRates!BH99-DataGrowthRates!BG99)</f>
        <v>0</v>
      </c>
      <c r="BI99" s="148">
        <f>IF(OR(DataGrowthRates!BH99="",DataGrowthRates!BI99=""),"",DataGrowthRates!BI99-DataGrowthRates!BH99)</f>
        <v>0</v>
      </c>
      <c r="BJ99" s="148">
        <f>IF(OR(DataGrowthRates!BI99="",DataGrowthRates!BJ99=""),"",DataGrowthRates!BJ99-DataGrowthRates!BI99)</f>
        <v>0</v>
      </c>
      <c r="BK99" s="148">
        <f>IF(OR(DataGrowthRates!BJ99="",DataGrowthRates!BK99=""),"",DataGrowthRates!BK99-DataGrowthRates!BJ99)</f>
        <v>0</v>
      </c>
      <c r="BL99" s="148">
        <f>IF(OR(DataGrowthRates!BK99="",DataGrowthRates!BL99=""),"",DataGrowthRates!BL99-DataGrowthRates!BK99)</f>
        <v>0</v>
      </c>
      <c r="BM99" s="148">
        <f>IF(OR(DataGrowthRates!BL99="",DataGrowthRates!BM99=""),"",DataGrowthRates!BM99-DataGrowthRates!BL99)</f>
        <v>0</v>
      </c>
      <c r="BN99" s="148">
        <f>IF(OR(DataGrowthRates!BM99="",DataGrowthRates!BN99=""),"",DataGrowthRates!BN99-DataGrowthRates!BM99)</f>
        <v>-3.7201448611079435E-6</v>
      </c>
      <c r="BO99" s="148">
        <f>IF(OR(DataGrowthRates!BN99="",DataGrowthRates!BO99=""),"",DataGrowthRates!BO99-DataGrowthRates!BN99)</f>
        <v>0</v>
      </c>
      <c r="BP99" s="148">
        <f>IF(OR(DataGrowthRates!BO99="",DataGrowthRates!BP99=""),"",DataGrowthRates!BP99-DataGrowthRates!BO99)</f>
        <v>0</v>
      </c>
      <c r="BQ99" s="148">
        <f>IF(OR(DataGrowthRates!BP99="",DataGrowthRates!BQ99=""),"",DataGrowthRates!BQ99-DataGrowthRates!BP99)</f>
        <v>0</v>
      </c>
      <c r="BR99" s="148">
        <f>IF(OR(DataGrowthRates!BQ99="",DataGrowthRates!BR99=""),"",DataGrowthRates!BR99-DataGrowthRates!BQ99)</f>
        <v>0</v>
      </c>
      <c r="BS99" s="148">
        <f>IF(OR(DataGrowthRates!BR99="",DataGrowthRates!BS99=""),"",DataGrowthRates!BS99-DataGrowthRates!BR99)</f>
        <v>0</v>
      </c>
      <c r="BT99" s="148">
        <f>IF(OR(DataGrowthRates!BS99="",DataGrowthRates!BT99=""),"",DataGrowthRates!BT99-DataGrowthRates!BS99)</f>
        <v>0</v>
      </c>
      <c r="BU99" s="148">
        <f>IF(OR(DataGrowthRates!BT99="",DataGrowthRates!BU99=""),"",DataGrowthRates!BU99-DataGrowthRates!BT99)</f>
        <v>0</v>
      </c>
      <c r="BV99" s="148">
        <f>IF(OR(DataGrowthRates!BU99="",DataGrowthRates!BV99=""),"",DataGrowthRates!BV99-DataGrowthRates!BU99)</f>
        <v>0</v>
      </c>
      <c r="BW99" s="148">
        <f>IF(OR(DataGrowthRates!BV99="",DataGrowthRates!BW99=""),"",DataGrowthRates!BW99-DataGrowthRates!BV99)</f>
        <v>0</v>
      </c>
      <c r="BX99" s="148">
        <f>IF(OR(DataGrowthRates!BW99="",DataGrowthRates!BX99=""),"",DataGrowthRates!BX99-DataGrowthRates!BW99)</f>
        <v>0</v>
      </c>
      <c r="BY99" s="148">
        <f>IF(OR(DataGrowthRates!BX99="",DataGrowthRates!BY99=""),"",DataGrowthRates!BY99-DataGrowthRates!BX99)</f>
        <v>0</v>
      </c>
      <c r="BZ99" s="148">
        <f>IF(OR(DataGrowthRates!BY99="",DataGrowthRates!BZ99=""),"",DataGrowthRates!BZ99-DataGrowthRates!BY99)</f>
        <v>0</v>
      </c>
      <c r="CA99" s="148">
        <f>IF(OR(DataGrowthRates!BZ99="",DataGrowthRates!CA99=""),"",DataGrowthRates!CA99-DataGrowthRates!BZ99)</f>
        <v>0</v>
      </c>
      <c r="CB99" s="148">
        <f>IF(OR(DataGrowthRates!CA99="",DataGrowthRates!CB99=""),"",DataGrowthRates!CB99-DataGrowthRates!CA99)</f>
        <v>0</v>
      </c>
      <c r="CC99" s="148" t="str">
        <f>IF(OR(DataGrowthRates!CB99="",DataGrowthRates!CC99=""),"",DataGrowthRates!CC99-DataGrowthRates!CB99)</f>
        <v/>
      </c>
      <c r="CD99" s="148" t="str">
        <f>IF(OR(DataGrowthRates!CC99="",DataGrowthRates!CD99=""),"",DataGrowthRates!CD99-DataGrowthRates!CC99)</f>
        <v/>
      </c>
    </row>
    <row r="100" spans="1:82" x14ac:dyDescent="0.3">
      <c r="A100" s="65" t="s">
        <v>16</v>
      </c>
      <c r="B100"/>
      <c r="C100" s="81"/>
      <c r="D100" s="146" t="str">
        <f>IF(OR(DataGrowthRates!C100="",DataGrowthRates!D100=""),"",DataGrowthRates!D100-DataGrowthRates!C100)</f>
        <v/>
      </c>
      <c r="E100" s="146" t="str">
        <f>IF(OR(DataGrowthRates!D100="",DataGrowthRates!E100=""),"",DataGrowthRates!E100-DataGrowthRates!D100)</f>
        <v/>
      </c>
      <c r="F100" s="146" t="str">
        <f>IF(OR(DataGrowthRates!E100="",DataGrowthRates!F100=""),"",DataGrowthRates!F100-DataGrowthRates!E100)</f>
        <v/>
      </c>
      <c r="G100" s="146" t="str">
        <f>IF(OR(DataGrowthRates!F100="",DataGrowthRates!G100=""),"",DataGrowthRates!G100-DataGrowthRates!F100)</f>
        <v/>
      </c>
      <c r="H100" s="146">
        <f>IF(OR(DataGrowthRates!G100="",DataGrowthRates!H100=""),"",DataGrowthRates!H100-DataGrowthRates!G100)</f>
        <v>1.1433663922826014</v>
      </c>
      <c r="I100" s="146">
        <f>IF(OR(DataGrowthRates!H100="",DataGrowthRates!I100=""),"",DataGrowthRates!I100-DataGrowthRates!H100)</f>
        <v>-0.46813992362113144</v>
      </c>
      <c r="J100" s="146">
        <f>IF(OR(DataGrowthRates!I100="",DataGrowthRates!J100=""),"",DataGrowthRates!J100-DataGrowthRates!I100)</f>
        <v>0.17525573271604467</v>
      </c>
      <c r="K100" s="146">
        <f>IF(OR(DataGrowthRates!J100="",DataGrowthRates!K100=""),"",DataGrowthRates!K100-DataGrowthRates!J100)</f>
        <v>-0.25558656759152365</v>
      </c>
      <c r="L100" s="146">
        <f>IF(OR(DataGrowthRates!K100="",DataGrowthRates!L100=""),"",DataGrowthRates!L100-DataGrowthRates!K100)</f>
        <v>-0.54364571901255099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0.97414821704781485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6.5892730953402534E-2</v>
      </c>
      <c r="T100" s="146">
        <f>IF(OR(DataGrowthRates!S100="",DataGrowthRates!T100=""),"",DataGrowthRates!T100-DataGrowthRates!S100)</f>
        <v>-0.25187210487449674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-9.6639742490967073E-2</v>
      </c>
      <c r="X100" s="146">
        <f>IF(OR(DataGrowthRates!W100="",DataGrowthRates!X100=""),"",DataGrowthRates!X100-DataGrowthRates!W100)</f>
        <v>-0.16280329168365038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-0.15719967863644868</v>
      </c>
      <c r="AB100" s="146">
        <f>IF(OR(DataGrowthRates!AA100="",DataGrowthRates!AB100=""),"",DataGrowthRates!AB100-DataGrowthRates!AA100)</f>
        <v>-1.2655351879526933E-3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-0.38585523130313337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0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2.6947704264421724E-3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3.7126518162011735E-5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 t="str">
        <f>IF(OR(DataGrowthRates!CB100="",DataGrowthRates!CC100=""),"",DataGrowthRates!CC100-DataGrowthRates!CB100)</f>
        <v/>
      </c>
      <c r="CD100" s="146" t="str">
        <f>IF(OR(DataGrowthRates!CC100="",DataGrowthRates!CD100=""),"",DataGrowthRates!CD100-DataGrowthRates!CC100)</f>
        <v/>
      </c>
    </row>
    <row r="101" spans="1:82" x14ac:dyDescent="0.3">
      <c r="A101" s="4" t="s">
        <v>17</v>
      </c>
      <c r="B101"/>
      <c r="C101" s="81"/>
      <c r="D101" s="147" t="str">
        <f>IF(OR(DataGrowthRates!C101="",DataGrowthRates!D101=""),"",DataGrowthRates!D101-DataGrowthRates!C101)</f>
        <v/>
      </c>
      <c r="E101" s="147" t="str">
        <f>IF(OR(DataGrowthRates!D101="",DataGrowthRates!E101=""),"",DataGrowthRates!E101-DataGrowthRates!D101)</f>
        <v/>
      </c>
      <c r="F101" s="147" t="str">
        <f>IF(OR(DataGrowthRates!E101="",DataGrowthRates!F101=""),"",DataGrowthRates!F101-DataGrowthRates!E101)</f>
        <v/>
      </c>
      <c r="G101" s="147" t="str">
        <f>IF(OR(DataGrowthRates!F101="",DataGrowthRates!G101=""),"",DataGrowthRates!G101-DataGrowthRates!F101)</f>
        <v/>
      </c>
      <c r="H101" s="147" t="str">
        <f>IF(OR(DataGrowthRates!G101="",DataGrowthRates!H101=""),"",DataGrowthRates!H101-DataGrowthRates!G101)</f>
        <v/>
      </c>
      <c r="I101" s="147">
        <f>IF(OR(DataGrowthRates!H101="",DataGrowthRates!I101=""),"",DataGrowthRates!I101-DataGrowthRates!H101)</f>
        <v>-0.8985172315916865</v>
      </c>
      <c r="J101" s="147">
        <f>IF(OR(DataGrowthRates!I101="",DataGrowthRates!J101=""),"",DataGrowthRates!J101-DataGrowthRates!I101)</f>
        <v>0.13784979959723564</v>
      </c>
      <c r="K101" s="147">
        <f>IF(OR(DataGrowthRates!J101="",DataGrowthRates!K101=""),"",DataGrowthRates!K101-DataGrowthRates!J101)</f>
        <v>0.23444038559923652</v>
      </c>
      <c r="L101" s="147">
        <f>IF(OR(DataGrowthRates!K101="",DataGrowthRates!L101=""),"",DataGrowthRates!L101-DataGrowthRates!K101)</f>
        <v>-0.34441427273203162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7.2600244397593272E-2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8.2332874061161743E-2</v>
      </c>
      <c r="T101" s="147">
        <f>IF(OR(DataGrowthRates!S101="",DataGrowthRates!T101=""),"",DataGrowthRates!T101-DataGrowthRates!S101)</f>
        <v>-0.20482749630126329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-0.10026627450517012</v>
      </c>
      <c r="X101" s="147">
        <f>IF(OR(DataGrowthRates!W101="",DataGrowthRates!X101=""),"",DataGrowthRates!X101-DataGrowthRates!W101)</f>
        <v>2.7687464890361557E-2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-0.14593858776568958</v>
      </c>
      <c r="AB101" s="147">
        <f>IF(OR(DataGrowthRates!AA101="",DataGrowthRates!AB101=""),"",DataGrowthRates!AB101-DataGrowthRates!AA101)</f>
        <v>-2.7050118107204479E-2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0.47479782869186682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0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-1.2260171158622324E-2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1.0218466981481988E-4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 t="str">
        <f>IF(OR(DataGrowthRates!CB101="",DataGrowthRates!CC101=""),"",DataGrowthRates!CC101-DataGrowthRates!CB101)</f>
        <v/>
      </c>
      <c r="CD101" s="147" t="str">
        <f>IF(OR(DataGrowthRates!CC101="",DataGrowthRates!CD101=""),"",DataGrowthRates!CD101-DataGrowthRates!CC101)</f>
        <v/>
      </c>
    </row>
    <row r="102" spans="1:82" x14ac:dyDescent="0.3">
      <c r="A102" s="4" t="s">
        <v>18</v>
      </c>
      <c r="B102"/>
      <c r="C102" s="81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 t="str">
        <f>IF(OR(DataGrowthRates!E102="",DataGrowthRates!F102=""),"",DataGrowthRates!F102-DataGrowthRates!E102)</f>
        <v/>
      </c>
      <c r="G102" s="147" t="str">
        <f>IF(OR(DataGrowthRates!F102="",DataGrowthRates!G102=""),"",DataGrowthRates!G102-DataGrowthRates!F102)</f>
        <v/>
      </c>
      <c r="H102" s="147" t="str">
        <f>IF(OR(DataGrowthRates!G102="",DataGrowthRates!H102=""),"",DataGrowthRates!H102-DataGrowthRates!G102)</f>
        <v/>
      </c>
      <c r="I102" s="147" t="str">
        <f>IF(OR(DataGrowthRates!H102="",DataGrowthRates!I102=""),"",DataGrowthRates!I102-DataGrowthRates!H102)</f>
        <v/>
      </c>
      <c r="J102" s="147">
        <f>IF(OR(DataGrowthRates!I102="",DataGrowthRates!J102=""),"",DataGrowthRates!J102-DataGrowthRates!I102)</f>
        <v>0.56058696962217658</v>
      </c>
      <c r="K102" s="147">
        <f>IF(OR(DataGrowthRates!J102="",DataGrowthRates!K102=""),"",DataGrowthRates!K102-DataGrowthRates!J102)</f>
        <v>0.39563590148766825</v>
      </c>
      <c r="L102" s="147">
        <f>IF(OR(DataGrowthRates!K102="",DataGrowthRates!L102=""),"",DataGrowthRates!L102-DataGrowthRates!K102)</f>
        <v>-6.7022725873470801E-2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-0.89366207381941032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9.1103339452760057E-2</v>
      </c>
      <c r="T102" s="147">
        <f>IF(OR(DataGrowthRates!S102="",DataGrowthRates!T102=""),"",DataGrowthRates!T102-DataGrowthRates!S102)</f>
        <v>1.0183795513972489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-0.38015858208435716</v>
      </c>
      <c r="X102" s="147">
        <f>IF(OR(DataGrowthRates!W102="",DataGrowthRates!X102=""),"",DataGrowthRates!X102-DataGrowthRates!W102)</f>
        <v>0.1550778510073636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0.56600787458855895</v>
      </c>
      <c r="AB102" s="147">
        <f>IF(OR(DataGrowthRates!AA102="",DataGrowthRates!AB102=""),"",DataGrowthRates!AB102-DataGrowthRates!AA102)</f>
        <v>-2.0422996260108128E-2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-0.41844757355061535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0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-2.0405268117416053E-3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-3.4827238430512608E-5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 t="str">
        <f>IF(OR(DataGrowthRates!CB102="",DataGrowthRates!CC102=""),"",DataGrowthRates!CC102-DataGrowthRates!CB102)</f>
        <v/>
      </c>
      <c r="CD102" s="147" t="str">
        <f>IF(OR(DataGrowthRates!CC102="",DataGrowthRates!CD102=""),"",DataGrowthRates!CD102-DataGrowthRates!CC102)</f>
        <v/>
      </c>
    </row>
    <row r="103" spans="1:82" x14ac:dyDescent="0.3">
      <c r="A103" s="64" t="s">
        <v>19</v>
      </c>
      <c r="B103" s="53"/>
      <c r="C103" s="82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 t="str">
        <f>IF(OR(DataGrowthRates!F103="",DataGrowthRates!G103=""),"",DataGrowthRates!G103-DataGrowthRates!F103)</f>
        <v/>
      </c>
      <c r="H103" s="148" t="str">
        <f>IF(OR(DataGrowthRates!G103="",DataGrowthRates!H103=""),"",DataGrowthRates!H103-DataGrowthRates!G103)</f>
        <v/>
      </c>
      <c r="I103" s="148" t="str">
        <f>IF(OR(DataGrowthRates!H103="",DataGrowthRates!I103=""),"",DataGrowthRates!I103-DataGrowthRates!H103)</f>
        <v/>
      </c>
      <c r="J103" s="148" t="str">
        <f>IF(OR(DataGrowthRates!I103="",DataGrowthRates!J103=""),"",DataGrowthRates!J103-DataGrowthRates!I103)</f>
        <v/>
      </c>
      <c r="K103" s="148">
        <f>IF(OR(DataGrowthRates!J103="",DataGrowthRates!K103=""),"",DataGrowthRates!K103-DataGrowthRates!J103)</f>
        <v>-0.18589633916942816</v>
      </c>
      <c r="L103" s="148">
        <f>IF(OR(DataGrowthRates!K103="",DataGrowthRates!L103=""),"",DataGrowthRates!L103-DataGrowthRates!K103)</f>
        <v>-0.5331458177022057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0.13379905905313549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6.9604382588360103E-2</v>
      </c>
      <c r="T103" s="148">
        <f>IF(OR(DataGrowthRates!S103="",DataGrowthRates!T103=""),"",DataGrowthRates!T103-DataGrowthRates!S103)</f>
        <v>-0.51463885840877044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0.3324609804351395</v>
      </c>
      <c r="X103" s="148">
        <f>IF(OR(DataGrowthRates!W103="",DataGrowthRates!X103=""),"",DataGrowthRates!X103-DataGrowthRates!W103)</f>
        <v>-0.14818330663548895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-0.43147702958663636</v>
      </c>
      <c r="AB103" s="148">
        <f>IF(OR(DataGrowthRates!AA103="",DataGrowthRates!AB103=""),"",DataGrowthRates!AB103-DataGrowthRates!AA103)</f>
        <v>6.2440744775014601E-2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0.1631465821330611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0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-3.2236354187178407E-3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-2.1246988522349852E-5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 t="str">
        <f>IF(OR(DataGrowthRates!CB103="",DataGrowthRates!CC103=""),"",DataGrowthRates!CC103-DataGrowthRates!CB103)</f>
        <v/>
      </c>
      <c r="CD103" s="148" t="str">
        <f>IF(OR(DataGrowthRates!CC103="",DataGrowthRates!CD103=""),"",DataGrowthRates!CD103-DataGrowthRates!CC103)</f>
        <v/>
      </c>
    </row>
    <row r="104" spans="1:82" x14ac:dyDescent="0.3">
      <c r="A104" s="65" t="s">
        <v>22</v>
      </c>
      <c r="B104" s="66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 t="str">
        <f>IF(OR(DataGrowthRates!G104="",DataGrowthRates!H104=""),"",DataGrowthRates!H104-DataGrowthRates!G104)</f>
        <v/>
      </c>
      <c r="I104" s="146" t="str">
        <f>IF(OR(DataGrowthRates!H104="",DataGrowthRates!I104=""),"",DataGrowthRates!I104-DataGrowthRates!H104)</f>
        <v/>
      </c>
      <c r="J104" s="146" t="str">
        <f>IF(OR(DataGrowthRates!I104="",DataGrowthRates!J104=""),"",DataGrowthRates!J104-DataGrowthRates!I104)</f>
        <v/>
      </c>
      <c r="K104" s="146" t="str">
        <f>IF(OR(DataGrowthRates!J104="",DataGrowthRates!K104=""),"",DataGrowthRates!K104-DataGrowthRates!J104)</f>
        <v/>
      </c>
      <c r="L104" s="146">
        <f>IF(OR(DataGrowthRates!K104="",DataGrowthRates!L104=""),"",DataGrowthRates!L104-DataGrowthRates!K104)</f>
        <v>-0.35261669673238494</v>
      </c>
      <c r="M104" s="146">
        <f>IF(OR(DataGrowthRates!L104="",DataGrowthRates!M104=""),"",DataGrowthRates!M104-DataGrowthRates!L104)</f>
        <v>0.34878232316006219</v>
      </c>
      <c r="N104" s="146">
        <f>IF(OR(DataGrowthRates!M104="",DataGrowthRates!N104=""),"",DataGrowthRates!N104-DataGrowthRates!M104)</f>
        <v>-0.32964920987443591</v>
      </c>
      <c r="O104" s="146">
        <f>IF(OR(DataGrowthRates!N104="",DataGrowthRates!O104=""),"",DataGrowthRates!O104-DataGrowthRates!N104)</f>
        <v>-0.17330644870297185</v>
      </c>
      <c r="P104" s="146">
        <f>IF(OR(DataGrowthRates!O104="",DataGrowthRates!P104=""),"",DataGrowthRates!P104-DataGrowthRates!O104)</f>
        <v>-0.81620155819546625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0.61173511811623804</v>
      </c>
      <c r="T104" s="146">
        <f>IF(OR(DataGrowthRates!S104="",DataGrowthRates!T104=""),"",DataGrowthRates!T104-DataGrowthRates!S104)</f>
        <v>0.70008957858303589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-0.16430420776268129</v>
      </c>
      <c r="X104" s="146">
        <f>IF(OR(DataGrowthRates!W104="",DataGrowthRates!X104=""),"",DataGrowthRates!X104-DataGrowthRates!W104)</f>
        <v>0.15068356949429429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-5.9896780619332901E-3</v>
      </c>
      <c r="AB104" s="146">
        <f>IF(OR(DataGrowthRates!AA104="",DataGrowthRates!AB104=""),"",DataGrowthRates!AB104-DataGrowthRates!AA104)</f>
        <v>2.7462053520718399E-2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0.12439183336877591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-1.0009095445795424E-6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-8.4466870637234237E-3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2.76204050857487E-5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 t="str">
        <f>IF(OR(DataGrowthRates!CB104="",DataGrowthRates!CC104=""),"",DataGrowthRates!CC104-DataGrowthRates!CB104)</f>
        <v/>
      </c>
      <c r="CD104" s="146" t="str">
        <f>IF(OR(DataGrowthRates!CC104="",DataGrowthRates!CD104=""),"",DataGrowthRates!CD104-DataGrowthRates!CC104)</f>
        <v/>
      </c>
    </row>
    <row r="105" spans="1:82" x14ac:dyDescent="0.3">
      <c r="A105" s="4" t="s">
        <v>23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 t="str">
        <f>IF(OR(DataGrowthRates!H105="",DataGrowthRates!I105=""),"",DataGrowthRates!I105-DataGrowthRates!H105)</f>
        <v/>
      </c>
      <c r="J105" s="147" t="str">
        <f>IF(OR(DataGrowthRates!I105="",DataGrowthRates!J105=""),"",DataGrowthRates!J105-DataGrowthRates!I105)</f>
        <v/>
      </c>
      <c r="K105" s="147" t="str">
        <f>IF(OR(DataGrowthRates!J105="",DataGrowthRates!K105=""),"",DataGrowthRates!K105-DataGrowthRates!J105)</f>
        <v/>
      </c>
      <c r="L105" s="147" t="str">
        <f>IF(OR(DataGrowthRates!K105="",DataGrowthRates!L105=""),"",DataGrowthRates!L105-DataGrowthRates!K105)</f>
        <v/>
      </c>
      <c r="M105" s="147">
        <f>IF(OR(DataGrowthRates!L105="",DataGrowthRates!M105=""),"",DataGrowthRates!M105-DataGrowthRates!L105)</f>
        <v>0.11889142103228068</v>
      </c>
      <c r="N105" s="147">
        <f>IF(OR(DataGrowthRates!M105="",DataGrowthRates!N105=""),"",DataGrowthRates!N105-DataGrowthRates!M105)</f>
        <v>-0.27756076104375982</v>
      </c>
      <c r="O105" s="147">
        <f>IF(OR(DataGrowthRates!N105="",DataGrowthRates!O105=""),"",DataGrowthRates!O105-DataGrowthRates!N105)</f>
        <v>1.5121838495594453E-2</v>
      </c>
      <c r="P105" s="147">
        <f>IF(OR(DataGrowthRates!O105="",DataGrowthRates!P105=""),"",DataGrowthRates!P105-DataGrowthRates!O105)</f>
        <v>5.7122913883286053E-2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0.28171757622056237</v>
      </c>
      <c r="T105" s="147">
        <f>IF(OR(DataGrowthRates!S105="",DataGrowthRates!T105=""),"",DataGrowthRates!T105-DataGrowthRates!S105)</f>
        <v>0.39815269926612284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0.47181871623366645</v>
      </c>
      <c r="X105" s="147">
        <f>IF(OR(DataGrowthRates!W105="",DataGrowthRates!X105=""),"",DataGrowthRates!X105-DataGrowthRates!W105)</f>
        <v>-0.23772764018715753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-1.034993214443336E-2</v>
      </c>
      <c r="AB105" s="147">
        <f>IF(OR(DataGrowthRates!AA105="",DataGrowthRates!AB105=""),"",DataGrowthRates!AB105-DataGrowthRates!AA105)</f>
        <v>7.1658542049126694E-2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-5.1230740726859736E-3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-5.3327073654685364E-6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6.4337538034395791E-3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1.880367147233386E-5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 t="str">
        <f>IF(OR(DataGrowthRates!CB105="",DataGrowthRates!CC105=""),"",DataGrowthRates!CC105-DataGrowthRates!CB105)</f>
        <v/>
      </c>
      <c r="CD105" s="147" t="str">
        <f>IF(OR(DataGrowthRates!CC105="",DataGrowthRates!CD105=""),"",DataGrowthRates!CD105-DataGrowthRates!CC105)</f>
        <v/>
      </c>
    </row>
    <row r="106" spans="1:82" x14ac:dyDescent="0.3">
      <c r="A106" s="4" t="s">
        <v>24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 t="str">
        <f>IF(OR(DataGrowthRates!I106="",DataGrowthRates!J106=""),"",DataGrowthRates!J106-DataGrowthRates!I106)</f>
        <v/>
      </c>
      <c r="K106" s="147" t="str">
        <f>IF(OR(DataGrowthRates!J106="",DataGrowthRates!K106=""),"",DataGrowthRates!K106-DataGrowthRates!J106)</f>
        <v/>
      </c>
      <c r="L106" s="147" t="str">
        <f>IF(OR(DataGrowthRates!K106="",DataGrowthRates!L106=""),"",DataGrowthRates!L106-DataGrowthRates!K106)</f>
        <v/>
      </c>
      <c r="M106" s="147" t="str">
        <f>IF(OR(DataGrowthRates!L106="",DataGrowthRates!M106=""),"",DataGrowthRates!M106-DataGrowthRates!L106)</f>
        <v/>
      </c>
      <c r="N106" s="147">
        <f>IF(OR(DataGrowthRates!M106="",DataGrowthRates!N106=""),"",DataGrowthRates!N106-DataGrowthRates!M106)</f>
        <v>5.969348643882233E-2</v>
      </c>
      <c r="O106" s="147">
        <f>IF(OR(DataGrowthRates!N106="",DataGrowthRates!O106=""),"",DataGrowthRates!O106-DataGrowthRates!N106)</f>
        <v>7.5664262921336767E-2</v>
      </c>
      <c r="P106" s="147">
        <f>IF(OR(DataGrowthRates!O106="",DataGrowthRates!P106=""),"",DataGrowthRates!P106-DataGrowthRates!O106)</f>
        <v>1.2359676818713738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0.55943174637664272</v>
      </c>
      <c r="T106" s="147">
        <f>IF(OR(DataGrowthRates!S106="",DataGrowthRates!T106=""),"",DataGrowthRates!T106-DataGrowthRates!S106)</f>
        <v>-0.85627383107002686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-0.19334102010258747</v>
      </c>
      <c r="X106" s="147">
        <f>IF(OR(DataGrowthRates!W106="",DataGrowthRates!X106=""),"",DataGrowthRates!X106-DataGrowthRates!W106)</f>
        <v>5.0083202604608662E-2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-8.4649797386982528E-3</v>
      </c>
      <c r="AB106" s="147">
        <f>IF(OR(DataGrowthRates!AA106="",DataGrowthRates!AB106=""),"",DataGrowthRates!AB106-DataGrowthRates!AA106)</f>
        <v>-9.9373409782224961E-2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-0.25573907184922462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-4.0903780199608164E-6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-1.4751520648950689E-3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2.9369548199514872E-5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 t="str">
        <f>IF(OR(DataGrowthRates!CB106="",DataGrowthRates!CC106=""),"",DataGrowthRates!CC106-DataGrowthRates!CB106)</f>
        <v/>
      </c>
      <c r="CD106" s="147" t="str">
        <f>IF(OR(DataGrowthRates!CC106="",DataGrowthRates!CD106=""),"",DataGrowthRates!CD106-DataGrowthRates!CC106)</f>
        <v/>
      </c>
    </row>
    <row r="107" spans="1:82" x14ac:dyDescent="0.3">
      <c r="A107" s="64" t="s">
        <v>25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 t="str">
        <f>IF(OR(DataGrowthRates!J107="",DataGrowthRates!K107=""),"",DataGrowthRates!K107-DataGrowthRates!J107)</f>
        <v/>
      </c>
      <c r="L107" s="148" t="str">
        <f>IF(OR(DataGrowthRates!K107="",DataGrowthRates!L107=""),"",DataGrowthRates!L107-DataGrowthRates!K107)</f>
        <v/>
      </c>
      <c r="M107" s="148" t="str">
        <f>IF(OR(DataGrowthRates!L107="",DataGrowthRates!M107=""),"",DataGrowthRates!M107-DataGrowthRates!L107)</f>
        <v/>
      </c>
      <c r="N107" s="148" t="str">
        <f>IF(OR(DataGrowthRates!M107="",DataGrowthRates!N107=""),"",DataGrowthRates!N107-DataGrowthRates!M107)</f>
        <v/>
      </c>
      <c r="O107" s="148">
        <f>IF(OR(DataGrowthRates!N107="",DataGrowthRates!O107=""),"",DataGrowthRates!O107-DataGrowthRates!N107)</f>
        <v>-0.22689895971930141</v>
      </c>
      <c r="P107" s="148">
        <f>IF(OR(DataGrowthRates!O107="",DataGrowthRates!P107=""),"",DataGrowthRates!P107-DataGrowthRates!O107)</f>
        <v>-0.36987615798851126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1.2242589673272519E-4</v>
      </c>
      <c r="T107" s="148">
        <f>IF(OR(DataGrowthRates!S107="",DataGrowthRates!T107=""),"",DataGrowthRates!T107-DataGrowthRates!S107)</f>
        <v>1.5161054895629578E-2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-0.19203091477447609</v>
      </c>
      <c r="X107" s="148">
        <f>IF(OR(DataGrowthRates!W107="",DataGrowthRates!X107=""),"",DataGrowthRates!X107-DataGrowthRates!W107)</f>
        <v>0.13266906573133697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-8.2636342458914935E-3</v>
      </c>
      <c r="AB107" s="148">
        <f>IF(OR(DataGrowthRates!AA107="",DataGrowthRates!AB107=""),"",DataGrowthRates!AB107-DataGrowthRates!AA107)</f>
        <v>-5.4404293646055368E-3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0.27893743763806089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-5.4261778050790355E-6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1.9615054648425279E-4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7.4968998489355343E-5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 t="str">
        <f>IF(OR(DataGrowthRates!CB107="",DataGrowthRates!CC107=""),"",DataGrowthRates!CC107-DataGrowthRates!CB107)</f>
        <v/>
      </c>
      <c r="CD107" s="148" t="str">
        <f>IF(OR(DataGrowthRates!CC107="",DataGrowthRates!CD107=""),"",DataGrowthRates!CD107-DataGrowthRates!CC107)</f>
        <v/>
      </c>
    </row>
    <row r="108" spans="1:82" x14ac:dyDescent="0.3">
      <c r="A108" s="65" t="s">
        <v>1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 t="str">
        <f>IF(OR(DataGrowthRates!K108="",DataGrowthRates!L108=""),"",DataGrowthRates!L108-DataGrowthRates!K108)</f>
        <v/>
      </c>
      <c r="M108" s="146" t="str">
        <f>IF(OR(DataGrowthRates!L108="",DataGrowthRates!M108=""),"",DataGrowthRates!M108-DataGrowthRates!L108)</f>
        <v/>
      </c>
      <c r="N108" s="146" t="str">
        <f>IF(OR(DataGrowthRates!M108="",DataGrowthRates!N108=""),"",DataGrowthRates!N108-DataGrowthRates!M108)</f>
        <v/>
      </c>
      <c r="O108" s="146" t="str">
        <f>IF(OR(DataGrowthRates!N108="",DataGrowthRates!O108=""),"",DataGrowthRates!O108-DataGrowthRates!N108)</f>
        <v/>
      </c>
      <c r="P108" s="146">
        <f>IF(OR(DataGrowthRates!O108="",DataGrowthRates!P108=""),"",DataGrowthRates!P108-DataGrowthRates!O108)</f>
        <v>0.55802852301851624</v>
      </c>
      <c r="Q108" s="146">
        <f>IF(OR(DataGrowthRates!P108="",DataGrowthRates!Q108=""),"",DataGrowthRates!Q108-DataGrowthRates!P108)</f>
        <v>6.2658969168877254E-2</v>
      </c>
      <c r="R108" s="146">
        <f>IF(OR(DataGrowthRates!Q108="",DataGrowthRates!R108=""),"",DataGrowthRates!R108-DataGrowthRates!Q108)</f>
        <v>-0.47298486602065237</v>
      </c>
      <c r="S108" s="146">
        <f>IF(OR(DataGrowthRates!R108="",DataGrowthRates!S108=""),"",DataGrowthRates!S108-DataGrowthRates!R108)</f>
        <v>-0.16434352084638726</v>
      </c>
      <c r="T108" s="146">
        <f>IF(OR(DataGrowthRates!S108="",DataGrowthRates!T108=""),"",DataGrowthRates!T108-DataGrowthRates!S108)</f>
        <v>-0.11762026288617933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0.26270371619294908</v>
      </c>
      <c r="X108" s="146">
        <f>IF(OR(DataGrowthRates!W108="",DataGrowthRates!X108=""),"",DataGrowthRates!X108-DataGrowthRates!W108)</f>
        <v>-0.19783816590615588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2.1336674375650011E-2</v>
      </c>
      <c r="AB108" s="146">
        <f>IF(OR(DataGrowthRates!AA108="",DataGrowthRates!AB108=""),"",DataGrowthRates!AB108-DataGrowthRates!AA108)</f>
        <v>0.22660678698702519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-0.21654290368584661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-0.6863280841441235</v>
      </c>
      <c r="AJ108" s="146">
        <f>IF(OR(DataGrowthRates!AI108="",DataGrowthRates!AJ108=""),"",DataGrowthRates!AJ108-DataGrowthRates!AI108)</f>
        <v>4.1089776884323803E-3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0.19520379866627829</v>
      </c>
      <c r="AN108" s="146">
        <f>IF(OR(DataGrowthRates!AM108="",DataGrowthRates!AN108=""),"",DataGrowthRates!AN108-DataGrowthRates!AM108)</f>
        <v>0.20286411136707672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0.32719808709186859</v>
      </c>
      <c r="AR108" s="146">
        <f>IF(OR(DataGrowthRates!AQ108="",DataGrowthRates!AR108=""),"",DataGrowthRates!AR108-DataGrowthRates!AQ108)</f>
        <v>-9.611559115147994E-4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-0.24354023420528603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-5.1959050303418408E-6</v>
      </c>
      <c r="BO108" s="146">
        <f>IF(OR(DataGrowthRates!BN108="",DataGrowthRates!BO108=""),"",DataGrowthRates!BO108-DataGrowthRates!BN108)</f>
        <v>8.6435922468918402E-2</v>
      </c>
      <c r="BP108" s="146">
        <f>IF(OR(DataGrowthRates!BO108="",DataGrowthRates!BP108=""),"",DataGrowthRates!BP108-DataGrowthRates!BO108)</f>
        <v>-6.2091301606566729E-2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-4.7717224194889774E-3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 t="str">
        <f>IF(OR(DataGrowthRates!CB108="",DataGrowthRates!CC108=""),"",DataGrowthRates!CC108-DataGrowthRates!CB108)</f>
        <v/>
      </c>
      <c r="CD108" s="146" t="str">
        <f>IF(OR(DataGrowthRates!CC108="",DataGrowthRates!CD108=""),"",DataGrowthRates!CD108-DataGrowthRates!CC108)</f>
        <v/>
      </c>
    </row>
    <row r="109" spans="1:82" x14ac:dyDescent="0.3">
      <c r="A109" s="4" t="s">
        <v>2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 t="str">
        <f>IF(OR(DataGrowthRates!L109="",DataGrowthRates!M109=""),"",DataGrowthRates!M109-DataGrowthRates!L109)</f>
        <v/>
      </c>
      <c r="N109" s="147" t="str">
        <f>IF(OR(DataGrowthRates!M109="",DataGrowthRates!N109=""),"",DataGrowthRates!N109-DataGrowthRates!M109)</f>
        <v/>
      </c>
      <c r="O109" s="147" t="str">
        <f>IF(OR(DataGrowthRates!N109="",DataGrowthRates!O109=""),"",DataGrowthRates!O109-DataGrowthRates!N109)</f>
        <v/>
      </c>
      <c r="P109" s="147" t="str">
        <f>IF(OR(DataGrowthRates!O109="",DataGrowthRates!P109=""),"",DataGrowthRates!P109-DataGrowthRates!O109)</f>
        <v/>
      </c>
      <c r="Q109" s="147">
        <f>IF(OR(DataGrowthRates!P109="",DataGrowthRates!Q109=""),"",DataGrowthRates!Q109-DataGrowthRates!P109)</f>
        <v>0.40882691512647273</v>
      </c>
      <c r="R109" s="147">
        <f>IF(OR(DataGrowthRates!Q109="",DataGrowthRates!R109=""),"",DataGrowthRates!R109-DataGrowthRates!Q109)</f>
        <v>0.15759334389967039</v>
      </c>
      <c r="S109" s="147">
        <f>IF(OR(DataGrowthRates!R109="",DataGrowthRates!S109=""),"",DataGrowthRates!S109-DataGrowthRates!R109)</f>
        <v>-9.1944535933645044E-2</v>
      </c>
      <c r="T109" s="147">
        <f>IF(OR(DataGrowthRates!S109="",DataGrowthRates!T109=""),"",DataGrowthRates!T109-DataGrowthRates!S109)</f>
        <v>1.4784037226365232E-3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-0.54138694829631318</v>
      </c>
      <c r="X109" s="147">
        <f>IF(OR(DataGrowthRates!W109="",DataGrowthRates!X109=""),"",DataGrowthRates!X109-DataGrowthRates!W109)</f>
        <v>0.36120429491897488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6.682829637384069E-2</v>
      </c>
      <c r="AB109" s="147">
        <f>IF(OR(DataGrowthRates!AA109="",DataGrowthRates!AB109=""),"",DataGrowthRates!AB109-DataGrowthRates!AA109)</f>
        <v>-0.29276319841396581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-0.45646417361995439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-0.92866452475710204</v>
      </c>
      <c r="AJ109" s="147">
        <f>IF(OR(DataGrowthRates!AI109="",DataGrowthRates!AJ109=""),"",DataGrowthRates!AJ109-DataGrowthRates!AI109)</f>
        <v>6.9013854479674508E-3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0.56724617615401551</v>
      </c>
      <c r="AN109" s="147">
        <f>IF(OR(DataGrowthRates!AM109="",DataGrowthRates!AN109=""),"",DataGrowthRates!AN109-DataGrowthRates!AM109)</f>
        <v>-2.5140404596519672E-2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0.34170979052164863</v>
      </c>
      <c r="AR109" s="147">
        <f>IF(OR(DataGrowthRates!AQ109="",DataGrowthRates!AR109=""),"",DataGrowthRates!AR109-DataGrowthRates!AQ109)</f>
        <v>-1.1409162514294247E-3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-5.0059022706482326E-2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-9.3152380978511751E-5</v>
      </c>
      <c r="BO109" s="147">
        <f>IF(OR(DataGrowthRates!BN109="",DataGrowthRates!BO109=""),"",DataGrowthRates!BO109-DataGrowthRates!BN109)</f>
        <v>0.11247976071843346</v>
      </c>
      <c r="BP109" s="147">
        <f>IF(OR(DataGrowthRates!BO109="",DataGrowthRates!BP109=""),"",DataGrowthRates!BP109-DataGrowthRates!BO109)</f>
        <v>-6.0028927090889916E-2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-4.226602496793852E-3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 t="str">
        <f>IF(OR(DataGrowthRates!CB109="",DataGrowthRates!CC109=""),"",DataGrowthRates!CC109-DataGrowthRates!CB109)</f>
        <v/>
      </c>
      <c r="CD109" s="147" t="str">
        <f>IF(OR(DataGrowthRates!CC109="",DataGrowthRates!CD109=""),"",DataGrowthRates!CD109-DataGrowthRates!CC109)</f>
        <v/>
      </c>
    </row>
    <row r="110" spans="1:82" x14ac:dyDescent="0.3">
      <c r="A110" s="4" t="s">
        <v>3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 t="str">
        <f>IF(OR(DataGrowthRates!M110="",DataGrowthRates!N110=""),"",DataGrowthRates!N110-DataGrowthRates!M110)</f>
        <v/>
      </c>
      <c r="O110" s="147" t="str">
        <f>IF(OR(DataGrowthRates!N110="",DataGrowthRates!O110=""),"",DataGrowthRates!O110-DataGrowthRates!N110)</f>
        <v/>
      </c>
      <c r="P110" s="147" t="str">
        <f>IF(OR(DataGrowthRates!O110="",DataGrowthRates!P110=""),"",DataGrowthRates!P110-DataGrowthRates!O110)</f>
        <v/>
      </c>
      <c r="Q110" s="147" t="str">
        <f>IF(OR(DataGrowthRates!P110="",DataGrowthRates!Q110=""),"",DataGrowthRates!Q110-DataGrowthRates!P110)</f>
        <v/>
      </c>
      <c r="R110" s="147">
        <f>IF(OR(DataGrowthRates!Q110="",DataGrowthRates!R110=""),"",DataGrowthRates!R110-DataGrowthRates!Q110)</f>
        <v>-0.33160675695303077</v>
      </c>
      <c r="S110" s="147">
        <f>IF(OR(DataGrowthRates!R110="",DataGrowthRates!S110=""),"",DataGrowthRates!S110-DataGrowthRates!R110)</f>
        <v>0.36119408778802597</v>
      </c>
      <c r="T110" s="147">
        <f>IF(OR(DataGrowthRates!S110="",DataGrowthRates!T110=""),"",DataGrowthRates!T110-DataGrowthRates!S110)</f>
        <v>-0.1327513146405721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0.25577903082840692</v>
      </c>
      <c r="X110" s="147">
        <f>IF(OR(DataGrowthRates!W110="",DataGrowthRates!X110=""),"",DataGrowthRates!X110-DataGrowthRates!W110)</f>
        <v>0.11610631106141245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5.0619238345519513E-2</v>
      </c>
      <c r="AB110" s="147">
        <f>IF(OR(DataGrowthRates!AA110="",DataGrowthRates!AB110=""),"",DataGrowthRates!AB110-DataGrowthRates!AA110)</f>
        <v>0.17569118906478653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0.37631725561605922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-0.75394896315314064</v>
      </c>
      <c r="AJ110" s="147">
        <f>IF(OR(DataGrowthRates!AI110="",DataGrowthRates!AJ110=""),"",DataGrowthRates!AJ110-DataGrowthRates!AI110)</f>
        <v>1.4692738710824216E-3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9.3175752875521489E-2</v>
      </c>
      <c r="AN110" s="147">
        <f>IF(OR(DataGrowthRates!AM110="",DataGrowthRates!AN110=""),"",DataGrowthRates!AN110-DataGrowthRates!AM110)</f>
        <v>0.15836910162062612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0.21574324278483292</v>
      </c>
      <c r="AR110" s="147">
        <f>IF(OR(DataGrowthRates!AQ110="",DataGrowthRates!AR110=""),"",DataGrowthRates!AR110-DataGrowthRates!AQ110)</f>
        <v>-1.2567881584768514E-3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-0.16472614892567261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2.2056548658611064E-5</v>
      </c>
      <c r="BO110" s="147">
        <f>IF(OR(DataGrowthRates!BN110="",DataGrowthRates!BO110=""),"",DataGrowthRates!BO110-DataGrowthRates!BN110)</f>
        <v>0.12433890437489481</v>
      </c>
      <c r="BP110" s="147">
        <f>IF(OR(DataGrowthRates!BO110="",DataGrowthRates!BP110=""),"",DataGrowthRates!BP110-DataGrowthRates!BO110)</f>
        <v>-5.9474103085839225E-2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-4.0773280955379576E-3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 t="str">
        <f>IF(OR(DataGrowthRates!CB110="",DataGrowthRates!CC110=""),"",DataGrowthRates!CC110-DataGrowthRates!CB110)</f>
        <v/>
      </c>
      <c r="CD110" s="147" t="str">
        <f>IF(OR(DataGrowthRates!CC110="",DataGrowthRates!CD110=""),"",DataGrowthRates!CD110-DataGrowthRates!CC110)</f>
        <v/>
      </c>
    </row>
    <row r="111" spans="1:82" x14ac:dyDescent="0.3">
      <c r="A111" s="64" t="s">
        <v>4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 t="str">
        <f>IF(OR(DataGrowthRates!N111="",DataGrowthRates!O111=""),"",DataGrowthRates!O111-DataGrowthRates!N111)</f>
        <v/>
      </c>
      <c r="P111" s="148" t="str">
        <f>IF(OR(DataGrowthRates!O111="",DataGrowthRates!P111=""),"",DataGrowthRates!P111-DataGrowthRates!O111)</f>
        <v/>
      </c>
      <c r="Q111" s="148" t="str">
        <f>IF(OR(DataGrowthRates!P111="",DataGrowthRates!Q111=""),"",DataGrowthRates!Q111-DataGrowthRates!P111)</f>
        <v/>
      </c>
      <c r="R111" s="148" t="str">
        <f>IF(OR(DataGrowthRates!Q111="",DataGrowthRates!R111=""),"",DataGrowthRates!R111-DataGrowthRates!Q111)</f>
        <v/>
      </c>
      <c r="S111" s="148">
        <f>IF(OR(DataGrowthRates!R111="",DataGrowthRates!S111=""),"",DataGrowthRates!S111-DataGrowthRates!R111)</f>
        <v>-0.34787204556840967</v>
      </c>
      <c r="T111" s="148">
        <f>IF(OR(DataGrowthRates!S111="",DataGrowthRates!T111=""),"",DataGrowthRates!T111-DataGrowthRates!S111)</f>
        <v>0.52721011714343202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8.732307604698919E-2</v>
      </c>
      <c r="X111" s="148">
        <f>IF(OR(DataGrowthRates!W111="",DataGrowthRates!X111=""),"",DataGrowthRates!X111-DataGrowthRates!W111)</f>
        <v>-4.184018879242668E-2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0.18714695329954534</v>
      </c>
      <c r="AB111" s="148">
        <f>IF(OR(DataGrowthRates!AA111="",DataGrowthRates!AB111=""),"",DataGrowthRates!AB111-DataGrowthRates!AA111)</f>
        <v>-0.1182721889844176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-0.30451030391173983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-1.0490125748836752</v>
      </c>
      <c r="AJ111" s="148">
        <f>IF(OR(DataGrowthRates!AI111="",DataGrowthRates!AJ111=""),"",DataGrowthRates!AJ111-DataGrowthRates!AI111)</f>
        <v>1.4494086638436876E-3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0.40940801583107689</v>
      </c>
      <c r="AN111" s="148">
        <f>IF(OR(DataGrowthRates!AM111="",DataGrowthRates!AN111=""),"",DataGrowthRates!AN111-DataGrowthRates!AM111)</f>
        <v>8.3615027393761476E-2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0.37065143120245159</v>
      </c>
      <c r="AR111" s="148">
        <f>IF(OR(DataGrowthRates!AQ111="",DataGrowthRates!AR111=""),"",DataGrowthRates!AR111-DataGrowthRates!AQ111)</f>
        <v>-1.081773717015011E-3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-0.12715970531064835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-3.7478521040856805E-5</v>
      </c>
      <c r="BO111" s="148">
        <f>IF(OR(DataGrowthRates!BN111="",DataGrowthRates!BO111=""),"",DataGrowthRates!BO111-DataGrowthRates!BN111)</f>
        <v>8.4323730928614893E-2</v>
      </c>
      <c r="BP111" s="148">
        <f>IF(OR(DataGrowthRates!BO111="",DataGrowthRates!BP111=""),"",DataGrowthRates!BP111-DataGrowthRates!BO111)</f>
        <v>-6.2957399546216486E-2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-4.7977827147471785E-3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 t="str">
        <f>IF(OR(DataGrowthRates!CB111="",DataGrowthRates!CC111=""),"",DataGrowthRates!CC111-DataGrowthRates!CB111)</f>
        <v/>
      </c>
      <c r="CD111" s="148" t="str">
        <f>IF(OR(DataGrowthRates!CC111="",DataGrowthRates!CD111=""),"",DataGrowthRates!CD111-DataGrowthRates!CC111)</f>
        <v/>
      </c>
    </row>
    <row r="112" spans="1:82" x14ac:dyDescent="0.3">
      <c r="A112" s="65" t="s">
        <v>5</v>
      </c>
      <c r="B112" s="67"/>
      <c r="C112" s="83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 t="str">
        <f>IF(OR(DataGrowthRates!O112="",DataGrowthRates!P112=""),"",DataGrowthRates!P112-DataGrowthRates!O112)</f>
        <v/>
      </c>
      <c r="Q112" s="146" t="str">
        <f>IF(OR(DataGrowthRates!P112="",DataGrowthRates!Q112=""),"",DataGrowthRates!Q112-DataGrowthRates!P112)</f>
        <v/>
      </c>
      <c r="R112" s="146" t="str">
        <f>IF(OR(DataGrowthRates!Q112="",DataGrowthRates!R112=""),"",DataGrowthRates!R112-DataGrowthRates!Q112)</f>
        <v/>
      </c>
      <c r="S112" s="146" t="str">
        <f>IF(OR(DataGrowthRates!R112="",DataGrowthRates!S112=""),"",DataGrowthRates!S112-DataGrowthRates!R112)</f>
        <v/>
      </c>
      <c r="T112" s="146">
        <f>IF(OR(DataGrowthRates!S112="",DataGrowthRates!T112=""),"",DataGrowthRates!T112-DataGrowthRates!S112)</f>
        <v>-0.44890073144965292</v>
      </c>
      <c r="U112" s="146">
        <f>IF(OR(DataGrowthRates!T112="",DataGrowthRates!U112=""),"",DataGrowthRates!U112-DataGrowthRates!T112)</f>
        <v>0.10095145704672515</v>
      </c>
      <c r="V112" s="146">
        <f>IF(OR(DataGrowthRates!U112="",DataGrowthRates!V112=""),"",DataGrowthRates!V112-DataGrowthRates!U112)</f>
        <v>0.40483487344548319</v>
      </c>
      <c r="W112" s="146">
        <f>IF(OR(DataGrowthRates!V112="",DataGrowthRates!W112=""),"",DataGrowthRates!W112-DataGrowthRates!V112)</f>
        <v>-0.64480183905794597</v>
      </c>
      <c r="X112" s="146">
        <f>IF(OR(DataGrowthRates!W112="",DataGrowthRates!X112=""),"",DataGrowthRates!X112-DataGrowthRates!W112)</f>
        <v>0.29037070054314906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-2.6443491165942135E-2</v>
      </c>
      <c r="AA112" s="146">
        <f>IF(OR(DataGrowthRates!Z112="",DataGrowthRates!AA112=""),"",DataGrowthRates!AA112-DataGrowthRates!Z112)</f>
        <v>0.19426378113752296</v>
      </c>
      <c r="AB112" s="146">
        <f>IF(OR(DataGrowthRates!AA112="",DataGrowthRates!AB112=""),"",DataGrowthRates!AB112-DataGrowthRates!AA112)</f>
        <v>-0.21643841196140734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-0.18851752750149853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0.38671788254577244</v>
      </c>
      <c r="AJ112" s="146">
        <f>IF(OR(DataGrowthRates!AI112="",DataGrowthRates!AJ112=""),"",DataGrowthRates!AJ112-DataGrowthRates!AI112)</f>
        <v>-5.4657300840430523E-3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0.22967596267682744</v>
      </c>
      <c r="AN112" s="146">
        <f>IF(OR(DataGrowthRates!AM112="",DataGrowthRates!AN112=""),"",DataGrowthRates!AN112-DataGrowthRates!AM112)</f>
        <v>-0.21557085349171068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5.9396822126585036E-3</v>
      </c>
      <c r="AR112" s="146">
        <f>IF(OR(DataGrowthRates!AQ112="",DataGrowthRates!AR112=""),"",DataGrowthRates!AR112-DataGrowthRates!AQ112)</f>
        <v>-1.2848767053510457E-3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0.29927120928861495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-5.1717511482252121E-6</v>
      </c>
      <c r="BO112" s="146">
        <f>IF(OR(DataGrowthRates!BN112="",DataGrowthRates!BO112=""),"",DataGrowthRates!BO112-DataGrowthRates!BN112)</f>
        <v>-7.7636385106409023E-2</v>
      </c>
      <c r="BP112" s="146">
        <f>IF(OR(DataGrowthRates!BO112="",DataGrowthRates!BP112=""),"",DataGrowthRates!BP112-DataGrowthRates!BO112)</f>
        <v>-3.9444870927627385E-2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-3.2907309567900001E-3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-0.17879198577832423</v>
      </c>
      <c r="CC112" s="146" t="str">
        <f>IF(OR(DataGrowthRates!CB112="",DataGrowthRates!CC112=""),"",DataGrowthRates!CC112-DataGrowthRates!CB112)</f>
        <v/>
      </c>
      <c r="CD112" s="146" t="str">
        <f>IF(OR(DataGrowthRates!CC112="",DataGrowthRates!CD112=""),"",DataGrowthRates!CD112-DataGrowthRates!CC112)</f>
        <v/>
      </c>
    </row>
    <row r="113" spans="1:82" x14ac:dyDescent="0.3">
      <c r="A113" s="4" t="s">
        <v>6</v>
      </c>
      <c r="B113" s="68"/>
      <c r="C113" s="83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 t="str">
        <f>IF(OR(DataGrowthRates!P113="",DataGrowthRates!Q113=""),"",DataGrowthRates!Q113-DataGrowthRates!P113)</f>
        <v/>
      </c>
      <c r="R113" s="147" t="str">
        <f>IF(OR(DataGrowthRates!Q113="",DataGrowthRates!R113=""),"",DataGrowthRates!R113-DataGrowthRates!Q113)</f>
        <v/>
      </c>
      <c r="S113" s="147" t="str">
        <f>IF(OR(DataGrowthRates!R113="",DataGrowthRates!S113=""),"",DataGrowthRates!S113-DataGrowthRates!R113)</f>
        <v/>
      </c>
      <c r="T113" s="147" t="str">
        <f>IF(OR(DataGrowthRates!S113="",DataGrowthRates!T113=""),"",DataGrowthRates!T113-DataGrowthRates!S113)</f>
        <v/>
      </c>
      <c r="U113" s="147">
        <f>IF(OR(DataGrowthRates!T113="",DataGrowthRates!U113=""),"",DataGrowthRates!U113-DataGrowthRates!T113)</f>
        <v>0.26267764308477304</v>
      </c>
      <c r="V113" s="147">
        <f>IF(OR(DataGrowthRates!U113="",DataGrowthRates!V113=""),"",DataGrowthRates!V113-DataGrowthRates!U113)</f>
        <v>0.43678348103085796</v>
      </c>
      <c r="W113" s="147">
        <f>IF(OR(DataGrowthRates!V113="",DataGrowthRates!W113=""),"",DataGrowthRates!W113-DataGrowthRates!V113)</f>
        <v>-0.6345734600427857</v>
      </c>
      <c r="X113" s="147">
        <f>IF(OR(DataGrowthRates!W113="",DataGrowthRates!X113=""),"",DataGrowthRates!X113-DataGrowthRates!W113)</f>
        <v>5.6572674874152185E-2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6.1297703190756891E-3</v>
      </c>
      <c r="AA113" s="147">
        <f>IF(OR(DataGrowthRates!Z113="",DataGrowthRates!AA113=""),"",DataGrowthRates!AA113-DataGrowthRates!Z113)</f>
        <v>-0.2127009243949054</v>
      </c>
      <c r="AB113" s="147">
        <f>IF(OR(DataGrowthRates!AA113="",DataGrowthRates!AB113=""),"",DataGrowthRates!AB113-DataGrowthRates!AA113)</f>
        <v>0.23966358586505976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0.32972104577515182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1.0142593941525551</v>
      </c>
      <c r="AJ113" s="147">
        <f>IF(OR(DataGrowthRates!AI113="",DataGrowthRates!AJ113=""),"",DataGrowthRates!AJ113-DataGrowthRates!AI113)</f>
        <v>2.4345643883707524E-2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-0.25599685091526325</v>
      </c>
      <c r="AN113" s="147">
        <f>IF(OR(DataGrowthRates!AM113="",DataGrowthRates!AN113=""),"",DataGrowthRates!AN113-DataGrowthRates!AM113)</f>
        <v>-3.6429071316124606E-2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-0.14353744142793623</v>
      </c>
      <c r="AR113" s="147">
        <f>IF(OR(DataGrowthRates!AQ113="",DataGrowthRates!AR113=""),"",DataGrowthRates!AR113-DataGrowthRates!AQ113)</f>
        <v>-6.270591080621557E-4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6.37401941704141E-2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-3.4678817037558929E-5</v>
      </c>
      <c r="BO113" s="147">
        <f>IF(OR(DataGrowthRates!BN113="",DataGrowthRates!BO113=""),"",DataGrowthRates!BO113-DataGrowthRates!BN113)</f>
        <v>4.2884398323932871E-2</v>
      </c>
      <c r="BP113" s="147">
        <f>IF(OR(DataGrowthRates!BO113="",DataGrowthRates!BP113=""),"",DataGrowthRates!BP113-DataGrowthRates!BO113)</f>
        <v>1.1225310879540373E-2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1.5466484853714491E-3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0.54917292123850281</v>
      </c>
      <c r="CC113" s="147" t="str">
        <f>IF(OR(DataGrowthRates!CB113="",DataGrowthRates!CC113=""),"",DataGrowthRates!CC113-DataGrowthRates!CB113)</f>
        <v/>
      </c>
      <c r="CD113" s="147" t="str">
        <f>IF(OR(DataGrowthRates!CC113="",DataGrowthRates!CD113=""),"",DataGrowthRates!CD113-DataGrowthRates!CC113)</f>
        <v/>
      </c>
    </row>
    <row r="114" spans="1:82" x14ac:dyDescent="0.3">
      <c r="A114" s="4" t="s">
        <v>7</v>
      </c>
      <c r="B114" s="68"/>
      <c r="C114" s="83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 t="str">
        <f>IF(OR(DataGrowthRates!Q114="",DataGrowthRates!R114=""),"",DataGrowthRates!R114-DataGrowthRates!Q114)</f>
        <v/>
      </c>
      <c r="S114" s="147" t="str">
        <f>IF(OR(DataGrowthRates!R114="",DataGrowthRates!S114=""),"",DataGrowthRates!S114-DataGrowthRates!R114)</f>
        <v/>
      </c>
      <c r="T114" s="147" t="str">
        <f>IF(OR(DataGrowthRates!S114="",DataGrowthRates!T114=""),"",DataGrowthRates!T114-DataGrowthRates!S114)</f>
        <v/>
      </c>
      <c r="U114" s="147" t="str">
        <f>IF(OR(DataGrowthRates!T114="",DataGrowthRates!U114=""),"",DataGrowthRates!U114-DataGrowthRates!T114)</f>
        <v/>
      </c>
      <c r="V114" s="147">
        <f>IF(OR(DataGrowthRates!U114="",DataGrowthRates!V114=""),"",DataGrowthRates!V114-DataGrowthRates!U114)</f>
        <v>0.83018976116731169</v>
      </c>
      <c r="W114" s="147">
        <f>IF(OR(DataGrowthRates!V114="",DataGrowthRates!W114=""),"",DataGrowthRates!W114-DataGrowthRates!V114)</f>
        <v>-0.64860016266729437</v>
      </c>
      <c r="X114" s="147">
        <f>IF(OR(DataGrowthRates!W114="",DataGrowthRates!X114=""),"",DataGrowthRates!X114-DataGrowthRates!W114)</f>
        <v>-0.15268303350560242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1.9334463397683521E-2</v>
      </c>
      <c r="AA114" s="147">
        <f>IF(OR(DataGrowthRates!Z114="",DataGrowthRates!AA114=""),"",DataGrowthRates!AA114-DataGrowthRates!Z114)</f>
        <v>-0.25525716128923648</v>
      </c>
      <c r="AB114" s="147">
        <f>IF(OR(DataGrowthRates!AA114="",DataGrowthRates!AB114=""),"",DataGrowthRates!AB114-DataGrowthRates!AA114)</f>
        <v>0.15875074335262074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-0.59066183291496355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0.38085983784537358</v>
      </c>
      <c r="AJ114" s="147">
        <f>IF(OR(DataGrowthRates!AI114="",DataGrowthRates!AJ114=""),"",DataGrowthRates!AJ114-DataGrowthRates!AI114)</f>
        <v>2.378202056314116E-3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0.11426377347113004</v>
      </c>
      <c r="AN114" s="147">
        <f>IF(OR(DataGrowthRates!AM114="",DataGrowthRates!AN114=""),"",DataGrowthRates!AN114-DataGrowthRates!AM114)</f>
        <v>-0.21157891200522627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-0.21367454309283929</v>
      </c>
      <c r="AR114" s="147">
        <f>IF(OR(DataGrowthRates!AQ114="",DataGrowthRates!AR114=""),"",DataGrowthRates!AR114-DataGrowthRates!AQ114)</f>
        <v>-5.8289652921850177E-4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0.22278912513211946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3.1745079560607792E-6</v>
      </c>
      <c r="BO114" s="147">
        <f>IF(OR(DataGrowthRates!BN114="",DataGrowthRates!BO114=""),"",DataGrowthRates!BO114-DataGrowthRates!BN114)</f>
        <v>-2.0030110076683982E-2</v>
      </c>
      <c r="BP114" s="147">
        <f>IF(OR(DataGrowthRates!BO114="",DataGrowthRates!BP114=""),"",DataGrowthRates!BP114-DataGrowthRates!BO114)</f>
        <v>3.0883154762318732E-2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3.3738845387984995E-3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-7.2548838017318928E-2</v>
      </c>
      <c r="CC114" s="147" t="str">
        <f>IF(OR(DataGrowthRates!CB114="",DataGrowthRates!CC114=""),"",DataGrowthRates!CC114-DataGrowthRates!CB114)</f>
        <v/>
      </c>
      <c r="CD114" s="147" t="str">
        <f>IF(OR(DataGrowthRates!CC114="",DataGrowthRates!CD114=""),"",DataGrowthRates!CD114-DataGrowthRates!CC114)</f>
        <v/>
      </c>
    </row>
    <row r="115" spans="1:82" x14ac:dyDescent="0.3">
      <c r="A115" s="64" t="s">
        <v>8</v>
      </c>
      <c r="B115" s="69"/>
      <c r="C115" s="84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 t="str">
        <f>IF(OR(DataGrowthRates!R115="",DataGrowthRates!S115=""),"",DataGrowthRates!S115-DataGrowthRates!R115)</f>
        <v/>
      </c>
      <c r="T115" s="148" t="str">
        <f>IF(OR(DataGrowthRates!S115="",DataGrowthRates!T115=""),"",DataGrowthRates!T115-DataGrowthRates!S115)</f>
        <v/>
      </c>
      <c r="U115" s="148" t="str">
        <f>IF(OR(DataGrowthRates!T115="",DataGrowthRates!U115=""),"",DataGrowthRates!U115-DataGrowthRates!T115)</f>
        <v/>
      </c>
      <c r="V115" s="148" t="str">
        <f>IF(OR(DataGrowthRates!U115="",DataGrowthRates!V115=""),"",DataGrowthRates!V115-DataGrowthRates!U115)</f>
        <v/>
      </c>
      <c r="W115" s="148">
        <f>IF(OR(DataGrowthRates!V115="",DataGrowthRates!W115=""),"",DataGrowthRates!W115-DataGrowthRates!V115)</f>
        <v>-0.45596687819682469</v>
      </c>
      <c r="X115" s="148">
        <f>IF(OR(DataGrowthRates!W115="",DataGrowthRates!X115=""),"",DataGrowthRates!X115-DataGrowthRates!W115)</f>
        <v>8.4285766640501691E-3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1.0925678873555889E-2</v>
      </c>
      <c r="AA115" s="148">
        <f>IF(OR(DataGrowthRates!Z115="",DataGrowthRates!AA115=""),"",DataGrowthRates!AA115-DataGrowthRates!Z115)</f>
        <v>-3.5811500519914219E-2</v>
      </c>
      <c r="AB115" s="148">
        <f>IF(OR(DataGrowthRates!AA115="",DataGrowthRates!AB115=""),"",DataGrowthRates!AB115-DataGrowthRates!AA115)</f>
        <v>0.31676065756503746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0.49451891440488183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0.88091400077844284</v>
      </c>
      <c r="AJ115" s="148">
        <f>IF(OR(DataGrowthRates!AI115="",DataGrowthRates!AJ115=""),"",DataGrowthRates!AJ115-DataGrowthRates!AI115)</f>
        <v>-2.7451127893876048E-2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-0.11633585847365513</v>
      </c>
      <c r="AN115" s="148">
        <f>IF(OR(DataGrowthRates!AM115="",DataGrowthRates!AN115=""),"",DataGrowthRates!AN115-DataGrowthRates!AM115)</f>
        <v>-3.0539647333333697E-2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-0.10100754390667088</v>
      </c>
      <c r="AR115" s="148">
        <f>IF(OR(DataGrowthRates!AQ115="",DataGrowthRates!AR115=""),"",DataGrowthRates!AR115-DataGrowthRates!AQ115)</f>
        <v>-2.5499018966712583E-3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0.21558094686439144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3.266088698961056E-5</v>
      </c>
      <c r="BO115" s="148">
        <f>IF(OR(DataGrowthRates!BN115="",DataGrowthRates!BO115=""),"",DataGrowthRates!BO115-DataGrowthRates!BN115)</f>
        <v>2.5662725701360856E-2</v>
      </c>
      <c r="BP115" s="148">
        <f>IF(OR(DataGrowthRates!BO115="",DataGrowthRates!BP115=""),"",DataGrowthRates!BP115-DataGrowthRates!BO115)</f>
        <v>-2.162868228328918E-2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-1.5867891683605251E-3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-0.19620537999131837</v>
      </c>
      <c r="CC115" s="148" t="str">
        <f>IF(OR(DataGrowthRates!CB115="",DataGrowthRates!CC115=""),"",DataGrowthRates!CC115-DataGrowthRates!CB115)</f>
        <v/>
      </c>
      <c r="CD115" s="148" t="str">
        <f>IF(OR(DataGrowthRates!CC115="",DataGrowthRates!CD115=""),"",DataGrowthRates!CD115-DataGrowthRates!CC115)</f>
        <v/>
      </c>
    </row>
    <row r="116" spans="1:82" x14ac:dyDescent="0.3">
      <c r="A116" s="65" t="s">
        <v>9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 t="str">
        <f>IF(OR(DataGrowthRates!S116="",DataGrowthRates!T116=""),"",DataGrowthRates!T116-DataGrowthRates!S116)</f>
        <v/>
      </c>
      <c r="U116" s="146" t="str">
        <f>IF(OR(DataGrowthRates!T116="",DataGrowthRates!U116=""),"",DataGrowthRates!U116-DataGrowthRates!T116)</f>
        <v/>
      </c>
      <c r="V116" s="146" t="str">
        <f>IF(OR(DataGrowthRates!U116="",DataGrowthRates!V116=""),"",DataGrowthRates!V116-DataGrowthRates!U116)</f>
        <v/>
      </c>
      <c r="W116" s="146" t="str">
        <f>IF(OR(DataGrowthRates!V116="",DataGrowthRates!W116=""),"",DataGrowthRates!W116-DataGrowthRates!V116)</f>
        <v/>
      </c>
      <c r="X116" s="146">
        <f>IF(OR(DataGrowthRates!W116="",DataGrowthRates!X116=""),"",DataGrowthRates!X116-DataGrowthRates!W116)</f>
        <v>-0.37113323016807209</v>
      </c>
      <c r="Y116" s="146">
        <f>IF(OR(DataGrowthRates!X116="",DataGrowthRates!Y116=""),"",DataGrowthRates!Y116-DataGrowthRates!X116)</f>
        <v>0.3155540500880698</v>
      </c>
      <c r="Z116" s="146">
        <f>IF(OR(DataGrowthRates!Y116="",DataGrowthRates!Z116=""),"",DataGrowthRates!Z116-DataGrowthRates!Y116)</f>
        <v>3.911186724090987E-2</v>
      </c>
      <c r="AA116" s="146">
        <f>IF(OR(DataGrowthRates!Z116="",DataGrowthRates!AA116=""),"",DataGrowthRates!AA116-DataGrowthRates!Z116)</f>
        <v>0.45701928721012353</v>
      </c>
      <c r="AB116" s="146">
        <f>IF(OR(DataGrowthRates!AA116="",DataGrowthRates!AB116=""),"",DataGrowthRates!AB116-DataGrowthRates!AA116)</f>
        <v>-6.4924747065572497E-2</v>
      </c>
      <c r="AC116" s="146">
        <f>IF(OR(DataGrowthRates!AB116="",DataGrowthRates!AC116=""),"",DataGrowthRates!AC116-DataGrowthRates!AB116)</f>
        <v>-0.99226353533577338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0.34470321105524682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7.3286090342014942E-2</v>
      </c>
      <c r="AJ116" s="146">
        <f>IF(OR(DataGrowthRates!AI116="",DataGrowthRates!AJ116=""),"",DataGrowthRates!AJ116-DataGrowthRates!AI116)</f>
        <v>4.3216124601914707E-3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-0.18858310874532647</v>
      </c>
      <c r="AN116" s="146">
        <f>IF(OR(DataGrowthRates!AM116="",DataGrowthRates!AN116=""),"",DataGrowthRates!AN116-DataGrowthRates!AM116)</f>
        <v>0.10559532017672613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0.19184827034722041</v>
      </c>
      <c r="AR116" s="146">
        <f>IF(OR(DataGrowthRates!AQ116="",DataGrowthRates!AR116=""),"",DataGrowthRates!AR116-DataGrowthRates!AQ116)</f>
        <v>-8.4777849319279674E-3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-0.23496031478467749</v>
      </c>
      <c r="AZ116" s="146">
        <f>IF(OR(DataGrowthRates!AY116="",DataGrowthRates!AZ116=""),"",DataGrowthRates!AZ116-DataGrowthRates!AY116)</f>
        <v>-3.6827094622527978E-2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-1.4762649613864198E-6</v>
      </c>
      <c r="BO116" s="146">
        <f>IF(OR(DataGrowthRates!BN116="",DataGrowthRates!BO116=""),"",DataGrowthRates!BO116-DataGrowthRates!BN116)</f>
        <v>-0.14261145799818986</v>
      </c>
      <c r="BP116" s="146">
        <f>IF(OR(DataGrowthRates!BO116="",DataGrowthRates!BP116=""),"",DataGrowthRates!BP116-DataGrowthRates!BO116)</f>
        <v>-3.135239838237025E-2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-8.8547760176638235E-5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-8.86887870459383E-2</v>
      </c>
      <c r="CC116" s="146" t="str">
        <f>IF(OR(DataGrowthRates!CB116="",DataGrowthRates!CC116=""),"",DataGrowthRates!CC116-DataGrowthRates!CB116)</f>
        <v/>
      </c>
      <c r="CD116" s="146" t="str">
        <f>IF(OR(DataGrowthRates!CC116="",DataGrowthRates!CD116=""),"",DataGrowthRates!CD116-DataGrowthRates!CC116)</f>
        <v/>
      </c>
    </row>
    <row r="117" spans="1:82" x14ac:dyDescent="0.3">
      <c r="A117" s="4" t="s">
        <v>10</v>
      </c>
      <c r="B117" s="70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 t="str">
        <f>IF(OR(DataGrowthRates!T117="",DataGrowthRates!U117=""),"",DataGrowthRates!U117-DataGrowthRates!T117)</f>
        <v/>
      </c>
      <c r="V117" s="147" t="str">
        <f>IF(OR(DataGrowthRates!U117="",DataGrowthRates!V117=""),"",DataGrowthRates!V117-DataGrowthRates!U117)</f>
        <v/>
      </c>
      <c r="W117" s="147" t="str">
        <f>IF(OR(DataGrowthRates!V117="",DataGrowthRates!W117=""),"",DataGrowthRates!W117-DataGrowthRates!V117)</f>
        <v/>
      </c>
      <c r="X117" s="147" t="str">
        <f>IF(OR(DataGrowthRates!W117="",DataGrowthRates!X117=""),"",DataGrowthRates!X117-DataGrowthRates!W117)</f>
        <v/>
      </c>
      <c r="Y117" s="147">
        <f>IF(OR(DataGrowthRates!X117="",DataGrowthRates!Y117=""),"",DataGrowthRates!Y117-DataGrowthRates!X117)</f>
        <v>1.1518680647979544</v>
      </c>
      <c r="Z117" s="147">
        <f>IF(OR(DataGrowthRates!Y117="",DataGrowthRates!Z117=""),"",DataGrowthRates!Z117-DataGrowthRates!Y117)</f>
        <v>-0.18236419145955995</v>
      </c>
      <c r="AA117" s="147">
        <f>IF(OR(DataGrowthRates!Z117="",DataGrowthRates!AA117=""),"",DataGrowthRates!AA117-DataGrowthRates!Z117)</f>
        <v>0.51277155839661681</v>
      </c>
      <c r="AB117" s="147">
        <f>IF(OR(DataGrowthRates!AA117="",DataGrowthRates!AB117=""),"",DataGrowthRates!AB117-DataGrowthRates!AA117)</f>
        <v>-2.180669673199187E-3</v>
      </c>
      <c r="AC117" s="147">
        <f>IF(OR(DataGrowthRates!AB117="",DataGrowthRates!AC117=""),"",DataGrowthRates!AC117-DataGrowthRates!AB117)</f>
        <v>8.8022731853703906E-2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-0.17777428812744533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-0.54950234755691185</v>
      </c>
      <c r="AJ117" s="147">
        <f>IF(OR(DataGrowthRates!AI117="",DataGrowthRates!AJ117=""),"",DataGrowthRates!AJ117-DataGrowthRates!AI117)</f>
        <v>-3.4669450799796442E-2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0.11777900209961389</v>
      </c>
      <c r="AN117" s="147">
        <f>IF(OR(DataGrowthRates!AM117="",DataGrowthRates!AN117=""),"",DataGrowthRates!AN117-DataGrowthRates!AM117)</f>
        <v>-0.13101013330833178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3.3014310422226911E-2</v>
      </c>
      <c r="AR117" s="147">
        <f>IF(OR(DataGrowthRates!AQ117="",DataGrowthRates!AR117=""),"",DataGrowthRates!AR117-DataGrowthRates!AQ117)</f>
        <v>5.4833239206826256E-3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-8.9678476299576815E-2</v>
      </c>
      <c r="AZ117" s="147">
        <f>IF(OR(DataGrowthRates!AY117="",DataGrowthRates!AZ117=""),"",DataGrowthRates!AZ117-DataGrowthRates!AY117)</f>
        <v>-2.6447654696615253E-2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2.8636743195864511E-5</v>
      </c>
      <c r="BO117" s="147">
        <f>IF(OR(DataGrowthRates!BN117="",DataGrowthRates!BO117=""),"",DataGrowthRates!BO117-DataGrowthRates!BN117)</f>
        <v>-8.8469302246385162E-2</v>
      </c>
      <c r="BP117" s="147">
        <f>IF(OR(DataGrowthRates!BO117="",DataGrowthRates!BP117=""),"",DataGrowthRates!BP117-DataGrowthRates!BO117)</f>
        <v>-1.3244154918957474E-2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1.2172165507862154E-4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-0.13452138618639164</v>
      </c>
      <c r="CC117" s="147" t="str">
        <f>IF(OR(DataGrowthRates!CB117="",DataGrowthRates!CC117=""),"",DataGrowthRates!CC117-DataGrowthRates!CB117)</f>
        <v/>
      </c>
      <c r="CD117" s="147" t="str">
        <f>IF(OR(DataGrowthRates!CC117="",DataGrowthRates!CD117=""),"",DataGrowthRates!CD117-DataGrowthRates!CC117)</f>
        <v/>
      </c>
    </row>
    <row r="118" spans="1:82" x14ac:dyDescent="0.3">
      <c r="A118" s="4" t="s">
        <v>11</v>
      </c>
      <c r="B118" s="70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 t="str">
        <f>IF(OR(DataGrowthRates!U118="",DataGrowthRates!V118=""),"",DataGrowthRates!V118-DataGrowthRates!U118)</f>
        <v/>
      </c>
      <c r="W118" s="147" t="str">
        <f>IF(OR(DataGrowthRates!V118="",DataGrowthRates!W118=""),"",DataGrowthRates!W118-DataGrowthRates!V118)</f>
        <v/>
      </c>
      <c r="X118" s="147" t="str">
        <f>IF(OR(DataGrowthRates!W118="",DataGrowthRates!X118=""),"",DataGrowthRates!X118-DataGrowthRates!W118)</f>
        <v/>
      </c>
      <c r="Y118" s="147" t="str">
        <f>IF(OR(DataGrowthRates!X118="",DataGrowthRates!Y118=""),"",DataGrowthRates!Y118-DataGrowthRates!X118)</f>
        <v/>
      </c>
      <c r="Z118" s="147">
        <f>IF(OR(DataGrowthRates!Y118="",DataGrowthRates!Z118=""),"",DataGrowthRates!Z118-DataGrowthRates!Y118)</f>
        <v>-0.10163913781225195</v>
      </c>
      <c r="AA118" s="147">
        <f>IF(OR(DataGrowthRates!Z118="",DataGrowthRates!AA118=""),"",DataGrowthRates!AA118-DataGrowthRates!Z118)</f>
        <v>9.285137542714253E-2</v>
      </c>
      <c r="AB118" s="147">
        <f>IF(OR(DataGrowthRates!AA118="",DataGrowthRates!AB118=""),"",DataGrowthRates!AB118-DataGrowthRates!AA118)</f>
        <v>6.125181448923063E-2</v>
      </c>
      <c r="AC118" s="147">
        <f>IF(OR(DataGrowthRates!AB118="",DataGrowthRates!AC118=""),"",DataGrowthRates!AC118-DataGrowthRates!AB118)</f>
        <v>-0.43080473005174519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0.28226099091299928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-0.18274329170862177</v>
      </c>
      <c r="AJ118" s="147">
        <f>IF(OR(DataGrowthRates!AI118="",DataGrowthRates!AJ118=""),"",DataGrowthRates!AJ118-DataGrowthRates!AI118)</f>
        <v>-2.2398482272095566E-2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2.2982478853433685E-2</v>
      </c>
      <c r="AN118" s="147">
        <f>IF(OR(DataGrowthRates!AM118="",DataGrowthRates!AN118=""),"",DataGrowthRates!AN118-DataGrowthRates!AM118)</f>
        <v>9.9703708516155898E-2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0.12657641804673683</v>
      </c>
      <c r="AR118" s="147">
        <f>IF(OR(DataGrowthRates!AQ118="",DataGrowthRates!AR118=""),"",DataGrowthRates!AR118-DataGrowthRates!AQ118)</f>
        <v>-4.3501384333949539E-2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-0.1872644171934959</v>
      </c>
      <c r="AZ118" s="147">
        <f>IF(OR(DataGrowthRates!AY118="",DataGrowthRates!AZ118=""),"",DataGrowthRates!AZ118-DataGrowthRates!AY118)</f>
        <v>-1.1882881389601974E-2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4.6044937463740609E-5</v>
      </c>
      <c r="BO118" s="147">
        <f>IF(OR(DataGrowthRates!BN118="",DataGrowthRates!BO118=""),"",DataGrowthRates!BO118-DataGrowthRates!BN118)</f>
        <v>-4.547352953091871E-2</v>
      </c>
      <c r="BP118" s="147">
        <f>IF(OR(DataGrowthRates!BO118="",DataGrowthRates!BP118=""),"",DataGrowthRates!BP118-DataGrowthRates!BO118)</f>
        <v>-6.7438476896140021E-3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2.7796553763287379E-4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0.81572848453309266</v>
      </c>
      <c r="CC118" s="147" t="str">
        <f>IF(OR(DataGrowthRates!CB118="",DataGrowthRates!CC118=""),"",DataGrowthRates!CC118-DataGrowthRates!CB118)</f>
        <v/>
      </c>
      <c r="CD118" s="147" t="str">
        <f>IF(OR(DataGrowthRates!CC118="",DataGrowthRates!CD118=""),"",DataGrowthRates!CD118-DataGrowthRates!CC118)</f>
        <v/>
      </c>
    </row>
    <row r="119" spans="1:82" x14ac:dyDescent="0.3">
      <c r="A119" s="64" t="s">
        <v>26</v>
      </c>
      <c r="B119" s="71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 t="str">
        <f>IF(OR(DataGrowthRates!V119="",DataGrowthRates!W119=""),"",DataGrowthRates!W119-DataGrowthRates!V119)</f>
        <v/>
      </c>
      <c r="X119" s="148" t="str">
        <f>IF(OR(DataGrowthRates!W119="",DataGrowthRates!X119=""),"",DataGrowthRates!X119-DataGrowthRates!W119)</f>
        <v/>
      </c>
      <c r="Y119" s="148" t="str">
        <f>IF(OR(DataGrowthRates!X119="",DataGrowthRates!Y119=""),"",DataGrowthRates!Y119-DataGrowthRates!X119)</f>
        <v/>
      </c>
      <c r="Z119" s="148" t="str">
        <f>IF(OR(DataGrowthRates!Y119="",DataGrowthRates!Z119=""),"",DataGrowthRates!Z119-DataGrowthRates!Y119)</f>
        <v/>
      </c>
      <c r="AA119" s="148">
        <f>IF(OR(DataGrowthRates!Z119="",DataGrowthRates!AA119=""),"",DataGrowthRates!AA119-DataGrowthRates!Z119)</f>
        <v>0.43108085562847087</v>
      </c>
      <c r="AB119" s="148">
        <f>IF(OR(DataGrowthRates!AA119="",DataGrowthRates!AB119=""),"",DataGrowthRates!AB119-DataGrowthRates!AA119)</f>
        <v>-0.45848922670446957</v>
      </c>
      <c r="AC119" s="148">
        <f>IF(OR(DataGrowthRates!AB119="",DataGrowthRates!AC119=""),"",DataGrowthRates!AC119-DataGrowthRates!AB119)</f>
        <v>0.38402254499948807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-0.21576058197240489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-0.17991306128418838</v>
      </c>
      <c r="AJ119" s="148">
        <f>IF(OR(DataGrowthRates!AI119="",DataGrowthRates!AJ119=""),"",DataGrowthRates!AJ119-DataGrowthRates!AI119)</f>
        <v>4.5123286932223117E-2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6.6444493898396573E-2</v>
      </c>
      <c r="AN119" s="148">
        <f>IF(OR(DataGrowthRates!AM119="",DataGrowthRates!AN119=""),"",DataGrowthRates!AN119-DataGrowthRates!AM119)</f>
        <v>-0.13999804547721695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0.27289756110576402</v>
      </c>
      <c r="AR119" s="148">
        <f>IF(OR(DataGrowthRates!AQ119="",DataGrowthRates!AR119=""),"",DataGrowthRates!AR119-DataGrowthRates!AQ119)</f>
        <v>1.0720531943559486E-2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0.21484055045470463</v>
      </c>
      <c r="AZ119" s="148">
        <f>IF(OR(DataGrowthRates!AY119="",DataGrowthRates!AZ119=""),"",DataGrowthRates!AZ119-DataGrowthRates!AY119)</f>
        <v>0.10017930012220155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3.8012171816426132E-5</v>
      </c>
      <c r="BO119" s="148">
        <f>IF(OR(DataGrowthRates!BN119="",DataGrowthRates!BO119=""),"",DataGrowthRates!BO119-DataGrowthRates!BN119)</f>
        <v>-0.11116900164790433</v>
      </c>
      <c r="BP119" s="148">
        <f>IF(OR(DataGrowthRates!BO119="",DataGrowthRates!BP119=""),"",DataGrowthRates!BP119-DataGrowthRates!BO119)</f>
        <v>-3.4088552146496198E-2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-5.7657719693793297E-4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0.41737170386774203</v>
      </c>
      <c r="CC119" s="148" t="str">
        <f>IF(OR(DataGrowthRates!CB119="",DataGrowthRates!CC119=""),"",DataGrowthRates!CC119-DataGrowthRates!CB119)</f>
        <v/>
      </c>
      <c r="CD119" s="148" t="str">
        <f>IF(OR(DataGrowthRates!CC119="",DataGrowthRates!CD119=""),"",DataGrowthRates!CD119-DataGrowthRates!CC119)</f>
        <v/>
      </c>
    </row>
    <row r="120" spans="1:82" x14ac:dyDescent="0.3">
      <c r="A120" s="65" t="s">
        <v>102</v>
      </c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 t="str">
        <f>IF(OR(DataGrowthRates!W120="",DataGrowthRates!X120=""),"",DataGrowthRates!X120-DataGrowthRates!W120)</f>
        <v/>
      </c>
      <c r="Y120" s="146" t="str">
        <f>IF(OR(DataGrowthRates!X120="",DataGrowthRates!Y120=""),"",DataGrowthRates!Y120-DataGrowthRates!X120)</f>
        <v/>
      </c>
      <c r="Z120" s="146" t="str">
        <f>IF(OR(DataGrowthRates!Y120="",DataGrowthRates!Z120=""),"",DataGrowthRates!Z120-DataGrowthRates!Y120)</f>
        <v/>
      </c>
      <c r="AA120" s="146" t="str">
        <f>IF(OR(DataGrowthRates!Z120="",DataGrowthRates!AA120=""),"",DataGrowthRates!AA120-DataGrowthRates!Z120)</f>
        <v/>
      </c>
      <c r="AB120" s="146">
        <f>IF(OR(DataGrowthRates!AA120="",DataGrowthRates!AB120=""),"",DataGrowthRates!AB120-DataGrowthRates!AA120)</f>
        <v>8.7634409668009283E-3</v>
      </c>
      <c r="AC120" s="146">
        <f>IF(OR(DataGrowthRates!AB120="",DataGrowthRates!AC120=""),"",DataGrowthRates!AC120-DataGrowthRates!AB120)</f>
        <v>0.25139050879928426</v>
      </c>
      <c r="AD120" s="146">
        <f>IF(OR(DataGrowthRates!AC120="",DataGrowthRates!AD120=""),"",DataGrowthRates!AD120-DataGrowthRates!AC120)</f>
        <v>-0.15988406791808352</v>
      </c>
      <c r="AE120" s="146">
        <f>IF(OR(DataGrowthRates!AD120="",DataGrowthRates!AE120=""),"",DataGrowthRates!AE120-DataGrowthRates!AD120)</f>
        <v>0.83978687871821389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-0.24476630680032496</v>
      </c>
      <c r="AJ120" s="146">
        <f>IF(OR(DataGrowthRates!AI120="",DataGrowthRates!AJ120=""),"",DataGrowthRates!AJ120-DataGrowthRates!AI120)</f>
        <v>4.1990001876841099E-2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9.083147731651664E-2</v>
      </c>
      <c r="AN120" s="146">
        <f>IF(OR(DataGrowthRates!AM120="",DataGrowthRates!AN120=""),"",DataGrowthRates!AN120-DataGrowthRates!AM120)</f>
        <v>-0.1926215015239201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-0.10739797221020364</v>
      </c>
      <c r="AR120" s="146">
        <f>IF(OR(DataGrowthRates!AQ120="",DataGrowthRates!AR120=""),"",DataGrowthRates!AR120-DataGrowthRates!AQ120)</f>
        <v>-2.6062759903414445E-2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0.27915908841200743</v>
      </c>
      <c r="AZ120" s="146">
        <f>IF(OR(DataGrowthRates!AY120="",DataGrowthRates!AZ120=""),"",DataGrowthRates!AZ120-DataGrowthRates!AY120)</f>
        <v>2.667158901680633E-2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-1.0801284307326853E-4</v>
      </c>
      <c r="BO120" s="146">
        <f>IF(OR(DataGrowthRates!BN120="",DataGrowthRates!BO120=""),"",DataGrowthRates!BO120-DataGrowthRates!BN120)</f>
        <v>5.0827670346124343E-2</v>
      </c>
      <c r="BP120" s="146">
        <f>IF(OR(DataGrowthRates!BO120="",DataGrowthRates!BP120=""),"",DataGrowthRates!BP120-DataGrowthRates!BO120)</f>
        <v>1.4899137652513161E-5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-2.1369729729983078E-3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5.6682159579021452E-2</v>
      </c>
      <c r="CC120" s="146" t="str">
        <f>IF(OR(DataGrowthRates!CB120="",DataGrowthRates!CC120=""),"",DataGrowthRates!CC120-DataGrowthRates!CB120)</f>
        <v/>
      </c>
      <c r="CD120" s="146" t="str">
        <f>IF(OR(DataGrowthRates!CC120="",DataGrowthRates!CD120=""),"",DataGrowthRates!CD120-DataGrowthRates!CC120)</f>
        <v/>
      </c>
    </row>
    <row r="121" spans="1:82" x14ac:dyDescent="0.3">
      <c r="A121" s="4" t="s">
        <v>103</v>
      </c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 t="str">
        <f>IF(OR(DataGrowthRates!X121="",DataGrowthRates!Y121=""),"",DataGrowthRates!Y121-DataGrowthRates!X121)</f>
        <v/>
      </c>
      <c r="Z121" s="147" t="str">
        <f>IF(OR(DataGrowthRates!Y121="",DataGrowthRates!Z121=""),"",DataGrowthRates!Z121-DataGrowthRates!Y121)</f>
        <v/>
      </c>
      <c r="AA121" s="147" t="str">
        <f>IF(OR(DataGrowthRates!Z121="",DataGrowthRates!AA121=""),"",DataGrowthRates!AA121-DataGrowthRates!Z121)</f>
        <v/>
      </c>
      <c r="AB121" s="147" t="str">
        <f>IF(OR(DataGrowthRates!AA121="",DataGrowthRates!AB121=""),"",DataGrowthRates!AB121-DataGrowthRates!AA121)</f>
        <v/>
      </c>
      <c r="AC121" s="147">
        <f>IF(OR(DataGrowthRates!AB121="",DataGrowthRates!AC121=""),"",DataGrowthRates!AC121-DataGrowthRates!AB121)</f>
        <v>-9.8538850487372542E-2</v>
      </c>
      <c r="AD121" s="147">
        <f>IF(OR(DataGrowthRates!AC121="",DataGrowthRates!AD121=""),"",DataGrowthRates!AD121-DataGrowthRates!AC121)</f>
        <v>1.871488604255056E-2</v>
      </c>
      <c r="AE121" s="147">
        <f>IF(OR(DataGrowthRates!AD121="",DataGrowthRates!AE121=""),"",DataGrowthRates!AE121-DataGrowthRates!AD121)</f>
        <v>0.61301638622116794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5.8536490691761145E-2</v>
      </c>
      <c r="AJ121" s="147">
        <f>IF(OR(DataGrowthRates!AI121="",DataGrowthRates!AJ121=""),"",DataGrowthRates!AJ121-DataGrowthRates!AI121)</f>
        <v>6.9469142014782825E-2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-7.825389644615921E-2</v>
      </c>
      <c r="AN121" s="147">
        <f>IF(OR(DataGrowthRates!AM121="",DataGrowthRates!AN121=""),"",DataGrowthRates!AN121-DataGrowthRates!AM121)</f>
        <v>0.26725480177730354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-9.8852407660497299E-2</v>
      </c>
      <c r="AR121" s="147">
        <f>IF(OR(DataGrowthRates!AQ121="",DataGrowthRates!AR121=""),"",DataGrowthRates!AR121-DataGrowthRates!AQ121)</f>
        <v>2.5777089491809235E-2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0.10430276757155621</v>
      </c>
      <c r="AZ121" s="147">
        <f>IF(OR(DataGrowthRates!AY121="",DataGrowthRates!AZ121=""),"",DataGrowthRates!AZ121-DataGrowthRates!AY121)</f>
        <v>6.7256662637908526E-2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-2.0412688051862915E-5</v>
      </c>
      <c r="BO121" s="147">
        <f>IF(OR(DataGrowthRates!BN121="",DataGrowthRates!BO121=""),"",DataGrowthRates!BO121-DataGrowthRates!BN121)</f>
        <v>2.8642175184713459E-2</v>
      </c>
      <c r="BP121" s="147">
        <f>IF(OR(DataGrowthRates!BO121="",DataGrowthRates!BP121=""),"",DataGrowthRates!BP121-DataGrowthRates!BO121)</f>
        <v>2.4656905147004693E-3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-5.8762594381711608E-4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-0.10413016960390031</v>
      </c>
      <c r="CC121" s="147" t="str">
        <f>IF(OR(DataGrowthRates!CB121="",DataGrowthRates!CC121=""),"",DataGrowthRates!CC121-DataGrowthRates!CB121)</f>
        <v/>
      </c>
      <c r="CD121" s="147" t="str">
        <f>IF(OR(DataGrowthRates!CC121="",DataGrowthRates!CD121=""),"",DataGrowthRates!CD121-DataGrowthRates!CC121)</f>
        <v/>
      </c>
    </row>
    <row r="122" spans="1:82" x14ac:dyDescent="0.3">
      <c r="A122" s="4" t="s">
        <v>104</v>
      </c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 t="str">
        <f>IF(OR(DataGrowthRates!Y122="",DataGrowthRates!Z122=""),"",DataGrowthRates!Z122-DataGrowthRates!Y122)</f>
        <v/>
      </c>
      <c r="AA122" s="147" t="str">
        <f>IF(OR(DataGrowthRates!Z122="",DataGrowthRates!AA122=""),"",DataGrowthRates!AA122-DataGrowthRates!Z122)</f>
        <v/>
      </c>
      <c r="AB122" s="147" t="str">
        <f>IF(OR(DataGrowthRates!AA122="",DataGrowthRates!AB122=""),"",DataGrowthRates!AB122-DataGrowthRates!AA122)</f>
        <v/>
      </c>
      <c r="AC122" s="147" t="str">
        <f>IF(OR(DataGrowthRates!AB122="",DataGrowthRates!AC122=""),"",DataGrowthRates!AC122-DataGrowthRates!AB122)</f>
        <v/>
      </c>
      <c r="AD122" s="147">
        <f>IF(OR(DataGrowthRates!AC122="",DataGrowthRates!AD122=""),"",DataGrowthRates!AD122-DataGrowthRates!AC122)</f>
        <v>2.6488491138076053E-2</v>
      </c>
      <c r="AE122" s="147">
        <f>IF(OR(DataGrowthRates!AD122="",DataGrowthRates!AE122=""),"",DataGrowthRates!AE122-DataGrowthRates!AD122)</f>
        <v>0.53000425774760984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-0.28692031090211234</v>
      </c>
      <c r="AJ122" s="147">
        <f>IF(OR(DataGrowthRates!AI122="",DataGrowthRates!AJ122=""),"",DataGrowthRates!AJ122-DataGrowthRates!AI122)</f>
        <v>7.6103724776146464E-2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-4.1646793615421007E-2</v>
      </c>
      <c r="AN122" s="147">
        <f>IF(OR(DataGrowthRates!AM122="",DataGrowthRates!AN122=""),"",DataGrowthRates!AN122-DataGrowthRates!AM122)</f>
        <v>-5.1405849467149878E-2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-9.4427018141190366E-2</v>
      </c>
      <c r="AR122" s="147">
        <f>IF(OR(DataGrowthRates!AQ122="",DataGrowthRates!AR122=""),"",DataGrowthRates!AR122-DataGrowthRates!AQ122)</f>
        <v>0.13355363488274152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0.12323262688683401</v>
      </c>
      <c r="AZ122" s="147">
        <f>IF(OR(DataGrowthRates!AY122="",DataGrowthRates!AZ122=""),"",DataGrowthRates!AZ122-DataGrowthRates!AY122)</f>
        <v>8.3662390568106648E-3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-1.9228460874720632E-4</v>
      </c>
      <c r="BO122" s="147">
        <f>IF(OR(DataGrowthRates!BN122="",DataGrowthRates!BO122=""),"",DataGrowthRates!BO122-DataGrowthRates!BN122)</f>
        <v>5.204414775138444E-2</v>
      </c>
      <c r="BP122" s="147">
        <f>IF(OR(DataGrowthRates!BO122="",DataGrowthRates!BP122=""),"",DataGrowthRates!BP122-DataGrowthRates!BO122)</f>
        <v>-3.8727216874219206E-3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-8.3464790409948364E-4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-6.0801053708166464E-2</v>
      </c>
      <c r="CC122" s="147" t="str">
        <f>IF(OR(DataGrowthRates!CB122="",DataGrowthRates!CC122=""),"",DataGrowthRates!CC122-DataGrowthRates!CB122)</f>
        <v/>
      </c>
      <c r="CD122" s="147" t="str">
        <f>IF(OR(DataGrowthRates!CC122="",DataGrowthRates!CD122=""),"",DataGrowthRates!CD122-DataGrowthRates!CC122)</f>
        <v/>
      </c>
    </row>
    <row r="123" spans="1:82" x14ac:dyDescent="0.3">
      <c r="A123" s="64" t="s">
        <v>105</v>
      </c>
      <c r="B123" s="6"/>
      <c r="C123" s="6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 t="str">
        <f>IF(OR(DataGrowthRates!Z123="",DataGrowthRates!AA123=""),"",DataGrowthRates!AA123-DataGrowthRates!Z123)</f>
        <v/>
      </c>
      <c r="AB123" s="148" t="str">
        <f>IF(OR(DataGrowthRates!AA123="",DataGrowthRates!AB123=""),"",DataGrowthRates!AB123-DataGrowthRates!AA123)</f>
        <v/>
      </c>
      <c r="AC123" s="148" t="str">
        <f>IF(OR(DataGrowthRates!AB123="",DataGrowthRates!AC123=""),"",DataGrowthRates!AC123-DataGrowthRates!AB123)</f>
        <v/>
      </c>
      <c r="AD123" s="148" t="str">
        <f>IF(OR(DataGrowthRates!AC123="",DataGrowthRates!AD123=""),"",DataGrowthRates!AD123-DataGrowthRates!AC123)</f>
        <v/>
      </c>
      <c r="AE123" s="148">
        <f>IF(OR(DataGrowthRates!AD123="",DataGrowthRates!AE123=""),"",DataGrowthRates!AE123-DataGrowthRates!AD123)</f>
        <v>0.99190245607482552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-0.16020141930412457</v>
      </c>
      <c r="AJ123" s="148">
        <f>IF(OR(DataGrowthRates!AI123="",DataGrowthRates!AJ123=""),"",DataGrowthRates!AJ123-DataGrowthRates!AI123)</f>
        <v>2.9170186762126349E-3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-0.20109825616906107</v>
      </c>
      <c r="AN123" s="148">
        <f>IF(OR(DataGrowthRates!AM123="",DataGrowthRates!AN123=""),"",DataGrowthRates!AN123-DataGrowthRates!AM123)</f>
        <v>0.10604547145868004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-0.23593403551603842</v>
      </c>
      <c r="AR123" s="148">
        <f>IF(OR(DataGrowthRates!AQ123="",DataGrowthRates!AR123=""),"",DataGrowthRates!AR123-DataGrowthRates!AQ123)</f>
        <v>2.1655919560448211E-2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5.1694807257135267E-2</v>
      </c>
      <c r="AZ123" s="148">
        <f>IF(OR(DataGrowthRates!AY123="",DataGrowthRates!AZ123=""),"",DataGrowthRates!AZ123-DataGrowthRates!AY123)</f>
        <v>-0.11007687474254091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-1.1668275566911745E-4</v>
      </c>
      <c r="BO123" s="148">
        <f>IF(OR(DataGrowthRates!BN123="",DataGrowthRates!BO123=""),"",DataGrowthRates!BO123-DataGrowthRates!BN123)</f>
        <v>8.1111509731208287E-2</v>
      </c>
      <c r="BP123" s="148">
        <f>IF(OR(DataGrowthRates!BO123="",DataGrowthRates!BP123=""),"",DataGrowthRates!BP123-DataGrowthRates!BO123)</f>
        <v>1.3666401034559073E-2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-3.7780949534571562E-4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-0.28601874090711554</v>
      </c>
      <c r="CC123" s="148" t="str">
        <f>IF(OR(DataGrowthRates!CB123="",DataGrowthRates!CC123=""),"",DataGrowthRates!CC123-DataGrowthRates!CB123)</f>
        <v/>
      </c>
      <c r="CD123" s="148" t="str">
        <f>IF(OR(DataGrowthRates!CC123="",DataGrowthRates!CD123=""),"",DataGrowthRates!CD123-DataGrowthRates!CC123)</f>
        <v/>
      </c>
    </row>
    <row r="124" spans="1:82" x14ac:dyDescent="0.3">
      <c r="A124" s="65" t="s">
        <v>121</v>
      </c>
      <c r="B124" s="114"/>
      <c r="C124" s="114"/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 t="str">
        <f>IF(OR(DataGrowthRates!AA124="",DataGrowthRates!AB124=""),"",DataGrowthRates!AB124-DataGrowthRates!AA124)</f>
        <v/>
      </c>
      <c r="AC124" s="146" t="str">
        <f>IF(OR(DataGrowthRates!AB124="",DataGrowthRates!AC124=""),"",DataGrowthRates!AC124-DataGrowthRates!AB124)</f>
        <v/>
      </c>
      <c r="AD124" s="146" t="str">
        <f>IF(OR(DataGrowthRates!AC124="",DataGrowthRates!AD124=""),"",DataGrowthRates!AD124-DataGrowthRates!AC124)</f>
        <v/>
      </c>
      <c r="AE124" s="146" t="str">
        <f>IF(OR(DataGrowthRates!AD124="",DataGrowthRates!AE124=""),"",DataGrowthRates!AE124-DataGrowthRates!AD124)</f>
        <v/>
      </c>
      <c r="AF124" s="146">
        <f>IF(OR(DataGrowthRates!AE124="",DataGrowthRates!AF124=""),"",DataGrowthRates!AF124-DataGrowthRates!AE124)</f>
        <v>3.8328274616886038E-2</v>
      </c>
      <c r="AG124" s="146">
        <f>IF(OR(DataGrowthRates!AF124="",DataGrowthRates!AG124=""),"",DataGrowthRates!AG124-DataGrowthRates!AF124)</f>
        <v>1.0919322723834224E-2</v>
      </c>
      <c r="AH124" s="146">
        <f>IF(OR(DataGrowthRates!AG124="",DataGrowthRates!AH124=""),"",DataGrowthRates!AH124-DataGrowthRates!AG124)</f>
        <v>2.9009968733146874E-2</v>
      </c>
      <c r="AI124" s="146">
        <f>IF(OR(DataGrowthRates!AH124="",DataGrowthRates!AI124=""),"",DataGrowthRates!AI124-DataGrowthRates!AH124)</f>
        <v>-0.51933000538637009</v>
      </c>
      <c r="AJ124" s="146">
        <f>IF(OR(DataGrowthRates!AI124="",DataGrowthRates!AJ124=""),"",DataGrowthRates!AJ124-DataGrowthRates!AI124)</f>
        <v>0.15836522188012481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7.8675893446385814E-2</v>
      </c>
      <c r="AN124" s="146">
        <f>IF(OR(DataGrowthRates!AM124="",DataGrowthRates!AN124=""),"",DataGrowthRates!AN124-DataGrowthRates!AM124)</f>
        <v>5.6958238005574646E-2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-1.8721144902773101E-2</v>
      </c>
      <c r="AR124" s="146">
        <f>IF(OR(DataGrowthRates!AQ124="",DataGrowthRates!AR124=""),"",DataGrowthRates!AR124-DataGrowthRates!AQ124)</f>
        <v>6.9711222868114042E-3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-0.27014355673393187</v>
      </c>
      <c r="AZ124" s="146">
        <f>IF(OR(DataGrowthRates!AY124="",DataGrowthRates!AZ124=""),"",DataGrowthRates!AZ124-DataGrowthRates!AY124)</f>
        <v>-1.6148225454160059E-2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4.4489477722731152E-5</v>
      </c>
      <c r="BO124" s="146">
        <f>IF(OR(DataGrowthRates!BN124="",DataGrowthRates!BO124=""),"",DataGrowthRates!BO124-DataGrowthRates!BN124)</f>
        <v>-0.11376179744317971</v>
      </c>
      <c r="BP124" s="146">
        <f>IF(OR(DataGrowthRates!BO124="",DataGrowthRates!BP124=""),"",DataGrowthRates!BP124-DataGrowthRates!BO124)</f>
        <v>-9.2135024182660175E-3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1.066320508754881E-3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0.26141025385538752</v>
      </c>
      <c r="CC124" s="146" t="str">
        <f>IF(OR(DataGrowthRates!CB124="",DataGrowthRates!CC124=""),"",DataGrowthRates!CC124-DataGrowthRates!CB124)</f>
        <v/>
      </c>
      <c r="CD124" s="146" t="str">
        <f>IF(OR(DataGrowthRates!CC124="",DataGrowthRates!CD124=""),"",DataGrowthRates!CD124-DataGrowthRates!CC124)</f>
        <v/>
      </c>
    </row>
    <row r="125" spans="1:82" x14ac:dyDescent="0.3">
      <c r="A125" s="4" t="s">
        <v>122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 t="str">
        <f>IF(OR(DataGrowthRates!AB125="",DataGrowthRates!AC125=""),"",DataGrowthRates!AC125-DataGrowthRates!AB125)</f>
        <v/>
      </c>
      <c r="AD125" s="147" t="str">
        <f>IF(OR(DataGrowthRates!AC125="",DataGrowthRates!AD125=""),"",DataGrowthRates!AD125-DataGrowthRates!AC125)</f>
        <v/>
      </c>
      <c r="AE125" s="147" t="str">
        <f>IF(OR(DataGrowthRates!AD125="",DataGrowthRates!AE125=""),"",DataGrowthRates!AE125-DataGrowthRates!AD125)</f>
        <v/>
      </c>
      <c r="AF125" s="147" t="str">
        <f>IF(OR(DataGrowthRates!AE125="",DataGrowthRates!AF125=""),"",DataGrowthRates!AF125-DataGrowthRates!AE125)</f>
        <v/>
      </c>
      <c r="AG125" s="147">
        <f>IF(OR(DataGrowthRates!AF125="",DataGrowthRates!AG125=""),"",DataGrowthRates!AG125-DataGrowthRates!AF125)</f>
        <v>0.27021614393948834</v>
      </c>
      <c r="AH125" s="147">
        <f>IF(OR(DataGrowthRates!AG125="",DataGrowthRates!AH125=""),"",DataGrowthRates!AH125-DataGrowthRates!AG125)</f>
        <v>-8.1127745811219398E-2</v>
      </c>
      <c r="AI125" s="147">
        <f>IF(OR(DataGrowthRates!AH125="",DataGrowthRates!AI125=""),"",DataGrowthRates!AI125-DataGrowthRates!AH125)</f>
        <v>-0.30255552767756555</v>
      </c>
      <c r="AJ125" s="147">
        <f>IF(OR(DataGrowthRates!AI125="",DataGrowthRates!AJ125=""),"",DataGrowthRates!AJ125-DataGrowthRates!AI125)</f>
        <v>9.0126712435683487E-2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-7.2059866217561108E-2</v>
      </c>
      <c r="AN125" s="147">
        <f>IF(OR(DataGrowthRates!AM125="",DataGrowthRates!AN125=""),"",DataGrowthRates!AN125-DataGrowthRates!AM125)</f>
        <v>-0.43731353268519424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0.43504208665112021</v>
      </c>
      <c r="AR125" s="147">
        <f>IF(OR(DataGrowthRates!AQ125="",DataGrowthRates!AR125=""),"",DataGrowthRates!AR125-DataGrowthRates!AQ125)</f>
        <v>-3.0317888187805231E-2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-0.19304951154929562</v>
      </c>
      <c r="AZ125" s="147">
        <f>IF(OR(DataGrowthRates!AY125="",DataGrowthRates!AZ125=""),"",DataGrowthRates!AZ125-DataGrowthRates!AY125)</f>
        <v>-0.14350477444223753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2.6319041892541861E-5</v>
      </c>
      <c r="BO125" s="147">
        <f>IF(OR(DataGrowthRates!BN125="",DataGrowthRates!BO125=""),"",DataGrowthRates!BO125-DataGrowthRates!BN125)</f>
        <v>-0.11227267943397301</v>
      </c>
      <c r="BP125" s="147">
        <f>IF(OR(DataGrowthRates!BO125="",DataGrowthRates!BP125=""),"",DataGrowthRates!BP125-DataGrowthRates!BO125)</f>
        <v>-3.1584006684443722E-2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-1.7289985499839844E-3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0.30615180326504987</v>
      </c>
      <c r="CC125" s="147" t="str">
        <f>IF(OR(DataGrowthRates!CB125="",DataGrowthRates!CC125=""),"",DataGrowthRates!CC125-DataGrowthRates!CB125)</f>
        <v/>
      </c>
      <c r="CD125" s="147" t="str">
        <f>IF(OR(DataGrowthRates!CC125="",DataGrowthRates!CD125=""),"",DataGrowthRates!CD125-DataGrowthRates!CC125)</f>
        <v/>
      </c>
    </row>
    <row r="126" spans="1:82" x14ac:dyDescent="0.3">
      <c r="A126" s="4" t="s">
        <v>123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 t="str">
        <f>IF(OR(DataGrowthRates!AC126="",DataGrowthRates!AD126=""),"",DataGrowthRates!AD126-DataGrowthRates!AC126)</f>
        <v/>
      </c>
      <c r="AE126" s="147" t="str">
        <f>IF(OR(DataGrowthRates!AD126="",DataGrowthRates!AE126=""),"",DataGrowthRates!AE126-DataGrowthRates!AD126)</f>
        <v/>
      </c>
      <c r="AF126" s="147" t="str">
        <f>IF(OR(DataGrowthRates!AE126="",DataGrowthRates!AF126=""),"",DataGrowthRates!AF126-DataGrowthRates!AE126)</f>
        <v/>
      </c>
      <c r="AG126" s="147" t="str">
        <f>IF(OR(DataGrowthRates!AF126="",DataGrowthRates!AG126=""),"",DataGrowthRates!AG126-DataGrowthRates!AF126)</f>
        <v/>
      </c>
      <c r="AH126" s="147">
        <f>IF(OR(DataGrowthRates!AG126="",DataGrowthRates!AH126=""),"",DataGrowthRates!AH126-DataGrowthRates!AG126)</f>
        <v>4.8076090146553785E-4</v>
      </c>
      <c r="AI126" s="147">
        <f>IF(OR(DataGrowthRates!AH126="",DataGrowthRates!AI126=""),"",DataGrowthRates!AI126-DataGrowthRates!AH126)</f>
        <v>-6.3506693353507726E-2</v>
      </c>
      <c r="AJ126" s="147">
        <f>IF(OR(DataGrowthRates!AI126="",DataGrowthRates!AJ126=""),"",DataGrowthRates!AJ126-DataGrowthRates!AI126)</f>
        <v>6.7517644397394688E-2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3.3883366933999681E-2</v>
      </c>
      <c r="AN126" s="147">
        <f>IF(OR(DataGrowthRates!AM126="",DataGrowthRates!AN126=""),"",DataGrowthRates!AN126-DataGrowthRates!AM126)</f>
        <v>-6.739814262838309E-2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0.15271265956260988</v>
      </c>
      <c r="AR126" s="147">
        <f>IF(OR(DataGrowthRates!AQ126="",DataGrowthRates!AR126=""),"",DataGrowthRates!AR126-DataGrowthRates!AQ126)</f>
        <v>-8.1758720722487577E-2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-5.8806330828570563E-2</v>
      </c>
      <c r="AZ126" s="147">
        <f>IF(OR(DataGrowthRates!AY126="",DataGrowthRates!AZ126=""),"",DataGrowthRates!AZ126-DataGrowthRates!AY126)</f>
        <v>1.4307078107909821E-2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1.4797088736387409E-4</v>
      </c>
      <c r="BO126" s="147">
        <f>IF(OR(DataGrowthRates!BN126="",DataGrowthRates!BO126=""),"",DataGrowthRates!BO126-DataGrowthRates!BN126)</f>
        <v>-3.848837737487712E-2</v>
      </c>
      <c r="BP126" s="147">
        <f>IF(OR(DataGrowthRates!BO126="",DataGrowthRates!BP126=""),"",DataGrowthRates!BP126-DataGrowthRates!BO126)</f>
        <v>-8.4464796483469384E-3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-4.8033222742382975E-5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8.6414159843410027E-2</v>
      </c>
      <c r="CC126" s="147" t="str">
        <f>IF(OR(DataGrowthRates!CB126="",DataGrowthRates!CC126=""),"",DataGrowthRates!CC126-DataGrowthRates!CB126)</f>
        <v/>
      </c>
      <c r="CD126" s="147" t="str">
        <f>IF(OR(DataGrowthRates!CC126="",DataGrowthRates!CD126=""),"",DataGrowthRates!CD126-DataGrowthRates!CC126)</f>
        <v/>
      </c>
    </row>
    <row r="127" spans="1:82" x14ac:dyDescent="0.3">
      <c r="A127" s="64" t="s">
        <v>124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 t="str">
        <f>IF(OR(DataGrowthRates!AD127="",DataGrowthRates!AE127=""),"",DataGrowthRates!AE127-DataGrowthRates!AD127)</f>
        <v/>
      </c>
      <c r="AF127" s="148" t="str">
        <f>IF(OR(DataGrowthRates!AE127="",DataGrowthRates!AF127=""),"",DataGrowthRates!AF127-DataGrowthRates!AE127)</f>
        <v/>
      </c>
      <c r="AG127" s="148" t="str">
        <f>IF(OR(DataGrowthRates!AF127="",DataGrowthRates!AG127=""),"",DataGrowthRates!AG127-DataGrowthRates!AF127)</f>
        <v/>
      </c>
      <c r="AH127" s="148" t="str">
        <f>IF(OR(DataGrowthRates!AG127="",DataGrowthRates!AH127=""),"",DataGrowthRates!AH127-DataGrowthRates!AG127)</f>
        <v/>
      </c>
      <c r="AI127" s="148">
        <f>IF(OR(DataGrowthRates!AH127="",DataGrowthRates!AI127=""),"",DataGrowthRates!AI127-DataGrowthRates!AH127)</f>
        <v>-0.11696078106277596</v>
      </c>
      <c r="AJ127" s="148">
        <f>IF(OR(DataGrowthRates!AI127="",DataGrowthRates!AJ127=""),"",DataGrowthRates!AJ127-DataGrowthRates!AI127)</f>
        <v>0.13362041989947304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0.1240039119194476</v>
      </c>
      <c r="AN127" s="148">
        <f>IF(OR(DataGrowthRates!AM127="",DataGrowthRates!AN127=""),"",DataGrowthRates!AN127-DataGrowthRates!AM127)</f>
        <v>0.21341264881756317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0.12981351401622376</v>
      </c>
      <c r="AR127" s="148">
        <f>IF(OR(DataGrowthRates!AQ127="",DataGrowthRates!AR127=""),"",DataGrowthRates!AR127-DataGrowthRates!AQ127)</f>
        <v>-9.0424348209943162E-3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-0.56367263143870616</v>
      </c>
      <c r="AZ127" s="148">
        <f>IF(OR(DataGrowthRates!AY127="",DataGrowthRates!AZ127=""),"",DataGrowthRates!AZ127-DataGrowthRates!AY127)</f>
        <v>0.13320258396683915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8.9142909663664227E-5</v>
      </c>
      <c r="BO127" s="148">
        <f>IF(OR(DataGrowthRates!BN127="",DataGrowthRates!BO127=""),"",DataGrowthRates!BO127-DataGrowthRates!BN127)</f>
        <v>-9.948456299190056E-2</v>
      </c>
      <c r="BP127" s="148">
        <f>IF(OR(DataGrowthRates!BO127="",DataGrowthRates!BP127=""),"",DataGrowthRates!BP127-DataGrowthRates!BO127)</f>
        <v>-2.8060092238564316E-2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-8.2280209458307496E-4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-0.17683106173223528</v>
      </c>
      <c r="CC127" s="148" t="str">
        <f>IF(OR(DataGrowthRates!CB127="",DataGrowthRates!CC127=""),"",DataGrowthRates!CC127-DataGrowthRates!CB127)</f>
        <v/>
      </c>
      <c r="CD127" s="148" t="str">
        <f>IF(OR(DataGrowthRates!CC127="",DataGrowthRates!CD127=""),"",DataGrowthRates!CD127-DataGrowthRates!CC127)</f>
        <v/>
      </c>
    </row>
    <row r="128" spans="1:82" x14ac:dyDescent="0.3">
      <c r="A128" s="65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6">
        <f>IF(OR(DataGrowthRates!AI128="",DataGrowthRates!AJ128=""),"",DataGrowthRates!AJ128-DataGrowthRates!AI128)</f>
        <v>-1.1007342628133188E-2</v>
      </c>
      <c r="AK128" s="146">
        <f>IF(OR(DataGrowthRates!AJ128="",DataGrowthRates!AK128=""),"",DataGrowthRates!AK128-DataGrowthRates!AJ128)</f>
        <v>5.2023372610507046E-2</v>
      </c>
      <c r="AL128" s="146">
        <f>IF(OR(DataGrowthRates!AK128="",DataGrowthRates!AL128=""),"",DataGrowthRates!AL128-DataGrowthRates!AK128)</f>
        <v>0.20495568042805434</v>
      </c>
      <c r="AM128" s="146">
        <f>IF(OR(DataGrowthRates!AL128="",DataGrowthRates!AM128=""),"",DataGrowthRates!AM128-DataGrowthRates!AL128)</f>
        <v>-0.85757866832378182</v>
      </c>
      <c r="AN128" s="146">
        <f>IF(OR(DataGrowthRates!AM128="",DataGrowthRates!AN128=""),"",DataGrowthRates!AN128-DataGrowthRates!AM128)</f>
        <v>6.301745089516908E-2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4.957185392949981E-2</v>
      </c>
      <c r="AQ128" s="146">
        <f>IF(OR(DataGrowthRates!AP128="",DataGrowthRates!AQ128=""),"",DataGrowthRates!AQ128-DataGrowthRates!AP128)</f>
        <v>0.19546379636351219</v>
      </c>
      <c r="AR128" s="146">
        <f>IF(OR(DataGrowthRates!AQ128="",DataGrowthRates!AR128=""),"",DataGrowthRates!AR128-DataGrowthRates!AQ128)</f>
        <v>-7.3128244994300928E-2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-0.19343005180493034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8.6938706565852897E-2</v>
      </c>
      <c r="AZ128" s="146">
        <f>IF(OR(DataGrowthRates!AY128="",DataGrowthRates!AZ128=""),"",DataGrowthRates!AZ128-DataGrowthRates!AY128)</f>
        <v>2.0622396597113735E-2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1.6894968063674298E-5</v>
      </c>
      <c r="BO128" s="146">
        <f>IF(OR(DataGrowthRates!BN128="",DataGrowthRates!BO128=""),"",DataGrowthRates!BO128-DataGrowthRates!BN128)</f>
        <v>-0.10922804149882559</v>
      </c>
      <c r="BP128" s="146">
        <f>IF(OR(DataGrowthRates!BO128="",DataGrowthRates!BP128=""),"",DataGrowthRates!BP128-DataGrowthRates!BO128)</f>
        <v>-4.9310178943957172E-2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-2.0881838991577695E-3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6.8252023037346898E-2</v>
      </c>
      <c r="CC128" s="146" t="str">
        <f>IF(OR(DataGrowthRates!CB128="",DataGrowthRates!CC128=""),"",DataGrowthRates!CC128-DataGrowthRates!CB128)</f>
        <v/>
      </c>
      <c r="CD128" s="146" t="str">
        <f>IF(OR(DataGrowthRates!CC128="",DataGrowthRates!CD128=""),"",DataGrowthRates!CD128-DataGrowthRates!CC128)</f>
        <v/>
      </c>
    </row>
    <row r="129" spans="1:82" x14ac:dyDescent="0.3">
      <c r="A129" s="4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7" t="str">
        <f>IF(OR(DataGrowthRates!AI129="",DataGrowthRates!AJ129=""),"",DataGrowthRates!AJ129-DataGrowthRates!AI129)</f>
        <v/>
      </c>
      <c r="AK129" s="147">
        <f>IF(OR(DataGrowthRates!AJ129="",DataGrowthRates!AK129=""),"",DataGrowthRates!AK129-DataGrowthRates!AJ129)</f>
        <v>-0.5482775666545836</v>
      </c>
      <c r="AL129" s="147">
        <f>IF(OR(DataGrowthRates!AK129="",DataGrowthRates!AL129=""),"",DataGrowthRates!AL129-DataGrowthRates!AK129)</f>
        <v>5.866042581534725E-2</v>
      </c>
      <c r="AM129" s="147">
        <f>IF(OR(DataGrowthRates!AL129="",DataGrowthRates!AM129=""),"",DataGrowthRates!AM129-DataGrowthRates!AL129)</f>
        <v>-0.73256052758194445</v>
      </c>
      <c r="AN129" s="147">
        <f>IF(OR(DataGrowthRates!AM129="",DataGrowthRates!AN129=""),"",DataGrowthRates!AN129-DataGrowthRates!AM129)</f>
        <v>1.3407738195770249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0.14170780387322571</v>
      </c>
      <c r="AQ129" s="147">
        <f>IF(OR(DataGrowthRates!AP129="",DataGrowthRates!AQ129=""),"",DataGrowthRates!AQ129-DataGrowthRates!AP129)</f>
        <v>8.701374417135492E-2</v>
      </c>
      <c r="AR129" s="147">
        <f>IF(OR(DataGrowthRates!AQ129="",DataGrowthRates!AR129=""),"",DataGrowthRates!AR129-DataGrowthRates!AQ129)</f>
        <v>-1.8619953785842944E-2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-0.50062327678981122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6.5204475956107733E-2</v>
      </c>
      <c r="AZ129" s="147">
        <f>IF(OR(DataGrowthRates!AY129="",DataGrowthRates!AZ129=""),"",DataGrowthRates!AZ129-DataGrowthRates!AY129)</f>
        <v>9.962975153899678E-2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-5.1835964981428173E-5</v>
      </c>
      <c r="BO129" s="147">
        <f>IF(OR(DataGrowthRates!BN129="",DataGrowthRates!BO129=""),"",DataGrowthRates!BO129-DataGrowthRates!BN129)</f>
        <v>-3.7590397580778312E-2</v>
      </c>
      <c r="BP129" s="147">
        <f>IF(OR(DataGrowthRates!BO129="",DataGrowthRates!BP129=""),"",DataGrowthRates!BP129-DataGrowthRates!BO129)</f>
        <v>-1.1666790423289664E-2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6.0459665941536844E-5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0.40499502280887689</v>
      </c>
      <c r="CC129" s="147" t="str">
        <f>IF(OR(DataGrowthRates!CB129="",DataGrowthRates!CC129=""),"",DataGrowthRates!CC129-DataGrowthRates!CB129)</f>
        <v/>
      </c>
      <c r="CD129" s="147" t="str">
        <f>IF(OR(DataGrowthRates!CC129="",DataGrowthRates!CD129=""),"",DataGrowthRates!CD129-DataGrowthRates!CC129)</f>
        <v/>
      </c>
    </row>
    <row r="130" spans="1:82" x14ac:dyDescent="0.3">
      <c r="A130" s="4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7" t="str">
        <f>IF(OR(DataGrowthRates!AI130="",DataGrowthRates!AJ130=""),"",DataGrowthRates!AJ130-DataGrowthRates!AI130)</f>
        <v/>
      </c>
      <c r="AK130" s="147" t="str">
        <f>IF(OR(DataGrowthRates!AJ130="",DataGrowthRates!AK130=""),"",DataGrowthRates!AK130-DataGrowthRates!AJ130)</f>
        <v/>
      </c>
      <c r="AL130" s="147">
        <f>IF(OR(DataGrowthRates!AK130="",DataGrowthRates!AL130=""),"",DataGrowthRates!AL130-DataGrowthRates!AK130)</f>
        <v>-0.44867451035783668</v>
      </c>
      <c r="AM130" s="147">
        <f>IF(OR(DataGrowthRates!AL130="",DataGrowthRates!AM130=""),"",DataGrowthRates!AM130-DataGrowthRates!AL130)</f>
        <v>0.32734302205879795</v>
      </c>
      <c r="AN130" s="147">
        <f>IF(OR(DataGrowthRates!AM130="",DataGrowthRates!AN130=""),"",DataGrowthRates!AN130-DataGrowthRates!AM130)</f>
        <v>0.4335813491111431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9.1908591265404682E-2</v>
      </c>
      <c r="AQ130" s="147">
        <f>IF(OR(DataGrowthRates!AP130="",DataGrowthRates!AQ130=""),"",DataGrowthRates!AQ130-DataGrowthRates!AP130)</f>
        <v>-0.56141871223850526</v>
      </c>
      <c r="AR130" s="147">
        <f>IF(OR(DataGrowthRates!AQ130="",DataGrowthRates!AR130=""),"",DataGrowthRates!AR130-DataGrowthRates!AQ130)</f>
        <v>9.3613563873824468E-2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-0.38645359108299182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9.1431724006192372E-2</v>
      </c>
      <c r="AZ130" s="147">
        <f>IF(OR(DataGrowthRates!AY130="",DataGrowthRates!AZ130=""),"",DataGrowthRates!AZ130-DataGrowthRates!AY130)</f>
        <v>-6.9756212655081029E-3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6.5737779419983156E-6</v>
      </c>
      <c r="BO130" s="147">
        <f>IF(OR(DataGrowthRates!BN130="",DataGrowthRates!BO130=""),"",DataGrowthRates!BO130-DataGrowthRates!BN130)</f>
        <v>-3.0601546631403354E-2</v>
      </c>
      <c r="BP130" s="147">
        <f>IF(OR(DataGrowthRates!BO130="",DataGrowthRates!BP130=""),"",DataGrowthRates!BP130-DataGrowthRates!BO130)</f>
        <v>1.9694043672735528E-3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6.9470062780552233E-4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-0.23670866516189348</v>
      </c>
      <c r="CC130" s="147" t="str">
        <f>IF(OR(DataGrowthRates!CB130="",DataGrowthRates!CC130=""),"",DataGrowthRates!CC130-DataGrowthRates!CB130)</f>
        <v/>
      </c>
      <c r="CD130" s="147" t="str">
        <f>IF(OR(DataGrowthRates!CC130="",DataGrowthRates!CD130=""),"",DataGrowthRates!CD130-DataGrowthRates!CC130)</f>
        <v/>
      </c>
    </row>
    <row r="131" spans="1:82" x14ac:dyDescent="0.3">
      <c r="A131" s="64" t="s">
        <v>129</v>
      </c>
      <c r="B131" s="6"/>
      <c r="C131" s="6"/>
      <c r="D131" s="151" t="str">
        <f>IF(OR(DataGrowthRates!C131="",DataGrowthRates!D131=""),"",DataGrowthRates!D131-DataGrowthRates!C131)</f>
        <v/>
      </c>
      <c r="E131" s="151" t="str">
        <f>IF(OR(DataGrowthRates!D131="",DataGrowthRates!E131=""),"",DataGrowthRates!E131-DataGrowthRates!D131)</f>
        <v/>
      </c>
      <c r="F131" s="151" t="str">
        <f>IF(OR(DataGrowthRates!E131="",DataGrowthRates!F131=""),"",DataGrowthRates!F131-DataGrowthRates!E131)</f>
        <v/>
      </c>
      <c r="G131" s="151" t="str">
        <f>IF(OR(DataGrowthRates!F131="",DataGrowthRates!G131=""),"",DataGrowthRates!G131-DataGrowthRates!F131)</f>
        <v/>
      </c>
      <c r="H131" s="151" t="str">
        <f>IF(OR(DataGrowthRates!G131="",DataGrowthRates!H131=""),"",DataGrowthRates!H131-DataGrowthRates!G131)</f>
        <v/>
      </c>
      <c r="I131" s="151" t="str">
        <f>IF(OR(DataGrowthRates!H131="",DataGrowthRates!I131=""),"",DataGrowthRates!I131-DataGrowthRates!H131)</f>
        <v/>
      </c>
      <c r="J131" s="151" t="str">
        <f>IF(OR(DataGrowthRates!I131="",DataGrowthRates!J131=""),"",DataGrowthRates!J131-DataGrowthRates!I131)</f>
        <v/>
      </c>
      <c r="K131" s="151" t="str">
        <f>IF(OR(DataGrowthRates!J131="",DataGrowthRates!K131=""),"",DataGrowthRates!K131-DataGrowthRates!J131)</f>
        <v/>
      </c>
      <c r="L131" s="151" t="str">
        <f>IF(OR(DataGrowthRates!K131="",DataGrowthRates!L131=""),"",DataGrowthRates!L131-DataGrowthRates!K131)</f>
        <v/>
      </c>
      <c r="M131" s="151" t="str">
        <f>IF(OR(DataGrowthRates!L131="",DataGrowthRates!M131=""),"",DataGrowthRates!M131-DataGrowthRates!L131)</f>
        <v/>
      </c>
      <c r="N131" s="151" t="str">
        <f>IF(OR(DataGrowthRates!M131="",DataGrowthRates!N131=""),"",DataGrowthRates!N131-DataGrowthRates!M131)</f>
        <v/>
      </c>
      <c r="O131" s="151" t="str">
        <f>IF(OR(DataGrowthRates!N131="",DataGrowthRates!O131=""),"",DataGrowthRates!O131-DataGrowthRates!N131)</f>
        <v/>
      </c>
      <c r="P131" s="151" t="str">
        <f>IF(OR(DataGrowthRates!O131="",DataGrowthRates!P131=""),"",DataGrowthRates!P131-DataGrowthRates!O131)</f>
        <v/>
      </c>
      <c r="Q131" s="151" t="str">
        <f>IF(OR(DataGrowthRates!P131="",DataGrowthRates!Q131=""),"",DataGrowthRates!Q131-DataGrowthRates!P131)</f>
        <v/>
      </c>
      <c r="R131" s="151" t="str">
        <f>IF(OR(DataGrowthRates!Q131="",DataGrowthRates!R131=""),"",DataGrowthRates!R131-DataGrowthRates!Q131)</f>
        <v/>
      </c>
      <c r="S131" s="151" t="str">
        <f>IF(OR(DataGrowthRates!R131="",DataGrowthRates!S131=""),"",DataGrowthRates!S131-DataGrowthRates!R131)</f>
        <v/>
      </c>
      <c r="T131" s="151" t="str">
        <f>IF(OR(DataGrowthRates!S131="",DataGrowthRates!T131=""),"",DataGrowthRates!T131-DataGrowthRates!S131)</f>
        <v/>
      </c>
      <c r="U131" s="151" t="str">
        <f>IF(OR(DataGrowthRates!T131="",DataGrowthRates!U131=""),"",DataGrowthRates!U131-DataGrowthRates!T131)</f>
        <v/>
      </c>
      <c r="V131" s="151" t="str">
        <f>IF(OR(DataGrowthRates!U131="",DataGrowthRates!V131=""),"",DataGrowthRates!V131-DataGrowthRates!U131)</f>
        <v/>
      </c>
      <c r="W131" s="151" t="str">
        <f>IF(OR(DataGrowthRates!V131="",DataGrowthRates!W131=""),"",DataGrowthRates!W131-DataGrowthRates!V131)</f>
        <v/>
      </c>
      <c r="X131" s="151" t="str">
        <f>IF(OR(DataGrowthRates!W131="",DataGrowthRates!X131=""),"",DataGrowthRates!X131-DataGrowthRates!W131)</f>
        <v/>
      </c>
      <c r="Y131" s="151" t="str">
        <f>IF(OR(DataGrowthRates!X131="",DataGrowthRates!Y131=""),"",DataGrowthRates!Y131-DataGrowthRates!X131)</f>
        <v/>
      </c>
      <c r="Z131" s="151" t="str">
        <f>IF(OR(DataGrowthRates!Y131="",DataGrowthRates!Z131=""),"",DataGrowthRates!Z131-DataGrowthRates!Y131)</f>
        <v/>
      </c>
      <c r="AA131" s="151" t="str">
        <f>IF(OR(DataGrowthRates!Z131="",DataGrowthRates!AA131=""),"",DataGrowthRates!AA131-DataGrowthRates!Z131)</f>
        <v/>
      </c>
      <c r="AB131" s="151" t="str">
        <f>IF(OR(DataGrowthRates!AA131="",DataGrowthRates!AB131=""),"",DataGrowthRates!AB131-DataGrowthRates!AA131)</f>
        <v/>
      </c>
      <c r="AC131" s="151" t="str">
        <f>IF(OR(DataGrowthRates!AB131="",DataGrowthRates!AC131=""),"",DataGrowthRates!AC131-DataGrowthRates!AB131)</f>
        <v/>
      </c>
      <c r="AD131" s="151" t="str">
        <f>IF(OR(DataGrowthRates!AC131="",DataGrowthRates!AD131=""),"",DataGrowthRates!AD131-DataGrowthRates!AC131)</f>
        <v/>
      </c>
      <c r="AE131" s="151" t="str">
        <f>IF(OR(DataGrowthRates!AD131="",DataGrowthRates!AE131=""),"",DataGrowthRates!AE131-DataGrowthRates!AD131)</f>
        <v/>
      </c>
      <c r="AF131" s="151" t="str">
        <f>IF(OR(DataGrowthRates!AE131="",DataGrowthRates!AF131=""),"",DataGrowthRates!AF131-DataGrowthRates!AE131)</f>
        <v/>
      </c>
      <c r="AG131" s="151" t="str">
        <f>IF(OR(DataGrowthRates!AF131="",DataGrowthRates!AG131=""),"",DataGrowthRates!AG131-DataGrowthRates!AF131)</f>
        <v/>
      </c>
      <c r="AH131" s="151" t="str">
        <f>IF(OR(DataGrowthRates!AG131="",DataGrowthRates!AH131=""),"",DataGrowthRates!AH131-DataGrowthRates!AG131)</f>
        <v/>
      </c>
      <c r="AI131" s="151" t="str">
        <f>IF(OR(DataGrowthRates!AH131="",DataGrowthRates!AI131=""),"",DataGrowthRates!AI131-DataGrowthRates!AH131)</f>
        <v/>
      </c>
      <c r="AJ131" s="148" t="str">
        <f>IF(OR(DataGrowthRates!AI131="",DataGrowthRates!AJ131=""),"",DataGrowthRates!AJ131-DataGrowthRates!AI131)</f>
        <v/>
      </c>
      <c r="AK131" s="148" t="str">
        <f>IF(OR(DataGrowthRates!AJ131="",DataGrowthRates!AK131=""),"",DataGrowthRates!AK131-DataGrowthRates!AJ131)</f>
        <v/>
      </c>
      <c r="AL131" s="148" t="str">
        <f>IF(OR(DataGrowthRates!AK131="",DataGrowthRates!AL131=""),"",DataGrowthRates!AL131-DataGrowthRates!AK131)</f>
        <v/>
      </c>
      <c r="AM131" s="148">
        <f>IF(OR(DataGrowthRates!AL131="",DataGrowthRates!AM131=""),"",DataGrowthRates!AM131-DataGrowthRates!AL131)</f>
        <v>0.43004026702604392</v>
      </c>
      <c r="AN131" s="148">
        <f>IF(OR(DataGrowthRates!AM131="",DataGrowthRates!AN131=""),"",DataGrowthRates!AN131-DataGrowthRates!AM131)</f>
        <v>2.9312543293228188E-2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0.19926397193880341</v>
      </c>
      <c r="AQ131" s="148">
        <f>IF(OR(DataGrowthRates!AP131="",DataGrowthRates!AQ131=""),"",DataGrowthRates!AQ131-DataGrowthRates!AP131)</f>
        <v>0.21770738044765725</v>
      </c>
      <c r="AR131" s="148">
        <f>IF(OR(DataGrowthRates!AQ131="",DataGrowthRates!AR131=""),"",DataGrowthRates!AR131-DataGrowthRates!AQ131)</f>
        <v>1.3916733979753459E-2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-0.20429670702918479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0.26929032518386364</v>
      </c>
      <c r="AZ131" s="148">
        <f>IF(OR(DataGrowthRates!AY131="",DataGrowthRates!AZ131=""),"",DataGrowthRates!AZ131-DataGrowthRates!AY131)</f>
        <v>-9.3956590532976669E-2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-1.0190699618828347E-4</v>
      </c>
      <c r="BO131" s="148">
        <f>IF(OR(DataGrowthRates!BN131="",DataGrowthRates!BO131=""),"",DataGrowthRates!BO131-DataGrowthRates!BN131)</f>
        <v>-0.10704081156810208</v>
      </c>
      <c r="BP131" s="148">
        <f>IF(OR(DataGrowthRates!BO131="",DataGrowthRates!BP131=""),"",DataGrowthRates!BP131-DataGrowthRates!BO131)</f>
        <v>-7.8834082378094195E-3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7.2779087788266139E-4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0.30725031531724234</v>
      </c>
      <c r="CC131" s="148" t="str">
        <f>IF(OR(DataGrowthRates!CB131="",DataGrowthRates!CC131=""),"",DataGrowthRates!CC131-DataGrowthRates!CB131)</f>
        <v/>
      </c>
      <c r="CD131" s="148" t="str">
        <f>IF(OR(DataGrowthRates!CC131="",DataGrowthRates!CD131=""),"",DataGrowthRates!CD131-DataGrowthRates!CC131)</f>
        <v/>
      </c>
    </row>
    <row r="132" spans="1:82" x14ac:dyDescent="0.3">
      <c r="A132" s="65" t="s">
        <v>130</v>
      </c>
      <c r="AK132" s="146"/>
      <c r="AL132" s="146" t="str">
        <f>IF(OR(DataGrowthRates!AK132="",DataGrowthRates!AL132=""),"",DataGrowthRates!AL132-DataGrowthRates!AK132)</f>
        <v/>
      </c>
      <c r="AM132" s="146" t="str">
        <f>IF(OR(DataGrowthRates!AL132="",DataGrowthRates!AM132=""),"",DataGrowthRates!AM132-DataGrowthRates!AL132)</f>
        <v/>
      </c>
      <c r="AN132" s="146">
        <f>IF(OR(DataGrowthRates!AM132="",DataGrowthRates!AN132=""),"",DataGrowthRates!AN132-DataGrowthRates!AM132)</f>
        <v>0.65815332487131428</v>
      </c>
      <c r="AO132" s="146">
        <f>IF(OR(DataGrowthRates!AN132="",DataGrowthRates!AO132=""),"",DataGrowthRates!AO132-DataGrowthRates!AN132)</f>
        <v>3.7616529475124949E-2</v>
      </c>
      <c r="AP132" s="146">
        <f>IF(OR(DataGrowthRates!AO132="",DataGrowthRates!AP132=""),"",DataGrowthRates!AP132-DataGrowthRates!AO132)</f>
        <v>2.8576013982888782E-2</v>
      </c>
      <c r="AQ132" s="146">
        <f>IF(OR(DataGrowthRates!AP132="",DataGrowthRates!AQ132=""),"",DataGrowthRates!AQ132-DataGrowthRates!AP132)</f>
        <v>4.5693222115435361E-2</v>
      </c>
      <c r="AR132" s="146">
        <f>IF(OR(DataGrowthRates!AQ132="",DataGrowthRates!AR132=""),"",DataGrowthRates!AR132-DataGrowthRates!AQ132)</f>
        <v>0.18014620620757427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6.1048952910207177E-2</v>
      </c>
      <c r="AU132" s="146">
        <f>IF(OR(DataGrowthRates!AT132="",DataGrowthRates!AU132=""),"",DataGrowthRates!AU132-DataGrowthRates!AT132)</f>
        <v>7.8339611553280619E-2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0.27708957322740524</v>
      </c>
      <c r="AZ132" s="146">
        <f>IF(OR(DataGrowthRates!AY132="",DataGrowthRates!AZ132=""),"",DataGrowthRates!AZ132-DataGrowthRates!AY132)</f>
        <v>-6.1624905886255021E-2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8.5654433837234478E-5</v>
      </c>
      <c r="BO132" s="146">
        <f>IF(OR(DataGrowthRates!BN132="",DataGrowthRates!BO132=""),"",DataGrowthRates!BO132-DataGrowthRates!BN132)</f>
        <v>3.1647109123618122E-2</v>
      </c>
      <c r="BP132" s="146">
        <f>IF(OR(DataGrowthRates!BO132="",DataGrowthRates!BP132=""),"",DataGrowthRates!BP132-DataGrowthRates!BO132)</f>
        <v>5.9125704323736983E-3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-5.1176162705068862E-4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-4.6094787350146049E-3</v>
      </c>
      <c r="CC132" s="146" t="str">
        <f>IF(OR(DataGrowthRates!CB132="",DataGrowthRates!CC132=""),"",DataGrowthRates!CC132-DataGrowthRates!CB132)</f>
        <v/>
      </c>
      <c r="CD132" s="146" t="str">
        <f>IF(OR(DataGrowthRates!CC132="",DataGrowthRates!CD132=""),"",DataGrowthRates!CD132-DataGrowthRates!CC132)</f>
        <v/>
      </c>
    </row>
    <row r="133" spans="1:82" x14ac:dyDescent="0.3">
      <c r="A133" s="4" t="s">
        <v>131</v>
      </c>
      <c r="AK133" s="147"/>
      <c r="AL133" s="147" t="str">
        <f>IF(OR(DataGrowthRates!AK133="",DataGrowthRates!AL133=""),"",DataGrowthRates!AL133-DataGrowthRates!AK133)</f>
        <v/>
      </c>
      <c r="AM133" s="147" t="str">
        <f>IF(OR(DataGrowthRates!AL133="",DataGrowthRates!AM133=""),"",DataGrowthRates!AM133-DataGrowthRates!AL133)</f>
        <v/>
      </c>
      <c r="AN133" s="147" t="str">
        <f>IF(OR(DataGrowthRates!AM133="",DataGrowthRates!AN133=""),"",DataGrowthRates!AN133-DataGrowthRates!AM133)</f>
        <v/>
      </c>
      <c r="AO133" s="147">
        <f>IF(OR(DataGrowthRates!AN133="",DataGrowthRates!AO133=""),"",DataGrowthRates!AO133-DataGrowthRates!AN133)</f>
        <v>0.59000135038423718</v>
      </c>
      <c r="AP133" s="147">
        <f>IF(OR(DataGrowthRates!AO133="",DataGrowthRates!AP133=""),"",DataGrowthRates!AP133-DataGrowthRates!AO133)</f>
        <v>9.2290511943498466E-2</v>
      </c>
      <c r="AQ133" s="147">
        <f>IF(OR(DataGrowthRates!AP133="",DataGrowthRates!AQ133=""),"",DataGrowthRates!AQ133-DataGrowthRates!AP133)</f>
        <v>-0.54343973255470601</v>
      </c>
      <c r="AR133" s="147">
        <f>IF(OR(DataGrowthRates!AQ133="",DataGrowthRates!AR133=""),"",DataGrowthRates!AR133-DataGrowthRates!AQ133)</f>
        <v>4.4325086289674687E-2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0.25123064442245457</v>
      </c>
      <c r="AU133" s="147">
        <f>IF(OR(DataGrowthRates!AT133="",DataGrowthRates!AU133=""),"",DataGrowthRates!AU133-DataGrowthRates!AT133)</f>
        <v>0.17173628069093905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0.31305884985841903</v>
      </c>
      <c r="AZ133" s="147">
        <f>IF(OR(DataGrowthRates!AY133="",DataGrowthRates!AZ133=""),"",DataGrowthRates!AZ133-DataGrowthRates!AY133)</f>
        <v>-7.4534860198316011E-2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6.4778476882132452E-5</v>
      </c>
      <c r="BO133" s="147">
        <f>IF(OR(DataGrowthRates!BN133="",DataGrowthRates!BO133=""),"",DataGrowthRates!BO133-DataGrowthRates!BN133)</f>
        <v>2.9798852191082581E-2</v>
      </c>
      <c r="BP133" s="147">
        <f>IF(OR(DataGrowthRates!BO133="",DataGrowthRates!BP133=""),"",DataGrowthRates!BP133-DataGrowthRates!BO133)</f>
        <v>9.9852958987538543E-3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3.4525456809220145E-4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-0.2562153104243361</v>
      </c>
      <c r="CC133" s="147" t="str">
        <f>IF(OR(DataGrowthRates!CB133="",DataGrowthRates!CC133=""),"",DataGrowthRates!CC133-DataGrowthRates!CB133)</f>
        <v/>
      </c>
      <c r="CD133" s="147" t="str">
        <f>IF(OR(DataGrowthRates!CC133="",DataGrowthRates!CD133=""),"",DataGrowthRates!CD133-DataGrowthRates!CC133)</f>
        <v/>
      </c>
    </row>
    <row r="134" spans="1:82" x14ac:dyDescent="0.3">
      <c r="A134" s="4" t="s">
        <v>132</v>
      </c>
      <c r="AK134" s="147"/>
      <c r="AL134" s="147" t="str">
        <f>IF(OR(DataGrowthRates!AK134="",DataGrowthRates!AL134=""),"",DataGrowthRates!AL134-DataGrowthRates!AK134)</f>
        <v/>
      </c>
      <c r="AM134" s="147" t="str">
        <f>IF(OR(DataGrowthRates!AL134="",DataGrowthRates!AM134=""),"",DataGrowthRates!AM134-DataGrowthRates!AL134)</f>
        <v/>
      </c>
      <c r="AN134" s="147" t="str">
        <f>IF(OR(DataGrowthRates!AM134="",DataGrowthRates!AN134=""),"",DataGrowthRates!AN134-DataGrowthRates!AM134)</f>
        <v/>
      </c>
      <c r="AO134" s="147" t="str">
        <f>IF(OR(DataGrowthRates!AN134="",DataGrowthRates!AO134=""),"",DataGrowthRates!AO134-DataGrowthRates!AN134)</f>
        <v/>
      </c>
      <c r="AP134" s="147">
        <f>IF(OR(DataGrowthRates!AO134="",DataGrowthRates!AP134=""),"",DataGrowthRates!AP134-DataGrowthRates!AO134)</f>
        <v>0.29371031398833791</v>
      </c>
      <c r="AQ134" s="147">
        <f>IF(OR(DataGrowthRates!AP134="",DataGrowthRates!AQ134=""),"",DataGrowthRates!AQ134-DataGrowthRates!AP134)</f>
        <v>0.80905322522910561</v>
      </c>
      <c r="AR134" s="147">
        <f>IF(OR(DataGrowthRates!AQ134="",DataGrowthRates!AR134=""),"",DataGrowthRates!AR134-DataGrowthRates!AQ134)</f>
        <v>2.0130526466293652E-2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0.20406853470364217</v>
      </c>
      <c r="AU134" s="147">
        <f>IF(OR(DataGrowthRates!AT134="",DataGrowthRates!AU134=""),"",DataGrowthRates!AU134-DataGrowthRates!AT134)</f>
        <v>3.3109034605847576E-2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1.8233720133593145E-2</v>
      </c>
      <c r="AZ134" s="147">
        <f>IF(OR(DataGrowthRates!AY134="",DataGrowthRates!AZ134=""),"",DataGrowthRates!AZ134-DataGrowthRates!AY134)</f>
        <v>-5.1504971386502785E-2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1.4466387076694787E-5</v>
      </c>
      <c r="BO134" s="147">
        <f>IF(OR(DataGrowthRates!BN134="",DataGrowthRates!BO134=""),"",DataGrowthRates!BO134-DataGrowthRates!BN134)</f>
        <v>1.6508960808475859E-2</v>
      </c>
      <c r="BP134" s="147">
        <f>IF(OR(DataGrowthRates!BO134="",DataGrowthRates!BP134=""),"",DataGrowthRates!BP134-DataGrowthRates!BO134)</f>
        <v>-3.6126089906214354E-3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-4.6875221105180387E-4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-0.46626897485501795</v>
      </c>
      <c r="CC134" s="147" t="str">
        <f>IF(OR(DataGrowthRates!CB134="",DataGrowthRates!CC134=""),"",DataGrowthRates!CC134-DataGrowthRates!CB134)</f>
        <v/>
      </c>
      <c r="CD134" s="147" t="str">
        <f>IF(OR(DataGrowthRates!CC134="",DataGrowthRates!CD134=""),"",DataGrowthRates!CD134-DataGrowthRates!CC134)</f>
        <v/>
      </c>
    </row>
    <row r="135" spans="1:82" x14ac:dyDescent="0.3">
      <c r="A135" s="64" t="s">
        <v>133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148"/>
      <c r="AL135" s="148" t="str">
        <f>IF(OR(DataGrowthRates!AK135="",DataGrowthRates!AL135=""),"",DataGrowthRates!AL135-DataGrowthRates!AK135)</f>
        <v/>
      </c>
      <c r="AM135" s="148" t="str">
        <f>IF(OR(DataGrowthRates!AL135="",DataGrowthRates!AM135=""),"",DataGrowthRates!AM135-DataGrowthRates!AL135)</f>
        <v/>
      </c>
      <c r="AN135" s="148" t="str">
        <f>IF(OR(DataGrowthRates!AM135="",DataGrowthRates!AN135=""),"",DataGrowthRates!AN135-DataGrowthRates!AM135)</f>
        <v/>
      </c>
      <c r="AO135" s="148" t="str">
        <f>IF(OR(DataGrowthRates!AN135="",DataGrowthRates!AO135=""),"",DataGrowthRates!AO135-DataGrowthRates!AN135)</f>
        <v/>
      </c>
      <c r="AP135" s="148" t="str">
        <f>IF(OR(DataGrowthRates!AO135="",DataGrowthRates!AP135=""),"",DataGrowthRates!AP135-DataGrowthRates!AO135)</f>
        <v/>
      </c>
      <c r="AQ135" s="148">
        <f>IF(OR(DataGrowthRates!AP135="",DataGrowthRates!AQ135=""),"",DataGrowthRates!AQ135-DataGrowthRates!AP135)</f>
        <v>-0.92814144021860434</v>
      </c>
      <c r="AR135" s="148">
        <f>IF(OR(DataGrowthRates!AQ135="",DataGrowthRates!AR135=""),"",DataGrowthRates!AR135-DataGrowthRates!AQ135)</f>
        <v>0.21852806599255725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1.7454218827430701E-3</v>
      </c>
      <c r="AU135" s="148">
        <f>IF(OR(DataGrowthRates!AT135="",DataGrowthRates!AU135=""),"",DataGrowthRates!AU135-DataGrowthRates!AT135)</f>
        <v>0.33439729698706788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0.15238487406531398</v>
      </c>
      <c r="AZ135" s="148">
        <f>IF(OR(DataGrowthRates!AY135="",DataGrowthRates!AZ135=""),"",DataGrowthRates!AZ135-DataGrowthRates!AY135)</f>
        <v>0.17524299889114925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8.1265579109146557E-5</v>
      </c>
      <c r="BO135" s="148">
        <f>IF(OR(DataGrowthRates!BN135="",DataGrowthRates!BO135=""),"",DataGrowthRates!BO135-DataGrowthRates!BN135)</f>
        <v>3.7326888559618965E-3</v>
      </c>
      <c r="BP135" s="148">
        <f>IF(OR(DataGrowthRates!BO135="",DataGrowthRates!BP135=""),"",DataGrowthRates!BP135-DataGrowthRates!BO135)</f>
        <v>-1.374950034883371E-2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-1.8571716558515305E-3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0.25968506567794192</v>
      </c>
      <c r="CC135" s="148" t="str">
        <f>IF(OR(DataGrowthRates!CB135="",DataGrowthRates!CC135=""),"",DataGrowthRates!CC135-DataGrowthRates!CB135)</f>
        <v/>
      </c>
      <c r="CD135" s="148" t="str">
        <f>IF(OR(DataGrowthRates!CC135="",DataGrowthRates!CD135=""),"",DataGrowthRates!CD135-DataGrowthRates!CC135)</f>
        <v/>
      </c>
    </row>
    <row r="136" spans="1:82" x14ac:dyDescent="0.3">
      <c r="A136" s="65" t="s">
        <v>134</v>
      </c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6">
        <f>IF(OR(DataGrowthRates!AQ136="",DataGrowthRates!AR136=""),"",DataGrowthRates!AR136-DataGrowthRates!AQ136)</f>
        <v>-0.50553340509797495</v>
      </c>
      <c r="AS136" s="146">
        <f>IF(OR(DataGrowthRates!AR136="",DataGrowthRates!AS136=""),"",DataGrowthRates!AS136-DataGrowthRates!AR136)</f>
        <v>0.69563022685370468</v>
      </c>
      <c r="AT136" s="146">
        <f>IF(OR(DataGrowthRates!AS136="",DataGrowthRates!AT136=""),"",DataGrowthRates!AT136-DataGrowthRates!AS136)</f>
        <v>-3.7161456360107259E-2</v>
      </c>
      <c r="AU136" s="146">
        <f>IF(OR(DataGrowthRates!AT136="",DataGrowthRates!AU136=""),"",DataGrowthRates!AU136-DataGrowthRates!AT136)</f>
        <v>0.12956009073800701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7.571290968578559E-3</v>
      </c>
      <c r="AY136" s="146">
        <f>IF(OR(DataGrowthRates!AX136="",DataGrowthRates!AY136=""),"",DataGrowthRates!AY136-DataGrowthRates!AX136)</f>
        <v>2.4601693040366968E-2</v>
      </c>
      <c r="AZ136" s="146">
        <f>IF(OR(DataGrowthRates!AY136="",DataGrowthRates!AZ136=""),"",DataGrowthRates!AZ136-DataGrowthRates!AY136)</f>
        <v>7.6036363276119623E-2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0.72259625324758225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2.0602093010474221E-2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-4.7544970089852256E-5</v>
      </c>
      <c r="BO136" s="146">
        <f>IF(OR(DataGrowthRates!BN136="",DataGrowthRates!BO136=""),"",DataGrowthRates!BO136-DataGrowthRates!BN136)</f>
        <v>-0.59755993231683036</v>
      </c>
      <c r="BP136" s="146">
        <f>IF(OR(DataGrowthRates!BO136="",DataGrowthRates!BP136=""),"",DataGrowthRates!BP136-DataGrowthRates!BO136)</f>
        <v>-4.7004691720124114E-2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6.1323675759616947E-4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-0.17232263951379956</v>
      </c>
      <c r="CC136" s="146" t="str">
        <f>IF(OR(DataGrowthRates!CB136="",DataGrowthRates!CC136=""),"",DataGrowthRates!CC136-DataGrowthRates!CB136)</f>
        <v/>
      </c>
      <c r="CD136" s="146" t="str">
        <f>IF(OR(DataGrowthRates!CC136="",DataGrowthRates!CD136=""),"",DataGrowthRates!CD136-DataGrowthRates!CC136)</f>
        <v/>
      </c>
    </row>
    <row r="137" spans="1:82" x14ac:dyDescent="0.3">
      <c r="A137" s="4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7" t="str">
        <f>IF(OR(DataGrowthRates!AQ137="",DataGrowthRates!AR137=""),"",DataGrowthRates!AR137-DataGrowthRates!AQ137)</f>
        <v/>
      </c>
      <c r="AS137" s="147">
        <f>IF(OR(DataGrowthRates!AR137="",DataGrowthRates!AS137=""),"",DataGrowthRates!AS137-DataGrowthRates!AR137)</f>
        <v>0.41431060696292249</v>
      </c>
      <c r="AT137" s="147">
        <f>IF(OR(DataGrowthRates!AS137="",DataGrowthRates!AT137=""),"",DataGrowthRates!AT137-DataGrowthRates!AS137)</f>
        <v>-0.22583143251100651</v>
      </c>
      <c r="AU137" s="147">
        <f>IF(OR(DataGrowthRates!AT137="",DataGrowthRates!AU137=""),"",DataGrowthRates!AU137-DataGrowthRates!AT137)</f>
        <v>-0.11848880997728667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8.5864956662227543E-2</v>
      </c>
      <c r="AY137" s="147">
        <f>IF(OR(DataGrowthRates!AX137="",DataGrowthRates!AY137=""),"",DataGrowthRates!AY137-DataGrowthRates!AX137)</f>
        <v>-9.6211362334263695E-2</v>
      </c>
      <c r="AZ137" s="147">
        <f>IF(OR(DataGrowthRates!AY137="",DataGrowthRates!AZ137=""),"",DataGrowthRates!AZ137-DataGrowthRates!AY137)</f>
        <v>7.3288146208405291E-2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0.34417181246891237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-4.642521726567006E-2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-1.1846287887040674E-4</v>
      </c>
      <c r="BO137" s="147">
        <f>IF(OR(DataGrowthRates!BN137="",DataGrowthRates!BO137=""),"",DataGrowthRates!BO137-DataGrowthRates!BN137)</f>
        <v>-0.40868213428596656</v>
      </c>
      <c r="BP137" s="147">
        <f>IF(OR(DataGrowthRates!BO137="",DataGrowthRates!BP137=""),"",DataGrowthRates!BP137-DataGrowthRates!BO137)</f>
        <v>-2.5176709713248951E-2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3.7458673031615097E-4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0.56406688488347267</v>
      </c>
      <c r="CC137" s="147" t="str">
        <f>IF(OR(DataGrowthRates!CB137="",DataGrowthRates!CC137=""),"",DataGrowthRates!CC137-DataGrowthRates!CB137)</f>
        <v/>
      </c>
      <c r="CD137" s="147" t="str">
        <f>IF(OR(DataGrowthRates!CC137="",DataGrowthRates!CD137=""),"",DataGrowthRates!CD137-DataGrowthRates!CC137)</f>
        <v/>
      </c>
    </row>
    <row r="138" spans="1:82" x14ac:dyDescent="0.3">
      <c r="A138" s="4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7" t="str">
        <f>IF(OR(DataGrowthRates!AQ138="",DataGrowthRates!AR138=""),"",DataGrowthRates!AR138-DataGrowthRates!AQ138)</f>
        <v/>
      </c>
      <c r="AS138" s="147" t="str">
        <f>IF(OR(DataGrowthRates!AR138="",DataGrowthRates!AS138=""),"",DataGrowthRates!AS138-DataGrowthRates!AR138)</f>
        <v/>
      </c>
      <c r="AT138" s="147">
        <f>IF(OR(DataGrowthRates!AS138="",DataGrowthRates!AT138=""),"",DataGrowthRates!AT138-DataGrowthRates!AS138)</f>
        <v>-0.1008808035471499</v>
      </c>
      <c r="AU138" s="147">
        <f>IF(OR(DataGrowthRates!AT138="",DataGrowthRates!AU138=""),"",DataGrowthRates!AU138-DataGrowthRates!AT138)</f>
        <v>-0.18835987701020285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2.5230726291574523E-2</v>
      </c>
      <c r="AY138" s="147">
        <f>IF(OR(DataGrowthRates!AX138="",DataGrowthRates!AY138=""),"",DataGrowthRates!AY138-DataGrowthRates!AX138)</f>
        <v>-0.21510430333132569</v>
      </c>
      <c r="AZ138" s="147">
        <f>IF(OR(DataGrowthRates!AY138="",DataGrowthRates!AZ138=""),"",DataGrowthRates!AZ138-DataGrowthRates!AY138)</f>
        <v>4.9289577258475797E-2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0.2475381828954715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-4.8700621429510538E-2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4.1354038312069186E-6</v>
      </c>
      <c r="BO138" s="147">
        <f>IF(OR(DataGrowthRates!BN138="",DataGrowthRates!BO138=""),"",DataGrowthRates!BO138-DataGrowthRates!BN138)</f>
        <v>-0.29941210513751182</v>
      </c>
      <c r="BP138" s="147">
        <f>IF(OR(DataGrowthRates!BO138="",DataGrowthRates!BP138=""),"",DataGrowthRates!BP138-DataGrowthRates!BO138)</f>
        <v>-1.3965672512706945E-2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1.2304584207115249E-3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-0.49809376665178062</v>
      </c>
      <c r="CC138" s="147" t="str">
        <f>IF(OR(DataGrowthRates!CB138="",DataGrowthRates!CC138=""),"",DataGrowthRates!CC138-DataGrowthRates!CB138)</f>
        <v/>
      </c>
      <c r="CD138" s="147" t="str">
        <f>IF(OR(DataGrowthRates!CC138="",DataGrowthRates!CD138=""),"",DataGrowthRates!CD138-DataGrowthRates!CC138)</f>
        <v/>
      </c>
    </row>
    <row r="139" spans="1:82" x14ac:dyDescent="0.3">
      <c r="A139" s="64" t="s">
        <v>137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151" t="str">
        <f>IF(OR(DataGrowthRates!AO139="",DataGrowthRates!AP139=""),"",DataGrowthRates!AP139-DataGrowthRates!AO139)</f>
        <v/>
      </c>
      <c r="AQ139" s="151" t="str">
        <f>IF(OR(DataGrowthRates!AP139="",DataGrowthRates!AQ139=""),"",DataGrowthRates!AQ139-DataGrowthRates!AP139)</f>
        <v/>
      </c>
      <c r="AR139" s="148" t="str">
        <f>IF(OR(DataGrowthRates!AQ139="",DataGrowthRates!AR139=""),"",DataGrowthRates!AR139-DataGrowthRates!AQ139)</f>
        <v/>
      </c>
      <c r="AS139" s="148" t="str">
        <f>IF(OR(DataGrowthRates!AR139="",DataGrowthRates!AS139=""),"",DataGrowthRates!AS139-DataGrowthRates!AR139)</f>
        <v/>
      </c>
      <c r="AT139" s="148" t="str">
        <f>IF(OR(DataGrowthRates!AS139="",DataGrowthRates!AT139=""),"",DataGrowthRates!AT139-DataGrowthRates!AS139)</f>
        <v/>
      </c>
      <c r="AU139" s="148">
        <f>IF(OR(DataGrowthRates!AT139="",DataGrowthRates!AU139=""),"",DataGrowthRates!AU139-DataGrowthRates!AT139)</f>
        <v>-0.86755611600279714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0.64388685144108893</v>
      </c>
      <c r="AY139" s="148">
        <f>IF(OR(DataGrowthRates!AX139="",DataGrowthRates!AY139=""),"",DataGrowthRates!AY139-DataGrowthRates!AX139)</f>
        <v>0.14987575311668033</v>
      </c>
      <c r="AZ139" s="148">
        <f>IF(OR(DataGrowthRates!AY139="",DataGrowthRates!AZ139=""),"",DataGrowthRates!AZ139-DataGrowthRates!AY139)</f>
        <v>-0.17211733616609859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0.7689758452106521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1.3083945758745053E-3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-1.5969451355291042E-5</v>
      </c>
      <c r="BO139" s="148">
        <f>IF(OR(DataGrowthRates!BN139="",DataGrowthRates!BO139=""),"",DataGrowthRates!BO139-DataGrowthRates!BN139)</f>
        <v>-0.50043427742348223</v>
      </c>
      <c r="BP139" s="148">
        <f>IF(OR(DataGrowthRates!BO139="",DataGrowthRates!BP139=""),"",DataGrowthRates!BP139-DataGrowthRates!BO139)</f>
        <v>-8.898897829584751E-3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-2.3585434448429865E-3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-0.83430598496544306</v>
      </c>
      <c r="CC139" s="148" t="str">
        <f>IF(OR(DataGrowthRates!CB139="",DataGrowthRates!CC139=""),"",DataGrowthRates!CC139-DataGrowthRates!CB139)</f>
        <v/>
      </c>
      <c r="CD139" s="148" t="str">
        <f>IF(OR(DataGrowthRates!CC139="",DataGrowthRates!CD139=""),"",DataGrowthRates!CD139-DataGrowthRates!CC139)</f>
        <v/>
      </c>
    </row>
    <row r="140" spans="1:82" x14ac:dyDescent="0.3">
      <c r="A140" s="65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 t="str">
        <f>IF(OR(DataGrowthRates!AQ140="",DataGrowthRates!AR140=""),"",DataGrowthRates!AR140-DataGrowthRates!AQ140)</f>
        <v/>
      </c>
      <c r="AS140" s="146" t="str">
        <f>IF(OR(DataGrowthRates!AR140="",DataGrowthRates!AS140=""),"",DataGrowthRates!AS140-DataGrowthRates!AR140)</f>
        <v/>
      </c>
      <c r="AT140" s="146" t="str">
        <f>IF(OR(DataGrowthRates!AS140="",DataGrowthRates!AT140=""),"",DataGrowthRates!AT140-DataGrowthRates!AS140)</f>
        <v/>
      </c>
      <c r="AU140" s="146" t="str">
        <f>IF(OR(DataGrowthRates!AT140="",DataGrowthRates!AU140=""),"",DataGrowthRates!AU140-DataGrowthRates!AT140)</f>
        <v/>
      </c>
      <c r="AV140" s="146">
        <f>IF(OR(DataGrowthRates!AU140="",DataGrowthRates!AV140=""),"",DataGrowthRates!AV140-DataGrowthRates!AU140)</f>
        <v>0.38002961129473345</v>
      </c>
      <c r="AW140" s="146">
        <f>IF(OR(DataGrowthRates!AV140="",DataGrowthRates!AW140=""),"",DataGrowthRates!AW140-DataGrowthRates!AV140)</f>
        <v>-2.1501942661894535E-2</v>
      </c>
      <c r="AX140" s="146">
        <f>IF(OR(DataGrowthRates!AW140="",DataGrowthRates!AX140=""),"",DataGrowthRates!AX140-DataGrowthRates!AW140)</f>
        <v>-0.31036136004926007</v>
      </c>
      <c r="AY140" s="146">
        <f>IF(OR(DataGrowthRates!AX140="",DataGrowthRates!AY140=""),"",DataGrowthRates!AY140-DataGrowthRates!AX140)</f>
        <v>-0.6504250961042235</v>
      </c>
      <c r="AZ140" s="146">
        <f>IF(OR(DataGrowthRates!AY140="",DataGrowthRates!AZ140=""),"",DataGrowthRates!AZ140-DataGrowthRates!AY140)</f>
        <v>0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0.16451272041207288</v>
      </c>
      <c r="BC140" s="146">
        <f>IF(OR(DataGrowthRates!BB140="",DataGrowthRates!BC140=""),"",DataGrowthRates!BC140-DataGrowthRates!BB140)</f>
        <v>0.11995810434369902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-0.18889836343595112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-0.18086907959065091</v>
      </c>
      <c r="BL140" s="146">
        <f>IF(OR(DataGrowthRates!BK140="",DataGrowthRates!BL140=""),"",DataGrowthRates!BL140-DataGrowthRates!BK140)</f>
        <v>9.3712830819939974E-2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-1.4416340940570649E-5</v>
      </c>
      <c r="BO140" s="146">
        <f>IF(OR(DataGrowthRates!BN140="",DataGrowthRates!BO140=""),"",DataGrowthRates!BO140-DataGrowthRates!BN140)</f>
        <v>4.2512825435741863E-2</v>
      </c>
      <c r="BP140" s="146">
        <f>IF(OR(DataGrowthRates!BO140="",DataGrowthRates!BP140=""),"",DataGrowthRates!BP140-DataGrowthRates!BO140)</f>
        <v>-2.054129236759028E-2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-0.18921952917555052</v>
      </c>
      <c r="BX140" s="146">
        <f>IF(OR(DataGrowthRates!BW140="",DataGrowthRates!BX140=""),"",DataGrowthRates!BX140-DataGrowthRates!BW140)</f>
        <v>-0.66051157802625582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-0.31964900422212228</v>
      </c>
      <c r="CC140" s="146" t="str">
        <f>IF(OR(DataGrowthRates!CB140="",DataGrowthRates!CC140=""),"",DataGrowthRates!CC140-DataGrowthRates!CB140)</f>
        <v/>
      </c>
      <c r="CD140" s="146" t="str">
        <f>IF(OR(DataGrowthRates!CC140="",DataGrowthRates!CD140=""),"",DataGrowthRates!CD140-DataGrowthRates!CC140)</f>
        <v/>
      </c>
    </row>
    <row r="141" spans="1:82" x14ac:dyDescent="0.3">
      <c r="A141" s="4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 t="str">
        <f>IF(OR(DataGrowthRates!AR141="",DataGrowthRates!AS141=""),"",DataGrowthRates!AS141-DataGrowthRates!AR141)</f>
        <v/>
      </c>
      <c r="AT141" s="147" t="str">
        <f>IF(OR(DataGrowthRates!AS141="",DataGrowthRates!AT141=""),"",DataGrowthRates!AT141-DataGrowthRates!AS141)</f>
        <v/>
      </c>
      <c r="AU141" s="147" t="str">
        <f>IF(OR(DataGrowthRates!AT141="",DataGrowthRates!AU141=""),"",DataGrowthRates!AU141-DataGrowthRates!AT141)</f>
        <v/>
      </c>
      <c r="AV141" s="147" t="str">
        <f>IF(OR(DataGrowthRates!AU141="",DataGrowthRates!AV141=""),"",DataGrowthRates!AV141-DataGrowthRates!AU141)</f>
        <v/>
      </c>
      <c r="AW141" s="147">
        <f>IF(OR(DataGrowthRates!AV141="",DataGrowthRates!AW141=""),"",DataGrowthRates!AW141-DataGrowthRates!AV141)</f>
        <v>-9.0201523494396474E-3</v>
      </c>
      <c r="AX141" s="147">
        <f>IF(OR(DataGrowthRates!AW141="",DataGrowthRates!AX141=""),"",DataGrowthRates!AX141-DataGrowthRates!AW141)</f>
        <v>-0.57428086523160982</v>
      </c>
      <c r="AY141" s="147">
        <f>IF(OR(DataGrowthRates!AX141="",DataGrowthRates!AY141=""),"",DataGrowthRates!AY141-DataGrowthRates!AX141)</f>
        <v>-0.32366315091790643</v>
      </c>
      <c r="AZ141" s="147">
        <f>IF(OR(DataGrowthRates!AY141="",DataGrowthRates!AZ141=""),"",DataGrowthRates!AZ141-DataGrowthRates!AY141)</f>
        <v>0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-1.7452134645985717E-2</v>
      </c>
      <c r="BC141" s="147">
        <f>IF(OR(DataGrowthRates!BB141="",DataGrowthRates!BC141=""),"",DataGrowthRates!BC141-DataGrowthRates!BB141)</f>
        <v>0.25925641510756536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-0.26461905669082719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0.29861607607683377</v>
      </c>
      <c r="BL141" s="147">
        <f>IF(OR(DataGrowthRates!BK141="",DataGrowthRates!BL141=""),"",DataGrowthRates!BL141-DataGrowthRates!BK141)</f>
        <v>5.2739633421712895E-2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9.2050458818049297E-5</v>
      </c>
      <c r="BO141" s="147">
        <f>IF(OR(DataGrowthRates!BN141="",DataGrowthRates!BO141=""),"",DataGrowthRates!BO141-DataGrowthRates!BN141)</f>
        <v>-5.2033088746609724E-3</v>
      </c>
      <c r="BP141" s="147">
        <f>IF(OR(DataGrowthRates!BO141="",DataGrowthRates!BP141=""),"",DataGrowthRates!BP141-DataGrowthRates!BO141)</f>
        <v>-1.9459707108807123E-2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-0.26728656371419984</v>
      </c>
      <c r="BX141" s="147">
        <f>IF(OR(DataGrowthRates!BW141="",DataGrowthRates!BX141=""),"",DataGrowthRates!BX141-DataGrowthRates!BW141)</f>
        <v>1.5990941066891917E-2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-0.71574275841841128</v>
      </c>
      <c r="CC141" s="147" t="str">
        <f>IF(OR(DataGrowthRates!CB141="",DataGrowthRates!CC141=""),"",DataGrowthRates!CC141-DataGrowthRates!CB141)</f>
        <v/>
      </c>
      <c r="CD141" s="147" t="str">
        <f>IF(OR(DataGrowthRates!CC141="",DataGrowthRates!CD141=""),"",DataGrowthRates!CD141-DataGrowthRates!CC141)</f>
        <v/>
      </c>
    </row>
    <row r="142" spans="1:82" x14ac:dyDescent="0.3">
      <c r="A142" s="4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 t="str">
        <f>IF(OR(DataGrowthRates!AS142="",DataGrowthRates!AT142=""),"",DataGrowthRates!AT142-DataGrowthRates!AS142)</f>
        <v/>
      </c>
      <c r="AU142" s="147" t="str">
        <f>IF(OR(DataGrowthRates!AT142="",DataGrowthRates!AU142=""),"",DataGrowthRates!AU142-DataGrowthRates!AT142)</f>
        <v/>
      </c>
      <c r="AV142" s="147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7">
        <f>IF(OR(DataGrowthRates!AW142="",DataGrowthRates!AX142=""),"",DataGrowthRates!AX142-DataGrowthRates!AW142)</f>
        <v>-0.31473205325586173</v>
      </c>
      <c r="AY142" s="147">
        <f>IF(OR(DataGrowthRates!AX142="",DataGrowthRates!AY142=""),"",DataGrowthRates!AY142-DataGrowthRates!AX142)</f>
        <v>0.25934251825021803</v>
      </c>
      <c r="AZ142" s="147">
        <f>IF(OR(DataGrowthRates!AY142="",DataGrowthRates!AZ142=""),"",DataGrowthRates!AZ142-DataGrowthRates!AY142)</f>
        <v>0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0.18268025238424812</v>
      </c>
      <c r="BC142" s="147">
        <f>IF(OR(DataGrowthRates!BB142="",DataGrowthRates!BC142=""),"",DataGrowthRates!BC142-DataGrowthRates!BB142)</f>
        <v>4.0455996125300153E-2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-0.31329082521993667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0.56651544814621602</v>
      </c>
      <c r="BL142" s="147">
        <f>IF(OR(DataGrowthRates!BK142="",DataGrowthRates!BL142=""),"",DataGrowthRates!BL142-DataGrowthRates!BK142)</f>
        <v>9.7986263717310784E-2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-2.5841089353217939E-5</v>
      </c>
      <c r="BO142" s="147">
        <f>IF(OR(DataGrowthRates!BN142="",DataGrowthRates!BO142=""),"",DataGrowthRates!BO142-DataGrowthRates!BN142)</f>
        <v>3.7438572431662376E-2</v>
      </c>
      <c r="BP142" s="147">
        <f>IF(OR(DataGrowthRates!BO142="",DataGrowthRates!BP142=""),"",DataGrowthRates!BP142-DataGrowthRates!BO142)</f>
        <v>3.0509372708298343E-3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-0.25321405112621376</v>
      </c>
      <c r="BX142" s="147">
        <f>IF(OR(DataGrowthRates!BW142="",DataGrowthRates!BX142=""),"",DataGrowthRates!BX142-DataGrowthRates!BW142)</f>
        <v>-0.15191667979355694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0.79182958958121263</v>
      </c>
      <c r="CC142" s="147" t="str">
        <f>IF(OR(DataGrowthRates!CB142="",DataGrowthRates!CC142=""),"",DataGrowthRates!CC142-DataGrowthRates!CB142)</f>
        <v/>
      </c>
      <c r="CD142" s="147" t="str">
        <f>IF(OR(DataGrowthRates!CC142="",DataGrowthRates!CD142=""),"",DataGrowthRates!CD142-DataGrowthRates!CC142)</f>
        <v/>
      </c>
    </row>
    <row r="143" spans="1:82" x14ac:dyDescent="0.3">
      <c r="A143" s="64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 t="str">
        <f>IF(OR(DataGrowthRates!AT143="",DataGrowthRates!AU143=""),"",DataGrowthRates!AU143-DataGrowthRates!AT143)</f>
        <v/>
      </c>
      <c r="AV143" s="148" t="str">
        <f>IF(OR(DataGrowthRates!AU143="",DataGrowthRates!AV143=""),"",DataGrowthRates!AV143-DataGrowthRates!AU143)</f>
        <v/>
      </c>
      <c r="AW143" s="151" t="str">
        <f>IF(OR(DataGrowthRates!AV143="",DataGrowthRates!AW143=""),"",DataGrowthRates!AW143-DataGrowthRates!AV143)</f>
        <v/>
      </c>
      <c r="AX143" s="148" t="str">
        <f>IF(OR(DataGrowthRates!AW143="",DataGrowthRates!AX143=""),"",DataGrowthRates!AX143-DataGrowthRates!AW143)</f>
        <v/>
      </c>
      <c r="AY143" s="148">
        <f>IF(OR(DataGrowthRates!AX143="",DataGrowthRates!AY143=""),"",DataGrowthRates!AY143-DataGrowthRates!AX143)</f>
        <v>0.14080309143410519</v>
      </c>
      <c r="AZ143" s="148">
        <f>IF(OR(DataGrowthRates!AY143="",DataGrowthRates!AZ143=""),"",DataGrowthRates!AZ143-DataGrowthRates!AY143)</f>
        <v>0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0.16833314969147795</v>
      </c>
      <c r="BC143" s="148">
        <f>IF(OR(DataGrowthRates!BB143="",DataGrowthRates!BC143=""),"",DataGrowthRates!BC143-DataGrowthRates!BB143)</f>
        <v>3.4568151045894613E-2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-0.30125327461521767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-0.19288414139515631</v>
      </c>
      <c r="BL143" s="148">
        <f>IF(OR(DataGrowthRates!BK143="",DataGrowthRates!BL143=""),"",DataGrowthRates!BL143-DataGrowthRates!BK143)</f>
        <v>-3.0167399516329851E-3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-3.3844300856955556E-5</v>
      </c>
      <c r="BO143" s="148">
        <f>IF(OR(DataGrowthRates!BN143="",DataGrowthRates!BO143=""),"",DataGrowthRates!BO143-DataGrowthRates!BN143)</f>
        <v>-6.4738120120769516E-2</v>
      </c>
      <c r="BP143" s="148">
        <f>IF(OR(DataGrowthRates!BO143="",DataGrowthRates!BP143=""),"",DataGrowthRates!BP143-DataGrowthRates!BO143)</f>
        <v>-5.1293411824703039E-2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-9.717560582820095E-2</v>
      </c>
      <c r="BX143" s="148">
        <f>IF(OR(DataGrowthRates!BW143="",DataGrowthRates!BX143=""),"",DataGrowthRates!BX143-DataGrowthRates!BW143)</f>
        <v>-0.22554384442465469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0.48418498340673111</v>
      </c>
      <c r="CC143" s="148" t="str">
        <f>IF(OR(DataGrowthRates!CB143="",DataGrowthRates!CC143=""),"",DataGrowthRates!CC143-DataGrowthRates!CB143)</f>
        <v/>
      </c>
      <c r="CD143" s="148" t="str">
        <f>IF(OR(DataGrowthRates!CC143="",DataGrowthRates!CD143=""),"",DataGrowthRates!CD143-DataGrowthRates!CC143)</f>
        <v/>
      </c>
    </row>
    <row r="144" spans="1:82" x14ac:dyDescent="0.3">
      <c r="A144" s="65" t="s">
        <v>143</v>
      </c>
      <c r="AP144" s="1"/>
      <c r="AQ144" s="1"/>
      <c r="AR144" s="146"/>
      <c r="AS144" s="146"/>
      <c r="AT144" s="146"/>
      <c r="AU144" s="146"/>
      <c r="AV144" s="146"/>
      <c r="AW144" s="146"/>
      <c r="AX144" s="146"/>
      <c r="AY144" s="146" t="str">
        <f>IF(OR(DataGrowthRates!AX144="",DataGrowthRates!AY144=""),"",DataGrowthRates!AY144-DataGrowthRates!AX144)</f>
        <v/>
      </c>
      <c r="AZ144" s="146">
        <f>IF(OR(DataGrowthRates!AY144="",DataGrowthRates!AZ144=""),"",DataGrowthRates!AZ144-DataGrowthRates!AY144)</f>
        <v>0.33321664613158708</v>
      </c>
      <c r="BA144" s="146">
        <f>IF(OR(DataGrowthRates!AZ144="",DataGrowthRates!BA144=""),"",DataGrowthRates!BA144-DataGrowthRates!AZ144)</f>
        <v>5.7066358985002008E-2</v>
      </c>
      <c r="BB144" s="146">
        <f>IF(OR(DataGrowthRates!BA144="",DataGrowthRates!BB144=""),"",DataGrowthRates!BB144-DataGrowthRates!BA144)</f>
        <v>-0.10882273175077772</v>
      </c>
      <c r="BC144" s="146">
        <f>IF(OR(DataGrowthRates!BB144="",DataGrowthRates!BC144=""),"",DataGrowthRates!BC144-DataGrowthRates!BB144)</f>
        <v>-0.27470564668139907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-7.6869730747870513E-3</v>
      </c>
      <c r="BF144" s="146">
        <f>IF(OR(DataGrowthRates!BE144="",DataGrowthRates!BF144=""),"",DataGrowthRates!BF144-DataGrowthRates!BE144)</f>
        <v>1.2536793382779614</v>
      </c>
      <c r="BG144" s="146">
        <f>IF(OR(DataGrowthRates!BF144="",DataGrowthRates!BG144=""),"",DataGrowthRates!BG144-DataGrowthRates!BF144)</f>
        <v>-0.56768526924048124</v>
      </c>
      <c r="BH144" s="146">
        <f>IF(OR(DataGrowthRates!BG144="",DataGrowthRates!BH144=""),"",DataGrowthRates!BH144-DataGrowthRates!BG144)</f>
        <v>-0.1632914606876843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-1.7263448048526531E-2</v>
      </c>
      <c r="BL144" s="146">
        <f>IF(OR(DataGrowthRates!BK144="",DataGrowthRates!BL144=""),"",DataGrowthRates!BL144-DataGrowthRates!BK144)</f>
        <v>-9.5429479959210584E-2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-6.112426127469206E-5</v>
      </c>
      <c r="BO144" s="146">
        <f>IF(OR(DataGrowthRates!BN144="",DataGrowthRates!BO144=""),"",DataGrowthRates!BO144-DataGrowthRates!BN144)</f>
        <v>0.12525042933227803</v>
      </c>
      <c r="BP144" s="146">
        <f>IF(OR(DataGrowthRates!BO144="",DataGrowthRates!BP144=""),"",DataGrowthRates!BP144-DataGrowthRates!BO144)</f>
        <v>-5.3759369878330077E-3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0.37588231330169997</v>
      </c>
      <c r="BX144" s="146">
        <f>IF(OR(DataGrowthRates!BW144="",DataGrowthRates!BX144=""),"",DataGrowthRates!BX144-DataGrowthRates!BW144)</f>
        <v>0.43649085273451371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-0.50580990676046178</v>
      </c>
      <c r="CC144" s="146" t="str">
        <f>IF(OR(DataGrowthRates!CB144="",DataGrowthRates!CC144=""),"",DataGrowthRates!CC144-DataGrowthRates!CB144)</f>
        <v/>
      </c>
      <c r="CD144" s="146" t="str">
        <f>IF(OR(DataGrowthRates!CC144="",DataGrowthRates!CD144=""),"",DataGrowthRates!CD144-DataGrowthRates!CC144)</f>
        <v/>
      </c>
    </row>
    <row r="145" spans="1:82" x14ac:dyDescent="0.3">
      <c r="A145" s="4" t="s">
        <v>144</v>
      </c>
      <c r="AP145" s="1"/>
      <c r="AQ145" s="1"/>
      <c r="AR145" s="147"/>
      <c r="AS145" s="147"/>
      <c r="AT145" s="147"/>
      <c r="AU145" s="147"/>
      <c r="AV145" s="147"/>
      <c r="AW145" s="147"/>
      <c r="AX145" s="147"/>
      <c r="AY145" s="147" t="str">
        <f>IF(OR(DataGrowthRates!AX145="",DataGrowthRates!AY145=""),"",DataGrowthRates!AY145-DataGrowthRates!AX145)</f>
        <v/>
      </c>
      <c r="AZ145" s="147" t="str">
        <f>IF(OR(DataGrowthRates!AY145="",DataGrowthRates!AZ145=""),"",DataGrowthRates!AZ145-DataGrowthRates!AY145)</f>
        <v/>
      </c>
      <c r="BA145" s="147">
        <f>IF(OR(DataGrowthRates!AZ145="",DataGrowthRates!BA145=""),"",DataGrowthRates!BA145-DataGrowthRates!AZ145)</f>
        <v>0.35131148061451078</v>
      </c>
      <c r="BB145" s="147">
        <f>IF(OR(DataGrowthRates!BA145="",DataGrowthRates!BB145=""),"",DataGrowthRates!BB145-DataGrowthRates!BA145)</f>
        <v>0.49204989533869892</v>
      </c>
      <c r="BC145" s="147">
        <f>IF(OR(DataGrowthRates!BB145="",DataGrowthRates!BC145=""),"",DataGrowthRates!BC145-DataGrowthRates!BB145)</f>
        <v>4.7289866305723738E-2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-1.6227747728985165E-3</v>
      </c>
      <c r="BF145" s="147">
        <f>IF(OR(DataGrowthRates!BE145="",DataGrowthRates!BF145=""),"",DataGrowthRates!BF145-DataGrowthRates!BE145)</f>
        <v>1.0585530304451587</v>
      </c>
      <c r="BG145" s="147">
        <f>IF(OR(DataGrowthRates!BF145="",DataGrowthRates!BG145=""),"",DataGrowthRates!BG145-DataGrowthRates!BF145)</f>
        <v>-0.19060519311619206</v>
      </c>
      <c r="BH145" s="147">
        <f>IF(OR(DataGrowthRates!BG145="",DataGrowthRates!BH145=""),"",DataGrowthRates!BH145-DataGrowthRates!BG145)</f>
        <v>-0.1276118459482154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-0.31480156270727244</v>
      </c>
      <c r="BL145" s="147">
        <f>IF(OR(DataGrowthRates!BK145="",DataGrowthRates!BL145=""),"",DataGrowthRates!BL145-DataGrowthRates!BK145)</f>
        <v>-5.1671191151920759E-2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-1.2449173682149706E-5</v>
      </c>
      <c r="BO145" s="147">
        <f>IF(OR(DataGrowthRates!BN145="",DataGrowthRates!BO145=""),"",DataGrowthRates!BO145-DataGrowthRates!BN145)</f>
        <v>0.33059712266207297</v>
      </c>
      <c r="BP145" s="147">
        <f>IF(OR(DataGrowthRates!BO145="",DataGrowthRates!BP145=""),"",DataGrowthRates!BP145-DataGrowthRates!BO145)</f>
        <v>9.0987514632514532E-3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-0.19245640649114337</v>
      </c>
      <c r="BX145" s="147">
        <f>IF(OR(DataGrowthRates!BW145="",DataGrowthRates!BX145=""),"",DataGrowthRates!BX145-DataGrowthRates!BW145)</f>
        <v>6.4191848420871001E-2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0.32343462317686145</v>
      </c>
      <c r="CC145" s="147" t="str">
        <f>IF(OR(DataGrowthRates!CB145="",DataGrowthRates!CC145=""),"",DataGrowthRates!CC145-DataGrowthRates!CB145)</f>
        <v/>
      </c>
      <c r="CD145" s="147" t="str">
        <f>IF(OR(DataGrowthRates!CC145="",DataGrowthRates!CD145=""),"",DataGrowthRates!CD145-DataGrowthRates!CC145)</f>
        <v/>
      </c>
    </row>
    <row r="146" spans="1:82" x14ac:dyDescent="0.3">
      <c r="A146" s="4" t="s">
        <v>145</v>
      </c>
      <c r="AP146" s="1"/>
      <c r="AQ146" s="1"/>
      <c r="AR146" s="147"/>
      <c r="AS146" s="147"/>
      <c r="AT146" s="147"/>
      <c r="AU146" s="147"/>
      <c r="AV146" s="147"/>
      <c r="AW146" s="1"/>
      <c r="AX146" s="147"/>
      <c r="AY146" s="147" t="str">
        <f>IF(OR(DataGrowthRates!AX146="",DataGrowthRates!AY146=""),"",DataGrowthRates!AY146-DataGrowthRates!AX146)</f>
        <v/>
      </c>
      <c r="AZ146" s="147" t="str">
        <f>IF(OR(DataGrowthRates!AY146="",DataGrowthRates!AZ146=""),"",DataGrowthRates!AZ146-DataGrowthRates!AY146)</f>
        <v/>
      </c>
      <c r="BA146" s="147" t="str">
        <f>IF(OR(DataGrowthRates!AZ146="",DataGrowthRates!BA146=""),"",DataGrowthRates!BA146-DataGrowthRates!AZ146)</f>
        <v/>
      </c>
      <c r="BB146" s="147">
        <f>IF(OR(DataGrowthRates!BA146="",DataGrowthRates!BB146=""),"",DataGrowthRates!BB146-DataGrowthRates!BA146)</f>
        <v>0.10514610678523129</v>
      </c>
      <c r="BC146" s="147">
        <f>IF(OR(DataGrowthRates!BB146="",DataGrowthRates!BC146=""),"",DataGrowthRates!BC146-DataGrowthRates!BB146)</f>
        <v>0.25562361448650717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-3.5340456180976698E-3</v>
      </c>
      <c r="BF146" s="147">
        <f>IF(OR(DataGrowthRates!BE146="",DataGrowthRates!BF146=""),"",DataGrowthRates!BF146-DataGrowthRates!BE146)</f>
        <v>0.43399164020704695</v>
      </c>
      <c r="BG146" s="147">
        <f>IF(OR(DataGrowthRates!BF146="",DataGrowthRates!BG146=""),"",DataGrowthRates!BG146-DataGrowthRates!BF146)</f>
        <v>0.60326988927576242</v>
      </c>
      <c r="BH146" s="147">
        <f>IF(OR(DataGrowthRates!BG146="",DataGrowthRates!BH146=""),"",DataGrowthRates!BH146-DataGrowthRates!BG146)</f>
        <v>-0.2015700566834524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-0.20080426789811656</v>
      </c>
      <c r="BL146" s="147">
        <f>IF(OR(DataGrowthRates!BK146="",DataGrowthRates!BL146=""),"",DataGrowthRates!BL146-DataGrowthRates!BK146)</f>
        <v>-0.10308324187933526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-8.2516045454728015E-5</v>
      </c>
      <c r="BO146" s="147">
        <f>IF(OR(DataGrowthRates!BN146="",DataGrowthRates!BO146=""),"",DataGrowthRates!BO146-DataGrowthRates!BN146)</f>
        <v>-0.47599097022880765</v>
      </c>
      <c r="BP146" s="147">
        <f>IF(OR(DataGrowthRates!BO146="",DataGrowthRates!BP146=""),"",DataGrowthRates!BP146-DataGrowthRates!BO146)</f>
        <v>-1.161387387686097E-2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7.8271117741302021E-2</v>
      </c>
      <c r="BX146" s="147">
        <f>IF(OR(DataGrowthRates!BW146="",DataGrowthRates!BX146=""),"",DataGrowthRates!BX146-DataGrowthRates!BW146)</f>
        <v>0.20611252393268664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0.57705454291665781</v>
      </c>
      <c r="CC146" s="147" t="str">
        <f>IF(OR(DataGrowthRates!CB146="",DataGrowthRates!CC146=""),"",DataGrowthRates!CC146-DataGrowthRates!CB146)</f>
        <v/>
      </c>
      <c r="CD146" s="147" t="str">
        <f>IF(OR(DataGrowthRates!CC146="",DataGrowthRates!CD146=""),"",DataGrowthRates!CD146-DataGrowthRates!CC146)</f>
        <v/>
      </c>
    </row>
    <row r="147" spans="1:82" x14ac:dyDescent="0.3">
      <c r="A147" s="64" t="s">
        <v>146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/>
      <c r="AQ147" s="151"/>
      <c r="AR147" s="148"/>
      <c r="AS147" s="148"/>
      <c r="AT147" s="148"/>
      <c r="AU147" s="148"/>
      <c r="AV147" s="148"/>
      <c r="AW147" s="151"/>
      <c r="AX147" s="148"/>
      <c r="AY147" s="148" t="str">
        <f>IF(OR(DataGrowthRates!AX147="",DataGrowthRates!AY147=""),"",DataGrowthRates!AY147-DataGrowthRates!AX147)</f>
        <v/>
      </c>
      <c r="AZ147" s="148" t="str">
        <f>IF(OR(DataGrowthRates!AY147="",DataGrowthRates!AZ147=""),"",DataGrowthRates!AZ147-DataGrowthRates!AY147)</f>
        <v/>
      </c>
      <c r="BA147" s="148" t="str">
        <f>IF(OR(DataGrowthRates!AZ147="",DataGrowthRates!BA147=""),"",DataGrowthRates!BA147-DataGrowthRates!AZ147)</f>
        <v/>
      </c>
      <c r="BB147" s="148" t="str">
        <f>IF(OR(DataGrowthRates!BA147="",DataGrowthRates!BB147=""),"",DataGrowthRates!BB147-DataGrowthRates!BA147)</f>
        <v/>
      </c>
      <c r="BC147" s="148">
        <f>IF(OR(DataGrowthRates!BB147="",DataGrowthRates!BC147=""),"",DataGrowthRates!BC147-DataGrowthRates!BB147)</f>
        <v>0.36588924311151172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9.1556312875233914E-3</v>
      </c>
      <c r="BF147" s="148">
        <f>IF(OR(DataGrowthRates!BE147="",DataGrowthRates!BF147=""),"",DataGrowthRates!BF147-DataGrowthRates!BE147)</f>
        <v>0.38540140164286774</v>
      </c>
      <c r="BG147" s="148">
        <f>IF(OR(DataGrowthRates!BF147="",DataGrowthRates!BG147=""),"",DataGrowthRates!BG147-DataGrowthRates!BF147)</f>
        <v>-0.46270701561869254</v>
      </c>
      <c r="BH147" s="148">
        <f>IF(OR(DataGrowthRates!BG147="",DataGrowthRates!BH147=""),"",DataGrowthRates!BH147-DataGrowthRates!BG147)</f>
        <v>-0.26531930637531076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0.6593967956369412</v>
      </c>
      <c r="BL147" s="148">
        <f>IF(OR(DataGrowthRates!BK147="",DataGrowthRates!BL147=""),"",DataGrowthRates!BL147-DataGrowthRates!BK147)</f>
        <v>2.8969134892208315E-3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3.9902699631388927E-5</v>
      </c>
      <c r="BO147" s="148">
        <f>IF(OR(DataGrowthRates!BN147="",DataGrowthRates!BO147=""),"",DataGrowthRates!BO147-DataGrowthRates!BN147)</f>
        <v>9.910690809751399E-2</v>
      </c>
      <c r="BP147" s="148">
        <f>IF(OR(DataGrowthRates!BO147="",DataGrowthRates!BP147=""),"",DataGrowthRates!BP147-DataGrowthRates!BO147)</f>
        <v>-1.0950227246932509E-2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-0.45029982928616008</v>
      </c>
      <c r="BX147" s="148">
        <f>IF(OR(DataGrowthRates!BW147="",DataGrowthRates!BX147=""),"",DataGrowthRates!BX147-DataGrowthRates!BW147)</f>
        <v>0.3471436445303322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-3.0314474438332573E-2</v>
      </c>
      <c r="CC147" s="148" t="str">
        <f>IF(OR(DataGrowthRates!CB147="",DataGrowthRates!CC147=""),"",DataGrowthRates!CC147-DataGrowthRates!CB147)</f>
        <v/>
      </c>
      <c r="CD147" s="148" t="str">
        <f>IF(OR(DataGrowthRates!CC147="",DataGrowthRates!CD147=""),"",DataGrowthRates!CD147-DataGrowthRates!CC147)</f>
        <v/>
      </c>
    </row>
    <row r="148" spans="1:82" x14ac:dyDescent="0.3">
      <c r="A148" s="65" t="s">
        <v>147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 t="str">
        <f>IF(OR(DataGrowthRates!AY148="",DataGrowthRates!AZ148=""),"",DataGrowthRates!AZ148-DataGrowthRates!AY148)</f>
        <v/>
      </c>
      <c r="BA148" s="146" t="str">
        <f>IF(OR(DataGrowthRates!AZ148="",DataGrowthRates!BA148=""),"",DataGrowthRates!BA148-DataGrowthRates!AZ148)</f>
        <v/>
      </c>
      <c r="BB148" s="146" t="str">
        <f>IF(OR(DataGrowthRates!BA148="",DataGrowthRates!BB148=""),"",DataGrowthRates!BB148-DataGrowthRates!BA148)</f>
        <v/>
      </c>
      <c r="BC148" s="146" t="str">
        <f>IF(OR(DataGrowthRates!BB148="",DataGrowthRates!BC148=""),"",DataGrowthRates!BC148-DataGrowthRates!BB148)</f>
        <v/>
      </c>
      <c r="BD148" s="146">
        <f>IF(OR(DataGrowthRates!BC148="",DataGrowthRates!BD148=""),"",DataGrowthRates!BD148-DataGrowthRates!BC148)</f>
        <v>-0.47651949115345049</v>
      </c>
      <c r="BE148" s="146">
        <f>IF(OR(DataGrowthRates!BD148="",DataGrowthRates!BE148=""),"",DataGrowthRates!BE148-DataGrowthRates!BD148)</f>
        <v>1.3352806774761916E-2</v>
      </c>
      <c r="BF148" s="146">
        <f>IF(OR(DataGrowthRates!BE148="",DataGrowthRates!BF148=""),"",DataGrowthRates!BF148-DataGrowthRates!BE148)</f>
        <v>-0.74791824502302706</v>
      </c>
      <c r="BG148" s="146">
        <f>IF(OR(DataGrowthRates!BF148="",DataGrowthRates!BG148=""),"",DataGrowthRates!BG148-DataGrowthRates!BF148)</f>
        <v>1.0209258017994221</v>
      </c>
      <c r="BH148" s="146">
        <f>IF(OR(DataGrowthRates!BG148="",DataGrowthRates!BH148=""),"",DataGrowthRates!BH148-DataGrowthRates!BG148)</f>
        <v>0.1717591133300238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0.12899382249643399</v>
      </c>
      <c r="BK148" s="146">
        <f>IF(OR(DataGrowthRates!BJ148="",DataGrowthRates!BK148=""),"",DataGrowthRates!BK148-DataGrowthRates!BJ148)</f>
        <v>0.4236742910437683</v>
      </c>
      <c r="BL148" s="146">
        <f>IF(OR(DataGrowthRates!BK148="",DataGrowthRates!BL148=""),"",DataGrowthRates!BL148-DataGrowthRates!BK148)</f>
        <v>0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4.1573192893107347E-5</v>
      </c>
      <c r="BO148" s="146">
        <f>IF(OR(DataGrowthRates!BN148="",DataGrowthRates!BO148=""),"",DataGrowthRates!BO148-DataGrowthRates!BN148)</f>
        <v>-0.47112294960278023</v>
      </c>
      <c r="BP148" s="146">
        <f>IF(OR(DataGrowthRates!BO148="",DataGrowthRates!BP148=""),"",DataGrowthRates!BP148-DataGrowthRates!BO148)</f>
        <v>-0.1655772426812554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0.35222364326397715</v>
      </c>
      <c r="BX148" s="146">
        <f>IF(OR(DataGrowthRates!BW148="",DataGrowthRates!BX148=""),"",DataGrowthRates!BX148-DataGrowthRates!BW148)</f>
        <v>-0.15407760803562409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0.30869161327957162</v>
      </c>
      <c r="CC148" s="146" t="str">
        <f>IF(OR(DataGrowthRates!CB148="",DataGrowthRates!CC148=""),"",DataGrowthRates!CC148-DataGrowthRates!CB148)</f>
        <v/>
      </c>
      <c r="CD148" s="146" t="str">
        <f>IF(OR(DataGrowthRates!CC148="",DataGrowthRates!CD148=""),"",DataGrowthRates!CD148-DataGrowthRates!CC148)</f>
        <v/>
      </c>
    </row>
    <row r="149" spans="1:82" x14ac:dyDescent="0.3">
      <c r="A149" s="4" t="s">
        <v>148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 t="str">
        <f>IF(OR(DataGrowthRates!AZ149="",DataGrowthRates!BA149=""),"",DataGrowthRates!BA149-DataGrowthRates!AZ149)</f>
        <v/>
      </c>
      <c r="BB149" s="147" t="str">
        <f>IF(OR(DataGrowthRates!BA149="",DataGrowthRates!BB149=""),"",DataGrowthRates!BB149-DataGrowthRates!BA149)</f>
        <v/>
      </c>
      <c r="BC149" s="147" t="str">
        <f>IF(OR(DataGrowthRates!BB149="",DataGrowthRates!BC149=""),"",DataGrowthRates!BC149-DataGrowthRates!BB149)</f>
        <v/>
      </c>
      <c r="BD149" s="147" t="str">
        <f>IF(OR(DataGrowthRates!BC149="",DataGrowthRates!BD149=""),"",DataGrowthRates!BD149-DataGrowthRates!BC149)</f>
        <v/>
      </c>
      <c r="BE149" s="147">
        <f>IF(OR(DataGrowthRates!BD149="",DataGrowthRates!BE149=""),"",DataGrowthRates!BE149-DataGrowthRates!BD149)</f>
        <v>0.71917951325641316</v>
      </c>
      <c r="BF149" s="147">
        <f>IF(OR(DataGrowthRates!BE149="",DataGrowthRates!BF149=""),"",DataGrowthRates!BF149-DataGrowthRates!BE149)</f>
        <v>-0.79763839671158276</v>
      </c>
      <c r="BG149" s="147">
        <f>IF(OR(DataGrowthRates!BF149="",DataGrowthRates!BG149=""),"",DataGrowthRates!BG149-DataGrowthRates!BF149)</f>
        <v>0.99988117435536672</v>
      </c>
      <c r="BH149" s="147">
        <f>IF(OR(DataGrowthRates!BG149="",DataGrowthRates!BH149=""),"",DataGrowthRates!BH149-DataGrowthRates!BG149)</f>
        <v>0.12994478421053399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-0.11156404012765778</v>
      </c>
      <c r="BK149" s="147">
        <f>IF(OR(DataGrowthRates!BJ149="",DataGrowthRates!BK149=""),"",DataGrowthRates!BK149-DataGrowthRates!BJ149)</f>
        <v>0.1678955400889488</v>
      </c>
      <c r="BL149" s="147">
        <f>IF(OR(DataGrowthRates!BK149="",DataGrowthRates!BL149=""),"",DataGrowthRates!BL149-DataGrowthRates!BK149)</f>
        <v>0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5.9159120593850478E-6</v>
      </c>
      <c r="BO149" s="147">
        <f>IF(OR(DataGrowthRates!BN149="",DataGrowthRates!BO149=""),"",DataGrowthRates!BO149-DataGrowthRates!BN149)</f>
        <v>-0.75083670397865809</v>
      </c>
      <c r="BP149" s="147">
        <f>IF(OR(DataGrowthRates!BO149="",DataGrowthRates!BP149=""),"",DataGrowthRates!BP149-DataGrowthRates!BO149)</f>
        <v>-2.5436109981766819E-3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0.17409157308754275</v>
      </c>
      <c r="BX149" s="147">
        <f>IF(OR(DataGrowthRates!BW149="",DataGrowthRates!BX149=""),"",DataGrowthRates!BX149-DataGrowthRates!BW149)</f>
        <v>7.5096219532399644E-2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-0.44997573591512552</v>
      </c>
      <c r="CC149" s="147" t="str">
        <f>IF(OR(DataGrowthRates!CB149="",DataGrowthRates!CC149=""),"",DataGrowthRates!CC149-DataGrowthRates!CB149)</f>
        <v/>
      </c>
      <c r="CD149" s="147" t="str">
        <f>IF(OR(DataGrowthRates!CC149="",DataGrowthRates!CD149=""),"",DataGrowthRates!CD149-DataGrowthRates!CC149)</f>
        <v/>
      </c>
    </row>
    <row r="150" spans="1:82" x14ac:dyDescent="0.3">
      <c r="A150" s="4" t="s">
        <v>149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 t="str">
        <f>IF(OR(DataGrowthRates!BA150="",DataGrowthRates!BB150=""),"",DataGrowthRates!BB150-DataGrowthRates!BA150)</f>
        <v/>
      </c>
      <c r="BC150" s="147" t="str">
        <f>IF(OR(DataGrowthRates!BB150="",DataGrowthRates!BC150=""),"",DataGrowthRates!BC150-DataGrowthRates!BB150)</f>
        <v/>
      </c>
      <c r="BD150" s="147" t="str">
        <f>IF(OR(DataGrowthRates!BC150="",DataGrowthRates!BD150=""),"",DataGrowthRates!BD150-DataGrowthRates!BC150)</f>
        <v/>
      </c>
      <c r="BE150" s="147" t="str">
        <f>IF(OR(DataGrowthRates!BD150="",DataGrowthRates!BE150=""),"",DataGrowthRates!BE150-DataGrowthRates!BD150)</f>
        <v/>
      </c>
      <c r="BF150" s="147">
        <f>IF(OR(DataGrowthRates!BE150="",DataGrowthRates!BF150=""),"",DataGrowthRates!BF150-DataGrowthRates!BE150)</f>
        <v>-6.4557486109338091E-2</v>
      </c>
      <c r="BG150" s="147">
        <f>IF(OR(DataGrowthRates!BF150="",DataGrowthRates!BG150=""),"",DataGrowthRates!BG150-DataGrowthRates!BF150)</f>
        <v>-0.16013354696976767</v>
      </c>
      <c r="BH150" s="147">
        <f>IF(OR(DataGrowthRates!BG150="",DataGrowthRates!BH150=""),"",DataGrowthRates!BH150-DataGrowthRates!BG150)</f>
        <v>0.19517830533541802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4.2449676156085969E-2</v>
      </c>
      <c r="BK150" s="147">
        <f>IF(OR(DataGrowthRates!BJ150="",DataGrowthRates!BK150=""),"",DataGrowthRates!BK150-DataGrowthRates!BJ150)</f>
        <v>0.29869548023266679</v>
      </c>
      <c r="BL150" s="147">
        <f>IF(OR(DataGrowthRates!BK150="",DataGrowthRates!BL150=""),"",DataGrowthRates!BL150-DataGrowthRates!BK150)</f>
        <v>0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3.7007105890162206E-3</v>
      </c>
      <c r="BO150" s="147">
        <f>IF(OR(DataGrowthRates!BN150="",DataGrowthRates!BO150=""),"",DataGrowthRates!BO150-DataGrowthRates!BN150)</f>
        <v>-0.73522004030195653</v>
      </c>
      <c r="BP150" s="147">
        <f>IF(OR(DataGrowthRates!BO150="",DataGrowthRates!BP150=""),"",DataGrowthRates!BP150-DataGrowthRates!BO150)</f>
        <v>3.8703930334458292E-3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1.2592790254313146</v>
      </c>
      <c r="BX150" s="147">
        <f>IF(OR(DataGrowthRates!BW150="",DataGrowthRates!BX150=""),"",DataGrowthRates!BX150-DataGrowthRates!BW150)</f>
        <v>0.15010138607393958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-0.43566493172731613</v>
      </c>
      <c r="CC150" s="147" t="str">
        <f>IF(OR(DataGrowthRates!CB150="",DataGrowthRates!CC150=""),"",DataGrowthRates!CC150-DataGrowthRates!CB150)</f>
        <v/>
      </c>
      <c r="CD150" s="147" t="str">
        <f>IF(OR(DataGrowthRates!CC150="",DataGrowthRates!CD150=""),"",DataGrowthRates!CD150-DataGrowthRates!CC150)</f>
        <v/>
      </c>
    </row>
    <row r="151" spans="1:82" x14ac:dyDescent="0.3">
      <c r="A151" s="64" t="s">
        <v>150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 t="str">
        <f>IF(OR(DataGrowthRates!BB151="",DataGrowthRates!BC151=""),"",DataGrowthRates!BC151-DataGrowthRates!BB151)</f>
        <v/>
      </c>
      <c r="BD151" s="148" t="str">
        <f>IF(OR(DataGrowthRates!BC151="",DataGrowthRates!BD151=""),"",DataGrowthRates!BD151-DataGrowthRates!BC151)</f>
        <v/>
      </c>
      <c r="BE151" s="148" t="str">
        <f>IF(OR(DataGrowthRates!BD151="",DataGrowthRates!BE151=""),"",DataGrowthRates!BE151-DataGrowthRates!BD151)</f>
        <v/>
      </c>
      <c r="BF151" s="148" t="str">
        <f>IF(OR(DataGrowthRates!BE151="",DataGrowthRates!BF151=""),"",DataGrowthRates!BF151-DataGrowthRates!BE151)</f>
        <v/>
      </c>
      <c r="BG151" s="148">
        <f>IF(OR(DataGrowthRates!BF151="",DataGrowthRates!BG151=""),"",DataGrowthRates!BG151-DataGrowthRates!BF151)</f>
        <v>-0.22729305418195</v>
      </c>
      <c r="BH151" s="148">
        <f>IF(OR(DataGrowthRates!BG151="",DataGrowthRates!BH151=""),"",DataGrowthRates!BH151-DataGrowthRates!BG151)</f>
        <v>0.26076908550349343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0.2420817143200451</v>
      </c>
      <c r="BK151" s="148">
        <f>IF(OR(DataGrowthRates!BJ151="",DataGrowthRates!BK151=""),"",DataGrowthRates!BK151-DataGrowthRates!BJ151)</f>
        <v>-0.71168584322358708</v>
      </c>
      <c r="BL151" s="148">
        <f>IF(OR(DataGrowthRates!BK151="",DataGrowthRates!BL151=""),"",DataGrowthRates!BL151-DataGrowthRates!BK151)</f>
        <v>0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5.5228588138018786E-3</v>
      </c>
      <c r="BO151" s="148">
        <f>IF(OR(DataGrowthRates!BN151="",DataGrowthRates!BO151=""),"",DataGrowthRates!BO151-DataGrowthRates!BN151)</f>
        <v>4.2510817571028703E-2</v>
      </c>
      <c r="BP151" s="148">
        <f>IF(OR(DataGrowthRates!BO151="",DataGrowthRates!BP151=""),"",DataGrowthRates!BP151-DataGrowthRates!BO151)</f>
        <v>-1.4618771655106499E-2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-0.13783326922447303</v>
      </c>
      <c r="BX151" s="148">
        <f>IF(OR(DataGrowthRates!BW151="",DataGrowthRates!BX151=""),"",DataGrowthRates!BX151-DataGrowthRates!BW151)</f>
        <v>-1.0264997742620352E-2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8.5326290453628495E-2</v>
      </c>
      <c r="CC151" s="148" t="str">
        <f>IF(OR(DataGrowthRates!CB151="",DataGrowthRates!CC151=""),"",DataGrowthRates!CC151-DataGrowthRates!CB151)</f>
        <v/>
      </c>
      <c r="CD151" s="148" t="str">
        <f>IF(OR(DataGrowthRates!CC151="",DataGrowthRates!CD151=""),"",DataGrowthRates!CD151-DataGrowthRates!CC151)</f>
        <v/>
      </c>
    </row>
    <row r="152" spans="1:82" x14ac:dyDescent="0.3">
      <c r="A152" s="65" t="s">
        <v>151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 t="str">
        <f>IF(OR(DataGrowthRates!BC152="",DataGrowthRates!BD152=""),"",DataGrowthRates!BD152-DataGrowthRates!BC152)</f>
        <v/>
      </c>
      <c r="BE152" s="146" t="str">
        <f>IF(OR(DataGrowthRates!BD152="",DataGrowthRates!BE152=""),"",DataGrowthRates!BE152-DataGrowthRates!BD152)</f>
        <v/>
      </c>
      <c r="BF152" s="146" t="str">
        <f>IF(OR(DataGrowthRates!BE152="",DataGrowthRates!BF152=""),"",DataGrowthRates!BF152-DataGrowthRates!BE152)</f>
        <v/>
      </c>
      <c r="BG152" s="146" t="str">
        <f>IF(OR(DataGrowthRates!BF152="",DataGrowthRates!BG152=""),"",DataGrowthRates!BG152-DataGrowthRates!BF152)</f>
        <v/>
      </c>
      <c r="BH152" s="146">
        <f>IF(OR(DataGrowthRates!BG152="",DataGrowthRates!BH152=""),"",DataGrowthRates!BH152-DataGrowthRates!BG152)</f>
        <v>-0.45690095126428876</v>
      </c>
      <c r="BI152" s="146">
        <f>IF(OR(DataGrowthRates!BH152="",DataGrowthRates!BI152=""),"",DataGrowthRates!BI152-DataGrowthRates!BH152)</f>
        <v>0.3618138888950142</v>
      </c>
      <c r="BJ152" s="146">
        <f>IF(OR(DataGrowthRates!BI152="",DataGrowthRates!BJ152=""),"",DataGrowthRates!BJ152-DataGrowthRates!BI152)</f>
        <v>-0.50188467368322875</v>
      </c>
      <c r="BK152" s="146">
        <f>IF(OR(DataGrowthRates!BJ152="",DataGrowthRates!BK152=""),"",DataGrowthRates!BK152-DataGrowthRates!BJ152)</f>
        <v>0.74124542770813484</v>
      </c>
      <c r="BL152" s="146">
        <f>IF(OR(DataGrowthRates!BK152="",DataGrowthRates!BL152=""),"",DataGrowthRates!BL152-DataGrowthRates!BK152)</f>
        <v>0.2087172435024609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0.42755586118314426</v>
      </c>
      <c r="BO152" s="146">
        <f>IF(OR(DataGrowthRates!BN152="",DataGrowthRates!BO152=""),"",DataGrowthRates!BO152-DataGrowthRates!BN152)</f>
        <v>-0.99489419761387143</v>
      </c>
      <c r="BP152" s="146">
        <f>IF(OR(DataGrowthRates!BO152="",DataGrowthRates!BP152=""),"",DataGrowthRates!BP152-DataGrowthRates!BO152)</f>
        <v>8.8533546643151162E-2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0.57110361735836168</v>
      </c>
      <c r="BT152" s="146">
        <f>IF(OR(DataGrowthRates!BS152="",DataGrowthRates!BT152=""),"",DataGrowthRates!BT152-DataGrowthRates!BS152)</f>
        <v>3.5743975097650704E-3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-0.86542032795963575</v>
      </c>
      <c r="BX152" s="146">
        <f>IF(OR(DataGrowthRates!BW152="",DataGrowthRates!BX152=""),"",DataGrowthRates!BX152-DataGrowthRates!BW152)</f>
        <v>0.35080700520067065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0.10821248351766144</v>
      </c>
      <c r="CC152" s="146" t="str">
        <f>IF(OR(DataGrowthRates!CB152="",DataGrowthRates!CC152=""),"",DataGrowthRates!CC152-DataGrowthRates!CB152)</f>
        <v/>
      </c>
      <c r="CD152" s="146" t="str">
        <f>IF(OR(DataGrowthRates!CC152="",DataGrowthRates!CD152=""),"",DataGrowthRates!CD152-DataGrowthRates!CC152)</f>
        <v/>
      </c>
    </row>
    <row r="153" spans="1:82" x14ac:dyDescent="0.3">
      <c r="A153" s="4" t="s">
        <v>152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 t="str">
        <f>IF(OR(DataGrowthRates!BD153="",DataGrowthRates!BE153=""),"",DataGrowthRates!BE153-DataGrowthRates!BD153)</f>
        <v/>
      </c>
      <c r="BF153" s="147" t="str">
        <f>IF(OR(DataGrowthRates!BE153="",DataGrowthRates!BF153=""),"",DataGrowthRates!BF153-DataGrowthRates!BE153)</f>
        <v/>
      </c>
      <c r="BG153" s="147" t="str">
        <f>IF(OR(DataGrowthRates!BF153="",DataGrowthRates!BG153=""),"",DataGrowthRates!BG153-DataGrowthRates!BF153)</f>
        <v/>
      </c>
      <c r="BH153" s="147" t="str">
        <f>IF(OR(DataGrowthRates!BG153="",DataGrowthRates!BH153=""),"",DataGrowthRates!BH153-DataGrowthRates!BG153)</f>
        <v/>
      </c>
      <c r="BI153" s="147">
        <f>IF(OR(DataGrowthRates!BH153="",DataGrowthRates!BI153=""),"",DataGrowthRates!BI153-DataGrowthRates!BH153)</f>
        <v>0.90170753334865927</v>
      </c>
      <c r="BJ153" s="147">
        <f>IF(OR(DataGrowthRates!BI153="",DataGrowthRates!BJ153=""),"",DataGrowthRates!BJ153-DataGrowthRates!BI153)</f>
        <v>-4.9581854463419783E-2</v>
      </c>
      <c r="BK153" s="147">
        <f>IF(OR(DataGrowthRates!BJ153="",DataGrowthRates!BK153=""),"",DataGrowthRates!BK153-DataGrowthRates!BJ153)</f>
        <v>0.20564044648786906</v>
      </c>
      <c r="BL153" s="147">
        <f>IF(OR(DataGrowthRates!BK153="",DataGrowthRates!BL153=""),"",DataGrowthRates!BL153-DataGrowthRates!BK153)</f>
        <v>-0.15151993241965456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-1.4367306649636911</v>
      </c>
      <c r="BO153" s="147">
        <f>IF(OR(DataGrowthRates!BN153="",DataGrowthRates!BO153=""),"",DataGrowthRates!BO153-DataGrowthRates!BN153)</f>
        <v>1.0127530720364533</v>
      </c>
      <c r="BP153" s="147">
        <f>IF(OR(DataGrowthRates!BO153="",DataGrowthRates!BP153=""),"",DataGrowthRates!BP153-DataGrowthRates!BO153)</f>
        <v>-4.1848011251388914E-2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-0.47841047493510697</v>
      </c>
      <c r="BT153" s="147">
        <f>IF(OR(DataGrowthRates!BS153="",DataGrowthRates!BT153=""),"",DataGrowthRates!BT153-DataGrowthRates!BS153)</f>
        <v>-1.0376891378546305E-2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0.79074814587433551</v>
      </c>
      <c r="BX153" s="147">
        <f>IF(OR(DataGrowthRates!BW153="",DataGrowthRates!BX153=""),"",DataGrowthRates!BX153-DataGrowthRates!BW153)</f>
        <v>-0.12357018143352333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-0.21042077426230388</v>
      </c>
      <c r="CC153" s="147" t="str">
        <f>IF(OR(DataGrowthRates!CB153="",DataGrowthRates!CC153=""),"",DataGrowthRates!CC153-DataGrowthRates!CB153)</f>
        <v/>
      </c>
      <c r="CD153" s="147" t="str">
        <f>IF(OR(DataGrowthRates!CC153="",DataGrowthRates!CD153=""),"",DataGrowthRates!CD153-DataGrowthRates!CC153)</f>
        <v/>
      </c>
    </row>
    <row r="154" spans="1:82" x14ac:dyDescent="0.3">
      <c r="A154" s="4" t="s">
        <v>153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 t="str">
        <f>IF(OR(DataGrowthRates!BE154="",DataGrowthRates!BF154=""),"",DataGrowthRates!BF154-DataGrowthRates!BE154)</f>
        <v/>
      </c>
      <c r="BG154" s="147" t="str">
        <f>IF(OR(DataGrowthRates!BF154="",DataGrowthRates!BG154=""),"",DataGrowthRates!BG154-DataGrowthRates!BF154)</f>
        <v/>
      </c>
      <c r="BH154" s="147" t="str">
        <f>IF(OR(DataGrowthRates!BG154="",DataGrowthRates!BH154=""),"",DataGrowthRates!BH154-DataGrowthRates!BG154)</f>
        <v/>
      </c>
      <c r="BI154" s="147" t="str">
        <f>IF(OR(DataGrowthRates!BH154="",DataGrowthRates!BI154=""),"",DataGrowthRates!BI154-DataGrowthRates!BH154)</f>
        <v/>
      </c>
      <c r="BJ154" s="147">
        <f>IF(OR(DataGrowthRates!BI154="",DataGrowthRates!BJ154=""),"",DataGrowthRates!BJ154-DataGrowthRates!BI154)</f>
        <v>0.39889857779356985</v>
      </c>
      <c r="BK154" s="147">
        <f>IF(OR(DataGrowthRates!BJ154="",DataGrowthRates!BK154=""),"",DataGrowthRates!BK154-DataGrowthRates!BJ154)</f>
        <v>-0.1155718110243682</v>
      </c>
      <c r="BL154" s="147">
        <f>IF(OR(DataGrowthRates!BK154="",DataGrowthRates!BL154=""),"",DataGrowthRates!BL154-DataGrowthRates!BK154)</f>
        <v>-9.4226433701130041E-3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-0.65676140993787824</v>
      </c>
      <c r="BO154" s="147">
        <f>IF(OR(DataGrowthRates!BN154="",DataGrowthRates!BO154=""),"",DataGrowthRates!BO154-DataGrowthRates!BN154)</f>
        <v>-0.2537214189773076</v>
      </c>
      <c r="BP154" s="147">
        <f>IF(OR(DataGrowthRates!BO154="",DataGrowthRates!BP154=""),"",DataGrowthRates!BP154-DataGrowthRates!BO154)</f>
        <v>-3.5347288728102111E-2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-0.40880081348922159</v>
      </c>
      <c r="BT154" s="147">
        <f>IF(OR(DataGrowthRates!BS154="",DataGrowthRates!BT154=""),"",DataGrowthRates!BT154-DataGrowthRates!BS154)</f>
        <v>-1.3628287734750444E-3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-0.79848839744371336</v>
      </c>
      <c r="BX154" s="147">
        <f>IF(OR(DataGrowthRates!BW154="",DataGrowthRates!BX154=""),"",DataGrowthRates!BX154-DataGrowthRates!BW154)</f>
        <v>0.15599938096167953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-1.1233342999430915</v>
      </c>
      <c r="CC154" s="147" t="str">
        <f>IF(OR(DataGrowthRates!CB154="",DataGrowthRates!CC154=""),"",DataGrowthRates!CC154-DataGrowthRates!CB154)</f>
        <v/>
      </c>
      <c r="CD154" s="147" t="str">
        <f>IF(OR(DataGrowthRates!CC154="",DataGrowthRates!CD154=""),"",DataGrowthRates!CD154-DataGrowthRates!CC154)</f>
        <v/>
      </c>
    </row>
    <row r="155" spans="1:82" x14ac:dyDescent="0.3">
      <c r="A155" s="64" t="s">
        <v>154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 t="str">
        <f>IF(OR(DataGrowthRates!BF155="",DataGrowthRates!BG155=""),"",DataGrowthRates!BG155-DataGrowthRates!BF155)</f>
        <v/>
      </c>
      <c r="BH155" s="148" t="str">
        <f>IF(OR(DataGrowthRates!BG155="",DataGrowthRates!BH155=""),"",DataGrowthRates!BH155-DataGrowthRates!BG155)</f>
        <v/>
      </c>
      <c r="BI155" s="148" t="str">
        <f>IF(OR(DataGrowthRates!BH155="",DataGrowthRates!BI155=""),"",DataGrowthRates!BI155-DataGrowthRates!BH155)</f>
        <v/>
      </c>
      <c r="BJ155" s="148" t="str">
        <f>IF(OR(DataGrowthRates!BI155="",DataGrowthRates!BJ155=""),"",DataGrowthRates!BJ155-DataGrowthRates!BI155)</f>
        <v/>
      </c>
      <c r="BK155" s="148">
        <f>IF(OR(DataGrowthRates!BJ155="",DataGrowthRates!BK155=""),"",DataGrowthRates!BK155-DataGrowthRates!BJ155)</f>
        <v>1.0332898475460968</v>
      </c>
      <c r="BL155" s="148">
        <f>IF(OR(DataGrowthRates!BK155="",DataGrowthRates!BL155=""),"",DataGrowthRates!BL155-DataGrowthRates!BK155)</f>
        <v>-4.4538292692654302E-2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-1.71646538184463</v>
      </c>
      <c r="BO155" s="148">
        <f>IF(OR(DataGrowthRates!BN155="",DataGrowthRates!BO155=""),"",DataGrowthRates!BO155-DataGrowthRates!BN155)</f>
        <v>-0.76130434059843322</v>
      </c>
      <c r="BP155" s="148">
        <f>IF(OR(DataGrowthRates!BO155="",DataGrowthRates!BP155=""),"",DataGrowthRates!BP155-DataGrowthRates!BO155)</f>
        <v>-5.322837737305286E-2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-0.28260709100268711</v>
      </c>
      <c r="BT155" s="148">
        <f>IF(OR(DataGrowthRates!BS155="",DataGrowthRates!BT155=""),"",DataGrowthRates!BT155-DataGrowthRates!BS155)</f>
        <v>5.1726347985757704E-3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0.88313277802112911</v>
      </c>
      <c r="BX155" s="148">
        <f>IF(OR(DataGrowthRates!BW155="",DataGrowthRates!BX155=""),"",DataGrowthRates!BX155-DataGrowthRates!BW155)</f>
        <v>0.11865874034683732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-1.4597046483728275</v>
      </c>
      <c r="CC155" s="148" t="str">
        <f>IF(OR(DataGrowthRates!CB155="",DataGrowthRates!CC155=""),"",DataGrowthRates!CC155-DataGrowthRates!CB155)</f>
        <v/>
      </c>
      <c r="CD155" s="148" t="str">
        <f>IF(OR(DataGrowthRates!CC155="",DataGrowthRates!CD155=""),"",DataGrowthRates!CD155-DataGrowthRates!CC155)</f>
        <v/>
      </c>
    </row>
    <row r="156" spans="1:82" x14ac:dyDescent="0.3">
      <c r="A156" s="65" t="s">
        <v>155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 t="str">
        <f>IF(OR(DataGrowthRates!BG156="",DataGrowthRates!BH156=""),"",DataGrowthRates!BH156-DataGrowthRates!BG156)</f>
        <v/>
      </c>
      <c r="BI156" s="146" t="str">
        <f>IF(OR(DataGrowthRates!BH156="",DataGrowthRates!BI156=""),"",DataGrowthRates!BI156-DataGrowthRates!BH156)</f>
        <v/>
      </c>
      <c r="BJ156" s="146" t="str">
        <f>IF(OR(DataGrowthRates!BI156="",DataGrowthRates!BJ156=""),"",DataGrowthRates!BJ156-DataGrowthRates!BI156)</f>
        <v/>
      </c>
      <c r="BK156" s="146" t="str">
        <f>IF(OR(DataGrowthRates!BJ156="",DataGrowthRates!BK156=""),"",DataGrowthRates!BK156-DataGrowthRates!BJ156)</f>
        <v/>
      </c>
      <c r="BL156" s="146">
        <f>IF(OR(DataGrowthRates!BK156="",DataGrowthRates!BL156=""),"",DataGrowthRates!BL156-DataGrowthRates!BK156)</f>
        <v>-1.0193176542823028</v>
      </c>
      <c r="BM156" s="146">
        <f>IF(OR(DataGrowthRates!BL156="",DataGrowthRates!BM156=""),"",DataGrowthRates!BM156-DataGrowthRates!BL156)</f>
        <v>0.81968125518426493</v>
      </c>
      <c r="BN156" s="146">
        <f>IF(OR(DataGrowthRates!BM156="",DataGrowthRates!BN156=""),"",DataGrowthRates!BN156-DataGrowthRates!BM156)</f>
        <v>-1.6810598659555063</v>
      </c>
      <c r="BO156" s="146">
        <f>IF(OR(DataGrowthRates!BN156="",DataGrowthRates!BO156=""),"",DataGrowthRates!BO156-DataGrowthRates!BN156)</f>
        <v>1.2988850452700811</v>
      </c>
      <c r="BP156" s="146">
        <f>IF(OR(DataGrowthRates!BO156="",DataGrowthRates!BP156=""),"",DataGrowthRates!BP156-DataGrowthRates!BO156)</f>
        <v>5.3870084265068119E-2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0.11644922929262691</v>
      </c>
      <c r="BS156" s="146">
        <f>IF(OR(DataGrowthRates!BR156="",DataGrowthRates!BS156=""),"",DataGrowthRates!BS156-DataGrowthRates!BR156)</f>
        <v>-0.38978651596598501</v>
      </c>
      <c r="BT156" s="146">
        <f>IF(OR(DataGrowthRates!BS156="",DataGrowthRates!BT156=""),"",DataGrowthRates!BT156-DataGrowthRates!BS156)</f>
        <v>1.8188719842111567E-2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-0.49802904985583685</v>
      </c>
      <c r="BX156" s="146">
        <f>IF(OR(DataGrowthRates!BW156="",DataGrowthRates!BX156=""),"",DataGrowthRates!BX156-DataGrowthRates!BW156)</f>
        <v>-0.16188210202095688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0.91953324689818983</v>
      </c>
      <c r="CC156" s="146" t="str">
        <f>IF(OR(DataGrowthRates!CB156="",DataGrowthRates!CC156=""),"",DataGrowthRates!CC156-DataGrowthRates!CB156)</f>
        <v/>
      </c>
      <c r="CD156" s="146" t="str">
        <f>IF(OR(DataGrowthRates!CC156="",DataGrowthRates!CD156=""),"",DataGrowthRates!CD156-DataGrowthRates!CC156)</f>
        <v/>
      </c>
    </row>
    <row r="157" spans="1:82" x14ac:dyDescent="0.3">
      <c r="A157" s="4" t="s">
        <v>156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 t="str">
        <f>IF(OR(DataGrowthRates!BH157="",DataGrowthRates!BI157=""),"",DataGrowthRates!BI157-DataGrowthRates!BH157)</f>
        <v/>
      </c>
      <c r="BJ157" s="147" t="str">
        <f>IF(OR(DataGrowthRates!BI157="",DataGrowthRates!BJ157=""),"",DataGrowthRates!BJ157-DataGrowthRates!BI157)</f>
        <v/>
      </c>
      <c r="BK157" s="147" t="str">
        <f>IF(OR(DataGrowthRates!BJ157="",DataGrowthRates!BK157=""),"",DataGrowthRates!BK157-DataGrowthRates!BJ157)</f>
        <v/>
      </c>
      <c r="BL157" s="147" t="str">
        <f>IF(OR(DataGrowthRates!BK157="",DataGrowthRates!BL157=""),"",DataGrowthRates!BL157-DataGrowthRates!BK157)</f>
        <v/>
      </c>
      <c r="BM157" s="147">
        <f>IF(OR(DataGrowthRates!BL157="",DataGrowthRates!BM157=""),"",DataGrowthRates!BM157-DataGrowthRates!BL157)</f>
        <v>-2.7848388670088369</v>
      </c>
      <c r="BN157" s="147">
        <f>IF(OR(DataGrowthRates!BM157="",DataGrowthRates!BN157=""),"",DataGrowthRates!BN157-DataGrowthRates!BM157)</f>
        <v>1.7909051301905698</v>
      </c>
      <c r="BO157" s="147">
        <f>IF(OR(DataGrowthRates!BN157="",DataGrowthRates!BO157=""),"",DataGrowthRates!BO157-DataGrowthRates!BN157)</f>
        <v>-5.0597446365664211E-2</v>
      </c>
      <c r="BP157" s="147">
        <f>IF(OR(DataGrowthRates!BO157="",DataGrowthRates!BP157=""),"",DataGrowthRates!BP157-DataGrowthRates!BO157)</f>
        <v>-6.537354422181707E-2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-0.11133361946869513</v>
      </c>
      <c r="BS157" s="147">
        <f>IF(OR(DataGrowthRates!BR157="",DataGrowthRates!BS157=""),"",DataGrowthRates!BS157-DataGrowthRates!BR157)</f>
        <v>3.8423862354378002E-2</v>
      </c>
      <c r="BT157" s="147">
        <f>IF(OR(DataGrowthRates!BS157="",DataGrowthRates!BT157=""),"",DataGrowthRates!BT157-DataGrowthRates!BS157)</f>
        <v>-0.23566468317668665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-6.3728584894146678E-2</v>
      </c>
      <c r="BX157" s="147">
        <f>IF(OR(DataGrowthRates!BW157="",DataGrowthRates!BX157=""),"",DataGrowthRates!BX157-DataGrowthRates!BW157)</f>
        <v>-0.22010634180925237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-0.32951377834992712</v>
      </c>
      <c r="CC157" s="147" t="str">
        <f>IF(OR(DataGrowthRates!CB157="",DataGrowthRates!CC157=""),"",DataGrowthRates!CC157-DataGrowthRates!CB157)</f>
        <v/>
      </c>
      <c r="CD157" s="147" t="str">
        <f>IF(OR(DataGrowthRates!CC157="",DataGrowthRates!CD157=""),"",DataGrowthRates!CD157-DataGrowthRates!CC157)</f>
        <v/>
      </c>
    </row>
    <row r="158" spans="1:82" x14ac:dyDescent="0.3">
      <c r="A158" s="4" t="s">
        <v>157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 t="str">
        <f>IF(OR(DataGrowthRates!BI158="",DataGrowthRates!BJ158=""),"",DataGrowthRates!BJ158-DataGrowthRates!BI158)</f>
        <v/>
      </c>
      <c r="BK158" s="147" t="str">
        <f>IF(OR(DataGrowthRates!BJ158="",DataGrowthRates!BK158=""),"",DataGrowthRates!BK158-DataGrowthRates!BJ158)</f>
        <v/>
      </c>
      <c r="BL158" s="147" t="str">
        <f>IF(OR(DataGrowthRates!BK158="",DataGrowthRates!BL158=""),"",DataGrowthRates!BL158-DataGrowthRates!BK158)</f>
        <v/>
      </c>
      <c r="BM158" s="147" t="str">
        <f>IF(OR(DataGrowthRates!BL158="",DataGrowthRates!BM158=""),"",DataGrowthRates!BM158-DataGrowthRates!BL158)</f>
        <v/>
      </c>
      <c r="BN158" s="147">
        <f>IF(OR(DataGrowthRates!BM158="",DataGrowthRates!BN158=""),"",DataGrowthRates!BN158-DataGrowthRates!BM158)</f>
        <v>1.1330494562917988</v>
      </c>
      <c r="BO158" s="147">
        <f>IF(OR(DataGrowthRates!BN158="",DataGrowthRates!BO158=""),"",DataGrowthRates!BO158-DataGrowthRates!BN158)</f>
        <v>-0.67248022310494449</v>
      </c>
      <c r="BP158" s="147">
        <f>IF(OR(DataGrowthRates!BO158="",DataGrowthRates!BP158=""),"",DataGrowthRates!BP158-DataGrowthRates!BO158)</f>
        <v>-0.1897996783134559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0.18654030740049876</v>
      </c>
      <c r="BS158" s="147">
        <f>IF(OR(DataGrowthRates!BR158="",DataGrowthRates!BS158=""),"",DataGrowthRates!BS158-DataGrowthRates!BR158)</f>
        <v>0.14260305742066315</v>
      </c>
      <c r="BT158" s="147">
        <f>IF(OR(DataGrowthRates!BS158="",DataGrowthRates!BT158=""),"",DataGrowthRates!BT158-DataGrowthRates!BS158)</f>
        <v>2.5132134481824053E-2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1.4040209938228969</v>
      </c>
      <c r="BX158" s="147">
        <f>IF(OR(DataGrowthRates!BW158="",DataGrowthRates!BX158=""),"",DataGrowthRates!BX158-DataGrowthRates!BW158)</f>
        <v>-0.37863822642198741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2.2435766695221773</v>
      </c>
      <c r="CC158" s="147" t="str">
        <f>IF(OR(DataGrowthRates!CB158="",DataGrowthRates!CC158=""),"",DataGrowthRates!CC158-DataGrowthRates!CB158)</f>
        <v/>
      </c>
      <c r="CD158" s="147" t="str">
        <f>IF(OR(DataGrowthRates!CC158="",DataGrowthRates!CD158=""),"",DataGrowthRates!CD158-DataGrowthRates!CC158)</f>
        <v/>
      </c>
    </row>
    <row r="159" spans="1:82" x14ac:dyDescent="0.3">
      <c r="A159" s="64" t="s">
        <v>158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 t="str">
        <f>IF(OR(DataGrowthRates!BJ159="",DataGrowthRates!BK159=""),"",DataGrowthRates!BK159-DataGrowthRates!BJ159)</f>
        <v/>
      </c>
      <c r="BL159" s="148" t="str">
        <f>IF(OR(DataGrowthRates!BK159="",DataGrowthRates!BL159=""),"",DataGrowthRates!BL159-DataGrowthRates!BK159)</f>
        <v/>
      </c>
      <c r="BM159" s="148" t="str">
        <f>IF(OR(DataGrowthRates!BL159="",DataGrowthRates!BM159=""),"",DataGrowthRates!BM159-DataGrowthRates!BL159)</f>
        <v/>
      </c>
      <c r="BN159" s="148" t="str">
        <f>IF(OR(DataGrowthRates!BM159="",DataGrowthRates!BN159=""),"",DataGrowthRates!BN159-DataGrowthRates!BM159)</f>
        <v/>
      </c>
      <c r="BO159" s="148">
        <f>IF(OR(DataGrowthRates!BN159="",DataGrowthRates!BO159=""),"",DataGrowthRates!BO159-DataGrowthRates!BN159)</f>
        <v>-0.18691862435618667</v>
      </c>
      <c r="BP159" s="148">
        <f>IF(OR(DataGrowthRates!BO159="",DataGrowthRates!BP159=""),"",DataGrowthRates!BP159-DataGrowthRates!BO159)</f>
        <v>-4.4948317640262303E-2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9.7581901093892753E-2</v>
      </c>
      <c r="BS159" s="148">
        <f>IF(OR(DataGrowthRates!BR159="",DataGrowthRates!BS159=""),"",DataGrowthRates!BS159-DataGrowthRates!BR159)</f>
        <v>-0.20430987005968859</v>
      </c>
      <c r="BT159" s="148">
        <f>IF(OR(DataGrowthRates!BS159="",DataGrowthRates!BT159=""),"",DataGrowthRates!BT159-DataGrowthRates!BS159)</f>
        <v>-4.3499143893720671E-2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1.1727943477120384</v>
      </c>
      <c r="BX159" s="148">
        <f>IF(OR(DataGrowthRates!BW159="",DataGrowthRates!BX159=""),"",DataGrowthRates!BX159-DataGrowthRates!BW159)</f>
        <v>-0.41311542037099969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1.3078310085946736</v>
      </c>
      <c r="CC159" s="148" t="str">
        <f>IF(OR(DataGrowthRates!CB159="",DataGrowthRates!CC159=""),"",DataGrowthRates!CC159-DataGrowthRates!CB159)</f>
        <v/>
      </c>
      <c r="CD159" s="148" t="str">
        <f>IF(OR(DataGrowthRates!CC159="",DataGrowthRates!CD159=""),"",DataGrowthRates!CD159-DataGrowthRates!CC159)</f>
        <v/>
      </c>
    </row>
    <row r="160" spans="1:82" x14ac:dyDescent="0.3">
      <c r="A160" s="65" t="s">
        <v>159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 t="str">
        <f>IF(OR(DataGrowthRates!BK160="",DataGrowthRates!BL160=""),"",DataGrowthRates!BL160-DataGrowthRates!BK160)</f>
        <v/>
      </c>
      <c r="BM160" s="146" t="str">
        <f>IF(OR(DataGrowthRates!BL160="",DataGrowthRates!BM160=""),"",DataGrowthRates!BM160-DataGrowthRates!BL160)</f>
        <v/>
      </c>
      <c r="BN160" s="146" t="str">
        <f>IF(OR(DataGrowthRates!BM160="",DataGrowthRates!BN160=""),"",DataGrowthRates!BN160-DataGrowthRates!BM160)</f>
        <v/>
      </c>
      <c r="BO160" s="146" t="str">
        <f>IF(OR(DataGrowthRates!BN160="",DataGrowthRates!BO160=""),"",DataGrowthRates!BO160-DataGrowthRates!BN160)</f>
        <v/>
      </c>
      <c r="BP160" s="146">
        <f>IF(OR(DataGrowthRates!BO160="",DataGrowthRates!BP160=""),"",DataGrowthRates!BP160-DataGrowthRates!BO160)</f>
        <v>-0.24124260944855447</v>
      </c>
      <c r="BQ160" s="146">
        <f>IF(OR(DataGrowthRates!BP160="",DataGrowthRates!BQ160=""),"",DataGrowthRates!BQ160-DataGrowthRates!BP160)</f>
        <v>-7.9497142336995452E-2</v>
      </c>
      <c r="BR160" s="146">
        <f>IF(OR(DataGrowthRates!BQ160="",DataGrowthRates!BR160=""),"",DataGrowthRates!BR160-DataGrowthRates!BQ160)</f>
        <v>-2.8024715962264857E-2</v>
      </c>
      <c r="BS160" s="146">
        <f>IF(OR(DataGrowthRates!BR160="",DataGrowthRates!BS160=""),"",DataGrowthRates!BS160-DataGrowthRates!BR160)</f>
        <v>0.51814991154406798</v>
      </c>
      <c r="BT160" s="146">
        <f>IF(OR(DataGrowthRates!BS160="",DataGrowthRates!BT160=""),"",DataGrowthRates!BT160-DataGrowthRates!BS160)</f>
        <v>0.3907404163870094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-0.19076485480943273</v>
      </c>
      <c r="BW160" s="146">
        <f>IF(OR(DataGrowthRates!BV160="",DataGrowthRates!BW160=""),"",DataGrowthRates!BW160-DataGrowthRates!BV160)</f>
        <v>0.36175700627266583</v>
      </c>
      <c r="BX160" s="146">
        <f>IF(OR(DataGrowthRates!BW160="",DataGrowthRates!BX160=""),"",DataGrowthRates!BX160-DataGrowthRates!BW160)</f>
        <v>6.2243916654288078E-2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-9.1113494174517307E-2</v>
      </c>
      <c r="CC160" s="146" t="str">
        <f>IF(OR(DataGrowthRates!CB160="",DataGrowthRates!CC160=""),"",DataGrowthRates!CC160-DataGrowthRates!CB160)</f>
        <v/>
      </c>
      <c r="CD160" s="146" t="str">
        <f>IF(OR(DataGrowthRates!CC160="",DataGrowthRates!CD160=""),"",DataGrowthRates!CD160-DataGrowthRates!CC160)</f>
        <v/>
      </c>
    </row>
    <row r="161" spans="1:82" x14ac:dyDescent="0.3">
      <c r="A161" s="4" t="s">
        <v>160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 t="str">
        <f>IF(OR(DataGrowthRates!BL161="",DataGrowthRates!BM161=""),"",DataGrowthRates!BM161-DataGrowthRates!BL161)</f>
        <v/>
      </c>
      <c r="BN161" s="147" t="str">
        <f>IF(OR(DataGrowthRates!BM161="",DataGrowthRates!BN161=""),"",DataGrowthRates!BN161-DataGrowthRates!BM161)</f>
        <v/>
      </c>
      <c r="BO161" s="147" t="str">
        <f>IF(OR(DataGrowthRates!BN161="",DataGrowthRates!BO161=""),"",DataGrowthRates!BO161-DataGrowthRates!BN161)</f>
        <v/>
      </c>
      <c r="BP161" s="147" t="str">
        <f>IF(OR(DataGrowthRates!BO161="",DataGrowthRates!BP161=""),"",DataGrowthRates!BP161-DataGrowthRates!BO161)</f>
        <v/>
      </c>
      <c r="BQ161" s="147">
        <f>IF(OR(DataGrowthRates!BP161="",DataGrowthRates!BQ161=""),"",DataGrowthRates!BQ161-DataGrowthRates!BP161)</f>
        <v>-0.89679547064838161</v>
      </c>
      <c r="BR161" s="147">
        <f>IF(OR(DataGrowthRates!BQ161="",DataGrowthRates!BR161=""),"",DataGrowthRates!BR161-DataGrowthRates!BQ161)</f>
        <v>-3.8908320732154777E-2</v>
      </c>
      <c r="BS161" s="147">
        <f>IF(OR(DataGrowthRates!BR161="",DataGrowthRates!BS161=""),"",DataGrowthRates!BS161-DataGrowthRates!BR161)</f>
        <v>-0.50706208284256959</v>
      </c>
      <c r="BT161" s="147">
        <f>IF(OR(DataGrowthRates!BS161="",DataGrowthRates!BT161=""),"",DataGrowthRates!BT161-DataGrowthRates!BS161)</f>
        <v>0.4708080753186934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0.99836457461261929</v>
      </c>
      <c r="BW161" s="147">
        <f>IF(OR(DataGrowthRates!BV161="",DataGrowthRates!BW161=""),"",DataGrowthRates!BW161-DataGrowthRates!BV161)</f>
        <v>-1.0915320465809195</v>
      </c>
      <c r="BX161" s="147">
        <f>IF(OR(DataGrowthRates!BW161="",DataGrowthRates!BX161=""),"",DataGrowthRates!BX161-DataGrowthRates!BW161)</f>
        <v>0.24793899184030721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0.28767587063795474</v>
      </c>
      <c r="CC161" s="147" t="str">
        <f>IF(OR(DataGrowthRates!CB161="",DataGrowthRates!CC161=""),"",DataGrowthRates!CC161-DataGrowthRates!CB161)</f>
        <v/>
      </c>
      <c r="CD161" s="147" t="str">
        <f>IF(OR(DataGrowthRates!CC161="",DataGrowthRates!CD161=""),"",DataGrowthRates!CD161-DataGrowthRates!CC161)</f>
        <v/>
      </c>
    </row>
    <row r="162" spans="1:82" x14ac:dyDescent="0.3">
      <c r="A162" s="4" t="s">
        <v>161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 t="str">
        <f>IF(OR(DataGrowthRates!BM162="",DataGrowthRates!BN162=""),"",DataGrowthRates!BN162-DataGrowthRates!BM162)</f>
        <v/>
      </c>
      <c r="BO162" s="147" t="str">
        <f>IF(OR(DataGrowthRates!BN162="",DataGrowthRates!BO162=""),"",DataGrowthRates!BO162-DataGrowthRates!BN162)</f>
        <v/>
      </c>
      <c r="BP162" s="147" t="str">
        <f>IF(OR(DataGrowthRates!BO162="",DataGrowthRates!BP162=""),"",DataGrowthRates!BP162-DataGrowthRates!BO162)</f>
        <v/>
      </c>
      <c r="BQ162" s="147" t="str">
        <f>IF(OR(DataGrowthRates!BP162="",DataGrowthRates!BQ162=""),"",DataGrowthRates!BQ162-DataGrowthRates!BP162)</f>
        <v/>
      </c>
      <c r="BR162" s="147">
        <f>IF(OR(DataGrowthRates!BQ162="",DataGrowthRates!BR162=""),"",DataGrowthRates!BR162-DataGrowthRates!BQ162)</f>
        <v>-0.70643407870053387</v>
      </c>
      <c r="BS162" s="147">
        <f>IF(OR(DataGrowthRates!BR162="",DataGrowthRates!BS162=""),"",DataGrowthRates!BS162-DataGrowthRates!BR162)</f>
        <v>0.13616490094668876</v>
      </c>
      <c r="BT162" s="147">
        <f>IF(OR(DataGrowthRates!BS162="",DataGrowthRates!BT162=""),"",DataGrowthRates!BT162-DataGrowthRates!BS162)</f>
        <v>6.1603139683112929E-3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0.10031628967683925</v>
      </c>
      <c r="BW162" s="147">
        <f>IF(OR(DataGrowthRates!BV162="",DataGrowthRates!BW162=""),"",DataGrowthRates!BW162-DataGrowthRates!BV162)</f>
        <v>-2.0946494104968978</v>
      </c>
      <c r="BX162" s="147">
        <f>IF(OR(DataGrowthRates!BW162="",DataGrowthRates!BX162=""),"",DataGrowthRates!BX162-DataGrowthRates!BW162)</f>
        <v>0.12822978858445344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-1.8384360418615922</v>
      </c>
      <c r="CC162" s="147" t="str">
        <f>IF(OR(DataGrowthRates!CB162="",DataGrowthRates!CC162=""),"",DataGrowthRates!CC162-DataGrowthRates!CB162)</f>
        <v/>
      </c>
      <c r="CD162" s="147" t="str">
        <f>IF(OR(DataGrowthRates!CC162="",DataGrowthRates!CD162=""),"",DataGrowthRates!CD162-DataGrowthRates!CC162)</f>
        <v/>
      </c>
    </row>
    <row r="163" spans="1:82" x14ac:dyDescent="0.3">
      <c r="A163" s="64" t="s">
        <v>162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 t="str">
        <f>IF(OR(DataGrowthRates!BN163="",DataGrowthRates!BO163=""),"",DataGrowthRates!BO163-DataGrowthRates!BN163)</f>
        <v/>
      </c>
      <c r="BP163" s="148" t="str">
        <f>IF(OR(DataGrowthRates!BO163="",DataGrowthRates!BP163=""),"",DataGrowthRates!BP163-DataGrowthRates!BO163)</f>
        <v/>
      </c>
      <c r="BQ163" s="148" t="str">
        <f>IF(OR(DataGrowthRates!BP163="",DataGrowthRates!BQ163=""),"",DataGrowthRates!BQ163-DataGrowthRates!BP163)</f>
        <v/>
      </c>
      <c r="BR163" s="148" t="str">
        <f>IF(OR(DataGrowthRates!BQ163="",DataGrowthRates!BR163=""),"",DataGrowthRates!BR163-DataGrowthRates!BQ163)</f>
        <v/>
      </c>
      <c r="BS163" s="148">
        <f>IF(OR(DataGrowthRates!BR163="",DataGrowthRates!BS163=""),"",DataGrowthRates!BS163-DataGrowthRates!BR163)</f>
        <v>0.91637056794310034</v>
      </c>
      <c r="BT163" s="148">
        <f>IF(OR(DataGrowthRates!BS163="",DataGrowthRates!BT163=""),"",DataGrowthRates!BT163-DataGrowthRates!BS163)</f>
        <v>0.13472871782085893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-0.1830743012681606</v>
      </c>
      <c r="BW163" s="148">
        <f>IF(OR(DataGrowthRates!BV163="",DataGrowthRates!BW163=""),"",DataGrowthRates!BW163-DataGrowthRates!BV163)</f>
        <v>-1.0991416899262547</v>
      </c>
      <c r="BX163" s="148">
        <f>IF(OR(DataGrowthRates!BW163="",DataGrowthRates!BX163=""),"",DataGrowthRates!BX163-DataGrowthRates!BW163)</f>
        <v>3.3932555950961563E-2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-4.5628076232837211E-2</v>
      </c>
      <c r="CC163" s="148" t="str">
        <f>IF(OR(DataGrowthRates!CB163="",DataGrowthRates!CC163=""),"",DataGrowthRates!CC163-DataGrowthRates!CB163)</f>
        <v/>
      </c>
      <c r="CD163" s="148" t="str">
        <f>IF(OR(DataGrowthRates!CC163="",DataGrowthRates!CD163=""),"",DataGrowthRates!CD163-DataGrowthRates!CC163)</f>
        <v/>
      </c>
    </row>
    <row r="164" spans="1:82" x14ac:dyDescent="0.3">
      <c r="A164" s="65" t="s">
        <v>163</v>
      </c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146"/>
      <c r="BN164" s="146"/>
      <c r="BO164" s="146"/>
      <c r="BP164" s="146"/>
      <c r="BQ164" s="146"/>
      <c r="BR164" s="146"/>
      <c r="BS164" s="146" t="str">
        <f>IF(OR(DataGrowthRates!BR164="",DataGrowthRates!BS164=""),"",DataGrowthRates!BS164-DataGrowthRates!BR164)</f>
        <v/>
      </c>
      <c r="BT164" s="146">
        <f>IF(OR(DataGrowthRates!BS164="",DataGrowthRates!BT164=""),"",DataGrowthRates!BT164-DataGrowthRates!BS164)</f>
        <v>-0.3897904625101653</v>
      </c>
      <c r="BU164" s="146">
        <f>IF(OR(DataGrowthRates!BT164="",DataGrowthRates!BU164=""),"",DataGrowthRates!BU164-DataGrowthRates!BT164)</f>
        <v>-5.0043071650109572E-2</v>
      </c>
      <c r="BV164" s="146">
        <f>IF(OR(DataGrowthRates!BU164="",DataGrowthRates!BV164=""),"",DataGrowthRates!BV164-DataGrowthRates!BU164)</f>
        <v>0.73501014603906101</v>
      </c>
      <c r="BW164" s="146">
        <f>IF(OR(DataGrowthRates!BV164="",DataGrowthRates!BW164=""),"",DataGrowthRates!BW164-DataGrowthRates!BV164)</f>
        <v>0.90423667190482271</v>
      </c>
      <c r="BX164" s="146">
        <f>IF(OR(DataGrowthRates!BW164="",DataGrowthRates!BX164=""),"",DataGrowthRates!BX164-DataGrowthRates!BW164)</f>
        <v>5.5581753281364277E-2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-0.34062558429351997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-0.58261552934219163</v>
      </c>
      <c r="CC164" s="146" t="str">
        <f>IF(OR(DataGrowthRates!CB164="",DataGrowthRates!CC164=""),"",DataGrowthRates!CC164-DataGrowthRates!CB164)</f>
        <v/>
      </c>
      <c r="CD164" s="146" t="str">
        <f>IF(OR(DataGrowthRates!CC164="",DataGrowthRates!CD164=""),"",DataGrowthRates!CD164-DataGrowthRates!CC164)</f>
        <v/>
      </c>
    </row>
    <row r="165" spans="1:82" x14ac:dyDescent="0.3">
      <c r="A165" s="4" t="s">
        <v>165</v>
      </c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  <c r="BI165" s="147"/>
      <c r="BJ165" s="147"/>
      <c r="BK165" s="147"/>
      <c r="BL165" s="147"/>
      <c r="BM165" s="147"/>
      <c r="BN165" s="147"/>
      <c r="BO165" s="147"/>
      <c r="BP165" s="147"/>
      <c r="BQ165" s="147"/>
      <c r="BR165" s="147"/>
      <c r="BS165" s="147" t="str">
        <f>IF(OR(DataGrowthRates!BR165="",DataGrowthRates!BS165=""),"",DataGrowthRates!BS165-DataGrowthRates!BR165)</f>
        <v/>
      </c>
      <c r="BT165" s="147" t="str">
        <f>IF(OR(DataGrowthRates!BS165="",DataGrowthRates!BT165=""),"",DataGrowthRates!BT165-DataGrowthRates!BS165)</f>
        <v/>
      </c>
      <c r="BU165" s="147">
        <f>IF(OR(DataGrowthRates!BT165="",DataGrowthRates!BU165=""),"",DataGrowthRates!BU165-DataGrowthRates!BT165)</f>
        <v>0.28596525784583565</v>
      </c>
      <c r="BV165" s="147">
        <f>IF(OR(DataGrowthRates!BU165="",DataGrowthRates!BV165=""),"",DataGrowthRates!BV165-DataGrowthRates!BU165)</f>
        <v>-1.1194292104991599</v>
      </c>
      <c r="BW165" s="147">
        <f>IF(OR(DataGrowthRates!BV165="",DataGrowthRates!BW165=""),"",DataGrowthRates!BW165-DataGrowthRates!BV165)</f>
        <v>0.8381580658108656</v>
      </c>
      <c r="BX165" s="147">
        <f>IF(OR(DataGrowthRates!BW165="",DataGrowthRates!BX165=""),"",DataGrowthRates!BX165-DataGrowthRates!BW165)</f>
        <v>-1.1654475589868689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0.59756687617017301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-0.92904000326101721</v>
      </c>
      <c r="CC165" s="147" t="str">
        <f>IF(OR(DataGrowthRates!CB165="",DataGrowthRates!CC165=""),"",DataGrowthRates!CC165-DataGrowthRates!CB165)</f>
        <v/>
      </c>
      <c r="CD165" s="147" t="str">
        <f>IF(OR(DataGrowthRates!CC165="",DataGrowthRates!CD165=""),"",DataGrowthRates!CD165-DataGrowthRates!CC165)</f>
        <v/>
      </c>
    </row>
    <row r="166" spans="1:82" x14ac:dyDescent="0.3">
      <c r="A166" s="4" t="s">
        <v>166</v>
      </c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  <c r="BI166" s="147"/>
      <c r="BJ166" s="147"/>
      <c r="BK166" s="147"/>
      <c r="BL166" s="147"/>
      <c r="BM166" s="147"/>
      <c r="BN166" s="147"/>
      <c r="BO166" s="147"/>
      <c r="BP166" s="147"/>
      <c r="BQ166" s="147"/>
      <c r="BR166" s="147"/>
      <c r="BS166" s="147" t="str">
        <f>IF(OR(DataGrowthRates!BR166="",DataGrowthRates!BS166=""),"",DataGrowthRates!BS166-DataGrowthRates!BR166)</f>
        <v/>
      </c>
      <c r="BT166" s="147" t="str">
        <f>IF(OR(DataGrowthRates!BS166="",DataGrowthRates!BT166=""),"",DataGrowthRates!BT166-DataGrowthRates!BS166)</f>
        <v/>
      </c>
      <c r="BU166" s="147" t="str">
        <f>IF(OR(DataGrowthRates!BT166="",DataGrowthRates!BU166=""),"",DataGrowthRates!BU166-DataGrowthRates!BT166)</f>
        <v/>
      </c>
      <c r="BV166" s="147">
        <f>IF(OR(DataGrowthRates!BU166="",DataGrowthRates!BV166=""),"",DataGrowthRates!BV166-DataGrowthRates!BU166)</f>
        <v>-0.3783492618369535</v>
      </c>
      <c r="BW166" s="147">
        <f>IF(OR(DataGrowthRates!BV166="",DataGrowthRates!BW166=""),"",DataGrowthRates!BW166-DataGrowthRates!BV166)</f>
        <v>0.33160717092699965</v>
      </c>
      <c r="BX166" s="147">
        <f>IF(OR(DataGrowthRates!BW166="",DataGrowthRates!BX166=""),"",DataGrowthRates!BX166-DataGrowthRates!BW166)</f>
        <v>-1.1068055671503467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4.4654710798561759E-2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-6.3381835236086204E-2</v>
      </c>
      <c r="CC166" s="147" t="str">
        <f>IF(OR(DataGrowthRates!CB166="",DataGrowthRates!CC166=""),"",DataGrowthRates!CC166-DataGrowthRates!CB166)</f>
        <v/>
      </c>
      <c r="CD166" s="147" t="str">
        <f>IF(OR(DataGrowthRates!CC166="",DataGrowthRates!CD166=""),"",DataGrowthRates!CD166-DataGrowthRates!CC166)</f>
        <v/>
      </c>
    </row>
    <row r="167" spans="1:82" x14ac:dyDescent="0.3">
      <c r="A167" s="64" t="s">
        <v>167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  <c r="BI167" s="148"/>
      <c r="BJ167" s="148"/>
      <c r="BK167" s="148"/>
      <c r="BL167" s="148"/>
      <c r="BM167" s="148"/>
      <c r="BN167" s="148"/>
      <c r="BO167" s="148"/>
      <c r="BP167" s="148"/>
      <c r="BQ167" s="148"/>
      <c r="BR167" s="148"/>
      <c r="BS167" s="148" t="str">
        <f>IF(OR(DataGrowthRates!BR167="",DataGrowthRates!BS167=""),"",DataGrowthRates!BS167-DataGrowthRates!BR167)</f>
        <v/>
      </c>
      <c r="BT167" s="148" t="str">
        <f>IF(OR(DataGrowthRates!BS167="",DataGrowthRates!BT167=""),"",DataGrowthRates!BT167-DataGrowthRates!BS167)</f>
        <v/>
      </c>
      <c r="BU167" s="148" t="str">
        <f>IF(OR(DataGrowthRates!BT167="",DataGrowthRates!BU167=""),"",DataGrowthRates!BU167-DataGrowthRates!BT167)</f>
        <v/>
      </c>
      <c r="BV167" s="148" t="str">
        <f>IF(OR(DataGrowthRates!BU167="",DataGrowthRates!BV167=""),"",DataGrowthRates!BV167-DataGrowthRates!BU167)</f>
        <v/>
      </c>
      <c r="BW167" s="148">
        <f>IF(OR(DataGrowthRates!BV167="",DataGrowthRates!BW167=""),"",DataGrowthRates!BW167-DataGrowthRates!BV167)</f>
        <v>0.80003411212893916</v>
      </c>
      <c r="BX167" s="148">
        <f>IF(OR(DataGrowthRates!BW167="",DataGrowthRates!BX167=""),"",DataGrowthRates!BX167-DataGrowthRates!BW167)</f>
        <v>0.46359865815610135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-0.90485976813928737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-0.3779434163379527</v>
      </c>
      <c r="CC167" s="148" t="str">
        <f>IF(OR(DataGrowthRates!CB167="",DataGrowthRates!CC167=""),"",DataGrowthRates!CC167-DataGrowthRates!CB167)</f>
        <v/>
      </c>
      <c r="CD167" s="148" t="str">
        <f>IF(OR(DataGrowthRates!CC167="",DataGrowthRates!CD167=""),"",DataGrowthRates!CD167-DataGrowthRates!CC167)</f>
        <v/>
      </c>
    </row>
    <row r="168" spans="1:82" x14ac:dyDescent="0.3">
      <c r="A168" s="65" t="s">
        <v>164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 t="str">
        <f>IF(OR(DataGrowthRates!BS168="",DataGrowthRates!BT168=""),"",DataGrowthRates!BT168-DataGrowthRates!BS168)</f>
        <v/>
      </c>
      <c r="BU168" s="146" t="str">
        <f>IF(OR(DataGrowthRates!BT168="",DataGrowthRates!BU168=""),"",DataGrowthRates!BU168-DataGrowthRates!BT168)</f>
        <v/>
      </c>
      <c r="BV168" s="146" t="str">
        <f>IF(OR(DataGrowthRates!BU168="",DataGrowthRates!BV168=""),"",DataGrowthRates!BV168-DataGrowthRates!BU168)</f>
        <v/>
      </c>
      <c r="BW168" s="146" t="str">
        <f>IF(OR(DataGrowthRates!BV168="",DataGrowthRates!BW168=""),"",DataGrowthRates!BW168-DataGrowthRates!BV168)</f>
        <v/>
      </c>
      <c r="BX168" s="146">
        <f>IF(OR(DataGrowthRates!BW168="",DataGrowthRates!BX168=""),"",DataGrowthRates!BX168-DataGrowthRates!BW168)</f>
        <v>-0.33664761208875715</v>
      </c>
      <c r="BY168" s="146">
        <f>IF(OR(DataGrowthRates!BX168="",DataGrowthRates!BY168=""),"",DataGrowthRates!BY168-DataGrowthRates!BX168)</f>
        <v>0.53544645177802419</v>
      </c>
      <c r="BZ168" s="146">
        <f>IF(OR(DataGrowthRates!BY168="",DataGrowthRates!BZ168=""),"",DataGrowthRates!BZ168-DataGrowthRates!BY168)</f>
        <v>0.22775350219440282</v>
      </c>
      <c r="CA168" s="146">
        <f>IF(OR(DataGrowthRates!BZ168="",DataGrowthRates!CA168=""),"",DataGrowthRates!CA168-DataGrowthRates!BZ168)</f>
        <v>7.6104729838174734E-2</v>
      </c>
      <c r="CB168" s="146">
        <f>IF(OR(DataGrowthRates!CA168="",DataGrowthRates!CB168=""),"",DataGrowthRates!CB168-DataGrowthRates!CA168)</f>
        <v>-0.31990107337211127</v>
      </c>
      <c r="CC168" s="146" t="str">
        <f>IF(OR(DataGrowthRates!CB168="",DataGrowthRates!CC168=""),"",DataGrowthRates!CC168-DataGrowthRates!CB168)</f>
        <v/>
      </c>
      <c r="CD168" s="146" t="str">
        <f>IF(OR(DataGrowthRates!CC168="",DataGrowthRates!CD168=""),"",DataGrowthRates!CD168-DataGrowthRates!CC168)</f>
        <v/>
      </c>
    </row>
    <row r="169" spans="1:82" x14ac:dyDescent="0.3">
      <c r="A169" s="4" t="s">
        <v>168</v>
      </c>
      <c r="BS169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7">
        <f>IF(OR(DataGrowthRates!BX169="",DataGrowthRates!BY169=""),"",DataGrowthRates!BY169-DataGrowthRates!BX169)</f>
        <v>0.38643690862355218</v>
      </c>
      <c r="BZ169" s="147">
        <f>IF(OR(DataGrowthRates!BY169="",DataGrowthRates!BZ169=""),"",DataGrowthRates!BZ169-DataGrowthRates!BY169)</f>
        <v>-9.1665200965254101E-3</v>
      </c>
      <c r="CA169" s="147">
        <f>IF(OR(DataGrowthRates!BZ169="",DataGrowthRates!CA169=""),"",DataGrowthRates!CA169-DataGrowthRates!BZ169)</f>
        <v>-0.46007080927238597</v>
      </c>
      <c r="CB169" s="147">
        <f>IF(OR(DataGrowthRates!CA169="",DataGrowthRates!CB169=""),"",DataGrowthRates!CB169-DataGrowthRates!CA169)</f>
        <v>0.40542257402077642</v>
      </c>
      <c r="CC169" s="147" t="str">
        <f>IF(OR(DataGrowthRates!CB169="",DataGrowthRates!CC169=""),"",DataGrowthRates!CC169-DataGrowthRates!CB169)</f>
        <v/>
      </c>
      <c r="CD169" s="147" t="str">
        <f>IF(OR(DataGrowthRates!CC169="",DataGrowthRates!CD169=""),"",DataGrowthRates!CD169-DataGrowthRates!CC169)</f>
        <v/>
      </c>
    </row>
    <row r="170" spans="1:82" x14ac:dyDescent="0.3">
      <c r="A170" s="4" t="s">
        <v>169</v>
      </c>
      <c r="BS170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7">
        <f>IF(OR(DataGrowthRates!BY170="",DataGrowthRates!BZ170=""),"",DataGrowthRates!BZ170-DataGrowthRates!BY170)</f>
        <v>-9.6929088075843772E-2</v>
      </c>
      <c r="CA170" s="147">
        <f>IF(OR(DataGrowthRates!BZ170="",DataGrowthRates!CA170=""),"",DataGrowthRates!CA170-DataGrowthRates!BZ170)</f>
        <v>5.3730741820044337E-2</v>
      </c>
      <c r="CB170" s="147">
        <f>IF(OR(DataGrowthRates!CA170="",DataGrowthRates!CB170=""),"",DataGrowthRates!CB170-DataGrowthRates!CA170)</f>
        <v>-3.6567242804106392E-2</v>
      </c>
      <c r="CC170" t="str">
        <f>IF(OR(DataGrowthRates!CB170="",DataGrowthRates!CC170=""),"",DataGrowthRates!CC170-DataGrowthRates!CB170)</f>
        <v/>
      </c>
      <c r="CD170" s="147" t="str">
        <f>IF(OR(DataGrowthRates!CC170="",DataGrowthRates!CD170=""),"",DataGrowthRates!CD170-DataGrowthRates!CC170)</f>
        <v/>
      </c>
    </row>
    <row r="171" spans="1:82" x14ac:dyDescent="0.3">
      <c r="A171" s="64" t="s">
        <v>170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3"/>
      <c r="BS171" s="53" t="str">
        <f>IF(OR(DataGrowthRates!BR171="",DataGrowthRates!BS171=""),"",DataGrowthRates!BS171-DataGrowthRates!BR171)</f>
        <v/>
      </c>
      <c r="BT171" s="151" t="str">
        <f>IF(OR(DataGrowthRates!BS171="",DataGrowthRates!BT171=""),"",DataGrowthRates!BT171-DataGrowthRates!BS171)</f>
        <v/>
      </c>
      <c r="BU171" s="151" t="str">
        <f>IF(OR(DataGrowthRates!BT171="",DataGrowthRates!BU171=""),"",DataGrowthRates!BU171-DataGrowthRates!BT171)</f>
        <v/>
      </c>
      <c r="BV171" s="151" t="str">
        <f>IF(OR(DataGrowthRates!BU171="",DataGrowthRates!BV171=""),"",DataGrowthRates!BV171-DataGrowthRates!BU171)</f>
        <v/>
      </c>
      <c r="BW171" s="151" t="str">
        <f>IF(OR(DataGrowthRates!BV171="",DataGrowthRates!BW171=""),"",DataGrowthRates!BW171-DataGrowthRates!BV171)</f>
        <v/>
      </c>
      <c r="BX171" s="151" t="str">
        <f>IF(OR(DataGrowthRates!BW171="",DataGrowthRates!BX171=""),"",DataGrowthRates!BX171-DataGrowthRates!BW171)</f>
        <v/>
      </c>
      <c r="BY171" s="53" t="str">
        <f>IF(OR(DataGrowthRates!BX171="",DataGrowthRates!BY171=""),"",DataGrowthRates!BY171-DataGrowthRates!BX171)</f>
        <v/>
      </c>
      <c r="BZ171" s="53" t="str">
        <f>IF(OR(DataGrowthRates!BY171="",DataGrowthRates!BZ171=""),"",DataGrowthRates!BZ171-DataGrowthRates!BY171)</f>
        <v/>
      </c>
      <c r="CA171" s="148">
        <f>IF(OR(DataGrowthRates!BZ171="",DataGrowthRates!CA171=""),"",DataGrowthRates!CA171-DataGrowthRates!BZ171)</f>
        <v>0.22678572628323779</v>
      </c>
      <c r="CB171" s="148">
        <f>IF(OR(DataGrowthRates!CA171="",DataGrowthRates!CB171=""),"",DataGrowthRates!CB171-DataGrowthRates!CA171)</f>
        <v>0.90177733923378145</v>
      </c>
      <c r="CC171" s="53" t="str">
        <f>IF(OR(DataGrowthRates!CB171="",DataGrowthRates!CC171=""),"",DataGrowthRates!CC171-DataGrowthRates!CB171)</f>
        <v/>
      </c>
      <c r="CD171" s="53" t="str">
        <f>IF(OR(DataGrowthRates!CC171="",DataGrowthRates!CD171=""),"",DataGrowthRates!CD171-DataGrowthRates!CC171)</f>
        <v/>
      </c>
    </row>
    <row r="172" spans="1:82" x14ac:dyDescent="0.3">
      <c r="A172" s="65" t="s">
        <v>174</v>
      </c>
      <c r="CA172" s="146"/>
      <c r="CB172" s="146">
        <f>IF(OR(DataGrowthRates!CA172="",DataGrowthRates!CB172=""),"",DataGrowthRates!CB172-DataGrowthRates!CA172)</f>
        <v>0.75597288242617244</v>
      </c>
      <c r="CC172" s="146" t="str">
        <f>IF(OR(DataGrowthRates!CB172="",DataGrowthRates!CC172=""),"",DataGrowthRates!CC172-DataGrowthRates!CB172)</f>
        <v/>
      </c>
      <c r="CD172" s="146" t="str">
        <f>IF(OR(DataGrowthRates!CC172="",DataGrowthRates!CD172=""),"",DataGrowthRates!CD172-DataGrowthRates!CC172)</f>
        <v/>
      </c>
    </row>
    <row r="173" spans="1:82" x14ac:dyDescent="0.3">
      <c r="A173" s="4" t="s">
        <v>175</v>
      </c>
      <c r="CA173" s="1"/>
      <c r="CB173" s="1"/>
      <c r="CC173" s="147" t="str">
        <f>IF(OR(DataGrowthRates!CB173="",DataGrowthRates!CC173=""),"",DataGrowthRates!CC173-DataGrowthRates!CB173)</f>
        <v/>
      </c>
      <c r="CD173" s="147" t="str">
        <f>IF(OR(DataGrowthRates!CC173="",DataGrowthRates!CD173=""),"",DataGrowthRates!CD173-DataGrowthRates!CC173)</f>
        <v/>
      </c>
    </row>
    <row r="174" spans="1:82" x14ac:dyDescent="0.3">
      <c r="A174" s="4" t="s">
        <v>176</v>
      </c>
      <c r="CA174" s="1"/>
      <c r="CB174" s="1"/>
      <c r="CD174" s="147" t="str">
        <f>IF(OR(DataGrowthRates!CC174="",DataGrowthRates!CD174=""),"",DataGrowthRates!CD174-DataGrowthRates!CC174)</f>
        <v/>
      </c>
    </row>
    <row r="175" spans="1:82" x14ac:dyDescent="0.3">
      <c r="A175" s="4" t="s">
        <v>177</v>
      </c>
      <c r="CA175" s="1"/>
      <c r="CB175" s="1"/>
    </row>
  </sheetData>
  <phoneticPr fontId="0" type="noConversion"/>
  <conditionalFormatting sqref="C5:C20 C96:C111 D128:AQ131">
    <cfRule type="cellIs" dxfId="19" priority="99" operator="notEqual">
      <formula>""</formula>
    </cfRule>
  </conditionalFormatting>
  <conditionalFormatting sqref="D5:CD88">
    <cfRule type="cellIs" dxfId="18" priority="9" operator="notEqual">
      <formula>""</formula>
    </cfRule>
  </conditionalFormatting>
  <conditionalFormatting sqref="D96:CD127">
    <cfRule type="cellIs" dxfId="17" priority="8" operator="notEqual">
      <formula>""</formula>
    </cfRule>
  </conditionalFormatting>
  <conditionalFormatting sqref="AK132:AQ135">
    <cfRule type="cellIs" dxfId="16" priority="91" operator="notEqual">
      <formula>""</formula>
    </cfRule>
  </conditionalFormatting>
  <conditionalFormatting sqref="AP136:AQ163">
    <cfRule type="cellIs" dxfId="15" priority="86" operator="notEqual">
      <formula>""</formula>
    </cfRule>
  </conditionalFormatting>
  <conditionalFormatting sqref="AR128:AW163">
    <cfRule type="cellIs" dxfId="14" priority="83" operator="notEqual">
      <formula>""</formula>
    </cfRule>
  </conditionalFormatting>
  <conditionalFormatting sqref="AX128:BX168">
    <cfRule type="cellIs" dxfId="13" priority="16" operator="notEqual">
      <formula>""</formula>
    </cfRule>
  </conditionalFormatting>
  <conditionalFormatting sqref="BT169:BX171">
    <cfRule type="cellIs" dxfId="12" priority="17" operator="notEqual">
      <formula>""</formula>
    </cfRule>
  </conditionalFormatting>
  <conditionalFormatting sqref="BY128:BY169">
    <cfRule type="cellIs" dxfId="11" priority="13" operator="notEqual">
      <formula>""</formula>
    </cfRule>
  </conditionalFormatting>
  <conditionalFormatting sqref="BZ128:BZ170">
    <cfRule type="cellIs" dxfId="10" priority="10" operator="notEqual">
      <formula>""</formula>
    </cfRule>
  </conditionalFormatting>
  <conditionalFormatting sqref="CA128:CB175">
    <cfRule type="cellIs" dxfId="9" priority="3" operator="notEqual">
      <formula>""</formula>
    </cfRule>
  </conditionalFormatting>
  <conditionalFormatting sqref="CC128:CC169">
    <cfRule type="cellIs" dxfId="8" priority="5" operator="notEqual">
      <formula>""</formula>
    </cfRule>
  </conditionalFormatting>
  <conditionalFormatting sqref="CC172:CC173">
    <cfRule type="cellIs" dxfId="7" priority="2" operator="notEqual">
      <formula>""</formula>
    </cfRule>
  </conditionalFormatting>
  <conditionalFormatting sqref="CD128:CD170">
    <cfRule type="cellIs" dxfId="6" priority="4" operator="notEqual">
      <formula>""</formula>
    </cfRule>
  </conditionalFormatting>
  <conditionalFormatting sqref="CD172:CD174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73"/>
  <sheetViews>
    <sheetView showGridLines="0" zoomScaleNormal="10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6">
        <f ca="1">DataGrowthRates!DH9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COUNT(E4:E83)</f>
        <v>77</v>
      </c>
      <c r="L4" s="29" t="s">
        <v>32</v>
      </c>
      <c r="M4" s="159">
        <f ca="1">CORREL(E5:E83,G5:G83)</f>
        <v>-7.4541373548797071E-2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6">
        <f ca="1">DataGrowthRates!DH10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AVERAGE(E4:E83)</f>
        <v>1.838726831097099E-2</v>
      </c>
      <c r="L5" s="31" t="s">
        <v>46</v>
      </c>
      <c r="M5" s="159">
        <f ca="1">VARP(E4:E83)*((1+M4)/(1-M4))</f>
        <v>9.0582577234931891E-2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6">
        <f ca="1">DataGrowthRates!DH11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VARP(E4:E83)</f>
        <v>0.10517458498912799</v>
      </c>
      <c r="L6" s="31" t="s">
        <v>31</v>
      </c>
      <c r="M6" s="32">
        <f ca="1">ROUNDUP((K4*(1-(M4*M4)))/(1+(M4*M4)),0)</f>
        <v>77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6">
        <f ca="1">DataGrowthRates!DH12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0.49751613793387928</v>
      </c>
      <c r="L7" s="31" t="s">
        <v>30</v>
      </c>
      <c r="M7" s="162">
        <f ca="1">K5/SQRT(M5/K4)</f>
        <v>0.53609312720161173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6">
        <f ca="1">DataGrowthRates!DH13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1.991672609644662</v>
      </c>
      <c r="L8" s="11" t="s">
        <v>118</v>
      </c>
      <c r="M8" s="163">
        <f ca="1">TINV(0.05,M6)</f>
        <v>1.9912543953883848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6">
        <f ca="1">DataGrowthRates!DH14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6">
        <f ca="1">DataGrowthRates!DH15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6">
        <f ca="1">DataGrowthRates!DH16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1.838726831097099E-2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6">
        <f ca="1">DataGrowthRates!DH17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AVERAGE(H4:H83)</f>
        <v>0.25173513022493721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6">
        <f ca="1">DataGrowthRates!DH18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6">
        <f ca="1">DataGrowthRates!DH19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6">
        <f ca="1">DataGrowthRates!DH20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6">
        <f ca="1">DataGrowthRates!DH21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6">
        <f ca="1">DataGrowthRates!DH22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6">
        <f ca="1">DataGrowthRates!DH23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6">
        <f ca="1">DataGrowthRates!DH24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6">
        <f ca="1">DataGrowthRates!DH25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6">
        <f ca="1">DataGrowthRates!DH26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6">
        <f ca="1">DataGrowthRates!DH27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6">
        <f ca="1">DataGrowthRates!DH28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6">
        <f ca="1">DataGrowthRates!DH29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6">
        <f ca="1">DataGrowthRates!DH30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6">
        <f ca="1">DataGrowthRates!DH31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6">
        <f ca="1">DataGrowthRates!DH32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6">
        <f ca="1">DataGrowthRates!DH33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6">
        <f ca="1">DataGrowthRates!DH34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3" si="5">A29+1</f>
        <v>27</v>
      </c>
      <c r="B30" s="9" t="s">
        <v>104</v>
      </c>
      <c r="C30" s="95">
        <f ca="1">DataGrowthRates!DE35</f>
        <v>45.057833604996262</v>
      </c>
      <c r="D30" s="96">
        <f ca="1">DataGrowthRates!DH35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DataGrowthRates!DE36</f>
        <v>55.666263859200903</v>
      </c>
      <c r="D31" s="96">
        <f ca="1">DataGrowthRates!DH36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DataGrowthRates!DE37</f>
        <v>61.229420295748177</v>
      </c>
      <c r="D32" s="96">
        <f ca="1">DataGrowthRates!DH37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DataGrowthRates!DE38</f>
        <v>50.035038013138532</v>
      </c>
      <c r="D33" s="96">
        <f ca="1">DataGrowthRates!DH38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DataGrowthRates!DE39</f>
        <v>45.207737305532802</v>
      </c>
      <c r="D34" s="96">
        <f ca="1">DataGrowthRates!DH39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DataGrowthRates!DE40</f>
        <v>59.026388445089708</v>
      </c>
      <c r="D35" s="96">
        <f ca="1">DataGrowthRates!DH40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DataGrowthRates!DE41</f>
        <v>63.461793936547039</v>
      </c>
      <c r="D36" s="96">
        <f ca="1">DataGrowthRates!DH41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DataGrowthRates!DE42</f>
        <v>49.735600779641189</v>
      </c>
      <c r="D37" s="96">
        <f ca="1">DataGrowthRates!DH42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DataGrowthRates!DE43</f>
        <v>44.467082913906317</v>
      </c>
      <c r="D38" s="96">
        <f ca="1">DataGrowthRates!DH43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DataGrowthRates!DE44</f>
        <v>55.467023736851715</v>
      </c>
      <c r="D39" s="96">
        <f ca="1">DataGrowthRates!DH44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DataGrowthRates!DE45</f>
        <v>56.801751760845235</v>
      </c>
      <c r="D40" s="96">
        <f ca="1">DataGrowthRates!DH45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DataGrowthRates!DE46</f>
        <v>45.639547215272131</v>
      </c>
      <c r="D41" s="96">
        <f ca="1">DataGrowthRates!DH46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DataGrowthRates!DE47</f>
        <v>42.75308739300818</v>
      </c>
      <c r="D42" s="96">
        <f ca="1">DataGrowthRates!DH47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DataGrowthRates!DE48</f>
        <v>54.515518867452265</v>
      </c>
      <c r="D43" s="96">
        <f ca="1">DataGrowthRates!DH48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DataGrowthRates!DE49</f>
        <v>60.145255513747372</v>
      </c>
      <c r="D44" s="96">
        <f ca="1">DataGrowthRates!DH49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DataGrowthRates!DE50</f>
        <v>46.133624357919686</v>
      </c>
      <c r="D45" s="96">
        <f ca="1">DataGrowthRates!DH50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DataGrowthRates!DE51</f>
        <v>43.459122172804314</v>
      </c>
      <c r="D46" s="96">
        <f ca="1">DataGrowthRates!DH51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DataGrowthRates!DE52</f>
        <v>53.116115132359873</v>
      </c>
      <c r="D47" s="96">
        <f ca="1">DataGrowthRates!DH52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DataGrowthRates!DE53</f>
        <v>58.449030165295618</v>
      </c>
      <c r="D48" s="96">
        <f ca="1">DataGrowthRates!DH53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DataGrowthRates!DE54</f>
        <v>46.273870579484885</v>
      </c>
      <c r="D49" s="96">
        <f ca="1">DataGrowthRates!DH54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DataGrowthRates!DE55</f>
        <v>41.691347535557313</v>
      </c>
      <c r="D50" s="96">
        <f ca="1">DataGrowthRates!DH55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DataGrowthRates!DE56</f>
        <v>54.962759098082763</v>
      </c>
      <c r="D51" s="96">
        <f ca="1">DataGrowthRates!DH56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DataGrowthRates!DE57</f>
        <v>56.801817952409515</v>
      </c>
      <c r="D52" s="96">
        <f ca="1">DataGrowthRates!DH57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1" ca="1" si="76">E51</f>
        <v>0.30193748455155145</v>
      </c>
      <c r="H52" s="99">
        <f t="shared" ref="H52:H80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DataGrowthRates!DE58</f>
        <v>44.2992882482121</v>
      </c>
      <c r="D53" s="96">
        <f ca="1">DataGrowthRates!DH58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DataGrowthRates!DE59</f>
        <v>41.991366150281607</v>
      </c>
      <c r="D54" s="96">
        <f ca="1">DataGrowthRates!DH59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DataGrowthRates!DE60</f>
        <v>54.593125672583895</v>
      </c>
      <c r="D55" s="96">
        <f ca="1">DataGrowthRates!DH60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DataGrowthRates!DE61</f>
        <v>59.267772953790605</v>
      </c>
      <c r="D56" s="96">
        <f ca="1">DataGrowthRates!DH61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DataGrowthRates!DE62</f>
        <v>44.460334598023685</v>
      </c>
      <c r="D57" s="96">
        <f ca="1">DataGrowthRates!DH62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DataGrowthRates!DE63</f>
        <v>41.95875137376742</v>
      </c>
      <c r="D58" s="96">
        <f ca="1">DataGrowthRates!DH63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DataGrowthRates!DE64</f>
        <v>53.91020232473609</v>
      </c>
      <c r="D59" s="96">
        <f ca="1">DataGrowthRates!DH64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DataGrowthRates!DE65</f>
        <v>55.206912021281276</v>
      </c>
      <c r="D60" s="96">
        <f ca="1">DataGrowthRates!DH65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DataGrowthRates!DE66</f>
        <v>44.977590979562969</v>
      </c>
      <c r="D61" s="96">
        <f ca="1">DataGrowthRates!DH66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DataGrowthRates!DE67</f>
        <v>40.73281100240245</v>
      </c>
      <c r="D62" s="96">
        <f ca="1">DataGrowthRates!DH67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DataGrowthRates!DE68</f>
        <v>54.989473347339604</v>
      </c>
      <c r="D63" s="96">
        <f ca="1">DataGrowthRates!DH68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DataGrowthRates!DE69</f>
        <v>54.893365957093422</v>
      </c>
      <c r="D64" s="96">
        <f ca="1">DataGrowthRates!DH69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DataGrowthRates!DE70</f>
        <v>34.664684435431553</v>
      </c>
      <c r="D65" s="96">
        <f ca="1">DataGrowthRates!DH70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DataGrowthRates!DE71</f>
        <v>35.70349205830663</v>
      </c>
      <c r="D66" s="96">
        <f ca="1">DataGrowthRates!DH71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DataGrowthRates!DE72</f>
        <v>49.059820000000009</v>
      </c>
      <c r="D67" s="96">
        <f ca="1">DataGrowthRates!DH72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DataGrowthRates!DE73</f>
        <v>49.92895</v>
      </c>
      <c r="D68" s="96">
        <f ca="1">DataGrowthRates!DH73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DataGrowthRates!DE74</f>
        <v>41.463260000000005</v>
      </c>
      <c r="D69" s="96">
        <f ca="1">DataGrowthRates!DH74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DataGrowthRates!DE75</f>
        <v>36.784459999999996</v>
      </c>
      <c r="D70" s="96">
        <f ca="1">DataGrowthRates!DH75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DataGrowthRates!DE76</f>
        <v>48.579219999999992</v>
      </c>
      <c r="D71" s="96">
        <f ca="1">DataGrowthRates!DH76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DataGrowthRates!DE77</f>
        <v>49.906909999999996</v>
      </c>
      <c r="D72" s="96">
        <f ca="1">DataGrowthRates!DH77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DataGrowthRates!DE78</f>
        <v>40.758240000000001</v>
      </c>
      <c r="D73" s="96">
        <f ca="1">DataGrowthRates!DH78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DataGrowthRates!DE79</f>
        <v>37.936099999999989</v>
      </c>
      <c r="D74" s="96">
        <f ca="1">DataGrowthRates!DH79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DataGrowthRates!DE80</f>
        <v>45.875619999999998</v>
      </c>
      <c r="D75" s="96">
        <f ca="1">DataGrowthRates!DH80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DataGrowthRates!DE81</f>
        <v>48.641549999999995</v>
      </c>
      <c r="D76" s="96">
        <f ca="1">DataGrowthRates!DH81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DataGrowthRates!DE82</f>
        <v>38.613210000000002</v>
      </c>
      <c r="D77" s="96">
        <f ca="1">DataGrowthRates!DH82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DataGrowthRates!DE83</f>
        <v>35.524850000000001</v>
      </c>
      <c r="D78" s="96">
        <f ca="1">DataGrowthRates!DH83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DataGrowthRates!DE84</f>
        <v>45.215229999999998</v>
      </c>
      <c r="D79" s="96">
        <f ca="1">DataGrowthRates!DH84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DataGrowthRates!DE85</f>
        <v>47.733879999999999</v>
      </c>
      <c r="D80" s="96">
        <f ca="1">DataGrowthRates!DH85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3" ht="13" x14ac:dyDescent="0.3">
      <c r="A81" s="37">
        <f t="shared" si="5"/>
        <v>78</v>
      </c>
      <c r="B81" s="158" t="s">
        <v>175</v>
      </c>
      <c r="C81" s="95">
        <f ca="1">DataGrowthRates!DE86</f>
        <v>38.302769999999995</v>
      </c>
      <c r="D81" s="96"/>
      <c r="E81" s="100"/>
      <c r="F81" s="94"/>
      <c r="G81" s="98">
        <f t="shared" ca="1" si="76"/>
        <v>0.10387000000000057</v>
      </c>
      <c r="H81" s="99"/>
    </row>
    <row r="82" spans="1:13" ht="13" x14ac:dyDescent="0.3">
      <c r="A82" s="37">
        <f t="shared" si="5"/>
        <v>79</v>
      </c>
      <c r="B82" s="158" t="s">
        <v>176</v>
      </c>
      <c r="C82" s="95"/>
      <c r="D82" s="96"/>
      <c r="E82" s="100"/>
      <c r="F82" s="94"/>
      <c r="G82" s="98"/>
      <c r="H82" s="99"/>
    </row>
    <row r="83" spans="1:13" ht="13" x14ac:dyDescent="0.3">
      <c r="A83" s="37">
        <f t="shared" si="5"/>
        <v>80</v>
      </c>
      <c r="B83" s="158" t="s">
        <v>177</v>
      </c>
      <c r="C83" s="95"/>
      <c r="D83" s="96"/>
      <c r="E83" s="100"/>
      <c r="F83" s="94"/>
      <c r="G83" s="98"/>
      <c r="H83" s="99"/>
    </row>
    <row r="91" spans="1:13" ht="18" x14ac:dyDescent="0.4">
      <c r="A91" s="36" t="s">
        <v>119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DataGrowthRates!CR9</f>
        <v>-0.72494917778659296</v>
      </c>
      <c r="E94" s="97">
        <f ca="1">D94-C94</f>
        <v>-8.9424490763118647E-2</v>
      </c>
      <c r="F94" s="98"/>
      <c r="G94" s="99">
        <f ca="1">ABS(E94)</f>
        <v>8.9424490763118647E-2</v>
      </c>
      <c r="J94" s="25" t="s">
        <v>40</v>
      </c>
      <c r="K94" s="26">
        <f ca="1">COUNT(E94:E173)</f>
        <v>77</v>
      </c>
      <c r="L94" s="29" t="s">
        <v>32</v>
      </c>
      <c r="M94" s="30">
        <f ca="1">CORREL(E95:E173,F95:F173)</f>
        <v>-0.14143838443984671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DataGrowthRates!CR10</f>
        <v>1.4431184730484918</v>
      </c>
      <c r="E95" s="97">
        <f t="shared" ref="E95:E115" ca="1" si="134">D95-C95</f>
        <v>0.28476266946882278</v>
      </c>
      <c r="F95" s="98">
        <f ca="1">E94</f>
        <v>-8.9424490763118647E-2</v>
      </c>
      <c r="G95" s="99">
        <f t="shared" ref="G95:G115" ca="1" si="135">ABS(E95)</f>
        <v>0.28476266946882278</v>
      </c>
      <c r="J95" s="25" t="s">
        <v>48</v>
      </c>
      <c r="K95" s="27">
        <f ca="1">AVERAGE(E94:E173)</f>
        <v>4.0744606206141683E-2</v>
      </c>
      <c r="L95" s="31" t="s">
        <v>46</v>
      </c>
      <c r="M95" s="30">
        <f ca="1">VARP(E94:E173)*((1+M94)/(1-M94))</f>
        <v>0.28472723407786965</v>
      </c>
    </row>
    <row r="96" spans="1:13" ht="15" x14ac:dyDescent="0.3">
      <c r="A96" s="37">
        <f t="shared" ref="A96:A117" si="136">A95+1</f>
        <v>3</v>
      </c>
      <c r="B96" s="9" t="s">
        <v>14</v>
      </c>
      <c r="C96" s="95">
        <f ca="1">DataGrowthRates!CQ11</f>
        <v>-0.75670797644434695</v>
      </c>
      <c r="D96" s="96">
        <f ca="1">DataGrowthRates!CR11</f>
        <v>-0.1677791537436947</v>
      </c>
      <c r="E96" s="97">
        <f t="shared" ca="1" si="134"/>
        <v>0.58892882270065228</v>
      </c>
      <c r="F96" s="98">
        <f t="shared" ref="F96:F115" ca="1" si="137">E95</f>
        <v>0.28476266946882278</v>
      </c>
      <c r="G96" s="99">
        <f t="shared" ca="1" si="135"/>
        <v>0.58892882270065228</v>
      </c>
      <c r="J96" s="25" t="s">
        <v>47</v>
      </c>
      <c r="K96" s="27">
        <f ca="1">VARP(E94:E173)</f>
        <v>0.37853846268194752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7">
        <f t="shared" si="136"/>
        <v>4</v>
      </c>
      <c r="B97" s="9" t="s">
        <v>15</v>
      </c>
      <c r="C97" s="95">
        <f ca="1">DataGrowthRates!CQ12</f>
        <v>0.64884181463714352</v>
      </c>
      <c r="D97" s="96">
        <f ca="1">DataGrowthRates!CR12</f>
        <v>0.45312320586398014</v>
      </c>
      <c r="E97" s="97">
        <f t="shared" ca="1" si="134"/>
        <v>-0.19571860877316338</v>
      </c>
      <c r="F97" s="98">
        <f t="shared" ca="1" si="137"/>
        <v>0.58892882270065228</v>
      </c>
      <c r="G97" s="99">
        <f t="shared" ca="1" si="135"/>
        <v>0.19571860877316338</v>
      </c>
      <c r="J97" s="25" t="s">
        <v>142</v>
      </c>
      <c r="K97" s="28">
        <f ca="1">K95/SQRT(K96/K94)</f>
        <v>0.58111285175603522</v>
      </c>
      <c r="L97" s="31" t="s">
        <v>30</v>
      </c>
      <c r="M97" s="33">
        <f ca="1">K95/SQRT(M95/K94)</f>
        <v>0.67004038991235637</v>
      </c>
    </row>
    <row r="98" spans="1:13" ht="13.5" thickBot="1" x14ac:dyDescent="0.35">
      <c r="A98" s="37">
        <f t="shared" si="136"/>
        <v>5</v>
      </c>
      <c r="B98" s="9" t="s">
        <v>16</v>
      </c>
      <c r="C98" s="95">
        <f ca="1">DataGrowthRates!CQ13</f>
        <v>2.7633727383991005</v>
      </c>
      <c r="D98" s="96">
        <f ca="1">DataGrowthRates!CR13</f>
        <v>3.9067391306817019</v>
      </c>
      <c r="E98" s="97">
        <f t="shared" ca="1" si="134"/>
        <v>1.1433663922826014</v>
      </c>
      <c r="F98" s="98">
        <f t="shared" ca="1" si="137"/>
        <v>-0.19571860877316338</v>
      </c>
      <c r="G98" s="99">
        <f t="shared" ca="1" si="135"/>
        <v>1.1433663922826014</v>
      </c>
      <c r="J98" s="12" t="s">
        <v>117</v>
      </c>
      <c r="K98" s="34">
        <f ca="1">TINV(0.05,K94-1)</f>
        <v>1.991672609644662</v>
      </c>
      <c r="L98" s="11" t="s">
        <v>118</v>
      </c>
      <c r="M98" s="34">
        <f ca="1">TINV(0.05,M96)</f>
        <v>1.992543495180934</v>
      </c>
    </row>
    <row r="99" spans="1:13" ht="13.5" thickBot="1" x14ac:dyDescent="0.35">
      <c r="A99" s="37">
        <f t="shared" si="136"/>
        <v>6</v>
      </c>
      <c r="B99" s="9" t="s">
        <v>17</v>
      </c>
      <c r="C99" s="95">
        <f ca="1">DataGrowthRates!CQ14</f>
        <v>-1.1203845358258466</v>
      </c>
      <c r="D99" s="96">
        <f ca="1">DataGrowthRates!CR14</f>
        <v>-2.0189017674175331</v>
      </c>
      <c r="E99" s="97">
        <f t="shared" ca="1" si="134"/>
        <v>-0.8985172315916865</v>
      </c>
      <c r="F99" s="98">
        <f t="shared" ca="1" si="137"/>
        <v>1.1433663922826014</v>
      </c>
      <c r="G99" s="99">
        <f t="shared" ca="1" si="135"/>
        <v>0.8985172315916865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36"/>
        <v>7</v>
      </c>
      <c r="B100" s="9" t="s">
        <v>18</v>
      </c>
      <c r="C100" s="95">
        <f ca="1">DataGrowthRates!CQ15</f>
        <v>-2.36449865212531</v>
      </c>
      <c r="D100" s="96">
        <f ca="1">DataGrowthRates!CR15</f>
        <v>-1.8039116825031334</v>
      </c>
      <c r="E100" s="97">
        <f t="shared" ca="1" si="134"/>
        <v>0.56058696962217658</v>
      </c>
      <c r="F100" s="98">
        <f t="shared" ca="1" si="137"/>
        <v>-0.8985172315916865</v>
      </c>
      <c r="G100" s="99">
        <f t="shared" ca="1" si="135"/>
        <v>0.56058696962217658</v>
      </c>
      <c r="J100" s="14"/>
      <c r="K100" s="15"/>
      <c r="L100" s="14"/>
      <c r="M100" s="16"/>
    </row>
    <row r="101" spans="1:13" ht="13.5" thickBot="1" x14ac:dyDescent="0.35">
      <c r="A101" s="37">
        <f t="shared" si="136"/>
        <v>8</v>
      </c>
      <c r="B101" s="9" t="s">
        <v>19</v>
      </c>
      <c r="C101" s="95">
        <f ca="1">DataGrowthRates!CQ16</f>
        <v>-4.3979389838584719</v>
      </c>
      <c r="D101" s="96">
        <f ca="1">DataGrowthRates!CR16</f>
        <v>-4.5838353230279001</v>
      </c>
      <c r="E101" s="97">
        <f t="shared" ca="1" si="134"/>
        <v>-0.18589633916942816</v>
      </c>
      <c r="F101" s="98">
        <f t="shared" ca="1" si="137"/>
        <v>0.56058696962217658</v>
      </c>
      <c r="G101" s="99">
        <f t="shared" ca="1" si="135"/>
        <v>0.18589633916942816</v>
      </c>
      <c r="J101" s="185" t="s">
        <v>35</v>
      </c>
      <c r="K101" s="186"/>
      <c r="L101" s="17" t="s">
        <v>41</v>
      </c>
      <c r="M101" s="38">
        <f ca="1">K95</f>
        <v>4.0744606206141683E-2</v>
      </c>
    </row>
    <row r="102" spans="1:13" ht="13.5" thickBot="1" x14ac:dyDescent="0.35">
      <c r="A102" s="37">
        <f t="shared" si="136"/>
        <v>9</v>
      </c>
      <c r="B102" s="9" t="s">
        <v>22</v>
      </c>
      <c r="C102" s="95">
        <f ca="1">DataGrowthRates!CQ17</f>
        <v>-8.0534095101599963</v>
      </c>
      <c r="D102" s="96">
        <f ca="1">DataGrowthRates!CR17</f>
        <v>-8.4060262068923812</v>
      </c>
      <c r="E102" s="97">
        <f t="shared" ca="1" si="134"/>
        <v>-0.35261669673238494</v>
      </c>
      <c r="F102" s="98">
        <f t="shared" ca="1" si="137"/>
        <v>-0.18589633916942816</v>
      </c>
      <c r="G102" s="99">
        <f t="shared" ca="1" si="135"/>
        <v>0.35261669673238494</v>
      </c>
      <c r="J102" s="18" t="s">
        <v>34</v>
      </c>
      <c r="K102" s="19" t="str">
        <f ca="1">IF(M94&lt;0,"Standard","Adjusted")</f>
        <v>Standard</v>
      </c>
      <c r="L102" s="20" t="s">
        <v>42</v>
      </c>
      <c r="M102" s="38">
        <f ca="1">AVERAGE(G94:G173)</f>
        <v>0.46199262803017799</v>
      </c>
    </row>
    <row r="103" spans="1:13" ht="13.5" thickBot="1" x14ac:dyDescent="0.35">
      <c r="A103" s="37">
        <f t="shared" si="136"/>
        <v>10</v>
      </c>
      <c r="B103" s="9" t="s">
        <v>23</v>
      </c>
      <c r="C103" s="95">
        <f ca="1">DataGrowthRates!CQ18</f>
        <v>-5.0338890503967457</v>
      </c>
      <c r="D103" s="96">
        <f ca="1">DataGrowthRates!CR18</f>
        <v>-4.914997629364465</v>
      </c>
      <c r="E103" s="97">
        <f t="shared" ca="1" si="134"/>
        <v>0.11889142103228068</v>
      </c>
      <c r="F103" s="98">
        <f t="shared" ca="1" si="137"/>
        <v>-0.35261669673238494</v>
      </c>
      <c r="G103" s="99">
        <f t="shared" ca="1" si="135"/>
        <v>0.11889142103228068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36"/>
        <v>11</v>
      </c>
      <c r="B104" s="9" t="s">
        <v>24</v>
      </c>
      <c r="C104" s="95">
        <f ca="1">DataGrowthRates!CQ19</f>
        <v>-0.74943958130506194</v>
      </c>
      <c r="D104" s="96">
        <f ca="1">DataGrowthRates!CR19</f>
        <v>-0.68974609486623961</v>
      </c>
      <c r="E104" s="97">
        <f t="shared" ca="1" si="134"/>
        <v>5.969348643882233E-2</v>
      </c>
      <c r="F104" s="98">
        <f t="shared" ca="1" si="137"/>
        <v>0.11889142103228068</v>
      </c>
      <c r="G104" s="99">
        <f t="shared" ca="1" si="135"/>
        <v>5.969348643882233E-2</v>
      </c>
    </row>
    <row r="105" spans="1:13" ht="13" x14ac:dyDescent="0.3">
      <c r="A105" s="37">
        <f t="shared" si="136"/>
        <v>12</v>
      </c>
      <c r="B105" s="9" t="s">
        <v>25</v>
      </c>
      <c r="C105" s="95">
        <f ca="1">DataGrowthRates!CQ20</f>
        <v>2.07165745284136</v>
      </c>
      <c r="D105" s="96">
        <f ca="1">DataGrowthRates!CR20</f>
        <v>1.8447584931220586</v>
      </c>
      <c r="E105" s="97">
        <f t="shared" ca="1" si="134"/>
        <v>-0.22689895971930141</v>
      </c>
      <c r="F105" s="98">
        <f t="shared" ca="1" si="137"/>
        <v>5.969348643882233E-2</v>
      </c>
      <c r="G105" s="99">
        <f t="shared" ca="1" si="135"/>
        <v>0.22689895971930141</v>
      </c>
      <c r="K105" s="5"/>
    </row>
    <row r="106" spans="1:13" ht="13" x14ac:dyDescent="0.3">
      <c r="A106" s="37">
        <f t="shared" si="136"/>
        <v>13</v>
      </c>
      <c r="B106" s="9" t="s">
        <v>1</v>
      </c>
      <c r="C106" s="95">
        <f ca="1">DataGrowthRates!CQ21</f>
        <v>1.1920613793275721</v>
      </c>
      <c r="D106" s="96">
        <f ca="1">DataGrowthRates!CR21</f>
        <v>1.7500899023460883</v>
      </c>
      <c r="E106" s="97">
        <f t="shared" ca="1" si="134"/>
        <v>0.55802852301851624</v>
      </c>
      <c r="F106" s="98">
        <f t="shared" ca="1" si="137"/>
        <v>-0.22689895971930141</v>
      </c>
      <c r="G106" s="99">
        <f t="shared" ca="1" si="135"/>
        <v>0.55802852301851624</v>
      </c>
    </row>
    <row r="107" spans="1:13" ht="13" x14ac:dyDescent="0.3">
      <c r="A107" s="37">
        <f t="shared" si="136"/>
        <v>14</v>
      </c>
      <c r="B107" s="9" t="s">
        <v>2</v>
      </c>
      <c r="C107" s="95">
        <f ca="1">DataGrowthRates!CQ22</f>
        <v>1.3950332877794644</v>
      </c>
      <c r="D107" s="96">
        <f ca="1">DataGrowthRates!CR22</f>
        <v>1.8038602029059372</v>
      </c>
      <c r="E107" s="97">
        <f t="shared" ca="1" si="134"/>
        <v>0.40882691512647273</v>
      </c>
      <c r="F107" s="98">
        <f t="shared" ca="1" si="137"/>
        <v>0.55802852301851624</v>
      </c>
      <c r="G107" s="99">
        <f t="shared" ca="1" si="135"/>
        <v>0.40882691512647273</v>
      </c>
    </row>
    <row r="108" spans="1:13" ht="13" x14ac:dyDescent="0.3">
      <c r="A108" s="37">
        <f t="shared" si="136"/>
        <v>15</v>
      </c>
      <c r="B108" s="9" t="s">
        <v>3</v>
      </c>
      <c r="C108" s="95">
        <f ca="1">DataGrowthRates!CQ23</f>
        <v>-5.0200891466607418</v>
      </c>
      <c r="D108" s="96">
        <f ca="1">DataGrowthRates!CR23</f>
        <v>-5.3516959036137726</v>
      </c>
      <c r="E108" s="97">
        <f t="shared" ca="1" si="134"/>
        <v>-0.33160675695303077</v>
      </c>
      <c r="F108" s="98">
        <f t="shared" ca="1" si="137"/>
        <v>0.40882691512647273</v>
      </c>
      <c r="G108" s="99">
        <f t="shared" ca="1" si="135"/>
        <v>0.33160675695303077</v>
      </c>
    </row>
    <row r="109" spans="1:13" ht="13" x14ac:dyDescent="0.3">
      <c r="A109" s="37">
        <f t="shared" si="136"/>
        <v>16</v>
      </c>
      <c r="B109" s="9" t="s">
        <v>4</v>
      </c>
      <c r="C109" s="95">
        <f ca="1">DataGrowthRates!CQ24</f>
        <v>-2.7863512159446664</v>
      </c>
      <c r="D109" s="96">
        <f ca="1">DataGrowthRates!CR24</f>
        <v>-3.1342232615130761</v>
      </c>
      <c r="E109" s="97">
        <f t="shared" ca="1" si="134"/>
        <v>-0.34787204556840967</v>
      </c>
      <c r="F109" s="98">
        <f t="shared" ca="1" si="137"/>
        <v>-0.33160675695303077</v>
      </c>
      <c r="G109" s="99">
        <f t="shared" ca="1" si="135"/>
        <v>0.34787204556840967</v>
      </c>
    </row>
    <row r="110" spans="1:13" ht="13" x14ac:dyDescent="0.3">
      <c r="A110" s="37">
        <f t="shared" si="136"/>
        <v>17</v>
      </c>
      <c r="B110" s="9" t="s">
        <v>5</v>
      </c>
      <c r="C110" s="95">
        <f ca="1">DataGrowthRates!CQ25</f>
        <v>-4.2490308713172267</v>
      </c>
      <c r="D110" s="96">
        <f ca="1">DataGrowthRates!CR25</f>
        <v>-4.6979316027668796</v>
      </c>
      <c r="E110" s="97">
        <f t="shared" ca="1" si="134"/>
        <v>-0.44890073144965292</v>
      </c>
      <c r="F110" s="98">
        <f t="shared" ca="1" si="137"/>
        <v>-0.34787204556840967</v>
      </c>
      <c r="G110" s="99">
        <f t="shared" ca="1" si="135"/>
        <v>0.44890073144965292</v>
      </c>
    </row>
    <row r="111" spans="1:13" ht="13" x14ac:dyDescent="0.3">
      <c r="A111" s="37">
        <f t="shared" si="136"/>
        <v>18</v>
      </c>
      <c r="B111" s="9" t="s">
        <v>6</v>
      </c>
      <c r="C111" s="95">
        <f ca="1">DataGrowthRates!CQ26</f>
        <v>-10.071897746134015</v>
      </c>
      <c r="D111" s="96">
        <f ca="1">DataGrowthRates!CR26</f>
        <v>-9.8092201030492419</v>
      </c>
      <c r="E111" s="97">
        <f t="shared" ca="1" si="134"/>
        <v>0.26267764308477304</v>
      </c>
      <c r="F111" s="98">
        <f t="shared" ca="1" si="137"/>
        <v>-0.44890073144965292</v>
      </c>
      <c r="G111" s="99">
        <f t="shared" ca="1" si="135"/>
        <v>0.26267764308477304</v>
      </c>
      <c r="I111" s="5"/>
    </row>
    <row r="112" spans="1:13" ht="13" x14ac:dyDescent="0.3">
      <c r="A112" s="37">
        <f t="shared" si="136"/>
        <v>19</v>
      </c>
      <c r="B112" s="9" t="s">
        <v>7</v>
      </c>
      <c r="C112" s="95">
        <f ca="1">DataGrowthRates!CQ27</f>
        <v>-4.809554130164762</v>
      </c>
      <c r="D112" s="96">
        <f ca="1">DataGrowthRates!CR27</f>
        <v>-3.9793643689974503</v>
      </c>
      <c r="E112" s="97">
        <f t="shared" ca="1" si="134"/>
        <v>0.83018976116731169</v>
      </c>
      <c r="F112" s="98">
        <f t="shared" ca="1" si="137"/>
        <v>0.26267764308477304</v>
      </c>
      <c r="G112" s="99">
        <f t="shared" ca="1" si="135"/>
        <v>0.83018976116731169</v>
      </c>
      <c r="J112" t="s">
        <v>39</v>
      </c>
    </row>
    <row r="113" spans="1:7" ht="13" x14ac:dyDescent="0.3">
      <c r="A113" s="37">
        <f t="shared" si="136"/>
        <v>20</v>
      </c>
      <c r="B113" s="9" t="s">
        <v>8</v>
      </c>
      <c r="C113" s="95">
        <f ca="1">DataGrowthRates!CQ28</f>
        <v>-5.8808466659148193</v>
      </c>
      <c r="D113" s="96">
        <f ca="1">DataGrowthRates!CR28</f>
        <v>-6.336813544111644</v>
      </c>
      <c r="E113" s="97">
        <f t="shared" ca="1" si="134"/>
        <v>-0.45596687819682469</v>
      </c>
      <c r="F113" s="98">
        <f t="shared" ca="1" si="137"/>
        <v>0.83018976116731169</v>
      </c>
      <c r="G113" s="99">
        <f t="shared" ca="1" si="135"/>
        <v>0.45596687819682469</v>
      </c>
    </row>
    <row r="114" spans="1:7" ht="13" x14ac:dyDescent="0.3">
      <c r="A114" s="37">
        <f t="shared" si="136"/>
        <v>21</v>
      </c>
      <c r="B114" s="9" t="s">
        <v>9</v>
      </c>
      <c r="C114" s="95">
        <f ca="1">DataGrowthRates!CQ29</f>
        <v>2.2532070419845094</v>
      </c>
      <c r="D114" s="96">
        <f ca="1">DataGrowthRates!CR29</f>
        <v>1.8820738118164373</v>
      </c>
      <c r="E114" s="97">
        <f t="shared" ca="1" si="134"/>
        <v>-0.37113323016807209</v>
      </c>
      <c r="F114" s="98">
        <f t="shared" ca="1" si="137"/>
        <v>-0.45596687819682469</v>
      </c>
      <c r="G114" s="99">
        <f t="shared" ca="1" si="135"/>
        <v>0.37113323016807209</v>
      </c>
    </row>
    <row r="115" spans="1:7" ht="13" x14ac:dyDescent="0.3">
      <c r="A115" s="37">
        <f t="shared" si="136"/>
        <v>22</v>
      </c>
      <c r="B115" s="9" t="s">
        <v>10</v>
      </c>
      <c r="C115" s="95">
        <f ca="1">DataGrowthRates!CQ30</f>
        <v>1.0248890119116481</v>
      </c>
      <c r="D115" s="96">
        <f ca="1">DataGrowthRates!CR30</f>
        <v>2.1767570767096025</v>
      </c>
      <c r="E115" s="100">
        <f t="shared" ca="1" si="134"/>
        <v>1.1518680647979544</v>
      </c>
      <c r="F115" s="98">
        <f t="shared" ca="1" si="137"/>
        <v>-0.37113323016807209</v>
      </c>
      <c r="G115" s="99">
        <f t="shared" ca="1" si="135"/>
        <v>1.1518680647979544</v>
      </c>
    </row>
    <row r="116" spans="1:7" ht="13" x14ac:dyDescent="0.3">
      <c r="A116" s="37">
        <f t="shared" si="136"/>
        <v>23</v>
      </c>
      <c r="B116" s="9" t="s">
        <v>11</v>
      </c>
      <c r="C116" s="95">
        <f ca="1">DataGrowthRates!CQ31</f>
        <v>-0.13599469385220592</v>
      </c>
      <c r="D116" s="96">
        <f ca="1">DataGrowthRates!CR31</f>
        <v>-0.23763383166445787</v>
      </c>
      <c r="E116" s="100">
        <f ca="1">D116-C116</f>
        <v>-0.10163913781225195</v>
      </c>
      <c r="F116" s="98">
        <f ca="1">E115</f>
        <v>1.1518680647979544</v>
      </c>
      <c r="G116" s="99">
        <f ca="1">ABS(E116)</f>
        <v>0.10163913781225195</v>
      </c>
    </row>
    <row r="117" spans="1:7" ht="13" x14ac:dyDescent="0.3">
      <c r="A117" s="37">
        <f t="shared" si="136"/>
        <v>24</v>
      </c>
      <c r="B117" s="9" t="s">
        <v>26</v>
      </c>
      <c r="C117" s="95">
        <f ca="1">DataGrowthRates!CQ32</f>
        <v>7.0613186670895463</v>
      </c>
      <c r="D117" s="96">
        <f ca="1">DataGrowthRates!CR32</f>
        <v>7.4923995227180171</v>
      </c>
      <c r="E117" s="100">
        <f ca="1">D117-C117</f>
        <v>0.43108085562847087</v>
      </c>
      <c r="F117" s="98">
        <f ca="1">E116</f>
        <v>-0.10163913781225195</v>
      </c>
      <c r="G117" s="99">
        <f ca="1">ABS(E117)</f>
        <v>0.43108085562847087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DataGrowthRates!CR33</f>
        <v>-6.43157647140454</v>
      </c>
      <c r="E118" s="100">
        <f ca="1">D118-C118</f>
        <v>8.7634409668009283E-3</v>
      </c>
      <c r="F118" s="98">
        <f t="shared" ref="F118:F119" ca="1" si="138">E117</f>
        <v>0.43108085562847087</v>
      </c>
      <c r="G118" s="99">
        <f t="shared" ref="G118:G119" ca="1" si="139">ABS(E118)</f>
        <v>8.7634409668009283E-3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DataGrowthRates!CR34</f>
        <v>-5.7134394338503327</v>
      </c>
      <c r="E119" s="100">
        <f ca="1">D119-C119</f>
        <v>-9.8538850487372542E-2</v>
      </c>
      <c r="F119" s="98">
        <f t="shared" ca="1" si="138"/>
        <v>8.7634409668009283E-3</v>
      </c>
      <c r="G119" s="99">
        <f t="shared" ca="1" si="139"/>
        <v>9.8538850487372542E-2</v>
      </c>
    </row>
    <row r="120" spans="1:7" ht="13" x14ac:dyDescent="0.3">
      <c r="A120" s="37">
        <f t="shared" ref="A120:A173" si="140">A119+1</f>
        <v>27</v>
      </c>
      <c r="B120" s="9" t="s">
        <v>104</v>
      </c>
      <c r="C120" s="95">
        <f ca="1">DataGrowthRates!CQ35</f>
        <v>-2.3249560152321087</v>
      </c>
      <c r="D120" s="96">
        <f ca="1">DataGrowthRates!CR35</f>
        <v>-2.2984675240940327</v>
      </c>
      <c r="E120" s="100">
        <f t="shared" ref="E120" ca="1" si="141">D120-C120</f>
        <v>2.6488491138076053E-2</v>
      </c>
      <c r="F120" s="98">
        <f t="shared" ref="F120" ca="1" si="142">E119</f>
        <v>-9.8538850487372542E-2</v>
      </c>
      <c r="G120" s="99">
        <f t="shared" ref="G120" ca="1" si="143">ABS(E120)</f>
        <v>2.6488491138076053E-2</v>
      </c>
    </row>
    <row r="121" spans="1:7" ht="13" x14ac:dyDescent="0.3">
      <c r="A121" s="37">
        <f t="shared" si="140"/>
        <v>28</v>
      </c>
      <c r="B121" s="9" t="s">
        <v>105</v>
      </c>
      <c r="C121" s="95">
        <f ca="1">DataGrowthRates!CQ36</f>
        <v>-12.799884511174442</v>
      </c>
      <c r="D121" s="96">
        <f ca="1">DataGrowthRates!CR36</f>
        <v>-11.807982055099616</v>
      </c>
      <c r="E121" s="100">
        <f t="shared" ref="E121:E122" ca="1" si="144">D121-C121</f>
        <v>0.99190245607482552</v>
      </c>
      <c r="F121" s="98">
        <f t="shared" ref="F121:F122" ca="1" si="145">E120</f>
        <v>2.6488491138076053E-2</v>
      </c>
      <c r="G121" s="99">
        <f t="shared" ref="G121:G122" ca="1" si="146">ABS(E121)</f>
        <v>0.99190245607482552</v>
      </c>
    </row>
    <row r="122" spans="1:7" ht="13" x14ac:dyDescent="0.3">
      <c r="A122" s="37">
        <f t="shared" si="140"/>
        <v>29</v>
      </c>
      <c r="B122" s="9" t="s">
        <v>121</v>
      </c>
      <c r="C122" s="95">
        <f ca="1">DataGrowthRates!CQ37</f>
        <v>-2.8625052834054427</v>
      </c>
      <c r="D122" s="96">
        <f ca="1">DataGrowthRates!CR37</f>
        <v>-2.8241770087885567</v>
      </c>
      <c r="E122" s="100">
        <f t="shared" ca="1" si="144"/>
        <v>3.8328274616886038E-2</v>
      </c>
      <c r="F122" s="98">
        <f t="shared" ca="1" si="145"/>
        <v>0.99190245607482552</v>
      </c>
      <c r="G122" s="99">
        <f t="shared" ca="1" si="146"/>
        <v>3.8328274616886038E-2</v>
      </c>
    </row>
    <row r="123" spans="1:7" ht="13" x14ac:dyDescent="0.3">
      <c r="A123" s="37">
        <f t="shared" si="140"/>
        <v>30</v>
      </c>
      <c r="B123" s="9" t="s">
        <v>122</v>
      </c>
      <c r="C123" s="95">
        <f ca="1">DataGrowthRates!CQ38</f>
        <v>4.9302106252010587</v>
      </c>
      <c r="D123" s="96">
        <f ca="1">DataGrowthRates!CR38</f>
        <v>5.200426769140547</v>
      </c>
      <c r="E123" s="100">
        <f t="shared" ref="E123:E125" ca="1" si="147">D123-C123</f>
        <v>0.27021614393948834</v>
      </c>
      <c r="F123" s="98">
        <f t="shared" ref="F123:F125" ca="1" si="148">E122</f>
        <v>3.8328274616886038E-2</v>
      </c>
      <c r="G123" s="99">
        <f t="shared" ref="G123:G125" ca="1" si="149">ABS(E123)</f>
        <v>0.27021614393948834</v>
      </c>
    </row>
    <row r="124" spans="1:7" ht="13" x14ac:dyDescent="0.3">
      <c r="A124" s="37">
        <f t="shared" si="140"/>
        <v>31</v>
      </c>
      <c r="B124" s="9" t="s">
        <v>123</v>
      </c>
      <c r="C124" s="95">
        <f ca="1">DataGrowthRates!CQ39</f>
        <v>-0.23900660544713836</v>
      </c>
      <c r="D124" s="96">
        <f ca="1">DataGrowthRates!CR39</f>
        <v>-0.23852584454567283</v>
      </c>
      <c r="E124" s="100">
        <f t="shared" ca="1" si="147"/>
        <v>4.8076090146553785E-4</v>
      </c>
      <c r="F124" s="98">
        <f t="shared" ca="1" si="148"/>
        <v>0.27021614393948834</v>
      </c>
      <c r="G124" s="99">
        <f t="shared" ca="1" si="149"/>
        <v>4.8076090146553785E-4</v>
      </c>
    </row>
    <row r="125" spans="1:7" ht="13" x14ac:dyDescent="0.3">
      <c r="A125" s="37">
        <f t="shared" si="140"/>
        <v>32</v>
      </c>
      <c r="B125" s="9" t="s">
        <v>124</v>
      </c>
      <c r="C125" s="95">
        <f ca="1">DataGrowthRates!CQ40</f>
        <v>4.88749442268269</v>
      </c>
      <c r="D125" s="96">
        <f ca="1">DataGrowthRates!CR40</f>
        <v>4.770533641619914</v>
      </c>
      <c r="E125" s="100">
        <f t="shared" ca="1" si="147"/>
        <v>-0.11696078106277596</v>
      </c>
      <c r="F125" s="98">
        <f t="shared" ca="1" si="148"/>
        <v>4.8076090146553785E-4</v>
      </c>
      <c r="G125" s="99">
        <f t="shared" ca="1" si="149"/>
        <v>0.11696078106277596</v>
      </c>
    </row>
    <row r="126" spans="1:7" ht="13" x14ac:dyDescent="0.3">
      <c r="A126" s="37">
        <f t="shared" si="140"/>
        <v>33</v>
      </c>
      <c r="B126" s="9" t="s">
        <v>126</v>
      </c>
      <c r="C126" s="95">
        <f ca="1">DataGrowthRates!CQ41</f>
        <v>4.6018738582923939</v>
      </c>
      <c r="D126" s="96">
        <f ca="1">DataGrowthRates!CR41</f>
        <v>4.5908665156642607</v>
      </c>
      <c r="E126" s="100">
        <f t="shared" ref="E126" ca="1" si="150">D126-C126</f>
        <v>-1.1007342628133188E-2</v>
      </c>
      <c r="F126" s="98">
        <f t="shared" ref="F126" ca="1" si="151">E125</f>
        <v>-0.11696078106277596</v>
      </c>
      <c r="G126" s="99">
        <f t="shared" ref="G126" ca="1" si="152">ABS(E126)</f>
        <v>1.1007342628133188E-2</v>
      </c>
    </row>
    <row r="127" spans="1:7" ht="13" x14ac:dyDescent="0.3">
      <c r="A127" s="37">
        <f t="shared" si="140"/>
        <v>34</v>
      </c>
      <c r="B127" s="9" t="s">
        <v>127</v>
      </c>
      <c r="C127" s="95">
        <f ca="1">DataGrowthRates!CQ42</f>
        <v>-0.36551510096009426</v>
      </c>
      <c r="D127" s="96">
        <f ca="1">DataGrowthRates!CR42</f>
        <v>-0.91379266761467781</v>
      </c>
      <c r="E127" s="100">
        <f t="shared" ref="E127" ca="1" si="153">D127-C127</f>
        <v>-0.5482775666545836</v>
      </c>
      <c r="F127" s="98">
        <f t="shared" ref="F127" ca="1" si="154">E126</f>
        <v>-1.1007342628133188E-2</v>
      </c>
      <c r="G127" s="99">
        <f t="shared" ref="G127" ca="1" si="155">ABS(E127)</f>
        <v>0.5482775666545836</v>
      </c>
    </row>
    <row r="128" spans="1:7" ht="13" x14ac:dyDescent="0.3">
      <c r="A128" s="37">
        <f t="shared" si="140"/>
        <v>35</v>
      </c>
      <c r="B128" s="9" t="s">
        <v>128</v>
      </c>
      <c r="C128" s="95">
        <f ca="1">DataGrowthRates!CQ43</f>
        <v>-0.84846534433203313</v>
      </c>
      <c r="D128" s="96">
        <f ca="1">DataGrowthRates!CR43</f>
        <v>-1.2971398546898698</v>
      </c>
      <c r="E128" s="100">
        <f t="shared" ref="E128" ca="1" si="156">D128-C128</f>
        <v>-0.44867451035783668</v>
      </c>
      <c r="F128" s="98">
        <f t="shared" ref="F128" ca="1" si="157">E127</f>
        <v>-0.5482775666545836</v>
      </c>
      <c r="G128" s="99">
        <f t="shared" ref="G128" ca="1" si="158">ABS(E128)</f>
        <v>0.44867451035783668</v>
      </c>
    </row>
    <row r="129" spans="1:7" ht="13" x14ac:dyDescent="0.3">
      <c r="A129" s="37">
        <f t="shared" si="140"/>
        <v>36</v>
      </c>
      <c r="B129" s="9" t="s">
        <v>129</v>
      </c>
      <c r="C129" s="95">
        <f ca="1">DataGrowthRates!CQ44</f>
        <v>-5.5850498177148031</v>
      </c>
      <c r="D129" s="96">
        <f ca="1">DataGrowthRates!CR44</f>
        <v>-5.1550095506887592</v>
      </c>
      <c r="E129" s="100">
        <f t="shared" ref="E129" ca="1" si="159">D129-C129</f>
        <v>0.43004026702604392</v>
      </c>
      <c r="F129" s="98">
        <f t="shared" ref="F129" ca="1" si="160">E128</f>
        <v>-0.44867451035783668</v>
      </c>
      <c r="G129" s="99">
        <f t="shared" ref="G129" ca="1" si="161">ABS(E129)</f>
        <v>0.43004026702604392</v>
      </c>
    </row>
    <row r="130" spans="1:7" ht="13" x14ac:dyDescent="0.3">
      <c r="A130" s="37">
        <f t="shared" si="140"/>
        <v>37</v>
      </c>
      <c r="B130" s="9" t="s">
        <v>130</v>
      </c>
      <c r="C130" s="95">
        <f ca="1">DataGrowthRates!CQ45</f>
        <v>-10.528202088440711</v>
      </c>
      <c r="D130" s="96">
        <f ca="1">DataGrowthRates!CR45</f>
        <v>-9.8700487635693968</v>
      </c>
      <c r="E130" s="100">
        <f t="shared" ref="E130" ca="1" si="162">D130-C130</f>
        <v>0.65815332487131428</v>
      </c>
      <c r="F130" s="98">
        <f t="shared" ref="F130" ca="1" si="163">E129</f>
        <v>0.43004026702604392</v>
      </c>
      <c r="G130" s="99">
        <f t="shared" ref="G130" ca="1" si="164">ABS(E130)</f>
        <v>0.65815332487131428</v>
      </c>
    </row>
    <row r="131" spans="1:7" ht="13" x14ac:dyDescent="0.3">
      <c r="A131" s="37">
        <f t="shared" si="140"/>
        <v>38</v>
      </c>
      <c r="B131" s="9" t="s">
        <v>131</v>
      </c>
      <c r="C131" s="95">
        <f ca="1">DataGrowthRates!CQ46</f>
        <v>-8.2619226938357659</v>
      </c>
      <c r="D131" s="96">
        <f ca="1">DataGrowthRates!CR46</f>
        <v>-7.6719213434515288</v>
      </c>
      <c r="E131" s="100">
        <f t="shared" ref="E131" ca="1" si="165">D131-C131</f>
        <v>0.59000135038423718</v>
      </c>
      <c r="F131" s="98">
        <f t="shared" ref="F131" ca="1" si="166">E130</f>
        <v>0.65815332487131428</v>
      </c>
      <c r="G131" s="99">
        <f t="shared" ref="G131" ca="1" si="167">ABS(E131)</f>
        <v>0.59000135038423718</v>
      </c>
    </row>
    <row r="132" spans="1:7" ht="13" x14ac:dyDescent="0.3">
      <c r="A132" s="37">
        <f t="shared" si="140"/>
        <v>39</v>
      </c>
      <c r="B132" s="9" t="s">
        <v>132</v>
      </c>
      <c r="C132" s="95">
        <f ca="1">DataGrowthRates!CQ47</f>
        <v>-4.2935609430166792</v>
      </c>
      <c r="D132" s="96">
        <f ca="1">DataGrowthRates!CR47</f>
        <v>-3.9998506290283413</v>
      </c>
      <c r="E132" s="100">
        <f t="shared" ref="E132" ca="1" si="168">D132-C132</f>
        <v>0.29371031398833791</v>
      </c>
      <c r="F132" s="98">
        <f t="shared" ref="F132" ca="1" si="169">E131</f>
        <v>0.59000135038423718</v>
      </c>
      <c r="G132" s="99">
        <f t="shared" ref="G132" ca="1" si="170">ABS(E132)</f>
        <v>0.29371031398833791</v>
      </c>
    </row>
    <row r="133" spans="1:7" ht="13" x14ac:dyDescent="0.3">
      <c r="A133" s="37">
        <f t="shared" si="140"/>
        <v>40</v>
      </c>
      <c r="B133" s="9" t="s">
        <v>133</v>
      </c>
      <c r="C133" s="95">
        <f ca="1">DataGrowthRates!CQ48</f>
        <v>-2.87292784550583</v>
      </c>
      <c r="D133" s="96">
        <f ca="1">DataGrowthRates!CR48</f>
        <v>-3.8010692857244344</v>
      </c>
      <c r="E133" s="100">
        <f t="shared" ref="E133" ca="1" si="171">D133-C133</f>
        <v>-0.92814144021860434</v>
      </c>
      <c r="F133" s="98">
        <f t="shared" ref="F133" ca="1" si="172">E132</f>
        <v>0.29371031398833791</v>
      </c>
      <c r="G133" s="99">
        <f t="shared" ref="G133" ca="1" si="173">ABS(E133)</f>
        <v>0.92814144021860434</v>
      </c>
    </row>
    <row r="134" spans="1:7" ht="13" x14ac:dyDescent="0.3">
      <c r="A134" s="37">
        <f t="shared" si="140"/>
        <v>41</v>
      </c>
      <c r="B134" s="9" t="s">
        <v>134</v>
      </c>
      <c r="C134" s="95">
        <f ca="1">DataGrowthRates!CQ49</f>
        <v>4.3394942893630057</v>
      </c>
      <c r="D134" s="96">
        <f ca="1">DataGrowthRates!CR49</f>
        <v>3.8339608842650308</v>
      </c>
      <c r="E134" s="100">
        <f t="shared" ref="E134" ca="1" si="174">D134-C134</f>
        <v>-0.50553340509797495</v>
      </c>
      <c r="F134" s="98">
        <f t="shared" ref="F134" ca="1" si="175">E133</f>
        <v>-0.92814144021860434</v>
      </c>
      <c r="G134" s="99">
        <f t="shared" ref="G134" ca="1" si="176">ABS(E134)</f>
        <v>0.50553340509797495</v>
      </c>
    </row>
    <row r="135" spans="1:7" ht="13" x14ac:dyDescent="0.3">
      <c r="A135" s="37">
        <f t="shared" si="140"/>
        <v>42</v>
      </c>
      <c r="B135" s="9" t="s">
        <v>135</v>
      </c>
      <c r="C135" s="95">
        <f ca="1">DataGrowthRates!CQ50</f>
        <v>0.13940138085625092</v>
      </c>
      <c r="D135" s="96">
        <f ca="1">DataGrowthRates!CR50</f>
        <v>0.55371198781917341</v>
      </c>
      <c r="E135" s="100">
        <f t="shared" ref="E135" ca="1" si="177">D135-C135</f>
        <v>0.41431060696292249</v>
      </c>
      <c r="F135" s="98">
        <f t="shared" ref="F135" ca="1" si="178">E134</f>
        <v>-0.50553340509797495</v>
      </c>
      <c r="G135" s="99">
        <f t="shared" ref="G135" ca="1" si="179">ABS(E135)</f>
        <v>0.41431060696292249</v>
      </c>
    </row>
    <row r="136" spans="1:7" ht="13" x14ac:dyDescent="0.3">
      <c r="A136" s="37">
        <f t="shared" si="140"/>
        <v>43</v>
      </c>
      <c r="B136" s="9" t="s">
        <v>136</v>
      </c>
      <c r="C136" s="95">
        <f ca="1">DataGrowthRates!CQ51</f>
        <v>0.6594151435058917</v>
      </c>
      <c r="D136" s="96">
        <f ca="1">DataGrowthRates!CR51</f>
        <v>0.5585343399587418</v>
      </c>
      <c r="E136" s="100">
        <f t="shared" ref="E136" ca="1" si="180">D136-C136</f>
        <v>-0.1008808035471499</v>
      </c>
      <c r="F136" s="98">
        <f t="shared" ref="F136" ca="1" si="181">E135</f>
        <v>0.41431060696292249</v>
      </c>
      <c r="G136" s="99">
        <f t="shared" ref="G136" ca="1" si="182">ABS(E136)</f>
        <v>0.1008808035471499</v>
      </c>
    </row>
    <row r="137" spans="1:7" ht="13" x14ac:dyDescent="0.3">
      <c r="A137" s="37">
        <f t="shared" si="140"/>
        <v>44</v>
      </c>
      <c r="B137" s="9" t="s">
        <v>137</v>
      </c>
      <c r="C137" s="95">
        <f ca="1">DataGrowthRates!CQ52</f>
        <v>-2.4890921942087418</v>
      </c>
      <c r="D137" s="96">
        <f ca="1">DataGrowthRates!CR52</f>
        <v>-3.356648310211539</v>
      </c>
      <c r="E137" s="100">
        <f t="shared" ref="E137" ca="1" si="183">D137-C137</f>
        <v>-0.86755611600279714</v>
      </c>
      <c r="F137" s="98">
        <f t="shared" ref="F137" ca="1" si="184">E136</f>
        <v>-0.1008808035471499</v>
      </c>
      <c r="G137" s="99">
        <f t="shared" ref="G137" ca="1" si="185">ABS(E137)</f>
        <v>0.86755611600279714</v>
      </c>
    </row>
    <row r="138" spans="1:7" ht="13" x14ac:dyDescent="0.3">
      <c r="A138" s="37">
        <f t="shared" si="140"/>
        <v>45</v>
      </c>
      <c r="B138" s="9" t="s">
        <v>138</v>
      </c>
      <c r="C138" s="95">
        <f ca="1">DataGrowthRates!CQ53</f>
        <v>-3.1469992494805856</v>
      </c>
      <c r="D138" s="96">
        <f ca="1">DataGrowthRates!CR53</f>
        <v>-2.7669696381858522</v>
      </c>
      <c r="E138" s="100">
        <f t="shared" ref="E138:E140" ca="1" si="186">D138-C138</f>
        <v>0.38002961129473345</v>
      </c>
      <c r="F138" s="98">
        <f t="shared" ref="F138" ca="1" si="187">E137</f>
        <v>-0.86755611600279714</v>
      </c>
      <c r="G138" s="99">
        <f t="shared" ref="G138:G140" ca="1" si="188">ABS(E138)</f>
        <v>0.38002961129473345</v>
      </c>
    </row>
    <row r="139" spans="1:7" ht="13" x14ac:dyDescent="0.3">
      <c r="A139" s="37">
        <f t="shared" si="140"/>
        <v>46</v>
      </c>
      <c r="B139" s="9" t="s">
        <v>139</v>
      </c>
      <c r="C139" s="95">
        <f ca="1">DataGrowthRates!CQ54</f>
        <v>0.2770341852406662</v>
      </c>
      <c r="D139" s="96">
        <f ca="1">DataGrowthRates!CR54</f>
        <v>0.26801403289122655</v>
      </c>
      <c r="E139" s="100">
        <f t="shared" ca="1" si="186"/>
        <v>-9.0201523494396474E-3</v>
      </c>
      <c r="F139" s="98">
        <f t="shared" ref="F139:F140" ca="1" si="189">E138</f>
        <v>0.38002961129473345</v>
      </c>
      <c r="G139" s="99">
        <f t="shared" ca="1" si="188"/>
        <v>9.0201523494396474E-3</v>
      </c>
    </row>
    <row r="140" spans="1:7" ht="13" x14ac:dyDescent="0.3">
      <c r="A140" s="37">
        <f t="shared" si="140"/>
        <v>47</v>
      </c>
      <c r="B140" s="9" t="s">
        <v>140</v>
      </c>
      <c r="C140" s="95">
        <f ca="1">DataGrowthRates!CQ55</f>
        <v>-3.6505285267401266</v>
      </c>
      <c r="D140" s="96">
        <f ca="1">DataGrowthRates!CR55</f>
        <v>-3.9652605799959884</v>
      </c>
      <c r="E140" s="100">
        <f t="shared" ca="1" si="186"/>
        <v>-0.31473205325586173</v>
      </c>
      <c r="F140" s="98">
        <f t="shared" ca="1" si="189"/>
        <v>-9.0201523494396474E-3</v>
      </c>
      <c r="G140" s="99">
        <f t="shared" ca="1" si="188"/>
        <v>0.31473205325586173</v>
      </c>
    </row>
    <row r="141" spans="1:7" ht="13" x14ac:dyDescent="0.3">
      <c r="A141" s="37">
        <f t="shared" si="140"/>
        <v>48</v>
      </c>
      <c r="B141" s="9" t="s">
        <v>141</v>
      </c>
      <c r="C141" s="95">
        <f ca="1">DataGrowthRates!CQ56</f>
        <v>3.578091275924999</v>
      </c>
      <c r="D141" s="96">
        <f ca="1">DataGrowthRates!CR56</f>
        <v>3.7188943673591042</v>
      </c>
      <c r="E141" s="100">
        <f t="shared" ref="E141" ca="1" si="190">D141-C141</f>
        <v>0.14080309143410519</v>
      </c>
      <c r="F141" s="98">
        <f t="shared" ref="F141" ca="1" si="191">E140</f>
        <v>-0.31473205325586173</v>
      </c>
      <c r="G141" s="99">
        <f t="shared" ref="G141" ca="1" si="192">ABS(E141)</f>
        <v>0.14080309143410519</v>
      </c>
    </row>
    <row r="142" spans="1:7" ht="13" x14ac:dyDescent="0.3">
      <c r="A142" s="37">
        <f t="shared" si="140"/>
        <v>49</v>
      </c>
      <c r="B142" s="158" t="s">
        <v>143</v>
      </c>
      <c r="C142" s="95">
        <f ca="1">DataGrowthRates!CQ57</f>
        <v>-2.4820553989726677</v>
      </c>
      <c r="D142" s="96">
        <f ca="1">DataGrowthRates!CR57</f>
        <v>-2.1488387528410806</v>
      </c>
      <c r="E142" s="100">
        <f t="shared" ref="E142" ca="1" si="193">D142-C142</f>
        <v>0.33321664613158708</v>
      </c>
      <c r="F142" s="98">
        <f t="shared" ref="F142:F171" ca="1" si="194">E141</f>
        <v>0.14080309143410519</v>
      </c>
      <c r="G142" s="99">
        <f t="shared" ref="G142:G170" ca="1" si="195">ABS(E142)</f>
        <v>0.33321664613158708</v>
      </c>
    </row>
    <row r="143" spans="1:7" ht="13" x14ac:dyDescent="0.3">
      <c r="A143" s="37">
        <f t="shared" si="140"/>
        <v>50</v>
      </c>
      <c r="B143" s="158" t="s">
        <v>144</v>
      </c>
      <c r="C143" s="95">
        <f ca="1">DataGrowthRates!CQ58</f>
        <v>-3.635727270083922</v>
      </c>
      <c r="D143" s="96">
        <f ca="1">DataGrowthRates!CR58</f>
        <v>-3.2844157894694113</v>
      </c>
      <c r="E143" s="100">
        <f t="shared" ref="E143" ca="1" si="196">D143-C143</f>
        <v>0.35131148061451078</v>
      </c>
      <c r="F143" s="98">
        <f t="shared" ca="1" si="194"/>
        <v>0.33321664613158708</v>
      </c>
      <c r="G143" s="99">
        <f t="shared" ca="1" si="195"/>
        <v>0.35131148061451078</v>
      </c>
    </row>
    <row r="144" spans="1:7" ht="13" x14ac:dyDescent="0.3">
      <c r="A144" s="37">
        <f t="shared" si="140"/>
        <v>51</v>
      </c>
      <c r="B144" s="158" t="s">
        <v>145</v>
      </c>
      <c r="C144" s="95">
        <f ca="1">DataGrowthRates!CQ59</f>
        <v>0.9151376458122169</v>
      </c>
      <c r="D144" s="96">
        <f ca="1">DataGrowthRates!CR59</f>
        <v>1.0202837525974482</v>
      </c>
      <c r="E144" s="100">
        <f t="shared" ref="E144" ca="1" si="197">D144-C144</f>
        <v>0.10514610678523129</v>
      </c>
      <c r="F144" s="98">
        <f t="shared" ca="1" si="194"/>
        <v>0.35131148061451078</v>
      </c>
      <c r="G144" s="99">
        <f t="shared" ca="1" si="195"/>
        <v>0.10514610678523129</v>
      </c>
    </row>
    <row r="145" spans="1:7" ht="13" x14ac:dyDescent="0.3">
      <c r="A145" s="37">
        <f t="shared" si="140"/>
        <v>52</v>
      </c>
      <c r="B145" s="158" t="s">
        <v>146</v>
      </c>
      <c r="C145" s="95">
        <f ca="1">DataGrowthRates!CQ60</f>
        <v>-1.3752551905222676</v>
      </c>
      <c r="D145" s="96">
        <f ca="1">DataGrowthRates!CR60</f>
        <v>-1.0093659474107559</v>
      </c>
      <c r="E145" s="100">
        <f t="shared" ref="E145" ca="1" si="198">D145-C145</f>
        <v>0.36588924311151172</v>
      </c>
      <c r="F145" s="98">
        <f t="shared" ca="1" si="194"/>
        <v>0.10514610678523129</v>
      </c>
      <c r="G145" s="99">
        <f t="shared" ca="1" si="195"/>
        <v>0.36588924311151172</v>
      </c>
    </row>
    <row r="146" spans="1:7" ht="13" x14ac:dyDescent="0.3">
      <c r="A146" s="37">
        <f t="shared" si="140"/>
        <v>53</v>
      </c>
      <c r="B146" s="158" t="s">
        <v>147</v>
      </c>
      <c r="C146" s="95">
        <f ca="1">DataGrowthRates!CQ61</f>
        <v>3.313827842906933</v>
      </c>
      <c r="D146" s="96">
        <f ca="1">DataGrowthRates!CR61</f>
        <v>2.8373083517534825</v>
      </c>
      <c r="E146" s="100">
        <f t="shared" ref="E146" ca="1" si="199">D146-C146</f>
        <v>-0.47651949115345049</v>
      </c>
      <c r="F146" s="98">
        <f t="shared" ca="1" si="194"/>
        <v>0.36588924311151172</v>
      </c>
      <c r="G146" s="99">
        <f t="shared" ca="1" si="195"/>
        <v>0.47651949115345049</v>
      </c>
    </row>
    <row r="147" spans="1:7" ht="13" x14ac:dyDescent="0.3">
      <c r="A147" s="37">
        <f t="shared" si="140"/>
        <v>54</v>
      </c>
      <c r="B147" s="158" t="s">
        <v>148</v>
      </c>
      <c r="C147" s="95">
        <f ca="1">DataGrowthRates!CQ62</f>
        <v>-1.136312657198409</v>
      </c>
      <c r="D147" s="96">
        <f ca="1">DataGrowthRates!CR62</f>
        <v>-0.4171331439419958</v>
      </c>
      <c r="E147" s="100">
        <f t="shared" ref="E147" ca="1" si="200">D147-C147</f>
        <v>0.71917951325641316</v>
      </c>
      <c r="F147" s="98">
        <f t="shared" ca="1" si="194"/>
        <v>-0.47651949115345049</v>
      </c>
      <c r="G147" s="99">
        <f t="shared" ca="1" si="195"/>
        <v>0.71917951325641316</v>
      </c>
    </row>
    <row r="148" spans="1:7" ht="13" x14ac:dyDescent="0.3">
      <c r="A148" s="37">
        <f t="shared" si="140"/>
        <v>55</v>
      </c>
      <c r="B148" s="158" t="s">
        <v>149</v>
      </c>
      <c r="C148" s="95">
        <f ca="1">DataGrowthRates!CQ63</f>
        <v>-0.905073101874449</v>
      </c>
      <c r="D148" s="96">
        <f ca="1">DataGrowthRates!CR63</f>
        <v>-0.9696305879837871</v>
      </c>
      <c r="E148" s="100">
        <f t="shared" ref="E148" ca="1" si="201">D148-C148</f>
        <v>-6.4557486109338091E-2</v>
      </c>
      <c r="F148" s="98">
        <f t="shared" ca="1" si="194"/>
        <v>0.71917951325641316</v>
      </c>
      <c r="G148" s="99">
        <f t="shared" ca="1" si="195"/>
        <v>6.4557486109338091E-2</v>
      </c>
    </row>
    <row r="149" spans="1:7" ht="13" x14ac:dyDescent="0.3">
      <c r="A149" s="37">
        <f t="shared" si="140"/>
        <v>56</v>
      </c>
      <c r="B149" s="158" t="s">
        <v>150</v>
      </c>
      <c r="C149" s="95">
        <f ca="1">DataGrowthRates!CQ64</f>
        <v>-2.8075106123105567</v>
      </c>
      <c r="D149" s="96">
        <f ca="1">DataGrowthRates!CR64</f>
        <v>-3.0348036664925067</v>
      </c>
      <c r="E149" s="100">
        <f t="shared" ref="E149" ca="1" si="202">D149-C149</f>
        <v>-0.22729305418195</v>
      </c>
      <c r="F149" s="98">
        <f t="shared" ca="1" si="194"/>
        <v>-6.4557486109338091E-2</v>
      </c>
      <c r="G149" s="99">
        <f t="shared" ca="1" si="195"/>
        <v>0.22729305418195</v>
      </c>
    </row>
    <row r="150" spans="1:7" ht="13" x14ac:dyDescent="0.3">
      <c r="A150" s="37">
        <f t="shared" si="140"/>
        <v>57</v>
      </c>
      <c r="B150" s="158" t="s">
        <v>151</v>
      </c>
      <c r="C150" s="95">
        <f ca="1">DataGrowthRates!CQ65</f>
        <v>-7.1609699297247191</v>
      </c>
      <c r="D150" s="96">
        <f ca="1">DataGrowthRates!CR65</f>
        <v>-7.6178708809890079</v>
      </c>
      <c r="E150" s="100">
        <f t="shared" ref="E150" ca="1" si="203">D150-C150</f>
        <v>-0.45690095126428876</v>
      </c>
      <c r="F150" s="98">
        <f t="shared" ca="1" si="194"/>
        <v>-0.22729305418195</v>
      </c>
      <c r="G150" s="99">
        <f t="shared" ca="1" si="195"/>
        <v>0.45690095126428876</v>
      </c>
    </row>
    <row r="151" spans="1:7" ht="13" x14ac:dyDescent="0.3">
      <c r="A151" s="37">
        <f t="shared" si="140"/>
        <v>58</v>
      </c>
      <c r="B151" s="158" t="s">
        <v>152</v>
      </c>
      <c r="C151" s="95">
        <f ca="1">DataGrowthRates!CQ66</f>
        <v>-0.3450828992344428</v>
      </c>
      <c r="D151" s="96">
        <f ca="1">DataGrowthRates!CR66</f>
        <v>0.55662463411421648</v>
      </c>
      <c r="E151" s="100">
        <f t="shared" ref="E151" ca="1" si="204">D151-C151</f>
        <v>0.90170753334865927</v>
      </c>
      <c r="F151" s="98">
        <f t="shared" ca="1" si="194"/>
        <v>-0.45690095126428876</v>
      </c>
      <c r="G151" s="99">
        <f t="shared" ca="1" si="195"/>
        <v>0.90170753334865927</v>
      </c>
    </row>
    <row r="152" spans="1:7" ht="13" x14ac:dyDescent="0.3">
      <c r="A152" s="37">
        <f t="shared" si="140"/>
        <v>59</v>
      </c>
      <c r="B152" s="158" t="s">
        <v>153</v>
      </c>
      <c r="C152" s="95">
        <f ca="1">DataGrowthRates!CQ67</f>
        <v>-3.3271157219445655</v>
      </c>
      <c r="D152" s="96">
        <f ca="1">DataGrowthRates!CR67</f>
        <v>-2.9282171441509957</v>
      </c>
      <c r="E152" s="100">
        <f t="shared" ref="E152" ca="1" si="205">D152-C152</f>
        <v>0.39889857779356985</v>
      </c>
      <c r="F152" s="98">
        <f t="shared" ca="1" si="194"/>
        <v>0.90170753334865927</v>
      </c>
      <c r="G152" s="99">
        <f t="shared" ca="1" si="195"/>
        <v>0.39889857779356985</v>
      </c>
    </row>
    <row r="153" spans="1:7" ht="13" x14ac:dyDescent="0.3">
      <c r="A153" s="37">
        <f t="shared" si="140"/>
        <v>60</v>
      </c>
      <c r="B153" s="158" t="s">
        <v>154</v>
      </c>
      <c r="C153" s="95">
        <f ca="1">DataGrowthRates!CQ68</f>
        <v>2.7607040916952448</v>
      </c>
      <c r="D153" s="96">
        <f ca="1">DataGrowthRates!CR68</f>
        <v>3.7939939392413415</v>
      </c>
      <c r="E153" s="100">
        <f t="shared" ref="E153" ca="1" si="206">D153-C153</f>
        <v>1.0332898475460968</v>
      </c>
      <c r="F153" s="98">
        <f t="shared" ca="1" si="194"/>
        <v>0.39889857779356985</v>
      </c>
      <c r="G153" s="99">
        <f t="shared" ca="1" si="195"/>
        <v>1.0332898475460968</v>
      </c>
    </row>
    <row r="154" spans="1:7" ht="13" x14ac:dyDescent="0.3">
      <c r="A154" s="37">
        <f t="shared" si="140"/>
        <v>61</v>
      </c>
      <c r="B154" s="158" t="s">
        <v>155</v>
      </c>
      <c r="C154" s="95">
        <f ca="1">DataGrowthRates!CQ69</f>
        <v>-1.0474188464460295</v>
      </c>
      <c r="D154" s="96">
        <f ca="1">DataGrowthRates!CR69</f>
        <v>-2.0667365007283323</v>
      </c>
      <c r="E154" s="100">
        <f t="shared" ref="E154" ca="1" si="207">D154-C154</f>
        <v>-1.0193176542823028</v>
      </c>
      <c r="F154" s="98">
        <f t="shared" ca="1" si="194"/>
        <v>1.0332898475460968</v>
      </c>
      <c r="G154" s="99">
        <f t="shared" ca="1" si="195"/>
        <v>1.0193176542823028</v>
      </c>
    </row>
    <row r="155" spans="1:7" ht="13" x14ac:dyDescent="0.3">
      <c r="A155" s="37">
        <f t="shared" si="140"/>
        <v>62</v>
      </c>
      <c r="B155" s="158" t="s">
        <v>156</v>
      </c>
      <c r="C155" s="95">
        <f ca="1">DataGrowthRates!CQ70</f>
        <v>-23.650062178603243</v>
      </c>
      <c r="D155" s="96">
        <f ca="1">DataGrowthRates!CR70</f>
        <v>-26.434901045612079</v>
      </c>
      <c r="E155" s="100">
        <f t="shared" ref="E155" ca="1" si="208">D155-C155</f>
        <v>-2.7848388670088369</v>
      </c>
      <c r="F155" s="98">
        <f t="shared" ca="1" si="194"/>
        <v>-1.0193176542823028</v>
      </c>
      <c r="G155" s="99">
        <f t="shared" ca="1" si="195"/>
        <v>2.7848388670088369</v>
      </c>
    </row>
    <row r="156" spans="1:7" ht="13" x14ac:dyDescent="0.3">
      <c r="A156" s="37">
        <f t="shared" si="140"/>
        <v>63</v>
      </c>
      <c r="B156" s="158" t="s">
        <v>157</v>
      </c>
      <c r="C156" s="95">
        <f ca="1">DataGrowthRates!CQ71</f>
        <v>-13.234000941064625</v>
      </c>
      <c r="D156" s="96">
        <f ca="1">DataGrowthRates!CR71</f>
        <v>-12.100951484772827</v>
      </c>
      <c r="E156" s="100">
        <f t="shared" ref="E156" ca="1" si="209">D156-C156</f>
        <v>1.1330494562917988</v>
      </c>
      <c r="F156" s="98">
        <f t="shared" ca="1" si="194"/>
        <v>-2.7848388670088369</v>
      </c>
      <c r="G156" s="99">
        <f t="shared" ca="1" si="195"/>
        <v>1.1330494562917988</v>
      </c>
    </row>
    <row r="157" spans="1:7" ht="13" x14ac:dyDescent="0.3">
      <c r="A157" s="37">
        <f t="shared" si="140"/>
        <v>64</v>
      </c>
      <c r="B157" s="158" t="s">
        <v>158</v>
      </c>
      <c r="C157" s="95">
        <f ca="1">DataGrowthRates!CQ72</f>
        <v>-9.9244655302835412</v>
      </c>
      <c r="D157" s="96">
        <f ca="1">DataGrowthRates!CR72</f>
        <v>-10.111384154639728</v>
      </c>
      <c r="E157" s="100">
        <f t="shared" ref="E157" ca="1" si="210">D157-C157</f>
        <v>-0.18691862435618667</v>
      </c>
      <c r="F157" s="98">
        <f t="shared" ca="1" si="194"/>
        <v>1.1330494562917988</v>
      </c>
      <c r="G157" s="99">
        <f t="shared" ca="1" si="195"/>
        <v>0.18691862435618667</v>
      </c>
    </row>
    <row r="158" spans="1:7" ht="13" x14ac:dyDescent="0.3">
      <c r="A158" s="37">
        <f t="shared" si="140"/>
        <v>65</v>
      </c>
      <c r="B158" s="158" t="s">
        <v>159</v>
      </c>
      <c r="C158" s="95">
        <f ca="1">DataGrowthRates!CQ73</f>
        <v>-7.116775624905376</v>
      </c>
      <c r="D158" s="96">
        <f ca="1">DataGrowthRates!CR73</f>
        <v>-7.3580182343539304</v>
      </c>
      <c r="E158" s="100">
        <f t="shared" ref="E158" ca="1" si="211">D158-C158</f>
        <v>-0.24124260944855447</v>
      </c>
      <c r="F158" s="98">
        <f t="shared" ca="1" si="194"/>
        <v>-0.18691862435618667</v>
      </c>
      <c r="G158" s="99">
        <f t="shared" ca="1" si="195"/>
        <v>0.24124260944855447</v>
      </c>
    </row>
    <row r="159" spans="1:7" ht="13" x14ac:dyDescent="0.3">
      <c r="A159" s="37">
        <f t="shared" si="140"/>
        <v>66</v>
      </c>
      <c r="B159" s="158" t="s">
        <v>160</v>
      </c>
      <c r="C159" s="95">
        <f ca="1">DataGrowthRates!CQ74</f>
        <v>23.126038961308925</v>
      </c>
      <c r="D159" s="96">
        <f ca="1">DataGrowthRates!CR74</f>
        <v>22.229243490660544</v>
      </c>
      <c r="E159" s="100">
        <f t="shared" ref="E159" ca="1" si="212">D159-C159</f>
        <v>-0.89679547064838161</v>
      </c>
      <c r="F159" s="98">
        <f t="shared" ca="1" si="194"/>
        <v>-0.24124260944855447</v>
      </c>
      <c r="G159" s="99">
        <f t="shared" ca="1" si="195"/>
        <v>0.89679547064838161</v>
      </c>
    </row>
    <row r="160" spans="1:7" ht="13" x14ac:dyDescent="0.3">
      <c r="A160" s="37">
        <f t="shared" si="140"/>
        <v>67</v>
      </c>
      <c r="B160" s="158" t="s">
        <v>161</v>
      </c>
      <c r="C160" s="95">
        <f ca="1">DataGrowthRates!CQ75</f>
        <v>5.2573656915182676</v>
      </c>
      <c r="D160" s="96">
        <f ca="1">DataGrowthRates!CR75</f>
        <v>4.5509316128177337</v>
      </c>
      <c r="E160" s="100">
        <f t="shared" ref="E160" ca="1" si="213">D160-C160</f>
        <v>-0.70643407870053387</v>
      </c>
      <c r="F160" s="98">
        <f t="shared" ca="1" si="194"/>
        <v>-0.89679547064838161</v>
      </c>
      <c r="G160" s="99">
        <f t="shared" ca="1" si="195"/>
        <v>0.70643407870053387</v>
      </c>
    </row>
    <row r="161" spans="1:7" ht="13" x14ac:dyDescent="0.3">
      <c r="A161" s="37">
        <f t="shared" si="140"/>
        <v>68</v>
      </c>
      <c r="B161" s="158" t="s">
        <v>162</v>
      </c>
      <c r="C161" s="95">
        <f ca="1">DataGrowthRates!CQ76</f>
        <v>0.7379620038839857</v>
      </c>
      <c r="D161" s="96">
        <f ca="1">DataGrowthRates!CR76</f>
        <v>1.654332571827086</v>
      </c>
      <c r="E161" s="100">
        <f t="shared" ref="E161" ca="1" si="214">D161-C161</f>
        <v>0.91637056794310034</v>
      </c>
      <c r="F161" s="98">
        <f t="shared" ca="1" si="194"/>
        <v>-0.70643407870053387</v>
      </c>
      <c r="G161" s="99">
        <f t="shared" ca="1" si="195"/>
        <v>0.91637056794310034</v>
      </c>
    </row>
    <row r="162" spans="1:7" ht="13" x14ac:dyDescent="0.3">
      <c r="A162" s="37">
        <f t="shared" si="140"/>
        <v>69</v>
      </c>
      <c r="B162" s="158" t="s">
        <v>163</v>
      </c>
      <c r="C162" s="95">
        <f ca="1">DataGrowthRates!CQ77</f>
        <v>-0.29637244916918987</v>
      </c>
      <c r="D162" s="96">
        <f ca="1">DataGrowthRates!CR77</f>
        <v>-0.68616291167935517</v>
      </c>
      <c r="E162" s="100">
        <f t="shared" ref="E162" ca="1" si="215">D162-C162</f>
        <v>-0.3897904625101653</v>
      </c>
      <c r="F162" s="98">
        <f t="shared" ca="1" si="194"/>
        <v>0.91637056794310034</v>
      </c>
      <c r="G162" s="99">
        <f t="shared" ca="1" si="195"/>
        <v>0.3897904625101653</v>
      </c>
    </row>
    <row r="163" spans="1:7" ht="13" x14ac:dyDescent="0.3">
      <c r="A163" s="37">
        <f t="shared" si="140"/>
        <v>70</v>
      </c>
      <c r="B163" s="158" t="s">
        <v>165</v>
      </c>
      <c r="C163" s="95">
        <f ca="1">DataGrowthRates!CQ78</f>
        <v>-2.1953929127821577E-2</v>
      </c>
      <c r="D163" s="96">
        <f ca="1">DataGrowthRates!CR78</f>
        <v>0.26401132871801408</v>
      </c>
      <c r="E163" s="100">
        <f t="shared" ref="E163" ca="1" si="216">D163-C163</f>
        <v>0.28596525784583565</v>
      </c>
      <c r="F163" s="98">
        <f t="shared" ca="1" si="194"/>
        <v>-0.3897904625101653</v>
      </c>
      <c r="G163" s="99">
        <f t="shared" ca="1" si="195"/>
        <v>0.28596525784583565</v>
      </c>
    </row>
    <row r="164" spans="1:7" ht="13" x14ac:dyDescent="0.3">
      <c r="A164" s="37">
        <f t="shared" si="140"/>
        <v>71</v>
      </c>
      <c r="B164" s="158" t="s">
        <v>166</v>
      </c>
      <c r="C164" s="95">
        <f ca="1">DataGrowthRates!CQ79</f>
        <v>3.7092300041908901</v>
      </c>
      <c r="D164" s="96">
        <f ca="1">DataGrowthRates!CR79</f>
        <v>3.3308807423539366</v>
      </c>
      <c r="E164" s="100">
        <f t="shared" ref="E164" ca="1" si="217">D164-C164</f>
        <v>-0.3783492618369535</v>
      </c>
      <c r="F164" s="98">
        <f t="shared" ca="1" si="194"/>
        <v>0.28596525784583565</v>
      </c>
      <c r="G164" s="99">
        <f t="shared" ca="1" si="195"/>
        <v>0.3783492618369535</v>
      </c>
    </row>
    <row r="165" spans="1:7" ht="13" x14ac:dyDescent="0.3">
      <c r="A165" s="37">
        <f t="shared" si="140"/>
        <v>72</v>
      </c>
      <c r="B165" s="158" t="s">
        <v>167</v>
      </c>
      <c r="C165" s="95">
        <f ca="1">DataGrowthRates!CQ80</f>
        <v>-5.8553777554501609</v>
      </c>
      <c r="D165" s="96">
        <f ca="1">DataGrowthRates!CR80</f>
        <v>-5.0553436433212218</v>
      </c>
      <c r="E165" s="100">
        <f t="shared" ref="E165" ca="1" si="218">D165-C165</f>
        <v>0.80003411212893916</v>
      </c>
      <c r="F165" s="98">
        <f t="shared" ca="1" si="194"/>
        <v>-0.3783492618369535</v>
      </c>
      <c r="G165" s="99">
        <f t="shared" ca="1" si="195"/>
        <v>0.80003411212893916</v>
      </c>
    </row>
    <row r="166" spans="1:7" ht="13" x14ac:dyDescent="0.3">
      <c r="A166" s="37">
        <f t="shared" si="140"/>
        <v>73</v>
      </c>
      <c r="B166" s="158" t="s">
        <v>164</v>
      </c>
      <c r="C166" s="95">
        <f ca="1">DataGrowthRates!CQ81</f>
        <v>-3.4034695001805204</v>
      </c>
      <c r="D166" s="96">
        <f ca="1">DataGrowthRates!CR81</f>
        <v>-3.7401171122692776</v>
      </c>
      <c r="E166" s="100">
        <f t="shared" ref="E166" ca="1" si="219">D166-C166</f>
        <v>-0.33664761208875715</v>
      </c>
      <c r="F166" s="98">
        <f t="shared" ca="1" si="194"/>
        <v>0.80003411212893916</v>
      </c>
      <c r="G166" s="99">
        <f t="shared" ca="1" si="195"/>
        <v>0.33664761208875715</v>
      </c>
    </row>
    <row r="167" spans="1:7" ht="13" x14ac:dyDescent="0.3">
      <c r="A167" s="37">
        <f t="shared" si="140"/>
        <v>74</v>
      </c>
      <c r="B167" s="158" t="s">
        <v>168</v>
      </c>
      <c r="C167" s="95">
        <f ca="1">DataGrowthRates!CQ82</f>
        <v>-4.4163121873551878</v>
      </c>
      <c r="D167" s="96">
        <f ca="1">DataGrowthRates!CR82</f>
        <v>-4.0298752787316356</v>
      </c>
      <c r="E167" s="100">
        <f t="shared" ref="E167" ca="1" si="220">D167-C167</f>
        <v>0.38643690862355218</v>
      </c>
      <c r="F167" s="98">
        <f t="shared" ca="1" si="194"/>
        <v>-0.33664761208875715</v>
      </c>
      <c r="G167" s="99">
        <f t="shared" ca="1" si="195"/>
        <v>0.38643690862355218</v>
      </c>
    </row>
    <row r="168" spans="1:7" ht="13" x14ac:dyDescent="0.3">
      <c r="A168" s="37">
        <f t="shared" si="140"/>
        <v>75</v>
      </c>
      <c r="B168" s="158" t="s">
        <v>169</v>
      </c>
      <c r="C168" s="95">
        <f ca="1">DataGrowthRates!CQ83</f>
        <v>-5.2773977451525722</v>
      </c>
      <c r="D168" s="96">
        <f ca="1">DataGrowthRates!CR83</f>
        <v>-5.374326833228416</v>
      </c>
      <c r="E168" s="100">
        <f t="shared" ref="E168" ca="1" si="221">D168-C168</f>
        <v>-9.6929088075843772E-2</v>
      </c>
      <c r="F168" s="98">
        <f t="shared" ca="1" si="194"/>
        <v>0.38643690862355218</v>
      </c>
      <c r="G168" s="99">
        <f t="shared" ca="1" si="195"/>
        <v>9.6929088075843772E-2</v>
      </c>
    </row>
    <row r="169" spans="1:7" ht="13" x14ac:dyDescent="0.3">
      <c r="A169" s="37">
        <f t="shared" si="140"/>
        <v>76</v>
      </c>
      <c r="B169" s="158" t="s">
        <v>170</v>
      </c>
      <c r="C169" s="95">
        <f ca="1">DataGrowthRates!CQ84</f>
        <v>-2.0052678267039719</v>
      </c>
      <c r="D169" s="96">
        <f ca="1">DataGrowthRates!CR84</f>
        <v>-1.7784821004207341</v>
      </c>
      <c r="E169" s="100">
        <f t="shared" ref="E169" ca="1" si="222">D169-C169</f>
        <v>0.22678572628323779</v>
      </c>
      <c r="F169" s="98">
        <f t="shared" ca="1" si="194"/>
        <v>-9.6929088075843772E-2</v>
      </c>
      <c r="G169" s="99">
        <f t="shared" ca="1" si="195"/>
        <v>0.22678572628323779</v>
      </c>
    </row>
    <row r="170" spans="1:7" ht="13" x14ac:dyDescent="0.3">
      <c r="A170" s="37">
        <f t="shared" si="140"/>
        <v>77</v>
      </c>
      <c r="B170" s="158" t="s">
        <v>174</v>
      </c>
      <c r="C170" s="95">
        <f ca="1">DataGrowthRates!CQ85</f>
        <v>-1.9831752487901417</v>
      </c>
      <c r="D170" s="96">
        <f ca="1">DataGrowthRates!CR85</f>
        <v>-1.2272023663639693</v>
      </c>
      <c r="E170" s="100">
        <f t="shared" ref="E170" ca="1" si="223">D170-C170</f>
        <v>0.75597288242617244</v>
      </c>
      <c r="F170" s="98">
        <f t="shared" ca="1" si="194"/>
        <v>0.22678572628323779</v>
      </c>
      <c r="G170" s="99">
        <f t="shared" ca="1" si="195"/>
        <v>0.75597288242617244</v>
      </c>
    </row>
    <row r="171" spans="1:7" ht="13" x14ac:dyDescent="0.3">
      <c r="A171" s="37">
        <f t="shared" si="140"/>
        <v>78</v>
      </c>
      <c r="B171" s="158" t="s">
        <v>175</v>
      </c>
      <c r="C171" s="95">
        <f ca="1">DataGrowthRates!CQ86</f>
        <v>-0.88357327434735944</v>
      </c>
      <c r="D171" s="96"/>
      <c r="E171" s="100"/>
      <c r="F171" s="98">
        <f t="shared" ca="1" si="194"/>
        <v>0.75597288242617244</v>
      </c>
      <c r="G171" s="98"/>
    </row>
    <row r="172" spans="1:7" ht="13" x14ac:dyDescent="0.3">
      <c r="A172" s="37">
        <f t="shared" si="140"/>
        <v>79</v>
      </c>
      <c r="B172" s="158" t="s">
        <v>176</v>
      </c>
      <c r="C172" s="95"/>
      <c r="D172" s="96"/>
      <c r="E172" s="100"/>
      <c r="F172" s="98"/>
      <c r="G172" s="98"/>
    </row>
    <row r="173" spans="1:7" ht="13" x14ac:dyDescent="0.3">
      <c r="A173" s="37">
        <f t="shared" si="140"/>
        <v>80</v>
      </c>
      <c r="B173" s="158" t="s">
        <v>177</v>
      </c>
      <c r="C173" s="95"/>
      <c r="D173" s="96"/>
      <c r="E173" s="100"/>
      <c r="F173" s="98"/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83">
    <cfRule type="cellIs" dxfId="4" priority="2" stopIfTrue="1" operator="equal">
      <formula>""""""</formula>
    </cfRule>
  </conditionalFormatting>
  <conditionalFormatting sqref="D171:D173">
    <cfRule type="cellIs" dxfId="3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73"/>
  <sheetViews>
    <sheetView showGridLines="0" zoomScaleNormal="10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DataGrowthRates!DE9</f>
        <v>71.586973929348375</v>
      </c>
      <c r="D4" s="95">
        <f ca="1">DataGrowthRates!DI9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COUNT(E4:E83)</f>
        <v>74</v>
      </c>
      <c r="L4" s="29" t="s">
        <v>32</v>
      </c>
      <c r="M4" s="159">
        <f ca="1">CORREL(E5:E83,G5:G83)</f>
        <v>0.4396431607706342</v>
      </c>
    </row>
    <row r="5" spans="1:15" ht="13" x14ac:dyDescent="0.3">
      <c r="A5" s="37">
        <f>A4+1</f>
        <v>2</v>
      </c>
      <c r="B5" s="9" t="s">
        <v>13</v>
      </c>
      <c r="C5" s="95">
        <f ca="1">DataGrowthRates!DE10</f>
        <v>56.385802762380003</v>
      </c>
      <c r="D5" s="95">
        <f ca="1">DataGrowthRates!DI10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AVERAGE(E4:E83)</f>
        <v>4.3835141821216977E-2</v>
      </c>
      <c r="L5" s="31" t="s">
        <v>46</v>
      </c>
      <c r="M5" s="159">
        <f ca="1">VARP(E4:E83)*((1+M4)/(1-M4))</f>
        <v>0.48160077090133063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DataGrowthRates!DE11</f>
        <v>51.756076869443412</v>
      </c>
      <c r="D6" s="95">
        <f ca="1">DataGrowthRates!DI11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VARP(E4:E83)</f>
        <v>0.18745498405885272</v>
      </c>
      <c r="L6" s="31" t="s">
        <v>31</v>
      </c>
      <c r="M6" s="32">
        <f ca="1">ROUNDUP((K4*(1-(M4*M4)))/(1+(M4*M4)),0)</f>
        <v>51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DataGrowthRates!DE12</f>
        <v>67.917570880573464</v>
      </c>
      <c r="D7" s="95">
        <f ca="1">DataGrowthRates!DI12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0.87094309405929526</v>
      </c>
      <c r="L7" s="31" t="s">
        <v>30</v>
      </c>
      <c r="M7" s="162">
        <f ca="1">K5/SQRT(M5/K4)</f>
        <v>0.54336878915626796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DataGrowthRates!DE13</f>
        <v>73.537950884499296</v>
      </c>
      <c r="D8" s="95">
        <f ca="1">DataGrowthRates!DI13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1.9929971258898567</v>
      </c>
      <c r="L8" s="11" t="s">
        <v>118</v>
      </c>
      <c r="M8" s="163">
        <f ca="1">TINV(0.05,M6)</f>
        <v>2.007583770315835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DataGrowthRates!DE14</f>
        <v>56.232875623645555</v>
      </c>
      <c r="D9" s="95">
        <f ca="1">DataGrowthRates!DI14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DataGrowthRates!DE15</f>
        <v>50.747415259344585</v>
      </c>
      <c r="D10" s="95">
        <f ca="1">DataGrowthRates!DI15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DataGrowthRates!DE16</f>
        <v>64.344603046694132</v>
      </c>
      <c r="D11" s="95">
        <f ca="1">DataGrowthRates!DI16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4.3835141821216977E-2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DataGrowthRates!DE17</f>
        <v>67.776116491652203</v>
      </c>
      <c r="D12" s="95">
        <f ca="1">DataGrowthRates!DI17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AVERAGE(H4:H83)</f>
        <v>0.35097026703286227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DataGrowthRates!DE18</f>
        <v>53.136122313855346</v>
      </c>
      <c r="D13" s="95">
        <f ca="1">DataGrowthRates!DI18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DataGrowthRates!DE19</f>
        <v>50.561761574950054</v>
      </c>
      <c r="D14" s="95">
        <f ca="1">DataGrowthRates!DI19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DataGrowthRates!DE20</f>
        <v>65.149920669844519</v>
      </c>
      <c r="D15" s="95">
        <f ca="1">DataGrowthRates!DI20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DataGrowthRates!DE21</f>
        <v>67.906611933649501</v>
      </c>
      <c r="D16" s="95">
        <f ca="1">DataGrowthRates!DI21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DataGrowthRates!DE22</f>
        <v>53.804828863212975</v>
      </c>
      <c r="D17" s="95">
        <f ca="1">DataGrowthRates!DI22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DataGrowthRates!DE23</f>
        <v>48.083381919684811</v>
      </c>
      <c r="D18" s="95">
        <f ca="1">DataGrowthRates!DI23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DataGrowthRates!DE24</f>
        <v>63.221802871508075</v>
      </c>
      <c r="D19" s="95">
        <f ca="1">DataGrowthRates!DI24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DataGrowthRates!DE25</f>
        <v>65.401383862745462</v>
      </c>
      <c r="D20" s="95">
        <f ca="1">DataGrowthRates!DI25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DataGrowthRates!DE26</f>
        <v>48.89920734796393</v>
      </c>
      <c r="D21" s="95">
        <f ca="1">DataGrowthRates!DI26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DataGrowthRates!DE27</f>
        <v>46.103460404737504</v>
      </c>
      <c r="D22" s="95">
        <f ca="1">DataGrowthRates!DI27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DataGrowthRates!DE28</f>
        <v>59.34242739454865</v>
      </c>
      <c r="D23" s="95">
        <f ca="1">DataGrowthRates!DI28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DataGrowthRates!DE29</f>
        <v>66.843985166252963</v>
      </c>
      <c r="D24" s="95">
        <f ca="1">DataGrowthRates!DI29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DataGrowthRates!DE30</f>
        <v>49.564272060761098</v>
      </c>
      <c r="D25" s="95">
        <f ca="1">DataGrowthRates!DI30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DataGrowthRates!DE31</f>
        <v>46.290666382527881</v>
      </c>
      <c r="D26" s="95">
        <f ca="1">DataGrowthRates!DI31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DataGrowthRates!DE32</f>
        <v>63.34909329654176</v>
      </c>
      <c r="D27" s="95">
        <f ca="1">DataGrowthRates!DI32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DataGrowthRates!DE33</f>
        <v>63.048862724322611</v>
      </c>
      <c r="D28" s="95">
        <f ca="1">DataGrowthRates!DI33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DataGrowthRates!DE34</f>
        <v>47.401883048653325</v>
      </c>
      <c r="D29" s="95">
        <f ca="1">DataGrowthRates!DI34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3" si="21">A29+1</f>
        <v>27</v>
      </c>
      <c r="B30" s="9" t="s">
        <v>104</v>
      </c>
      <c r="C30" s="95">
        <f ca="1">DataGrowthRates!DE35</f>
        <v>45.057833604996262</v>
      </c>
      <c r="D30" s="95">
        <f ca="1">DataGrowthRates!DI35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DataGrowthRates!DE36</f>
        <v>55.666263859200903</v>
      </c>
      <c r="D31" s="95">
        <f ca="1">DataGrowthRates!DI36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DataGrowthRates!DE37</f>
        <v>61.229420295748177</v>
      </c>
      <c r="D32" s="95">
        <f ca="1">DataGrowthRates!DI37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DataGrowthRates!DE38</f>
        <v>50.035038013138532</v>
      </c>
      <c r="D33" s="95">
        <f ca="1">DataGrowthRates!DI38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DataGrowthRates!DE39</f>
        <v>45.207737305532802</v>
      </c>
      <c r="D34" s="95">
        <f ca="1">DataGrowthRates!DI39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DataGrowthRates!DE40</f>
        <v>59.026388445089708</v>
      </c>
      <c r="D35" s="95">
        <f ca="1">DataGrowthRates!DI40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DataGrowthRates!DE41</f>
        <v>63.461793936547039</v>
      </c>
      <c r="D36" s="95">
        <f ca="1">DataGrowthRates!DI41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DataGrowthRates!DE42</f>
        <v>49.735600779641189</v>
      </c>
      <c r="D37" s="95">
        <f ca="1">DataGrowthRates!DI42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DataGrowthRates!DE43</f>
        <v>44.467082913906317</v>
      </c>
      <c r="D38" s="95">
        <f ca="1">DataGrowthRates!DI43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DataGrowthRates!DE44</f>
        <v>55.467023736851715</v>
      </c>
      <c r="D39" s="95">
        <f ca="1">DataGrowthRates!DI44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DataGrowthRates!DE45</f>
        <v>56.801751760845235</v>
      </c>
      <c r="D40" s="95">
        <f ca="1">DataGrowthRates!DI45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DataGrowthRates!DE46</f>
        <v>45.639547215272131</v>
      </c>
      <c r="D41" s="95">
        <f ca="1">DataGrowthRates!DI46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DataGrowthRates!DE47</f>
        <v>42.75308739300818</v>
      </c>
      <c r="D42" s="95">
        <f ca="1">DataGrowthRates!DI47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DataGrowthRates!DE48</f>
        <v>54.515518867452265</v>
      </c>
      <c r="D43" s="95">
        <f ca="1">DataGrowthRates!DI48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DataGrowthRates!DE49</f>
        <v>60.145255513747372</v>
      </c>
      <c r="D44" s="95">
        <f ca="1">DataGrowthRates!DI49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DataGrowthRates!DE50</f>
        <v>46.133624357919686</v>
      </c>
      <c r="D45" s="95">
        <f ca="1">DataGrowthRates!DI50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DataGrowthRates!DE51</f>
        <v>43.459122172804314</v>
      </c>
      <c r="D46" s="95">
        <f ca="1">DataGrowthRates!DI51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DataGrowthRates!DE52</f>
        <v>53.116115132359873</v>
      </c>
      <c r="D47" s="95">
        <f ca="1">DataGrowthRates!DI52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DataGrowthRates!DE53</f>
        <v>58.449030165295618</v>
      </c>
      <c r="D48" s="95">
        <f ca="1">DataGrowthRates!DI53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78" ca="1" si="80">E47</f>
        <v>-5.2037178204770385E-2</v>
      </c>
      <c r="H48" s="99">
        <f t="shared" ref="H48:H77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DataGrowthRates!DE54</f>
        <v>46.273870579484885</v>
      </c>
      <c r="D49" s="95">
        <f ca="1">DataGrowthRates!DI54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DataGrowthRates!DE55</f>
        <v>41.691347535557313</v>
      </c>
      <c r="D50" s="95">
        <f ca="1">DataGrowthRates!DI55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DataGrowthRates!DE56</f>
        <v>54.962759098082763</v>
      </c>
      <c r="D51" s="95">
        <f ca="1">DataGrowthRates!DI56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DataGrowthRates!DE57</f>
        <v>56.801817952409515</v>
      </c>
      <c r="D52" s="95">
        <f ca="1">DataGrowthRates!DI57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DataGrowthRates!DE58</f>
        <v>44.2992882482121</v>
      </c>
      <c r="D53" s="95">
        <f ca="1">DataGrowthRates!DI58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DataGrowthRates!DE59</f>
        <v>41.991366150281607</v>
      </c>
      <c r="D54" s="95">
        <f ca="1">DataGrowthRates!DI59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DataGrowthRates!DE60</f>
        <v>54.593125672583895</v>
      </c>
      <c r="D55" s="95">
        <f ca="1">DataGrowthRates!DI60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DataGrowthRates!DE61</f>
        <v>59.267772953790605</v>
      </c>
      <c r="D56" s="95">
        <f ca="1">DataGrowthRates!DI61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DataGrowthRates!DE62</f>
        <v>44.460334598023685</v>
      </c>
      <c r="D57" s="95">
        <f ca="1">DataGrowthRates!DI62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DataGrowthRates!DE63</f>
        <v>41.95875137376742</v>
      </c>
      <c r="D58" s="95">
        <f ca="1">DataGrowthRates!DI63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DataGrowthRates!DE64</f>
        <v>53.91020232473609</v>
      </c>
      <c r="D59" s="95">
        <f ca="1">DataGrowthRates!DI64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DataGrowthRates!DE65</f>
        <v>55.206912021281276</v>
      </c>
      <c r="D60" s="95">
        <f ca="1">DataGrowthRates!DI65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DataGrowthRates!DE66</f>
        <v>44.977590979562969</v>
      </c>
      <c r="D61" s="95">
        <f ca="1">DataGrowthRates!DI66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DataGrowthRates!DE67</f>
        <v>40.73281100240245</v>
      </c>
      <c r="D62" s="95">
        <f ca="1">DataGrowthRates!DI67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DataGrowthRates!DE68</f>
        <v>54.989473347339604</v>
      </c>
      <c r="D63" s="95">
        <f ca="1">DataGrowthRates!DI68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DataGrowthRates!DE69</f>
        <v>54.893365957093422</v>
      </c>
      <c r="D64" s="95">
        <f ca="1">DataGrowthRates!DI69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DataGrowthRates!DE70</f>
        <v>34.664684435431553</v>
      </c>
      <c r="D65" s="95">
        <f ca="1">DataGrowthRates!DI70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DataGrowthRates!DE71</f>
        <v>35.70349205830663</v>
      </c>
      <c r="D66" s="95">
        <f ca="1">DataGrowthRates!DI71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DataGrowthRates!DE72</f>
        <v>49.059820000000009</v>
      </c>
      <c r="D67" s="95">
        <f ca="1">DataGrowthRates!DI72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DataGrowthRates!DE73</f>
        <v>49.92895</v>
      </c>
      <c r="D68" s="95">
        <f ca="1">DataGrowthRates!DI73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DataGrowthRates!DE74</f>
        <v>41.463260000000005</v>
      </c>
      <c r="D69" s="95">
        <f ca="1">DataGrowthRates!DI74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DataGrowthRates!DE75</f>
        <v>36.784459999999996</v>
      </c>
      <c r="D70" s="95">
        <f ca="1">DataGrowthRates!DI75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DataGrowthRates!DE76</f>
        <v>48.579219999999992</v>
      </c>
      <c r="D71" s="95">
        <f ca="1">DataGrowthRates!DI76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DataGrowthRates!DE77</f>
        <v>49.906909999999996</v>
      </c>
      <c r="D72" s="95">
        <f ca="1">DataGrowthRates!DI77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DataGrowthRates!DE78</f>
        <v>40.758240000000001</v>
      </c>
      <c r="D73" s="95">
        <f ca="1">DataGrowthRates!DI78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DataGrowthRates!DE79</f>
        <v>37.936099999999989</v>
      </c>
      <c r="D74" s="95">
        <f ca="1">DataGrowthRates!DI79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DataGrowthRates!DE80</f>
        <v>45.875619999999998</v>
      </c>
      <c r="D75" s="95">
        <f ca="1">DataGrowthRates!DI80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DataGrowthRates!DE81</f>
        <v>48.641549999999995</v>
      </c>
      <c r="D76" s="95">
        <f ca="1">DataGrowthRates!DI81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DataGrowthRates!DE82</f>
        <v>38.613210000000002</v>
      </c>
      <c r="D77" s="95">
        <f ca="1">DataGrowthRates!DI82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DataGrowthRates!DE83</f>
        <v>35.524850000000001</v>
      </c>
      <c r="D78" s="96"/>
      <c r="E78" s="100"/>
      <c r="F78" s="94"/>
      <c r="G78" s="99">
        <f t="shared" ca="1" si="80"/>
        <v>3.1009999999994875E-2</v>
      </c>
      <c r="H78" s="99"/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DataGrowthRates!DE84</f>
        <v>45.215229999999998</v>
      </c>
      <c r="D79" s="96"/>
      <c r="E79" s="100"/>
      <c r="F79" s="94"/>
      <c r="G79" s="98"/>
      <c r="H79" s="99"/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DataGrowthRates!DE85</f>
        <v>47.733879999999999</v>
      </c>
      <c r="D80" s="96"/>
      <c r="E80" s="100"/>
      <c r="F80" s="94"/>
      <c r="G80" s="99"/>
      <c r="H80" s="99"/>
    </row>
    <row r="81" spans="1:13" ht="13" x14ac:dyDescent="0.3">
      <c r="A81" s="37">
        <f t="shared" si="21"/>
        <v>78</v>
      </c>
      <c r="B81" s="158" t="s">
        <v>175</v>
      </c>
      <c r="C81" s="95">
        <f ca="1">DataGrowthRates!DE86</f>
        <v>38.302769999999995</v>
      </c>
      <c r="D81" s="96"/>
      <c r="E81" s="100"/>
      <c r="F81" s="94"/>
      <c r="G81" s="98"/>
      <c r="H81" s="99"/>
    </row>
    <row r="82" spans="1:13" ht="13" x14ac:dyDescent="0.3">
      <c r="A82" s="37">
        <f t="shared" si="21"/>
        <v>79</v>
      </c>
      <c r="B82" s="158" t="s">
        <v>176</v>
      </c>
      <c r="C82" s="95"/>
      <c r="D82" s="96"/>
      <c r="E82" s="100"/>
      <c r="F82" s="94"/>
      <c r="G82" s="98"/>
      <c r="H82" s="99"/>
    </row>
    <row r="83" spans="1:13" ht="13" x14ac:dyDescent="0.3">
      <c r="A83" s="37">
        <f t="shared" si="21"/>
        <v>80</v>
      </c>
      <c r="B83" s="158" t="s">
        <v>177</v>
      </c>
      <c r="C83" s="95"/>
      <c r="D83" s="96"/>
      <c r="E83" s="100"/>
      <c r="F83" s="94"/>
      <c r="G83" s="98"/>
      <c r="H83" s="99"/>
    </row>
    <row r="91" spans="1:13" ht="18" x14ac:dyDescent="0.4">
      <c r="A91" s="36" t="s">
        <v>120</v>
      </c>
      <c r="D91" s="36"/>
      <c r="E91" s="36"/>
      <c r="F91" s="36"/>
      <c r="G91" s="36"/>
      <c r="H91" s="36"/>
      <c r="I91" s="36"/>
      <c r="J91" s="36"/>
      <c r="K91" s="36"/>
      <c r="L91" s="36"/>
    </row>
    <row r="92" spans="1:13" ht="13.5" thickBot="1" x14ac:dyDescent="0.35">
      <c r="C92" s="2"/>
      <c r="D92" s="2"/>
    </row>
    <row r="93" spans="1:13" ht="26.5" thickBot="1" x14ac:dyDescent="0.35">
      <c r="A93" s="10" t="s">
        <v>43</v>
      </c>
      <c r="B93" s="75" t="s">
        <v>44</v>
      </c>
      <c r="C93" s="74" t="s">
        <v>100</v>
      </c>
      <c r="D93" s="74" t="s">
        <v>88</v>
      </c>
      <c r="E93" s="74" t="s">
        <v>36</v>
      </c>
      <c r="F93" s="74" t="s">
        <v>37</v>
      </c>
      <c r="G93" s="74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7">
        <v>1</v>
      </c>
      <c r="B94" s="9" t="s">
        <v>12</v>
      </c>
      <c r="C94" s="95">
        <f ca="1">DataGrowthRates!CQ9</f>
        <v>-0.63552468702347431</v>
      </c>
      <c r="D94" s="96">
        <f ca="1">DataGrowthRates!CS9</f>
        <v>-0.4034352136535706</v>
      </c>
      <c r="E94" s="97">
        <f ca="1">D94-C94</f>
        <v>0.23208947336990371</v>
      </c>
      <c r="F94" s="98"/>
      <c r="G94" s="99">
        <f ca="1">ABS(E94)</f>
        <v>0.23208947336990371</v>
      </c>
      <c r="J94" s="25" t="s">
        <v>40</v>
      </c>
      <c r="K94" s="26">
        <f ca="1">COUNT(E94:E173)</f>
        <v>74</v>
      </c>
      <c r="L94" s="29" t="s">
        <v>32</v>
      </c>
      <c r="M94" s="30">
        <f ca="1">CORREL(E95:E173,F95:F173)</f>
        <v>5.6877496551235321E-2</v>
      </c>
    </row>
    <row r="95" spans="1:13" ht="13" x14ac:dyDescent="0.3">
      <c r="A95" s="37">
        <f>A94+1</f>
        <v>2</v>
      </c>
      <c r="B95" s="9" t="s">
        <v>13</v>
      </c>
      <c r="C95" s="95">
        <f ca="1">DataGrowthRates!CQ10</f>
        <v>1.1583558035796691</v>
      </c>
      <c r="D95" s="96">
        <f ca="1">DataGrowthRates!CS10</f>
        <v>2.9937282468606132</v>
      </c>
      <c r="E95" s="97">
        <f t="shared" ref="E95:E115" ca="1" si="140">D95-C95</f>
        <v>1.8353724432809442</v>
      </c>
      <c r="F95" s="98">
        <f ca="1">E94</f>
        <v>0.23208947336990371</v>
      </c>
      <c r="G95" s="99">
        <f t="shared" ref="G95:G115" ca="1" si="141">ABS(E95)</f>
        <v>1.8353724432809442</v>
      </c>
      <c r="J95" s="25" t="s">
        <v>48</v>
      </c>
      <c r="K95" s="27">
        <f ca="1">AVERAGE(E94:E173)</f>
        <v>0.12459488067269782</v>
      </c>
      <c r="L95" s="31" t="s">
        <v>46</v>
      </c>
      <c r="M95" s="30">
        <f ca="1">VARP(E94:E173)*((1+M94)/(1-M94))</f>
        <v>0.48793088614774321</v>
      </c>
    </row>
    <row r="96" spans="1:13" ht="15" x14ac:dyDescent="0.3">
      <c r="A96" s="37">
        <f t="shared" ref="A96:A117" si="142">A95+1</f>
        <v>3</v>
      </c>
      <c r="B96" s="9" t="s">
        <v>14</v>
      </c>
      <c r="C96" s="95">
        <f ca="1">DataGrowthRates!CQ11</f>
        <v>-0.75670797644434695</v>
      </c>
      <c r="D96" s="96">
        <f ca="1">DataGrowthRates!CS11</f>
        <v>0.43950076996802573</v>
      </c>
      <c r="E96" s="97">
        <f t="shared" ca="1" si="140"/>
        <v>1.1962087464123727</v>
      </c>
      <c r="F96" s="98">
        <f t="shared" ref="F96:F115" ca="1" si="143">E95</f>
        <v>1.8353724432809442</v>
      </c>
      <c r="G96" s="99">
        <f t="shared" ca="1" si="141"/>
        <v>1.1962087464123727</v>
      </c>
      <c r="J96" s="25" t="s">
        <v>47</v>
      </c>
      <c r="K96" s="27">
        <f ca="1">VARP(E94:E173)</f>
        <v>0.43541337605850444</v>
      </c>
      <c r="L96" s="31" t="s">
        <v>31</v>
      </c>
      <c r="M96" s="32">
        <f ca="1">ROUNDUP((K94*(1-(M94*M94)))/(1+(M94*M94)),0)</f>
        <v>74</v>
      </c>
    </row>
    <row r="97" spans="1:13" ht="13" x14ac:dyDescent="0.3">
      <c r="A97" s="37">
        <f t="shared" si="142"/>
        <v>4</v>
      </c>
      <c r="B97" s="9" t="s">
        <v>15</v>
      </c>
      <c r="C97" s="95">
        <f ca="1">DataGrowthRates!CQ12</f>
        <v>0.64884181463714352</v>
      </c>
      <c r="D97" s="96">
        <f ca="1">DataGrowthRates!CS12</f>
        <v>0.22629026111618261</v>
      </c>
      <c r="E97" s="97">
        <f t="shared" ca="1" si="140"/>
        <v>-0.42255155352096091</v>
      </c>
      <c r="F97" s="98">
        <f t="shared" ca="1" si="143"/>
        <v>1.1962087464123727</v>
      </c>
      <c r="G97" s="99">
        <f t="shared" ca="1" si="141"/>
        <v>0.42255155352096091</v>
      </c>
      <c r="J97" s="25" t="s">
        <v>142</v>
      </c>
      <c r="K97" s="28">
        <f ca="1">K95/SQRT(K96/K94)</f>
        <v>1.6242960009194469</v>
      </c>
      <c r="L97" s="31" t="s">
        <v>30</v>
      </c>
      <c r="M97" s="33">
        <f ca="1">K95/SQRT(M95/K94)</f>
        <v>1.5343940416924073</v>
      </c>
    </row>
    <row r="98" spans="1:13" ht="13.5" thickBot="1" x14ac:dyDescent="0.35">
      <c r="A98" s="37">
        <f t="shared" si="142"/>
        <v>5</v>
      </c>
      <c r="B98" s="9" t="s">
        <v>16</v>
      </c>
      <c r="C98" s="95">
        <f ca="1">DataGrowthRates!CQ13</f>
        <v>2.7633727383991005</v>
      </c>
      <c r="D98" s="96">
        <f ca="1">DataGrowthRates!CS13</f>
        <v>3.3582683721850914</v>
      </c>
      <c r="E98" s="97">
        <f t="shared" ca="1" si="140"/>
        <v>0.59489563378599097</v>
      </c>
      <c r="F98" s="98">
        <f t="shared" ca="1" si="143"/>
        <v>-0.42255155352096091</v>
      </c>
      <c r="G98" s="99">
        <f t="shared" ca="1" si="141"/>
        <v>0.59489563378599097</v>
      </c>
      <c r="J98" s="12" t="s">
        <v>117</v>
      </c>
      <c r="K98" s="34">
        <f ca="1">TINV(0.05,K94-1)</f>
        <v>1.9929971258898567</v>
      </c>
      <c r="L98" s="11" t="s">
        <v>118</v>
      </c>
      <c r="M98" s="34">
        <f ca="1">TINV(0.05,M96)</f>
        <v>1.992543495180934</v>
      </c>
    </row>
    <row r="99" spans="1:13" ht="13.5" thickBot="1" x14ac:dyDescent="0.35">
      <c r="A99" s="37">
        <f t="shared" si="142"/>
        <v>6</v>
      </c>
      <c r="B99" s="9" t="s">
        <v>17</v>
      </c>
      <c r="C99" s="95">
        <f ca="1">DataGrowthRates!CQ14</f>
        <v>-1.1203845358258466</v>
      </c>
      <c r="D99" s="96">
        <f ca="1">DataGrowthRates!CS14</f>
        <v>-1.9910258549530926</v>
      </c>
      <c r="E99" s="97">
        <f t="shared" ca="1" si="140"/>
        <v>-0.87064131912724596</v>
      </c>
      <c r="F99" s="98">
        <f t="shared" ca="1" si="143"/>
        <v>0.59489563378599097</v>
      </c>
      <c r="G99" s="99">
        <f t="shared" ca="1" si="141"/>
        <v>0.87064131912724596</v>
      </c>
      <c r="J99" s="13" t="s">
        <v>45</v>
      </c>
      <c r="K99" s="35" t="str">
        <f ca="1">IF(ABS(K97)&gt;K98,"Yes","No")</f>
        <v>No</v>
      </c>
      <c r="L99" s="13" t="s">
        <v>45</v>
      </c>
      <c r="M99" s="35" t="str">
        <f ca="1">IF(ABS(M97)&gt;M98,"Yes","No")</f>
        <v>No</v>
      </c>
    </row>
    <row r="100" spans="1:13" ht="13.5" thickBot="1" x14ac:dyDescent="0.35">
      <c r="A100" s="37">
        <f t="shared" si="142"/>
        <v>7</v>
      </c>
      <c r="B100" s="9" t="s">
        <v>18</v>
      </c>
      <c r="C100" s="95">
        <f ca="1">DataGrowthRates!CQ15</f>
        <v>-2.36449865212531</v>
      </c>
      <c r="D100" s="96">
        <f ca="1">DataGrowthRates!CS15</f>
        <v>-1.4752985068889359</v>
      </c>
      <c r="E100" s="97">
        <f t="shared" ca="1" si="140"/>
        <v>0.88920014523637403</v>
      </c>
      <c r="F100" s="98">
        <f t="shared" ca="1" si="143"/>
        <v>-0.87064131912724596</v>
      </c>
      <c r="G100" s="99">
        <f t="shared" ca="1" si="141"/>
        <v>0.88920014523637403</v>
      </c>
      <c r="J100" s="14"/>
      <c r="K100" s="15"/>
      <c r="L100" s="14"/>
      <c r="M100" s="16"/>
    </row>
    <row r="101" spans="1:13" ht="13.5" thickBot="1" x14ac:dyDescent="0.35">
      <c r="A101" s="37">
        <f t="shared" si="142"/>
        <v>8</v>
      </c>
      <c r="B101" s="9" t="s">
        <v>19</v>
      </c>
      <c r="C101" s="95">
        <f ca="1">DataGrowthRates!CQ16</f>
        <v>-4.3979389838584719</v>
      </c>
      <c r="D101" s="96">
        <f ca="1">DataGrowthRates!CS16</f>
        <v>-5.1169811407301058</v>
      </c>
      <c r="E101" s="97">
        <f t="shared" ca="1" si="140"/>
        <v>-0.71904215687163386</v>
      </c>
      <c r="F101" s="98">
        <f t="shared" ca="1" si="143"/>
        <v>0.88920014523637403</v>
      </c>
      <c r="G101" s="99">
        <f t="shared" ca="1" si="141"/>
        <v>0.71904215687163386</v>
      </c>
      <c r="J101" s="185" t="s">
        <v>35</v>
      </c>
      <c r="K101" s="186"/>
      <c r="L101" s="17" t="s">
        <v>41</v>
      </c>
      <c r="M101" s="38">
        <f ca="1">K95</f>
        <v>0.12459488067269782</v>
      </c>
    </row>
    <row r="102" spans="1:13" ht="13.5" thickBot="1" x14ac:dyDescent="0.35">
      <c r="A102" s="37">
        <f t="shared" si="142"/>
        <v>9</v>
      </c>
      <c r="B102" s="9" t="s">
        <v>22</v>
      </c>
      <c r="C102" s="95">
        <f ca="1">DataGrowthRates!CQ17</f>
        <v>-8.0534095101599963</v>
      </c>
      <c r="D102" s="96">
        <f ca="1">DataGrowthRates!CS17</f>
        <v>-8.5601995423097268</v>
      </c>
      <c r="E102" s="97">
        <f t="shared" ca="1" si="140"/>
        <v>-0.50679003214973051</v>
      </c>
      <c r="F102" s="98">
        <f t="shared" ca="1" si="143"/>
        <v>-0.71904215687163386</v>
      </c>
      <c r="G102" s="99">
        <f t="shared" ca="1" si="141"/>
        <v>0.50679003214973051</v>
      </c>
      <c r="J102" s="18" t="s">
        <v>34</v>
      </c>
      <c r="K102" s="19" t="str">
        <f ca="1">IF(M94&lt;0,"Standard","Adjusted")</f>
        <v>Adjusted</v>
      </c>
      <c r="L102" s="20" t="s">
        <v>42</v>
      </c>
      <c r="M102" s="38">
        <f ca="1">AVERAGE(G94:G173)</f>
        <v>0.53567768677953631</v>
      </c>
    </row>
    <row r="103" spans="1:13" ht="13.5" thickBot="1" x14ac:dyDescent="0.35">
      <c r="A103" s="37">
        <f t="shared" si="142"/>
        <v>10</v>
      </c>
      <c r="B103" s="9" t="s">
        <v>23</v>
      </c>
      <c r="C103" s="95">
        <f ca="1">DataGrowthRates!CQ18</f>
        <v>-5.0338890503967457</v>
      </c>
      <c r="D103" s="96">
        <f ca="1">DataGrowthRates!CS18</f>
        <v>-5.1203136380293444</v>
      </c>
      <c r="E103" s="97">
        <f t="shared" ca="1" si="140"/>
        <v>-8.6424587632598637E-2</v>
      </c>
      <c r="F103" s="98">
        <f t="shared" ca="1" si="143"/>
        <v>-0.50679003214973051</v>
      </c>
      <c r="G103" s="99">
        <f t="shared" ca="1" si="141"/>
        <v>8.6424587632598637E-2</v>
      </c>
      <c r="J103" s="21" t="s">
        <v>33</v>
      </c>
      <c r="K103" s="22" t="str">
        <f ca="1">IF(M94&lt;0,K99,M99)</f>
        <v>No</v>
      </c>
      <c r="L103" s="23" t="s">
        <v>27</v>
      </c>
      <c r="M103" s="24" t="str">
        <f ca="1">K103</f>
        <v>No</v>
      </c>
    </row>
    <row r="104" spans="1:13" ht="13" x14ac:dyDescent="0.3">
      <c r="A104" s="37">
        <f t="shared" si="142"/>
        <v>11</v>
      </c>
      <c r="B104" s="9" t="s">
        <v>24</v>
      </c>
      <c r="C104" s="95">
        <f ca="1">DataGrowthRates!CQ19</f>
        <v>-0.74943958130506194</v>
      </c>
      <c r="D104" s="96">
        <f ca="1">DataGrowthRates!CS19</f>
        <v>0.621885849926471</v>
      </c>
      <c r="E104" s="97">
        <f t="shared" ca="1" si="140"/>
        <v>1.3713254312315328</v>
      </c>
      <c r="F104" s="98">
        <f t="shared" ca="1" si="143"/>
        <v>-8.6424587632598637E-2</v>
      </c>
      <c r="G104" s="99">
        <f t="shared" ca="1" si="141"/>
        <v>1.3713254312315328</v>
      </c>
    </row>
    <row r="105" spans="1:13" ht="13" x14ac:dyDescent="0.3">
      <c r="A105" s="37">
        <f t="shared" si="142"/>
        <v>12</v>
      </c>
      <c r="B105" s="9" t="s">
        <v>25</v>
      </c>
      <c r="C105" s="95">
        <f ca="1">DataGrowthRates!CQ20</f>
        <v>2.07165745284136</v>
      </c>
      <c r="D105" s="96">
        <f ca="1">DataGrowthRates!CS20</f>
        <v>1.4748823351335474</v>
      </c>
      <c r="E105" s="97">
        <f t="shared" ca="1" si="140"/>
        <v>-0.59677511770781266</v>
      </c>
      <c r="F105" s="98">
        <f t="shared" ca="1" si="143"/>
        <v>1.3713254312315328</v>
      </c>
      <c r="G105" s="99">
        <f t="shared" ca="1" si="141"/>
        <v>0.59677511770781266</v>
      </c>
      <c r="K105" s="5"/>
    </row>
    <row r="106" spans="1:13" ht="13" x14ac:dyDescent="0.3">
      <c r="A106" s="37">
        <f t="shared" si="142"/>
        <v>13</v>
      </c>
      <c r="B106" s="9" t="s">
        <v>1</v>
      </c>
      <c r="C106" s="95">
        <f ca="1">DataGrowthRates!CQ21</f>
        <v>1.1920613793275721</v>
      </c>
      <c r="D106" s="96">
        <f ca="1">DataGrowthRates!CS21</f>
        <v>1.1754204846479259</v>
      </c>
      <c r="E106" s="97">
        <f t="shared" ca="1" si="140"/>
        <v>-1.6640894679646134E-2</v>
      </c>
      <c r="F106" s="98">
        <f t="shared" ca="1" si="143"/>
        <v>-0.59677511770781266</v>
      </c>
      <c r="G106" s="99">
        <f t="shared" ca="1" si="141"/>
        <v>1.6640894679646134E-2</v>
      </c>
    </row>
    <row r="107" spans="1:13" ht="13" x14ac:dyDescent="0.3">
      <c r="A107" s="37">
        <f t="shared" si="142"/>
        <v>14</v>
      </c>
      <c r="B107" s="9" t="s">
        <v>2</v>
      </c>
      <c r="C107" s="95">
        <f ca="1">DataGrowthRates!CQ22</f>
        <v>1.3950332877794644</v>
      </c>
      <c r="D107" s="96">
        <f ca="1">DataGrowthRates!CS22</f>
        <v>1.8709874145945991</v>
      </c>
      <c r="E107" s="97">
        <f t="shared" ca="1" si="140"/>
        <v>0.4759541268151346</v>
      </c>
      <c r="F107" s="98">
        <f t="shared" ca="1" si="143"/>
        <v>-1.6640894679646134E-2</v>
      </c>
      <c r="G107" s="99">
        <f t="shared" ca="1" si="141"/>
        <v>0.4759541268151346</v>
      </c>
    </row>
    <row r="108" spans="1:13" ht="13" x14ac:dyDescent="0.3">
      <c r="A108" s="37">
        <f t="shared" si="142"/>
        <v>15</v>
      </c>
      <c r="B108" s="9" t="s">
        <v>3</v>
      </c>
      <c r="C108" s="95">
        <f ca="1">DataGrowthRates!CQ23</f>
        <v>-5.0200891466607418</v>
      </c>
      <c r="D108" s="96">
        <f ca="1">DataGrowthRates!CS23</f>
        <v>-5.1232531304663187</v>
      </c>
      <c r="E108" s="97">
        <f t="shared" ca="1" si="140"/>
        <v>-0.1031639838055769</v>
      </c>
      <c r="F108" s="98">
        <f t="shared" ca="1" si="143"/>
        <v>0.4759541268151346</v>
      </c>
      <c r="G108" s="99">
        <f t="shared" ca="1" si="141"/>
        <v>0.1031639838055769</v>
      </c>
    </row>
    <row r="109" spans="1:13" ht="13" x14ac:dyDescent="0.3">
      <c r="A109" s="37">
        <f t="shared" si="142"/>
        <v>16</v>
      </c>
      <c r="B109" s="9" t="s">
        <v>4</v>
      </c>
      <c r="C109" s="95">
        <f ca="1">DataGrowthRates!CQ24</f>
        <v>-2.7863512159446664</v>
      </c>
      <c r="D109" s="96">
        <f ca="1">DataGrowthRates!CS24</f>
        <v>-2.607013144369644</v>
      </c>
      <c r="E109" s="97">
        <f t="shared" ca="1" si="140"/>
        <v>0.17933807157502235</v>
      </c>
      <c r="F109" s="98">
        <f t="shared" ca="1" si="143"/>
        <v>-0.1031639838055769</v>
      </c>
      <c r="G109" s="99">
        <f t="shared" ca="1" si="141"/>
        <v>0.17933807157502235</v>
      </c>
    </row>
    <row r="110" spans="1:13" ht="13" x14ac:dyDescent="0.3">
      <c r="A110" s="37">
        <f t="shared" si="142"/>
        <v>17</v>
      </c>
      <c r="B110" s="9" t="s">
        <v>5</v>
      </c>
      <c r="C110" s="95">
        <f ca="1">DataGrowthRates!CQ25</f>
        <v>-4.2490308713172267</v>
      </c>
      <c r="D110" s="96">
        <f ca="1">DataGrowthRates!CS25</f>
        <v>-4.8369471113326172</v>
      </c>
      <c r="E110" s="97">
        <f t="shared" ca="1" si="140"/>
        <v>-0.58791624001539056</v>
      </c>
      <c r="F110" s="98">
        <f t="shared" ca="1" si="143"/>
        <v>0.17933807157502235</v>
      </c>
      <c r="G110" s="99">
        <f t="shared" ca="1" si="141"/>
        <v>0.58791624001539056</v>
      </c>
    </row>
    <row r="111" spans="1:13" ht="13" x14ac:dyDescent="0.3">
      <c r="A111" s="37">
        <f t="shared" si="142"/>
        <v>18</v>
      </c>
      <c r="B111" s="9" t="s">
        <v>6</v>
      </c>
      <c r="C111" s="95">
        <f ca="1">DataGrowthRates!CQ26</f>
        <v>-10.071897746134015</v>
      </c>
      <c r="D111" s="96">
        <f ca="1">DataGrowthRates!CS26</f>
        <v>-9.9504374071870174</v>
      </c>
      <c r="E111" s="97">
        <f t="shared" ca="1" si="140"/>
        <v>0.12146033894699748</v>
      </c>
      <c r="F111" s="98">
        <f t="shared" ca="1" si="143"/>
        <v>-0.58791624001539056</v>
      </c>
      <c r="G111" s="99">
        <f t="shared" ca="1" si="141"/>
        <v>0.12146033894699748</v>
      </c>
      <c r="I111" s="5"/>
    </row>
    <row r="112" spans="1:13" ht="13" x14ac:dyDescent="0.3">
      <c r="A112" s="37">
        <f t="shared" si="142"/>
        <v>19</v>
      </c>
      <c r="B112" s="9" t="s">
        <v>7</v>
      </c>
      <c r="C112" s="95">
        <f ca="1">DataGrowthRates!CQ27</f>
        <v>-4.809554130164762</v>
      </c>
      <c r="D112" s="96">
        <f ca="1">DataGrowthRates!CS27</f>
        <v>-4.7806475651703471</v>
      </c>
      <c r="E112" s="97">
        <f t="shared" ca="1" si="140"/>
        <v>2.8906564994414907E-2</v>
      </c>
      <c r="F112" s="98">
        <f t="shared" ca="1" si="143"/>
        <v>0.12146033894699748</v>
      </c>
      <c r="G112" s="99">
        <f t="shared" ca="1" si="141"/>
        <v>2.8906564994414907E-2</v>
      </c>
      <c r="J112" t="s">
        <v>39</v>
      </c>
    </row>
    <row r="113" spans="1:7" ht="13" x14ac:dyDescent="0.3">
      <c r="A113" s="37">
        <f t="shared" si="142"/>
        <v>20</v>
      </c>
      <c r="B113" s="9" t="s">
        <v>8</v>
      </c>
      <c r="C113" s="95">
        <f ca="1">DataGrowthRates!CQ28</f>
        <v>-5.8808466659148193</v>
      </c>
      <c r="D113" s="96">
        <f ca="1">DataGrowthRates!CS28</f>
        <v>-6.3174592885740379</v>
      </c>
      <c r="E113" s="97">
        <f t="shared" ca="1" si="140"/>
        <v>-0.43661262265921863</v>
      </c>
      <c r="F113" s="98">
        <f t="shared" ca="1" si="143"/>
        <v>2.8906564994414907E-2</v>
      </c>
      <c r="G113" s="99">
        <f t="shared" ca="1" si="141"/>
        <v>0.43661262265921863</v>
      </c>
    </row>
    <row r="114" spans="1:7" ht="13" x14ac:dyDescent="0.3">
      <c r="A114" s="37">
        <f t="shared" si="142"/>
        <v>21</v>
      </c>
      <c r="B114" s="9" t="s">
        <v>9</v>
      </c>
      <c r="C114" s="95">
        <f ca="1">DataGrowthRates!CQ29</f>
        <v>2.2532070419845094</v>
      </c>
      <c r="D114" s="96">
        <f ca="1">DataGrowthRates!CS29</f>
        <v>2.6937590163555405</v>
      </c>
      <c r="E114" s="97">
        <f t="shared" ca="1" si="140"/>
        <v>0.44055197437103111</v>
      </c>
      <c r="F114" s="98">
        <f t="shared" ca="1" si="143"/>
        <v>-0.43661262265921863</v>
      </c>
      <c r="G114" s="99">
        <f t="shared" ca="1" si="141"/>
        <v>0.44055197437103111</v>
      </c>
    </row>
    <row r="115" spans="1:7" ht="13" x14ac:dyDescent="0.3">
      <c r="A115" s="37">
        <f t="shared" si="142"/>
        <v>22</v>
      </c>
      <c r="B115" s="9" t="s">
        <v>10</v>
      </c>
      <c r="C115" s="95">
        <f ca="1">DataGrowthRates!CQ30</f>
        <v>1.0248890119116481</v>
      </c>
      <c r="D115" s="96">
        <f ca="1">DataGrowthRates!CS30</f>
        <v>2.5049837739734602</v>
      </c>
      <c r="E115" s="100">
        <f t="shared" ca="1" si="140"/>
        <v>1.4800947620618121</v>
      </c>
      <c r="F115" s="98">
        <f t="shared" ca="1" si="143"/>
        <v>0.44055197437103111</v>
      </c>
      <c r="G115" s="99">
        <f t="shared" ca="1" si="141"/>
        <v>1.4800947620618121</v>
      </c>
    </row>
    <row r="116" spans="1:7" ht="13" x14ac:dyDescent="0.3">
      <c r="A116" s="37">
        <f t="shared" si="142"/>
        <v>23</v>
      </c>
      <c r="B116" s="9" t="s">
        <v>11</v>
      </c>
      <c r="C116" s="95">
        <f ca="1">DataGrowthRates!CQ31</f>
        <v>-0.13599469385220592</v>
      </c>
      <c r="D116" s="96">
        <f ca="1">DataGrowthRates!CS31</f>
        <v>-0.51433537179982991</v>
      </c>
      <c r="E116" s="100">
        <f ca="1">D116-C116</f>
        <v>-0.37834067794762399</v>
      </c>
      <c r="F116" s="98">
        <f ca="1">E115</f>
        <v>1.4800947620618121</v>
      </c>
      <c r="G116" s="99">
        <f ca="1">ABS(E116)</f>
        <v>0.37834067794762399</v>
      </c>
    </row>
    <row r="117" spans="1:7" ht="13" x14ac:dyDescent="0.3">
      <c r="A117" s="37">
        <f t="shared" si="142"/>
        <v>24</v>
      </c>
      <c r="B117" s="9" t="s">
        <v>26</v>
      </c>
      <c r="C117" s="95">
        <f ca="1">DataGrowthRates!CQ32</f>
        <v>7.0613186670895463</v>
      </c>
      <c r="D117" s="96">
        <f ca="1">DataGrowthRates!CS32</f>
        <v>7.4179328410130356</v>
      </c>
      <c r="E117" s="100">
        <f t="shared" ref="E117:E118" ca="1" si="144">D117-C117</f>
        <v>0.35661417392348937</v>
      </c>
      <c r="F117" s="98">
        <f t="shared" ref="F117:F118" ca="1" si="145">E116</f>
        <v>-0.37834067794762399</v>
      </c>
      <c r="G117" s="99">
        <f t="shared" ref="G117:G118" ca="1" si="146">ABS(E117)</f>
        <v>0.35661417392348937</v>
      </c>
    </row>
    <row r="118" spans="1:7" ht="13" x14ac:dyDescent="0.3">
      <c r="A118" s="37">
        <f>A117+1</f>
        <v>25</v>
      </c>
      <c r="B118" s="9" t="s">
        <v>102</v>
      </c>
      <c r="C118" s="95">
        <f ca="1">DataGrowthRates!CQ33</f>
        <v>-6.440339912371341</v>
      </c>
      <c r="D118" s="96">
        <f ca="1">DataGrowthRates!CS33</f>
        <v>-5.5002831518051254</v>
      </c>
      <c r="E118" s="100">
        <f t="shared" ca="1" si="144"/>
        <v>0.94005676056621557</v>
      </c>
      <c r="F118" s="98">
        <f t="shared" ca="1" si="145"/>
        <v>0.35661417392348937</v>
      </c>
      <c r="G118" s="99">
        <f t="shared" ca="1" si="146"/>
        <v>0.94005676056621557</v>
      </c>
    </row>
    <row r="119" spans="1:7" ht="13" x14ac:dyDescent="0.3">
      <c r="A119" s="37">
        <f>A118+1</f>
        <v>26</v>
      </c>
      <c r="B119" s="9" t="s">
        <v>103</v>
      </c>
      <c r="C119" s="95">
        <f ca="1">DataGrowthRates!CQ34</f>
        <v>-5.6149005833629602</v>
      </c>
      <c r="D119" s="96">
        <f ca="1">DataGrowthRates!CS34</f>
        <v>-5.0817081615866142</v>
      </c>
      <c r="E119" s="100">
        <f t="shared" ref="E119:E122" ca="1" si="147">D119-C119</f>
        <v>0.53319242177634596</v>
      </c>
      <c r="F119" s="98">
        <f t="shared" ref="F119:F122" ca="1" si="148">E118</f>
        <v>0.94005676056621557</v>
      </c>
      <c r="G119" s="99">
        <f t="shared" ref="G119:G122" ca="1" si="149">ABS(E119)</f>
        <v>0.53319242177634596</v>
      </c>
    </row>
    <row r="120" spans="1:7" ht="13" x14ac:dyDescent="0.3">
      <c r="A120" s="37">
        <f t="shared" ref="A120:A173" si="150">A119+1</f>
        <v>27</v>
      </c>
      <c r="B120" s="9" t="s">
        <v>104</v>
      </c>
      <c r="C120" s="95">
        <f ca="1">DataGrowthRates!CQ35</f>
        <v>-2.3249560152321087</v>
      </c>
      <c r="D120" s="96">
        <f ca="1">DataGrowthRates!CS35</f>
        <v>-1.7684632663464228</v>
      </c>
      <c r="E120" s="100">
        <f t="shared" ca="1" si="147"/>
        <v>0.5564927488856859</v>
      </c>
      <c r="F120" s="98">
        <f t="shared" ca="1" si="148"/>
        <v>0.53319242177634596</v>
      </c>
      <c r="G120" s="99">
        <f t="shared" ca="1" si="149"/>
        <v>0.5564927488856859</v>
      </c>
    </row>
    <row r="121" spans="1:7" ht="13" x14ac:dyDescent="0.3">
      <c r="A121" s="37">
        <f t="shared" si="150"/>
        <v>28</v>
      </c>
      <c r="B121" s="9" t="s">
        <v>105</v>
      </c>
      <c r="C121" s="95">
        <f ca="1">DataGrowthRates!CQ36</f>
        <v>-12.799884511174442</v>
      </c>
      <c r="D121" s="96">
        <f ca="1">DataGrowthRates!CS36</f>
        <v>-11.807982055099616</v>
      </c>
      <c r="E121" s="100">
        <f t="shared" ca="1" si="147"/>
        <v>0.99190245607482552</v>
      </c>
      <c r="F121" s="98">
        <f t="shared" ca="1" si="148"/>
        <v>0.5564927488856859</v>
      </c>
      <c r="G121" s="99">
        <f t="shared" ca="1" si="149"/>
        <v>0.99190245607482552</v>
      </c>
    </row>
    <row r="122" spans="1:7" ht="13" x14ac:dyDescent="0.3">
      <c r="A122" s="37">
        <f t="shared" si="150"/>
        <v>29</v>
      </c>
      <c r="B122" s="9" t="s">
        <v>121</v>
      </c>
      <c r="C122" s="95">
        <f ca="1">DataGrowthRates!CQ37</f>
        <v>-2.8625052834054427</v>
      </c>
      <c r="D122" s="96">
        <f ca="1">DataGrowthRates!CS37</f>
        <v>-3.3035777227179457</v>
      </c>
      <c r="E122" s="100">
        <f t="shared" ca="1" si="147"/>
        <v>-0.44107243931250295</v>
      </c>
      <c r="F122" s="98">
        <f t="shared" ca="1" si="148"/>
        <v>0.99190245607482552</v>
      </c>
      <c r="G122" s="99">
        <f t="shared" ca="1" si="149"/>
        <v>0.44107243931250295</v>
      </c>
    </row>
    <row r="123" spans="1:7" ht="13" x14ac:dyDescent="0.3">
      <c r="A123" s="37">
        <f t="shared" si="150"/>
        <v>30</v>
      </c>
      <c r="B123" s="9" t="s">
        <v>122</v>
      </c>
      <c r="C123" s="95">
        <f ca="1">DataGrowthRates!CQ38</f>
        <v>4.9302106252010587</v>
      </c>
      <c r="D123" s="96">
        <f ca="1">DataGrowthRates!CS38</f>
        <v>4.9068702080874456</v>
      </c>
      <c r="E123" s="100">
        <f t="shared" ref="E123" ca="1" si="151">D123-C123</f>
        <v>-2.3340417113613121E-2</v>
      </c>
      <c r="F123" s="98">
        <f t="shared" ref="F123" ca="1" si="152">E122</f>
        <v>-0.44107243931250295</v>
      </c>
      <c r="G123" s="99">
        <f t="shared" ref="G123" ca="1" si="153">ABS(E123)</f>
        <v>2.3340417113613121E-2</v>
      </c>
    </row>
    <row r="124" spans="1:7" ht="13" x14ac:dyDescent="0.3">
      <c r="A124" s="37">
        <f t="shared" si="150"/>
        <v>31</v>
      </c>
      <c r="B124" s="9" t="s">
        <v>123</v>
      </c>
      <c r="C124" s="95">
        <f ca="1">DataGrowthRates!CQ39</f>
        <v>-0.23900660544713836</v>
      </c>
      <c r="D124" s="96">
        <f ca="1">DataGrowthRates!CS39</f>
        <v>-0.23451489350178586</v>
      </c>
      <c r="E124" s="100">
        <f t="shared" ref="E124" ca="1" si="154">D124-C124</f>
        <v>4.4917119453525001E-3</v>
      </c>
      <c r="F124" s="98">
        <f t="shared" ref="F124" ca="1" si="155">E123</f>
        <v>-2.3340417113613121E-2</v>
      </c>
      <c r="G124" s="99">
        <f t="shared" ref="G124" ca="1" si="156">ABS(E124)</f>
        <v>4.4917119453525001E-3</v>
      </c>
    </row>
    <row r="125" spans="1:7" ht="13" x14ac:dyDescent="0.3">
      <c r="A125" s="37">
        <f t="shared" si="150"/>
        <v>32</v>
      </c>
      <c r="B125" s="9" t="s">
        <v>124</v>
      </c>
      <c r="C125" s="95">
        <f ca="1">DataGrowthRates!CQ40</f>
        <v>4.88749442268269</v>
      </c>
      <c r="D125" s="96">
        <f ca="1">DataGrowthRates!CS40</f>
        <v>4.904154061519387</v>
      </c>
      <c r="E125" s="100">
        <f t="shared" ref="E125" ca="1" si="157">D125-C125</f>
        <v>1.6659638836697077E-2</v>
      </c>
      <c r="F125" s="98">
        <f t="shared" ref="F125" ca="1" si="158">E124</f>
        <v>4.4917119453525001E-3</v>
      </c>
      <c r="G125" s="99">
        <f t="shared" ref="G125" ca="1" si="159">ABS(E125)</f>
        <v>1.6659638836697077E-2</v>
      </c>
    </row>
    <row r="126" spans="1:7" ht="13" x14ac:dyDescent="0.3">
      <c r="A126" s="37">
        <f t="shared" si="150"/>
        <v>33</v>
      </c>
      <c r="B126" s="9" t="s">
        <v>126</v>
      </c>
      <c r="C126" s="95">
        <f ca="1">DataGrowthRates!CQ41</f>
        <v>4.6018738582923939</v>
      </c>
      <c r="D126" s="96">
        <f ca="1">DataGrowthRates!CS41</f>
        <v>3.9902669003790403</v>
      </c>
      <c r="E126" s="100">
        <f t="shared" ref="E126" ca="1" si="160">D126-C126</f>
        <v>-0.61160695791335362</v>
      </c>
      <c r="F126" s="98">
        <f t="shared" ref="F126" ca="1" si="161">E125</f>
        <v>1.6659638836697077E-2</v>
      </c>
      <c r="G126" s="99">
        <f t="shared" ref="G126" ca="1" si="162">ABS(E126)</f>
        <v>0.61160695791335362</v>
      </c>
    </row>
    <row r="127" spans="1:7" ht="13" x14ac:dyDescent="0.3">
      <c r="A127" s="37">
        <f t="shared" si="150"/>
        <v>34</v>
      </c>
      <c r="B127" s="9" t="s">
        <v>127</v>
      </c>
      <c r="C127" s="95">
        <f ca="1">DataGrowthRates!CQ42</f>
        <v>-0.36551510096009426</v>
      </c>
      <c r="D127" s="96">
        <f ca="1">DataGrowthRates!CS42</f>
        <v>-0.24691894980425011</v>
      </c>
      <c r="E127" s="100">
        <f t="shared" ref="E127" ca="1" si="163">D127-C127</f>
        <v>0.11859615115584415</v>
      </c>
      <c r="F127" s="98">
        <f t="shared" ref="F127" ca="1" si="164">E126</f>
        <v>-0.61160695791335362</v>
      </c>
      <c r="G127" s="99">
        <f t="shared" ref="G127" ca="1" si="165">ABS(E127)</f>
        <v>0.11859615115584415</v>
      </c>
    </row>
    <row r="128" spans="1:7" ht="13" x14ac:dyDescent="0.3">
      <c r="A128" s="37">
        <f t="shared" si="150"/>
        <v>35</v>
      </c>
      <c r="B128" s="9" t="s">
        <v>128</v>
      </c>
      <c r="C128" s="95">
        <f ca="1">DataGrowthRates!CQ43</f>
        <v>-0.84846534433203313</v>
      </c>
      <c r="D128" s="96">
        <f ca="1">DataGrowthRates!CS43</f>
        <v>-0.53621548351992876</v>
      </c>
      <c r="E128" s="100">
        <f t="shared" ref="E128" ca="1" si="166">D128-C128</f>
        <v>0.31224986081210437</v>
      </c>
      <c r="F128" s="98">
        <f t="shared" ref="F128" ca="1" si="167">E127</f>
        <v>0.11859615115584415</v>
      </c>
      <c r="G128" s="99">
        <f t="shared" ref="G128" ca="1" si="168">ABS(E128)</f>
        <v>0.31224986081210437</v>
      </c>
    </row>
    <row r="129" spans="1:7" ht="13" x14ac:dyDescent="0.3">
      <c r="A129" s="37">
        <f t="shared" si="150"/>
        <v>36</v>
      </c>
      <c r="B129" s="9" t="s">
        <v>129</v>
      </c>
      <c r="C129" s="95">
        <f ca="1">DataGrowthRates!CQ44</f>
        <v>-5.5850498177148031</v>
      </c>
      <c r="D129" s="96">
        <f ca="1">DataGrowthRates!CS44</f>
        <v>-4.9264330354567276</v>
      </c>
      <c r="E129" s="100">
        <f t="shared" ref="E129" ca="1" si="169">D129-C129</f>
        <v>0.65861678225807552</v>
      </c>
      <c r="F129" s="98">
        <f t="shared" ref="F129" ca="1" si="170">E128</f>
        <v>0.31224986081210437</v>
      </c>
      <c r="G129" s="99">
        <f t="shared" ref="G129" ca="1" si="171">ABS(E129)</f>
        <v>0.65861678225807552</v>
      </c>
    </row>
    <row r="130" spans="1:7" ht="13" x14ac:dyDescent="0.3">
      <c r="A130" s="37">
        <f t="shared" si="150"/>
        <v>37</v>
      </c>
      <c r="B130" s="9" t="s">
        <v>130</v>
      </c>
      <c r="C130" s="95">
        <f ca="1">DataGrowthRates!CQ45</f>
        <v>-10.528202088440711</v>
      </c>
      <c r="D130" s="96">
        <f ca="1">DataGrowthRates!CS45</f>
        <v>-9.7581629979959477</v>
      </c>
      <c r="E130" s="100">
        <f t="shared" ref="E130" ca="1" si="172">D130-C130</f>
        <v>0.77003909044476337</v>
      </c>
      <c r="F130" s="98">
        <f t="shared" ref="F130" ca="1" si="173">E129</f>
        <v>0.65861678225807552</v>
      </c>
      <c r="G130" s="99">
        <f t="shared" ref="G130" ca="1" si="174">ABS(E130)</f>
        <v>0.77003909044476337</v>
      </c>
    </row>
    <row r="131" spans="1:7" ht="13" x14ac:dyDescent="0.3">
      <c r="A131" s="37">
        <f t="shared" si="150"/>
        <v>38</v>
      </c>
      <c r="B131" s="9" t="s">
        <v>131</v>
      </c>
      <c r="C131" s="95">
        <f ca="1">DataGrowthRates!CQ46</f>
        <v>-8.2619226938357659</v>
      </c>
      <c r="D131" s="96">
        <f ca="1">DataGrowthRates!CS46</f>
        <v>-8.0787454777730616</v>
      </c>
      <c r="E131" s="100">
        <f t="shared" ref="E131" ca="1" si="175">D131-C131</f>
        <v>0.18317721606270432</v>
      </c>
      <c r="F131" s="98">
        <f t="shared" ref="F131" ca="1" si="176">E130</f>
        <v>0.77003909044476337</v>
      </c>
      <c r="G131" s="99">
        <f t="shared" ref="G131" ca="1" si="177">ABS(E131)</f>
        <v>0.18317721606270432</v>
      </c>
    </row>
    <row r="132" spans="1:7" ht="13" x14ac:dyDescent="0.3">
      <c r="A132" s="37">
        <f t="shared" si="150"/>
        <v>39</v>
      </c>
      <c r="B132" s="9" t="s">
        <v>132</v>
      </c>
      <c r="C132" s="95">
        <f ca="1">DataGrowthRates!CQ47</f>
        <v>-4.2935609430166792</v>
      </c>
      <c r="D132" s="96">
        <f ca="1">DataGrowthRates!CS47</f>
        <v>-3.1706668773329421</v>
      </c>
      <c r="E132" s="100">
        <f t="shared" ref="E132" ca="1" si="178">D132-C132</f>
        <v>1.1228940656837372</v>
      </c>
      <c r="F132" s="98">
        <f t="shared" ref="F132" ca="1" si="179">E131</f>
        <v>0.18317721606270432</v>
      </c>
      <c r="G132" s="99">
        <f t="shared" ref="G132" ca="1" si="180">ABS(E132)</f>
        <v>1.1228940656837372</v>
      </c>
    </row>
    <row r="133" spans="1:7" ht="13" x14ac:dyDescent="0.3">
      <c r="A133" s="37">
        <f t="shared" si="150"/>
        <v>40</v>
      </c>
      <c r="B133" s="9" t="s">
        <v>133</v>
      </c>
      <c r="C133" s="95">
        <f ca="1">DataGrowthRates!CQ48</f>
        <v>-2.87292784550583</v>
      </c>
      <c r="D133" s="96">
        <f ca="1">DataGrowthRates!CS48</f>
        <v>-3.580795797849134</v>
      </c>
      <c r="E133" s="100">
        <f t="shared" ref="E133" ca="1" si="181">D133-C133</f>
        <v>-0.70786795234330402</v>
      </c>
      <c r="F133" s="98">
        <f t="shared" ref="F133" ca="1" si="182">E132</f>
        <v>1.1228940656837372</v>
      </c>
      <c r="G133" s="99">
        <f t="shared" ref="G133" ca="1" si="183">ABS(E133)</f>
        <v>0.70786795234330402</v>
      </c>
    </row>
    <row r="134" spans="1:7" ht="13" x14ac:dyDescent="0.3">
      <c r="A134" s="37">
        <f t="shared" si="150"/>
        <v>41</v>
      </c>
      <c r="B134" s="9" t="s">
        <v>134</v>
      </c>
      <c r="C134" s="95">
        <f ca="1">DataGrowthRates!CQ49</f>
        <v>4.3394942893630057</v>
      </c>
      <c r="D134" s="96">
        <f ca="1">DataGrowthRates!CS49</f>
        <v>4.6219897454966352</v>
      </c>
      <c r="E134" s="100">
        <f t="shared" ref="E134" ca="1" si="184">D134-C134</f>
        <v>0.28249545613362947</v>
      </c>
      <c r="F134" s="98">
        <f t="shared" ref="F134" ca="1" si="185">E133</f>
        <v>-0.70786795234330402</v>
      </c>
      <c r="G134" s="99">
        <f t="shared" ref="G134" ca="1" si="186">ABS(E134)</f>
        <v>0.28249545613362947</v>
      </c>
    </row>
    <row r="135" spans="1:7" ht="13" x14ac:dyDescent="0.3">
      <c r="A135" s="37">
        <f t="shared" si="150"/>
        <v>42</v>
      </c>
      <c r="B135" s="9" t="s">
        <v>135</v>
      </c>
      <c r="C135" s="95">
        <f ca="1">DataGrowthRates!CQ50</f>
        <v>0.13940138085625092</v>
      </c>
      <c r="D135" s="96">
        <f ca="1">DataGrowthRates!CS50</f>
        <v>0.20939174533088023</v>
      </c>
      <c r="E135" s="100">
        <f t="shared" ref="E135:E137" ca="1" si="187">D135-C135</f>
        <v>6.9990364474629307E-2</v>
      </c>
      <c r="F135" s="98">
        <f t="shared" ref="F135" ca="1" si="188">E134</f>
        <v>0.28249545613362947</v>
      </c>
      <c r="G135" s="99">
        <f t="shared" ref="G135:G167" ca="1" si="189">ABS(E135)</f>
        <v>6.9990364474629307E-2</v>
      </c>
    </row>
    <row r="136" spans="1:7" ht="13" x14ac:dyDescent="0.3">
      <c r="A136" s="37">
        <f t="shared" si="150"/>
        <v>43</v>
      </c>
      <c r="B136" s="9" t="s">
        <v>136</v>
      </c>
      <c r="C136" s="95">
        <f ca="1">DataGrowthRates!CQ51</f>
        <v>0.6594151435058917</v>
      </c>
      <c r="D136" s="96">
        <f ca="1">DataGrowthRates!CS51</f>
        <v>0.37017446294853895</v>
      </c>
      <c r="E136" s="100">
        <f t="shared" ca="1" si="187"/>
        <v>-0.28924068055735275</v>
      </c>
      <c r="F136" s="98">
        <f t="shared" ref="F136:F168" ca="1" si="190">E135</f>
        <v>6.9990364474629307E-2</v>
      </c>
      <c r="G136" s="99">
        <f t="shared" ca="1" si="189"/>
        <v>0.28924068055735275</v>
      </c>
    </row>
    <row r="137" spans="1:7" ht="13" x14ac:dyDescent="0.3">
      <c r="A137" s="37">
        <f t="shared" si="150"/>
        <v>44</v>
      </c>
      <c r="B137" s="9" t="s">
        <v>137</v>
      </c>
      <c r="C137" s="95">
        <f ca="1">DataGrowthRates!CQ52</f>
        <v>-2.4890921942087418</v>
      </c>
      <c r="D137" s="96">
        <f ca="1">DataGrowthRates!CS52</f>
        <v>-2.7127614587704501</v>
      </c>
      <c r="E137" s="100">
        <f t="shared" ca="1" si="187"/>
        <v>-0.22366926456170821</v>
      </c>
      <c r="F137" s="98">
        <f t="shared" ca="1" si="190"/>
        <v>-0.28924068055735275</v>
      </c>
      <c r="G137" s="99">
        <f t="shared" ca="1" si="189"/>
        <v>0.22366926456170821</v>
      </c>
    </row>
    <row r="138" spans="1:7" ht="13" x14ac:dyDescent="0.3">
      <c r="A138" s="37">
        <f t="shared" si="150"/>
        <v>45</v>
      </c>
      <c r="B138" s="9" t="s">
        <v>138</v>
      </c>
      <c r="C138" s="95">
        <f ca="1">DataGrowthRates!CQ53</f>
        <v>-3.1469992494805856</v>
      </c>
      <c r="D138" s="96">
        <f ca="1">DataGrowthRates!CS53</f>
        <v>-3.7492580370012303</v>
      </c>
      <c r="E138" s="100">
        <f t="shared" ref="E138" ca="1" si="191">D138-C138</f>
        <v>-0.60225878752064466</v>
      </c>
      <c r="F138" s="98">
        <f t="shared" ca="1" si="190"/>
        <v>-0.22366926456170821</v>
      </c>
      <c r="G138" s="99">
        <f t="shared" ca="1" si="189"/>
        <v>0.60225878752064466</v>
      </c>
    </row>
    <row r="139" spans="1:7" ht="13" x14ac:dyDescent="0.3">
      <c r="A139" s="37">
        <f t="shared" si="150"/>
        <v>46</v>
      </c>
      <c r="B139" s="9" t="s">
        <v>139</v>
      </c>
      <c r="C139" s="95">
        <f ca="1">DataGrowthRates!CQ54</f>
        <v>0.2770341852406662</v>
      </c>
      <c r="D139" s="96">
        <f ca="1">DataGrowthRates!CS54</f>
        <v>-0.62992998325828975</v>
      </c>
      <c r="E139" s="100">
        <f t="shared" ref="E139" ca="1" si="192">D139-C139</f>
        <v>-0.906964168498956</v>
      </c>
      <c r="F139" s="98">
        <f t="shared" ca="1" si="190"/>
        <v>-0.60225878752064466</v>
      </c>
      <c r="G139" s="99">
        <f t="shared" ca="1" si="189"/>
        <v>0.906964168498956</v>
      </c>
    </row>
    <row r="140" spans="1:7" ht="13" x14ac:dyDescent="0.3">
      <c r="A140" s="37">
        <f t="shared" si="150"/>
        <v>47</v>
      </c>
      <c r="B140" s="9" t="s">
        <v>140</v>
      </c>
      <c r="C140" s="95">
        <f ca="1">DataGrowthRates!CQ55</f>
        <v>-3.6505285267401266</v>
      </c>
      <c r="D140" s="96">
        <f ca="1">DataGrowthRates!CS55</f>
        <v>-3.7059180617457703</v>
      </c>
      <c r="E140" s="100">
        <f t="shared" ref="E140" ca="1" si="193">D140-C140</f>
        <v>-5.5389535005643697E-2</v>
      </c>
      <c r="F140" s="98">
        <f t="shared" ca="1" si="190"/>
        <v>-0.906964168498956</v>
      </c>
      <c r="G140" s="99">
        <f t="shared" ca="1" si="189"/>
        <v>5.5389535005643697E-2</v>
      </c>
    </row>
    <row r="141" spans="1:7" ht="13" x14ac:dyDescent="0.3">
      <c r="A141" s="37">
        <f t="shared" si="150"/>
        <v>48</v>
      </c>
      <c r="B141" s="9" t="s">
        <v>141</v>
      </c>
      <c r="C141" s="95">
        <f ca="1">DataGrowthRates!CQ56</f>
        <v>3.578091275924999</v>
      </c>
      <c r="D141" s="96">
        <f ca="1">DataGrowthRates!CS56</f>
        <v>3.8872275170505821</v>
      </c>
      <c r="E141" s="100">
        <f t="shared" ref="E141" ca="1" si="194">D141-C141</f>
        <v>0.30913624112558313</v>
      </c>
      <c r="F141" s="98">
        <f t="shared" ca="1" si="190"/>
        <v>-5.5389535005643697E-2</v>
      </c>
      <c r="G141" s="99">
        <f t="shared" ca="1" si="189"/>
        <v>0.30913624112558313</v>
      </c>
    </row>
    <row r="142" spans="1:7" ht="13" x14ac:dyDescent="0.3">
      <c r="A142" s="37">
        <f t="shared" si="150"/>
        <v>49</v>
      </c>
      <c r="B142" s="158" t="s">
        <v>143</v>
      </c>
      <c r="C142" s="95">
        <f ca="1">DataGrowthRates!CQ57</f>
        <v>-2.4820553989726677</v>
      </c>
      <c r="D142" s="96">
        <f ca="1">DataGrowthRates!CS57</f>
        <v>-2.4753007722882554</v>
      </c>
      <c r="E142" s="100">
        <f t="shared" ref="E142" ca="1" si="195">D142-C142</f>
        <v>6.7546266844122904E-3</v>
      </c>
      <c r="F142" s="98">
        <f t="shared" ca="1" si="190"/>
        <v>0.30913624112558313</v>
      </c>
      <c r="G142" s="99">
        <f t="shared" ca="1" si="189"/>
        <v>6.7546266844122904E-3</v>
      </c>
    </row>
    <row r="143" spans="1:7" ht="13" x14ac:dyDescent="0.3">
      <c r="A143" s="37">
        <f t="shared" si="150"/>
        <v>50</v>
      </c>
      <c r="B143" s="158" t="s">
        <v>144</v>
      </c>
      <c r="C143" s="95">
        <f ca="1">DataGrowthRates!CQ58</f>
        <v>-3.635727270083922</v>
      </c>
      <c r="D143" s="96">
        <f ca="1">DataGrowthRates!CS58</f>
        <v>-2.7450760278249886</v>
      </c>
      <c r="E143" s="100">
        <f t="shared" ref="E143" ca="1" si="196">D143-C143</f>
        <v>0.89065124225893344</v>
      </c>
      <c r="F143" s="98">
        <f t="shared" ca="1" si="190"/>
        <v>6.7546266844122904E-3</v>
      </c>
      <c r="G143" s="99">
        <f t="shared" ca="1" si="189"/>
        <v>0.89065124225893344</v>
      </c>
    </row>
    <row r="144" spans="1:7" ht="13" x14ac:dyDescent="0.3">
      <c r="A144" s="37">
        <f t="shared" si="150"/>
        <v>51</v>
      </c>
      <c r="B144" s="158" t="s">
        <v>145</v>
      </c>
      <c r="C144" s="95">
        <f ca="1">DataGrowthRates!CQ59</f>
        <v>0.9151376458122169</v>
      </c>
      <c r="D144" s="96">
        <f ca="1">DataGrowthRates!CS59</f>
        <v>1.2723733214658577</v>
      </c>
      <c r="E144" s="100">
        <f t="shared" ref="E144" ca="1" si="197">D144-C144</f>
        <v>0.35723567565364078</v>
      </c>
      <c r="F144" s="98">
        <f t="shared" ca="1" si="190"/>
        <v>0.89065124225893344</v>
      </c>
      <c r="G144" s="99">
        <f t="shared" ca="1" si="189"/>
        <v>0.35723567565364078</v>
      </c>
    </row>
    <row r="145" spans="1:7" ht="13" x14ac:dyDescent="0.3">
      <c r="A145" s="37">
        <f t="shared" si="150"/>
        <v>52</v>
      </c>
      <c r="B145" s="158" t="s">
        <v>146</v>
      </c>
      <c r="C145" s="95">
        <f ca="1">DataGrowthRates!CQ60</f>
        <v>-1.3752551905222676</v>
      </c>
      <c r="D145" s="96">
        <f ca="1">DataGrowthRates!CS60</f>
        <v>-0.61480891448036479</v>
      </c>
      <c r="E145" s="100">
        <f t="shared" ref="E145" ca="1" si="198">D145-C145</f>
        <v>0.76044627604190285</v>
      </c>
      <c r="F145" s="98">
        <f t="shared" ca="1" si="190"/>
        <v>0.35723567565364078</v>
      </c>
      <c r="G145" s="99">
        <f t="shared" ca="1" si="189"/>
        <v>0.76044627604190285</v>
      </c>
    </row>
    <row r="146" spans="1:7" ht="13" x14ac:dyDescent="0.3">
      <c r="A146" s="37">
        <f t="shared" si="150"/>
        <v>53</v>
      </c>
      <c r="B146" s="158" t="s">
        <v>147</v>
      </c>
      <c r="C146" s="95">
        <f ca="1">DataGrowthRates!CQ61</f>
        <v>3.313827842906933</v>
      </c>
      <c r="D146" s="96">
        <f ca="1">DataGrowthRates!CS61</f>
        <v>3.1236687153046394</v>
      </c>
      <c r="E146" s="100">
        <f t="shared" ref="E146" ca="1" si="199">D146-C146</f>
        <v>-0.19015912760229359</v>
      </c>
      <c r="F146" s="98">
        <f t="shared" ca="1" si="190"/>
        <v>0.76044627604190285</v>
      </c>
      <c r="G146" s="99">
        <f t="shared" ca="1" si="189"/>
        <v>0.19015912760229359</v>
      </c>
    </row>
    <row r="147" spans="1:7" ht="13" x14ac:dyDescent="0.3">
      <c r="A147" s="37">
        <f t="shared" si="150"/>
        <v>54</v>
      </c>
      <c r="B147" s="158" t="s">
        <v>148</v>
      </c>
      <c r="C147" s="95">
        <f ca="1">DataGrowthRates!CQ62</f>
        <v>-1.136312657198409</v>
      </c>
      <c r="D147" s="96">
        <f ca="1">DataGrowthRates!CS62</f>
        <v>-8.494558208767794E-2</v>
      </c>
      <c r="E147" s="100">
        <f t="shared" ref="E147" ca="1" si="200">D147-C147</f>
        <v>1.0513670751107311</v>
      </c>
      <c r="F147" s="98">
        <f t="shared" ca="1" si="190"/>
        <v>-0.19015912760229359</v>
      </c>
      <c r="G147" s="99">
        <f t="shared" ca="1" si="189"/>
        <v>1.0513670751107311</v>
      </c>
    </row>
    <row r="148" spans="1:7" ht="13" x14ac:dyDescent="0.3">
      <c r="A148" s="37">
        <f t="shared" si="150"/>
        <v>55</v>
      </c>
      <c r="B148" s="158" t="s">
        <v>149</v>
      </c>
      <c r="C148" s="95">
        <f ca="1">DataGrowthRates!CQ63</f>
        <v>-0.905073101874449</v>
      </c>
      <c r="D148" s="96">
        <f ca="1">DataGrowthRates!CS63</f>
        <v>-0.93458582961813674</v>
      </c>
      <c r="E148" s="100">
        <f t="shared" ref="E148" ca="1" si="201">D148-C148</f>
        <v>-2.9512727743687739E-2</v>
      </c>
      <c r="F148" s="98">
        <f t="shared" ca="1" si="190"/>
        <v>1.0513670751107311</v>
      </c>
      <c r="G148" s="99">
        <f t="shared" ca="1" si="189"/>
        <v>2.9512727743687739E-2</v>
      </c>
    </row>
    <row r="149" spans="1:7" ht="13" x14ac:dyDescent="0.3">
      <c r="A149" s="37">
        <f t="shared" si="150"/>
        <v>56</v>
      </c>
      <c r="B149" s="158" t="s">
        <v>150</v>
      </c>
      <c r="C149" s="95">
        <f ca="1">DataGrowthRates!CQ64</f>
        <v>-2.8075106123105567</v>
      </c>
      <c r="D149" s="96">
        <f ca="1">DataGrowthRates!CS64</f>
        <v>-2.5319528666689681</v>
      </c>
      <c r="E149" s="100">
        <f t="shared" ref="E149" ca="1" si="202">D149-C149</f>
        <v>0.27555774564158853</v>
      </c>
      <c r="F149" s="98">
        <f t="shared" ca="1" si="190"/>
        <v>-2.9512727743687739E-2</v>
      </c>
      <c r="G149" s="99">
        <f t="shared" ca="1" si="189"/>
        <v>0.27555774564158853</v>
      </c>
    </row>
    <row r="150" spans="1:7" ht="13" x14ac:dyDescent="0.3">
      <c r="A150" s="37">
        <f t="shared" si="150"/>
        <v>57</v>
      </c>
      <c r="B150" s="158" t="s">
        <v>151</v>
      </c>
      <c r="C150" s="95">
        <f ca="1">DataGrowthRates!CQ65</f>
        <v>-7.1609699297247191</v>
      </c>
      <c r="D150" s="96">
        <f ca="1">DataGrowthRates!CS65</f>
        <v>-7.0166962380690876</v>
      </c>
      <c r="E150" s="100">
        <f t="shared" ref="E150" ca="1" si="203">D150-C150</f>
        <v>0.14427369165563153</v>
      </c>
      <c r="F150" s="98">
        <f t="shared" ca="1" si="190"/>
        <v>0.27555774564158853</v>
      </c>
      <c r="G150" s="99">
        <f t="shared" ca="1" si="189"/>
        <v>0.14427369165563153</v>
      </c>
    </row>
    <row r="151" spans="1:7" ht="13" x14ac:dyDescent="0.3">
      <c r="A151" s="37">
        <f t="shared" si="150"/>
        <v>58</v>
      </c>
      <c r="B151" s="158" t="s">
        <v>152</v>
      </c>
      <c r="C151" s="95">
        <f ca="1">DataGrowthRates!CQ66</f>
        <v>-0.3450828992344428</v>
      </c>
      <c r="D151" s="96">
        <f ca="1">DataGrowthRates!CS66</f>
        <v>0.56116329371901119</v>
      </c>
      <c r="E151" s="100">
        <f t="shared" ref="E151" ca="1" si="204">D151-C151</f>
        <v>0.90624619295345399</v>
      </c>
      <c r="F151" s="98">
        <f t="shared" ca="1" si="190"/>
        <v>0.14427369165563153</v>
      </c>
      <c r="G151" s="99">
        <f t="shared" ca="1" si="189"/>
        <v>0.90624619295345399</v>
      </c>
    </row>
    <row r="152" spans="1:7" ht="13" x14ac:dyDescent="0.3">
      <c r="A152" s="37">
        <f t="shared" si="150"/>
        <v>59</v>
      </c>
      <c r="B152" s="158" t="s">
        <v>153</v>
      </c>
      <c r="C152" s="95">
        <f ca="1">DataGrowthRates!CQ67</f>
        <v>-3.3271157219445655</v>
      </c>
      <c r="D152" s="96">
        <f ca="1">DataGrowthRates!CS67</f>
        <v>-3.0532115985454769</v>
      </c>
      <c r="E152" s="100">
        <f t="shared" ref="E152" ca="1" si="205">D152-C152</f>
        <v>0.27390412339908865</v>
      </c>
      <c r="F152" s="98">
        <f t="shared" ca="1" si="190"/>
        <v>0.90624619295345399</v>
      </c>
      <c r="G152" s="99">
        <f t="shared" ca="1" si="189"/>
        <v>0.27390412339908865</v>
      </c>
    </row>
    <row r="153" spans="1:7" ht="13" x14ac:dyDescent="0.3">
      <c r="A153" s="37">
        <f t="shared" si="150"/>
        <v>60</v>
      </c>
      <c r="B153" s="158" t="s">
        <v>154</v>
      </c>
      <c r="C153" s="95">
        <f ca="1">DataGrowthRates!CQ68</f>
        <v>2.7607040916952448</v>
      </c>
      <c r="D153" s="96">
        <f ca="1">DataGrowthRates!CS68</f>
        <v>2.0329902647040572</v>
      </c>
      <c r="E153" s="100">
        <f t="shared" ref="E153" ca="1" si="206">D153-C153</f>
        <v>-0.72771382699118758</v>
      </c>
      <c r="F153" s="98">
        <f t="shared" ca="1" si="190"/>
        <v>0.27390412339908865</v>
      </c>
      <c r="G153" s="99">
        <f t="shared" ca="1" si="189"/>
        <v>0.72771382699118758</v>
      </c>
    </row>
    <row r="154" spans="1:7" ht="13" x14ac:dyDescent="0.3">
      <c r="A154" s="37">
        <f t="shared" si="150"/>
        <v>61</v>
      </c>
      <c r="B154" s="158" t="s">
        <v>155</v>
      </c>
      <c r="C154" s="95">
        <f ca="1">DataGrowthRates!CQ69</f>
        <v>-1.0474188464460295</v>
      </c>
      <c r="D154" s="96">
        <f ca="1">DataGrowthRates!CS69</f>
        <v>-1.6292300662294925</v>
      </c>
      <c r="E154" s="100">
        <f t="shared" ref="E154" ca="1" si="207">D154-C154</f>
        <v>-0.58181121978346306</v>
      </c>
      <c r="F154" s="98">
        <f t="shared" ca="1" si="190"/>
        <v>-0.72771382699118758</v>
      </c>
      <c r="G154" s="99">
        <f t="shared" ca="1" si="189"/>
        <v>0.58181121978346306</v>
      </c>
    </row>
    <row r="155" spans="1:7" ht="13" x14ac:dyDescent="0.3">
      <c r="A155" s="37">
        <f t="shared" si="150"/>
        <v>62</v>
      </c>
      <c r="B155" s="158" t="s">
        <v>156</v>
      </c>
      <c r="C155" s="95">
        <f ca="1">DataGrowthRates!CQ70</f>
        <v>-23.650062178603243</v>
      </c>
      <c r="D155" s="96">
        <f ca="1">DataGrowthRates!CS70</f>
        <v>-24.759966906008991</v>
      </c>
      <c r="E155" s="100">
        <f t="shared" ref="E155" ca="1" si="208">D155-C155</f>
        <v>-1.1099047274057483</v>
      </c>
      <c r="F155" s="98">
        <f t="shared" ca="1" si="190"/>
        <v>-0.58181121978346306</v>
      </c>
      <c r="G155" s="99">
        <f t="shared" ca="1" si="189"/>
        <v>1.1099047274057483</v>
      </c>
    </row>
    <row r="156" spans="1:7" ht="13" x14ac:dyDescent="0.3">
      <c r="A156" s="37">
        <f t="shared" si="150"/>
        <v>63</v>
      </c>
      <c r="B156" s="158" t="s">
        <v>157</v>
      </c>
      <c r="C156" s="95">
        <f ca="1">DataGrowthRates!CQ71</f>
        <v>-13.234000941064625</v>
      </c>
      <c r="D156" s="96">
        <f ca="1">DataGrowthRates!CS71</f>
        <v>-12.963231386191227</v>
      </c>
      <c r="E156" s="100">
        <f t="shared" ref="E156" ca="1" si="209">D156-C156</f>
        <v>0.27076955487339838</v>
      </c>
      <c r="F156" s="98">
        <f t="shared" ca="1" si="190"/>
        <v>-1.1099047274057483</v>
      </c>
      <c r="G156" s="99">
        <f t="shared" ca="1" si="189"/>
        <v>0.27076955487339838</v>
      </c>
    </row>
    <row r="157" spans="1:7" ht="13" x14ac:dyDescent="0.3">
      <c r="A157" s="37">
        <f t="shared" si="150"/>
        <v>64</v>
      </c>
      <c r="B157" s="158" t="s">
        <v>158</v>
      </c>
      <c r="C157" s="95">
        <f ca="1">DataGrowthRates!CQ72</f>
        <v>-9.9244655302835412</v>
      </c>
      <c r="D157" s="96">
        <f ca="1">DataGrowthRates!CS72</f>
        <v>-10.058750571186097</v>
      </c>
      <c r="E157" s="100">
        <f t="shared" ref="E157" ca="1" si="210">D157-C157</f>
        <v>-0.13428504090255622</v>
      </c>
      <c r="F157" s="98">
        <f t="shared" ca="1" si="190"/>
        <v>0.27076955487339838</v>
      </c>
      <c r="G157" s="99">
        <f t="shared" ca="1" si="189"/>
        <v>0.13428504090255622</v>
      </c>
    </row>
    <row r="158" spans="1:7" ht="13" x14ac:dyDescent="0.3">
      <c r="A158" s="37">
        <f t="shared" si="150"/>
        <v>65</v>
      </c>
      <c r="B158" s="158" t="s">
        <v>159</v>
      </c>
      <c r="C158" s="95">
        <f ca="1">DataGrowthRates!CQ73</f>
        <v>-7.116775624905376</v>
      </c>
      <c r="D158" s="96">
        <f ca="1">DataGrowthRates!CS73</f>
        <v>-6.9473901811091228</v>
      </c>
      <c r="E158" s="100">
        <f t="shared" ref="E158" ca="1" si="211">D158-C158</f>
        <v>0.1693854437962532</v>
      </c>
      <c r="F158" s="98">
        <f t="shared" ca="1" si="190"/>
        <v>-0.13428504090255622</v>
      </c>
      <c r="G158" s="99">
        <f t="shared" ca="1" si="189"/>
        <v>0.1693854437962532</v>
      </c>
    </row>
    <row r="159" spans="1:7" ht="13" x14ac:dyDescent="0.3">
      <c r="A159" s="37">
        <f t="shared" si="150"/>
        <v>66</v>
      </c>
      <c r="B159" s="158" t="s">
        <v>160</v>
      </c>
      <c r="C159" s="95">
        <f ca="1">DataGrowthRates!CQ74</f>
        <v>23.126038961308925</v>
      </c>
      <c r="D159" s="96">
        <f ca="1">DataGrowthRates!CS74</f>
        <v>22.154081162404513</v>
      </c>
      <c r="E159" s="100">
        <f t="shared" ref="E159" ca="1" si="212">D159-C159</f>
        <v>-0.97195779890441258</v>
      </c>
      <c r="F159" s="98">
        <f t="shared" ca="1" si="190"/>
        <v>0.1693854437962532</v>
      </c>
      <c r="G159" s="99">
        <f t="shared" ca="1" si="189"/>
        <v>0.97195779890441258</v>
      </c>
    </row>
    <row r="160" spans="1:7" ht="13" x14ac:dyDescent="0.3">
      <c r="A160" s="37">
        <f t="shared" si="150"/>
        <v>67</v>
      </c>
      <c r="B160" s="158" t="s">
        <v>161</v>
      </c>
      <c r="C160" s="95">
        <f ca="1">DataGrowthRates!CQ75</f>
        <v>5.2573656915182676</v>
      </c>
      <c r="D160" s="96">
        <f ca="1">DataGrowthRates!CS75</f>
        <v>4.6932568277327338</v>
      </c>
      <c r="E160" s="100">
        <f t="shared" ref="E160" ca="1" si="213">D160-C160</f>
        <v>-0.56410886378553382</v>
      </c>
      <c r="F160" s="98">
        <f t="shared" ca="1" si="190"/>
        <v>-0.97195779890441258</v>
      </c>
      <c r="G160" s="99">
        <f t="shared" ca="1" si="189"/>
        <v>0.56410886378553382</v>
      </c>
    </row>
    <row r="161" spans="1:7" ht="13" x14ac:dyDescent="0.3">
      <c r="A161" s="37">
        <f t="shared" si="150"/>
        <v>68</v>
      </c>
      <c r="B161" s="158" t="s">
        <v>162</v>
      </c>
      <c r="C161" s="95">
        <f ca="1">DataGrowthRates!CQ76</f>
        <v>0.7379620038839857</v>
      </c>
      <c r="D161" s="96">
        <f ca="1">DataGrowthRates!CS76</f>
        <v>1.6059869883797844</v>
      </c>
      <c r="E161" s="100">
        <f t="shared" ref="E161" ca="1" si="214">D161-C161</f>
        <v>0.86802498449579868</v>
      </c>
      <c r="F161" s="98">
        <f t="shared" ca="1" si="190"/>
        <v>-0.56410886378553382</v>
      </c>
      <c r="G161" s="99">
        <f t="shared" ca="1" si="189"/>
        <v>0.86802498449579868</v>
      </c>
    </row>
    <row r="162" spans="1:7" ht="13" x14ac:dyDescent="0.3">
      <c r="A162" s="37">
        <f t="shared" si="150"/>
        <v>69</v>
      </c>
      <c r="B162" s="158" t="s">
        <v>163</v>
      </c>
      <c r="C162" s="95">
        <f ca="1">DataGrowthRates!CQ77</f>
        <v>-0.29637244916918987</v>
      </c>
      <c r="D162" s="96">
        <f ca="1">DataGrowthRates!CS77</f>
        <v>0.90304083461441897</v>
      </c>
      <c r="E162" s="100">
        <f t="shared" ref="E162" ca="1" si="215">D162-C162</f>
        <v>1.1994132837836089</v>
      </c>
      <c r="F162" s="98">
        <f t="shared" ca="1" si="190"/>
        <v>0.86802498449579868</v>
      </c>
      <c r="G162" s="99">
        <f t="shared" ca="1" si="189"/>
        <v>1.1994132837836089</v>
      </c>
    </row>
    <row r="163" spans="1:7" ht="13" x14ac:dyDescent="0.3">
      <c r="A163" s="37">
        <f t="shared" si="150"/>
        <v>70</v>
      </c>
      <c r="B163" s="158" t="s">
        <v>165</v>
      </c>
      <c r="C163" s="95">
        <f ca="1">DataGrowthRates!CQ78</f>
        <v>-2.1953929127821577E-2</v>
      </c>
      <c r="D163" s="96">
        <f ca="1">DataGrowthRates!CS78</f>
        <v>-1.1827073749571491</v>
      </c>
      <c r="E163" s="100">
        <f t="shared" ref="E163" ca="1" si="216">D163-C163</f>
        <v>-1.1607534458293274</v>
      </c>
      <c r="F163" s="98">
        <f t="shared" ca="1" si="190"/>
        <v>1.1994132837836089</v>
      </c>
      <c r="G163" s="99">
        <f t="shared" ca="1" si="189"/>
        <v>1.1607534458293274</v>
      </c>
    </row>
    <row r="164" spans="1:7" ht="13" x14ac:dyDescent="0.3">
      <c r="A164" s="37">
        <f t="shared" si="150"/>
        <v>71</v>
      </c>
      <c r="B164" s="158" t="s">
        <v>166</v>
      </c>
      <c r="C164" s="95">
        <f ca="1">DataGrowthRates!CQ79</f>
        <v>3.7092300041908901</v>
      </c>
      <c r="D164" s="96">
        <f ca="1">DataGrowthRates!CS79</f>
        <v>2.5556823461305895</v>
      </c>
      <c r="E164" s="100">
        <f t="shared" ref="E164" ca="1" si="217">D164-C164</f>
        <v>-1.1535476580603006</v>
      </c>
      <c r="F164" s="98">
        <f t="shared" ca="1" si="190"/>
        <v>-1.1607534458293274</v>
      </c>
      <c r="G164" s="99">
        <f t="shared" ca="1" si="189"/>
        <v>1.1535476580603006</v>
      </c>
    </row>
    <row r="165" spans="1:7" ht="13" x14ac:dyDescent="0.3">
      <c r="A165" s="37">
        <f t="shared" si="150"/>
        <v>72</v>
      </c>
      <c r="B165" s="158" t="s">
        <v>167</v>
      </c>
      <c r="C165" s="95">
        <f ca="1">DataGrowthRates!CQ80</f>
        <v>-5.8553777554501609</v>
      </c>
      <c r="D165" s="96">
        <f ca="1">DataGrowthRates!CS80</f>
        <v>-5.4966047533044078</v>
      </c>
      <c r="E165" s="100">
        <f t="shared" ref="E165" ca="1" si="218">D165-C165</f>
        <v>0.35877300214575314</v>
      </c>
      <c r="F165" s="98">
        <f t="shared" ca="1" si="190"/>
        <v>-1.1535476580603006</v>
      </c>
      <c r="G165" s="99">
        <f t="shared" ca="1" si="189"/>
        <v>0.35877300214575314</v>
      </c>
    </row>
    <row r="166" spans="1:7" ht="13" x14ac:dyDescent="0.3">
      <c r="A166" s="37">
        <f t="shared" si="150"/>
        <v>73</v>
      </c>
      <c r="B166" s="158" t="s">
        <v>164</v>
      </c>
      <c r="C166" s="95">
        <f ca="1">DataGrowthRates!CQ81</f>
        <v>-3.4034695001805204</v>
      </c>
      <c r="D166" s="96">
        <f ca="1">DataGrowthRates!CS81</f>
        <v>-2.9008124284586758</v>
      </c>
      <c r="E166" s="100">
        <f t="shared" ref="E166" ca="1" si="219">D166-C166</f>
        <v>0.50265707172184459</v>
      </c>
      <c r="F166" s="98">
        <f t="shared" ca="1" si="190"/>
        <v>0.35877300214575314</v>
      </c>
      <c r="G166" s="99">
        <f t="shared" ca="1" si="189"/>
        <v>0.50265707172184459</v>
      </c>
    </row>
    <row r="167" spans="1:7" ht="13" x14ac:dyDescent="0.3">
      <c r="A167" s="37">
        <f t="shared" si="150"/>
        <v>74</v>
      </c>
      <c r="B167" s="158" t="s">
        <v>168</v>
      </c>
      <c r="C167" s="95">
        <f ca="1">DataGrowthRates!CQ82</f>
        <v>-4.4163121873551878</v>
      </c>
      <c r="D167" s="96">
        <f ca="1">DataGrowthRates!CS82</f>
        <v>-4.0936900340797706</v>
      </c>
      <c r="E167" s="100">
        <f t="shared" ref="E167" ca="1" si="220">D167-C167</f>
        <v>0.32262215327541721</v>
      </c>
      <c r="F167" s="98">
        <f t="shared" ca="1" si="190"/>
        <v>0.50265707172184459</v>
      </c>
      <c r="G167" s="99">
        <f t="shared" ca="1" si="189"/>
        <v>0.32262215327541721</v>
      </c>
    </row>
    <row r="168" spans="1:7" ht="13" x14ac:dyDescent="0.3">
      <c r="A168" s="37">
        <f t="shared" si="150"/>
        <v>75</v>
      </c>
      <c r="B168" s="158" t="s">
        <v>169</v>
      </c>
      <c r="C168" s="95">
        <f ca="1">DataGrowthRates!CQ83</f>
        <v>-5.2773977451525722</v>
      </c>
      <c r="D168" s="96"/>
      <c r="E168" s="100"/>
      <c r="F168" s="98">
        <f t="shared" ca="1" si="190"/>
        <v>0.32262215327541721</v>
      </c>
      <c r="G168" s="98"/>
    </row>
    <row r="169" spans="1:7" ht="13" x14ac:dyDescent="0.3">
      <c r="A169" s="37">
        <f t="shared" si="150"/>
        <v>76</v>
      </c>
      <c r="B169" s="158" t="s">
        <v>170</v>
      </c>
      <c r="C169" s="95">
        <f ca="1">DataGrowthRates!CQ84</f>
        <v>-2.0052678267039719</v>
      </c>
      <c r="D169" s="96"/>
      <c r="E169" s="100"/>
      <c r="F169" s="94"/>
      <c r="G169" s="98"/>
    </row>
    <row r="170" spans="1:7" ht="13" x14ac:dyDescent="0.3">
      <c r="A170" s="37">
        <f t="shared" si="150"/>
        <v>77</v>
      </c>
      <c r="B170" s="158" t="s">
        <v>174</v>
      </c>
      <c r="C170" s="95">
        <f ca="1">DataGrowthRates!CQ85</f>
        <v>-1.9831752487901417</v>
      </c>
      <c r="D170" s="96"/>
      <c r="E170" s="100"/>
      <c r="F170" s="94"/>
      <c r="G170" s="98"/>
    </row>
    <row r="171" spans="1:7" ht="13" x14ac:dyDescent="0.3">
      <c r="A171" s="37">
        <f t="shared" si="150"/>
        <v>78</v>
      </c>
      <c r="B171" s="158" t="s">
        <v>175</v>
      </c>
      <c r="C171" s="95">
        <f ca="1">DataGrowthRates!CQ86</f>
        <v>-0.88357327434735944</v>
      </c>
      <c r="D171" s="96"/>
      <c r="E171" s="100"/>
      <c r="F171" s="94"/>
      <c r="G171" s="98"/>
    </row>
    <row r="172" spans="1:7" ht="13" x14ac:dyDescent="0.3">
      <c r="A172" s="37">
        <f t="shared" si="150"/>
        <v>79</v>
      </c>
      <c r="B172" s="158" t="s">
        <v>176</v>
      </c>
      <c r="C172" s="95"/>
      <c r="D172" s="96"/>
      <c r="E172" s="100"/>
      <c r="F172" s="94"/>
      <c r="G172" s="98"/>
    </row>
    <row r="173" spans="1:7" ht="13" x14ac:dyDescent="0.3">
      <c r="A173" s="37">
        <f t="shared" si="150"/>
        <v>80</v>
      </c>
      <c r="B173" s="158" t="s">
        <v>177</v>
      </c>
      <c r="C173" s="95"/>
      <c r="D173" s="96"/>
      <c r="E173" s="100"/>
      <c r="F173" s="94"/>
      <c r="G173" s="98"/>
    </row>
  </sheetData>
  <mergeCells count="6">
    <mergeCell ref="J101:K101"/>
    <mergeCell ref="J3:K3"/>
    <mergeCell ref="L3:M3"/>
    <mergeCell ref="J11:K11"/>
    <mergeCell ref="J93:K93"/>
    <mergeCell ref="L93:M93"/>
  </mergeCells>
  <phoneticPr fontId="16" type="noConversion"/>
  <conditionalFormatting sqref="C4:D4">
    <cfRule type="cellIs" dxfId="2" priority="6" stopIfTrue="1" operator="equal">
      <formula>""" """</formula>
    </cfRule>
  </conditionalFormatting>
  <conditionalFormatting sqref="C4:D83">
    <cfRule type="cellIs" dxfId="1" priority="2" stopIfTrue="1" operator="equal">
      <formula>""""""</formula>
    </cfRule>
  </conditionalFormatting>
  <conditionalFormatting sqref="D168:D173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2024-09-23T13:02:50Z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