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 defaultThemeVersion="124226"/>
  <xr:revisionPtr revIDLastSave="0" documentId="8_{E59AA220-6183-45BF-8CA4-B89A0C2FA1CB}" xr6:coauthVersionLast="47" xr6:coauthVersionMax="47" xr10:uidLastSave="{00000000-0000-0000-0000-000000000000}"/>
  <workbookProtection workbookAlgorithmName="SHA-512" workbookHashValue="jX5BCgAkyrXZGVcKl99Viao9G/7U3LrcqETxRjo2jBOLovEyMwCTB1BtoyCLgKtAJXDvmAV/+Q3nXo4Zt+HbXQ==" workbookSaltValue="SHNigSfdYVYInhmfI4swEw==" workbookSpinCount="100000" lockStructure="1"/>
  <bookViews>
    <workbookView xWindow="5280" yWindow="2385" windowWidth="20925" windowHeight="12990" tabRatio="666" xr2:uid="{00000000-000D-0000-FFFF-FFFF00000000}"/>
  </bookViews>
  <sheets>
    <sheet name="Cover_sheet" sheetId="25" r:id="rId1"/>
    <sheet name="Contents" sheetId="26" r:id="rId2"/>
    <sheet name="Data" sheetId="12" r:id="rId3"/>
    <sheet name="FIRE0702_raw" sheetId="4" state="hidden" r:id="rId4"/>
    <sheet name="FIRE0702" sheetId="24" r:id="rId5"/>
  </sheets>
  <definedNames>
    <definedName name="_xlnm._FilterDatabase" localSheetId="2" hidden="1">Data!$A$1:$C$261745</definedName>
    <definedName name="bb">#REF!</definedName>
    <definedName name="_xlnm.Print_Area" localSheetId="1">Contents!$A$1:$E$7</definedName>
    <definedName name="qrychiefrepspecservrtaother">#REF!</definedName>
    <definedName name="qrychiefrepsuccretireresig">#REF!</definedName>
    <definedName name="qrychiefrepwteststr">#REF!</definedName>
    <definedName name="qrychiefrepwtgeneth">#REF!</definedName>
    <definedName name="qryEOwtgrandtotalethgen">#REF!</definedName>
    <definedName name="qryffinjuries9900">#REF!</definedName>
    <definedName name="qryPI15">#REF!</definedName>
    <definedName name="qryPI16">#REF!</definedName>
    <definedName name="qryPIBV145a">#REF!</definedName>
    <definedName name="qryPIBV145b">#REF!</definedName>
    <definedName name="qryPIBV145c">#REF!</definedName>
    <definedName name="qryPIBV15i">#REF!</definedName>
    <definedName name="qryPIBV15ii">#REF!</definedName>
    <definedName name="qryPIctsickness">#REF!</definedName>
    <definedName name="qryPIriderfactleave">#REF!</definedName>
    <definedName name="qryPIriderfactsick">#REF!</definedName>
    <definedName name="Query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4" l="1"/>
  <c r="B17" i="4" s="1"/>
  <c r="B16" i="24" s="1"/>
  <c r="C18" i="4" l="1"/>
  <c r="C17" i="24" s="1"/>
  <c r="D18" i="4"/>
  <c r="D17" i="24" s="1"/>
  <c r="B18" i="4"/>
  <c r="D19" i="4"/>
  <c r="F17" i="4"/>
  <c r="K17" i="4" s="1"/>
  <c r="K16" i="24" s="1"/>
  <c r="F19" i="4"/>
  <c r="F18" i="24" s="1"/>
  <c r="C19" i="4"/>
  <c r="C18" i="24" s="1"/>
  <c r="E17" i="4"/>
  <c r="E16" i="24" s="1"/>
  <c r="B19" i="4"/>
  <c r="B18" i="24" s="1"/>
  <c r="D17" i="4"/>
  <c r="D16" i="24" s="1"/>
  <c r="F18" i="4"/>
  <c r="F17" i="24" s="1"/>
  <c r="C17" i="4"/>
  <c r="C16" i="24" s="1"/>
  <c r="E19" i="4"/>
  <c r="E18" i="24" s="1"/>
  <c r="E18" i="4"/>
  <c r="J18" i="4" s="1"/>
  <c r="J17" i="24" s="1"/>
  <c r="B17" i="24"/>
  <c r="D18" i="24"/>
  <c r="B16" i="4"/>
  <c r="B15" i="24" s="1"/>
  <c r="D16" i="4"/>
  <c r="D15" i="24" s="1"/>
  <c r="F16" i="4"/>
  <c r="C16" i="4"/>
  <c r="C15" i="24" s="1"/>
  <c r="E16" i="4"/>
  <c r="C6" i="4"/>
  <c r="C5" i="24" s="1"/>
  <c r="D6" i="4"/>
  <c r="D5" i="24" s="1"/>
  <c r="E7" i="4"/>
  <c r="E6" i="24" s="1"/>
  <c r="F8" i="4"/>
  <c r="F7" i="24" s="1"/>
  <c r="D10" i="4"/>
  <c r="D9" i="24" s="1"/>
  <c r="E11" i="4"/>
  <c r="E10" i="24" s="1"/>
  <c r="F12" i="4"/>
  <c r="F11" i="24" s="1"/>
  <c r="D14" i="4"/>
  <c r="D13" i="24" s="1"/>
  <c r="E15" i="4"/>
  <c r="C9" i="4"/>
  <c r="C8" i="24" s="1"/>
  <c r="C13" i="4"/>
  <c r="C12" i="24" s="1"/>
  <c r="C14" i="4"/>
  <c r="C13" i="24" s="1"/>
  <c r="E8" i="4"/>
  <c r="E7" i="24" s="1"/>
  <c r="E12" i="4"/>
  <c r="E11" i="24" s="1"/>
  <c r="D15" i="4"/>
  <c r="E6" i="4"/>
  <c r="E5" i="24" s="1"/>
  <c r="F7" i="4"/>
  <c r="F6" i="24" s="1"/>
  <c r="D9" i="4"/>
  <c r="D8" i="24" s="1"/>
  <c r="E10" i="4"/>
  <c r="E9" i="24" s="1"/>
  <c r="F11" i="4"/>
  <c r="F10" i="24" s="1"/>
  <c r="D13" i="4"/>
  <c r="D12" i="24" s="1"/>
  <c r="E14" i="4"/>
  <c r="E13" i="24" s="1"/>
  <c r="F15" i="4"/>
  <c r="C10" i="4"/>
  <c r="C9" i="24" s="1"/>
  <c r="D11" i="4"/>
  <c r="D10" i="24" s="1"/>
  <c r="C8" i="4"/>
  <c r="C7" i="24" s="1"/>
  <c r="F6" i="4"/>
  <c r="F5" i="24" s="1"/>
  <c r="D8" i="4"/>
  <c r="D7" i="24" s="1"/>
  <c r="E9" i="4"/>
  <c r="E8" i="24" s="1"/>
  <c r="F10" i="4"/>
  <c r="F9" i="24" s="1"/>
  <c r="D12" i="4"/>
  <c r="D11" i="24" s="1"/>
  <c r="E13" i="4"/>
  <c r="E12" i="24" s="1"/>
  <c r="F14" i="4"/>
  <c r="F13" i="24" s="1"/>
  <c r="C7" i="4"/>
  <c r="C6" i="24" s="1"/>
  <c r="C11" i="4"/>
  <c r="C10" i="24" s="1"/>
  <c r="C15" i="4"/>
  <c r="D7" i="4"/>
  <c r="D6" i="24" s="1"/>
  <c r="F9" i="4"/>
  <c r="F8" i="24" s="1"/>
  <c r="F13" i="4"/>
  <c r="F12" i="24" s="1"/>
  <c r="C12" i="4"/>
  <c r="C11" i="24" s="1"/>
  <c r="B7" i="4"/>
  <c r="B6" i="24" s="1"/>
  <c r="B9" i="4"/>
  <c r="B8" i="24" s="1"/>
  <c r="B11" i="4"/>
  <c r="B10" i="24" s="1"/>
  <c r="B13" i="4"/>
  <c r="B12" i="24" s="1"/>
  <c r="B15" i="4"/>
  <c r="B14" i="24" s="1"/>
  <c r="B8" i="4"/>
  <c r="B7" i="24" s="1"/>
  <c r="B10" i="4"/>
  <c r="B9" i="24" s="1"/>
  <c r="B12" i="4"/>
  <c r="B11" i="24" s="1"/>
  <c r="B14" i="4"/>
  <c r="B13" i="24" s="1"/>
  <c r="B6" i="4"/>
  <c r="B5" i="24" s="1"/>
  <c r="I18" i="4" l="1"/>
  <c r="I17" i="24" s="1"/>
  <c r="F16" i="24"/>
  <c r="H18" i="4"/>
  <c r="H17" i="24" s="1"/>
  <c r="H19" i="4"/>
  <c r="H18" i="24" s="1"/>
  <c r="K19" i="4"/>
  <c r="K18" i="24" s="1"/>
  <c r="E17" i="24"/>
  <c r="H17" i="4"/>
  <c r="H16" i="24" s="1"/>
  <c r="J17" i="4"/>
  <c r="J16" i="24" s="1"/>
  <c r="J19" i="4"/>
  <c r="J18" i="24" s="1"/>
  <c r="I19" i="4"/>
  <c r="I18" i="24" s="1"/>
  <c r="I17" i="4"/>
  <c r="I16" i="24" s="1"/>
  <c r="K18" i="4"/>
  <c r="K17" i="24" s="1"/>
  <c r="J16" i="4"/>
  <c r="J15" i="24" s="1"/>
  <c r="E15" i="24"/>
  <c r="K16" i="4"/>
  <c r="K15" i="24" s="1"/>
  <c r="F15" i="24"/>
  <c r="H16" i="4"/>
  <c r="H15" i="24" s="1"/>
  <c r="I16" i="4"/>
  <c r="I15" i="24" s="1"/>
  <c r="C14" i="24"/>
  <c r="H15" i="4"/>
  <c r="H14" i="24" s="1"/>
  <c r="I15" i="4"/>
  <c r="I14" i="24" s="1"/>
  <c r="D14" i="24"/>
  <c r="E14" i="24"/>
  <c r="J15" i="4"/>
  <c r="J14" i="24" s="1"/>
  <c r="K15" i="4"/>
  <c r="K14" i="24" s="1"/>
  <c r="F14" i="24"/>
  <c r="K14" i="4"/>
  <c r="K13" i="24" s="1"/>
  <c r="H14" i="4"/>
  <c r="H13" i="24" s="1"/>
  <c r="J14" i="4"/>
  <c r="J13" i="24" s="1"/>
  <c r="I14" i="4"/>
  <c r="I13" i="24" s="1"/>
  <c r="H13" i="4" l="1"/>
  <c r="H12" i="24" s="1"/>
  <c r="K13" i="4"/>
  <c r="K12" i="24" s="1"/>
  <c r="J13" i="4"/>
  <c r="J12" i="24" s="1"/>
  <c r="I13" i="4"/>
  <c r="I12" i="24" s="1"/>
  <c r="K7" i="4" l="1"/>
  <c r="K6" i="24" s="1"/>
  <c r="H10" i="4"/>
  <c r="H9" i="24" s="1"/>
  <c r="H11" i="4"/>
  <c r="H10" i="24" s="1"/>
  <c r="J11" i="4"/>
  <c r="J10" i="24" s="1"/>
  <c r="J7" i="4"/>
  <c r="J6" i="24" s="1"/>
  <c r="K9" i="4"/>
  <c r="K8" i="24" s="1"/>
  <c r="K12" i="4"/>
  <c r="K11" i="24" s="1"/>
  <c r="I6" i="4"/>
  <c r="I5" i="24" s="1"/>
  <c r="H7" i="4"/>
  <c r="H6" i="24" s="1"/>
  <c r="K6" i="4"/>
  <c r="K5" i="24" s="1"/>
  <c r="H6" i="4"/>
  <c r="H5" i="24" s="1"/>
  <c r="J12" i="4"/>
  <c r="J11" i="24" s="1"/>
  <c r="J6" i="4"/>
  <c r="J5" i="24" s="1"/>
  <c r="H8" i="4"/>
  <c r="H7" i="24" s="1"/>
  <c r="I7" i="4"/>
  <c r="I6" i="24" s="1"/>
  <c r="H12" i="4"/>
  <c r="H11" i="24" s="1"/>
  <c r="H9" i="4"/>
  <c r="H8" i="24" s="1"/>
  <c r="I9" i="4"/>
  <c r="I8" i="24" s="1"/>
  <c r="I12" i="4"/>
  <c r="I11" i="24" s="1"/>
  <c r="I8" i="4"/>
  <c r="I7" i="24" s="1"/>
  <c r="J8" i="4"/>
  <c r="J7" i="24" s="1"/>
  <c r="K8" i="4"/>
  <c r="K7" i="24" s="1"/>
  <c r="J10" i="4"/>
  <c r="J9" i="24" s="1"/>
  <c r="K10" i="4"/>
  <c r="K9" i="24" s="1"/>
  <c r="I10" i="4"/>
  <c r="I9" i="24" s="1"/>
  <c r="K11" i="4"/>
  <c r="K10" i="24" s="1"/>
  <c r="I11" i="4"/>
  <c r="I10" i="24" s="1"/>
  <c r="J9" i="4"/>
  <c r="J8" i="24" s="1"/>
</calcChain>
</file>

<file path=xl/sharedStrings.xml><?xml version="1.0" encoding="utf-8"?>
<sst xmlns="http://schemas.openxmlformats.org/spreadsheetml/2006/main" count="224" uniqueCount="79">
  <si>
    <t>Fatalities</t>
  </si>
  <si>
    <t>2010/11</t>
  </si>
  <si>
    <t>2012/13</t>
  </si>
  <si>
    <t>2011/12</t>
  </si>
  <si>
    <t>2013/14</t>
  </si>
  <si>
    <t>2014/15</t>
  </si>
  <si>
    <t>Year</t>
  </si>
  <si>
    <t>Total</t>
  </si>
  <si>
    <t>Percentage</t>
  </si>
  <si>
    <t>General note:</t>
  </si>
  <si>
    <t>The full set of fire statistics releases, tables and guidance can be found on our landing page, here-</t>
  </si>
  <si>
    <t>Source: Home Office Incident Recording System</t>
  </si>
  <si>
    <t>Non-fatal casualties</t>
  </si>
  <si>
    <t>https://www.gov.uk/government/collections/fire-statistics</t>
  </si>
  <si>
    <t>2015/16</t>
  </si>
  <si>
    <t>FINANCIAL_YEAR</t>
  </si>
  <si>
    <t>Primary fires</t>
  </si>
  <si>
    <t>4 If more than one smoke alarm was recorded for a fire, the fire is categorised under the most positive operation status of all the smoke alarms recorded.</t>
  </si>
  <si>
    <t>1 Primary fires are defined as fires that meet at least one of the following conditions:</t>
  </si>
  <si>
    <t>(a) any fire that occurred in a (non-derelict) building, vehicle or outdoor structure,</t>
  </si>
  <si>
    <t>(b) any fire involving fatalities, casualties or rescues,</t>
  </si>
  <si>
    <t xml:space="preserve">(c) any fire attended by five or more pumping appliances. </t>
  </si>
  <si>
    <t>2016/17</t>
  </si>
  <si>
    <t>2017/18</t>
  </si>
  <si>
    <t>Alarm Absent</t>
  </si>
  <si>
    <t>2018/19</t>
  </si>
  <si>
    <t>Alarm Present and raised the alarm</t>
  </si>
  <si>
    <t>Alarm Present but did not operate</t>
  </si>
  <si>
    <t>Alarm Present but did not raise alarm</t>
  </si>
  <si>
    <t>ALARM_SYSTEM</t>
  </si>
  <si>
    <t>2019/20</t>
  </si>
  <si>
    <t xml:space="preserve">Detailed analysis of fires attended by FRSs </t>
  </si>
  <si>
    <t>Email: Firestatistics@homeoffice.gov.uk</t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</si>
  <si>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</si>
  <si>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</si>
  <si>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</si>
  <si>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</si>
  <si>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</si>
  <si>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</si>
  <si>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</si>
  <si>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Yes</t>
  </si>
  <si>
    <t>Data</t>
  </si>
  <si>
    <t>Raw data for the main data table</t>
  </si>
  <si>
    <t>Tables 0702</t>
  </si>
  <si>
    <t>FIRE0702</t>
  </si>
  <si>
    <t xml:space="preserve">2 Includes fatalities marked as "fire-related" but excludes fatalities marked as "not fire-related". Those where the role of fire in the fatality was "not known" are included in "fire-related". </t>
  </si>
  <si>
    <t>Fire-related fatalities are those that would not have otherwise occurred had there not been a fire.</t>
  </si>
  <si>
    <t xml:space="preserve">3 Dwelling fires are fires in properties that are a place of residence i.e.places occupied by households such as houses and flats, excluding hotels/hostels and residential institutions. </t>
  </si>
  <si>
    <t>Dwellings also include non-permanent structures used solely as a dwelling, such as houseboats and caravans, HMOs, Self contained Sheltered Housing, Stately Homes and Castles (not open to the public).</t>
  </si>
  <si>
    <t>end of table</t>
  </si>
  <si>
    <t>2020/21</t>
  </si>
  <si>
    <t>If you find any problems, or have any feedback, relating to accessibility</t>
  </si>
  <si>
    <t xml:space="preserve"> please email us at firestatistics@homeoffice.gov.uk</t>
  </si>
  <si>
    <t>Detail</t>
  </si>
  <si>
    <t>Provides the raw data behind the main data table.</t>
  </si>
  <si>
    <t xml:space="preserve">Fire data are collected by the Incident Recording System (IRS) which collects information on all incidents attended by fire and rescue services. For a variety of reasons some records take longer than others </t>
  </si>
  <si>
    <t xml:space="preserve"> for fire and rescue services to upload to the IRS and therefore totals are constantly being amended (by relatively small numbers).</t>
  </si>
  <si>
    <t>Contact: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</si>
  <si>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</si>
  <si>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Primary fires, fatalities and non-fatal casualties in dwellings by presence/operation of smoke alarm, England</t>
  </si>
  <si>
    <t>Shows the number of primary fires, fire-related fatalities and non-fatal casualties in dwellings by presence or operation of smoke alarm.</t>
  </si>
  <si>
    <t>TOTAL_PRIMARY_FIRES</t>
  </si>
  <si>
    <t>TOTAL_FATALITIES</t>
  </si>
  <si>
    <t>TOTAL_CASUALTIES</t>
  </si>
  <si>
    <t>Responsible Statistician: Helene Clark</t>
  </si>
  <si>
    <t>2021/22</t>
  </si>
  <si>
    <t>2022/23</t>
  </si>
  <si>
    <t>2023/24</t>
  </si>
  <si>
    <t>England, April 2023 to March 2024: data tables</t>
  </si>
  <si>
    <t>Next update: Autumn 2025</t>
  </si>
  <si>
    <t>Crown copyright © 2024</t>
  </si>
  <si>
    <t>2010/11 to 2023/24</t>
  </si>
  <si>
    <t>The data in this table are consistent with records that reached the IRS by 15 May 2024.</t>
  </si>
  <si>
    <t>Accredited Official Statistics?</t>
  </si>
  <si>
    <t>The statistics in this table are Accredited Official Statistics.</t>
  </si>
  <si>
    <r>
      <t>FIRE STATISTICS TABLE 0702: Primary fires</t>
    </r>
    <r>
      <rPr>
        <b/>
        <vertAlign val="superscript"/>
        <sz val="12"/>
        <rFont val="Arial Black"/>
        <family val="2"/>
      </rPr>
      <t>1</t>
    </r>
    <r>
      <rPr>
        <b/>
        <sz val="12"/>
        <rFont val="Arial Black"/>
        <family val="2"/>
      </rPr>
      <t>, fatalities</t>
    </r>
    <r>
      <rPr>
        <b/>
        <vertAlign val="superscript"/>
        <sz val="12"/>
        <rFont val="Arial Black"/>
        <family val="2"/>
      </rPr>
      <t>2</t>
    </r>
    <r>
      <rPr>
        <b/>
        <sz val="12"/>
        <rFont val="Arial Black"/>
        <family val="2"/>
      </rPr>
      <t xml:space="preserve"> and non-fatal casualties in dwellings</t>
    </r>
    <r>
      <rPr>
        <b/>
        <vertAlign val="superscript"/>
        <sz val="12"/>
        <rFont val="Arial Black"/>
        <family val="2"/>
      </rPr>
      <t>3</t>
    </r>
    <r>
      <rPr>
        <b/>
        <sz val="12"/>
        <rFont val="Arial Black"/>
        <family val="2"/>
      </rPr>
      <t xml:space="preserve"> by presence/operation of smoke alarm</t>
    </r>
    <r>
      <rPr>
        <b/>
        <vertAlign val="superscript"/>
        <sz val="12"/>
        <rFont val="Arial Black"/>
        <family val="2"/>
      </rPr>
      <t>4</t>
    </r>
    <r>
      <rPr>
        <b/>
        <sz val="12"/>
        <rFont val="Arial Black"/>
        <family val="2"/>
      </rPr>
      <t>, England</t>
    </r>
  </si>
  <si>
    <r>
      <t>Select primary fires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, fatalities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or non-fatal casualties from the drop-down list in the orange box below:</t>
    </r>
  </si>
  <si>
    <t>Published: 19 September 2024</t>
  </si>
  <si>
    <t>Publication Date: 19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</si>
</sst>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 Black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 Black"/>
      <family val="2"/>
    </font>
    <font>
      <b/>
      <vertAlign val="superscript"/>
      <sz val="12"/>
      <name val="Arial Black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0" applyNumberFormat="0" applyBorder="0" applyProtection="0"/>
    <xf numFmtId="0" fontId="9" fillId="0" borderId="0" applyNumberFormat="0" applyBorder="0" applyProtection="0"/>
    <xf numFmtId="0" fontId="4" fillId="0" borderId="0" applyNumberFormat="0" applyFill="0" applyBorder="0" applyAlignment="0" applyProtection="0"/>
    <xf numFmtId="0" fontId="15" fillId="0" borderId="0" applyNumberFormat="0" applyFont="0" applyBorder="0" applyProtection="0"/>
    <xf numFmtId="0" fontId="1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Border="0" applyProtection="0"/>
    <xf numFmtId="0" fontId="17" fillId="0" borderId="0" applyNumberFormat="0" applyFill="0" applyBorder="0" applyAlignment="0" applyProtection="0"/>
    <xf numFmtId="0" fontId="15" fillId="0" borderId="0"/>
    <xf numFmtId="0" fontId="15" fillId="0" borderId="0" applyNumberFormat="0" applyFont="0" applyBorder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2" xfId="0" applyFill="1" applyBorder="1"/>
    <xf numFmtId="0" fontId="0" fillId="2" borderId="0" xfId="0" applyFill="1" applyBorder="1"/>
    <xf numFmtId="3" fontId="0" fillId="2" borderId="2" xfId="0" applyNumberFormat="1" applyFill="1" applyBorder="1"/>
    <xf numFmtId="3" fontId="2" fillId="2" borderId="2" xfId="0" applyNumberFormat="1" applyFont="1" applyFill="1" applyBorder="1"/>
    <xf numFmtId="3" fontId="0" fillId="2" borderId="0" xfId="0" applyNumberFormat="1" applyFill="1" applyBorder="1"/>
    <xf numFmtId="3" fontId="2" fillId="2" borderId="0" xfId="0" applyNumberFormat="1" applyFont="1" applyFill="1" applyBorder="1"/>
    <xf numFmtId="0" fontId="3" fillId="2" borderId="0" xfId="0" applyFont="1" applyFill="1" applyAlignment="1">
      <alignment horizontal="left" vertical="center"/>
    </xf>
    <xf numFmtId="3" fontId="2" fillId="2" borderId="0" xfId="0" applyNumberFormat="1" applyFont="1" applyFill="1"/>
    <xf numFmtId="0" fontId="0" fillId="2" borderId="1" xfId="0" applyFill="1" applyBorder="1" applyAlignment="1">
      <alignment horizontal="left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0" xfId="0" applyFont="1" applyFill="1" applyAlignment="1"/>
    <xf numFmtId="0" fontId="3" fillId="2" borderId="0" xfId="0" applyFont="1" applyFill="1" applyAlignment="1">
      <alignment vertical="center"/>
    </xf>
    <xf numFmtId="0" fontId="0" fillId="0" borderId="0" xfId="0" applyFill="1"/>
    <xf numFmtId="0" fontId="0" fillId="2" borderId="0" xfId="0" applyFont="1" applyFill="1" applyBorder="1" applyAlignment="1">
      <alignment horizontal="right" vertical="center" wrapText="1"/>
    </xf>
    <xf numFmtId="9" fontId="0" fillId="2" borderId="0" xfId="0" applyNumberFormat="1" applyFill="1"/>
    <xf numFmtId="0" fontId="0" fillId="2" borderId="0" xfId="0" applyFill="1" applyBorder="1" applyAlignment="1">
      <alignment horizontal="right" vertical="center" wrapText="1"/>
    </xf>
    <xf numFmtId="3" fontId="5" fillId="5" borderId="0" xfId="0" applyNumberFormat="1" applyFont="1" applyFill="1" applyBorder="1"/>
    <xf numFmtId="3" fontId="0" fillId="5" borderId="0" xfId="0" applyNumberFormat="1" applyFill="1" applyBorder="1"/>
    <xf numFmtId="0" fontId="0" fillId="5" borderId="0" xfId="0" applyFill="1" applyBorder="1"/>
    <xf numFmtId="9" fontId="1" fillId="5" borderId="0" xfId="1" applyFill="1" applyBorder="1"/>
    <xf numFmtId="3" fontId="0" fillId="2" borderId="0" xfId="0" applyNumberFormat="1" applyFill="1" applyBorder="1" applyAlignment="1">
      <alignment horizontal="right"/>
    </xf>
    <xf numFmtId="9" fontId="0" fillId="2" borderId="0" xfId="1" applyFont="1" applyFill="1" applyBorder="1" applyAlignment="1">
      <alignment horizontal="right"/>
    </xf>
    <xf numFmtId="0" fontId="9" fillId="5" borderId="0" xfId="4" applyFont="1" applyFill="1" applyAlignment="1"/>
    <xf numFmtId="0" fontId="10" fillId="5" borderId="0" xfId="5" applyFont="1" applyFill="1" applyAlignment="1">
      <alignment vertical="center"/>
    </xf>
    <xf numFmtId="0" fontId="12" fillId="0" borderId="0" xfId="5" applyFont="1" applyFill="1" applyAlignment="1">
      <alignment vertical="center"/>
    </xf>
    <xf numFmtId="0" fontId="13" fillId="0" borderId="0" xfId="4" applyFont="1" applyFill="1" applyAlignment="1"/>
    <xf numFmtId="0" fontId="8" fillId="5" borderId="0" xfId="4" applyFont="1" applyFill="1" applyAlignment="1"/>
    <xf numFmtId="0" fontId="14" fillId="5" borderId="0" xfId="6" applyFont="1" applyFill="1" applyAlignment="1"/>
    <xf numFmtId="0" fontId="8" fillId="5" borderId="0" xfId="7" applyFont="1" applyFill="1" applyAlignment="1"/>
    <xf numFmtId="0" fontId="18" fillId="5" borderId="0" xfId="8" applyFont="1" applyFill="1" applyAlignment="1"/>
    <xf numFmtId="0" fontId="20" fillId="5" borderId="0" xfId="9" applyFont="1" applyFill="1" applyAlignment="1"/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5" borderId="0" xfId="7" applyFont="1" applyFill="1"/>
    <xf numFmtId="9" fontId="0" fillId="2" borderId="2" xfId="1" applyNumberFormat="1" applyFont="1" applyFill="1" applyBorder="1" applyAlignment="1">
      <alignment horizontal="right"/>
    </xf>
    <xf numFmtId="9" fontId="0" fillId="2" borderId="2" xfId="1" applyFont="1" applyFill="1" applyBorder="1" applyAlignment="1">
      <alignment horizontal="right"/>
    </xf>
    <xf numFmtId="0" fontId="3" fillId="2" borderId="0" xfId="0" applyFont="1" applyFill="1" applyAlignment="1">
      <alignment vertical="center" wrapText="1"/>
    </xf>
    <xf numFmtId="0" fontId="10" fillId="6" borderId="0" xfId="5" applyFont="1" applyFill="1" applyAlignment="1">
      <alignment vertical="center"/>
    </xf>
    <xf numFmtId="0" fontId="11" fillId="6" borderId="0" xfId="4" applyFont="1" applyFill="1" applyAlignment="1"/>
    <xf numFmtId="0" fontId="8" fillId="6" borderId="0" xfId="4" applyFont="1" applyFill="1" applyAlignment="1"/>
    <xf numFmtId="0" fontId="14" fillId="2" borderId="0" xfId="2" applyFont="1" applyFill="1" applyAlignment="1"/>
    <xf numFmtId="0" fontId="16" fillId="5" borderId="0" xfId="5" applyFont="1" applyFill="1" applyAlignment="1"/>
    <xf numFmtId="0" fontId="8" fillId="5" borderId="0" xfId="10" applyFont="1" applyFill="1" applyAlignment="1"/>
    <xf numFmtId="0" fontId="8" fillId="5" borderId="0" xfId="12" applyFont="1" applyFill="1" applyAlignment="1">
      <alignment wrapText="1"/>
    </xf>
    <xf numFmtId="0" fontId="8" fillId="5" borderId="0" xfId="10" applyFont="1" applyFill="1" applyAlignment="1">
      <alignment horizontal="left"/>
    </xf>
    <xf numFmtId="0" fontId="22" fillId="6" borderId="0" xfId="5" applyFont="1" applyFill="1"/>
    <xf numFmtId="0" fontId="23" fillId="6" borderId="0" xfId="10" applyFont="1" applyFill="1"/>
    <xf numFmtId="0" fontId="8" fillId="6" borderId="0" xfId="10" applyFont="1" applyFill="1" applyAlignment="1">
      <alignment horizontal="left"/>
    </xf>
    <xf numFmtId="0" fontId="8" fillId="6" borderId="0" xfId="10" applyFont="1" applyFill="1"/>
    <xf numFmtId="0" fontId="8" fillId="5" borderId="0" xfId="10" applyFont="1" applyFill="1"/>
    <xf numFmtId="0" fontId="8" fillId="5" borderId="0" xfId="5" applyFont="1" applyFill="1" applyAlignment="1"/>
    <xf numFmtId="0" fontId="8" fillId="5" borderId="0" xfId="5" applyFont="1" applyFill="1" applyAlignment="1">
      <alignment horizontal="left"/>
    </xf>
    <xf numFmtId="0" fontId="16" fillId="5" borderId="0" xfId="10" applyFont="1" applyFill="1" applyAlignment="1">
      <alignment wrapText="1"/>
    </xf>
    <xf numFmtId="0" fontId="16" fillId="5" borderId="0" xfId="10" applyFont="1" applyFill="1" applyAlignment="1">
      <alignment horizontal="left" wrapText="1"/>
    </xf>
    <xf numFmtId="0" fontId="14" fillId="5" borderId="0" xfId="2" applyFont="1" applyFill="1" applyAlignment="1">
      <alignment horizontal="left" vertical="center"/>
    </xf>
    <xf numFmtId="0" fontId="8" fillId="5" borderId="0" xfId="13" applyFont="1" applyFill="1" applyAlignment="1">
      <alignment horizontal="left" vertical="center" wrapText="1"/>
    </xf>
    <xf numFmtId="0" fontId="8" fillId="5" borderId="0" xfId="12" applyFont="1" applyFill="1" applyAlignment="1">
      <alignment horizontal="left" vertical="center" wrapText="1"/>
    </xf>
    <xf numFmtId="0" fontId="24" fillId="2" borderId="0" xfId="0" applyFont="1" applyFill="1" applyAlignment="1">
      <alignment horizontal="left" vertical="center"/>
    </xf>
    <xf numFmtId="1" fontId="8" fillId="5" borderId="0" xfId="13" applyNumberFormat="1" applyFont="1" applyFill="1" applyAlignment="1">
      <alignment horizontal="left" vertical="center"/>
    </xf>
    <xf numFmtId="0" fontId="8" fillId="5" borderId="0" xfId="12" applyFont="1" applyFill="1"/>
    <xf numFmtId="0" fontId="18" fillId="5" borderId="0" xfId="11" applyFont="1" applyFill="1" applyAlignment="1">
      <alignment horizontal="left" vertical="center"/>
    </xf>
    <xf numFmtId="0" fontId="8" fillId="5" borderId="0" xfId="12" applyFont="1" applyFill="1" applyAlignment="1">
      <alignment vertical="center"/>
    </xf>
    <xf numFmtId="0" fontId="8" fillId="5" borderId="0" xfId="12" applyFont="1" applyFill="1" applyAlignment="1">
      <alignment vertical="center" wrapText="1"/>
    </xf>
    <xf numFmtId="0" fontId="8" fillId="5" borderId="0" xfId="12" applyFont="1" applyFill="1" applyAlignment="1">
      <alignment horizontal="left"/>
    </xf>
    <xf numFmtId="0" fontId="25" fillId="3" borderId="0" xfId="0" applyFont="1" applyFill="1" applyAlignment="1">
      <alignment vertical="center"/>
    </xf>
    <xf numFmtId="0" fontId="24" fillId="2" borderId="0" xfId="0" applyFont="1" applyFill="1"/>
    <xf numFmtId="0" fontId="27" fillId="2" borderId="0" xfId="0" applyFont="1" applyFill="1" applyAlignment="1"/>
    <xf numFmtId="0" fontId="27" fillId="4" borderId="0" xfId="0" applyFont="1" applyFill="1" applyBorder="1" applyAlignment="1"/>
    <xf numFmtId="0" fontId="27" fillId="2" borderId="0" xfId="0" applyFont="1" applyFill="1" applyBorder="1" applyAlignment="1"/>
    <xf numFmtId="0" fontId="24" fillId="2" borderId="1" xfId="0" applyFont="1" applyFill="1" applyBorder="1" applyAlignment="1"/>
    <xf numFmtId="0" fontId="24" fillId="2" borderId="1" xfId="0" applyFont="1" applyFill="1" applyBorder="1" applyAlignment="1">
      <alignment horizontal="left" wrapText="1"/>
    </xf>
    <xf numFmtId="0" fontId="27" fillId="2" borderId="1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Border="1" applyAlignment="1">
      <alignment horizontal="right" vertical="center" wrapText="1"/>
    </xf>
    <xf numFmtId="0" fontId="24" fillId="2" borderId="2" xfId="0" applyFont="1" applyFill="1" applyBorder="1"/>
    <xf numFmtId="3" fontId="27" fillId="2" borderId="2" xfId="0" applyNumberFormat="1" applyFont="1" applyFill="1" applyBorder="1"/>
    <xf numFmtId="3" fontId="24" fillId="2" borderId="2" xfId="0" applyNumberFormat="1" applyFont="1" applyFill="1" applyBorder="1"/>
    <xf numFmtId="0" fontId="24" fillId="2" borderId="2" xfId="0" applyFont="1" applyFill="1" applyBorder="1" applyAlignment="1">
      <alignment horizontal="right" vertical="center" wrapText="1"/>
    </xf>
    <xf numFmtId="9" fontId="24" fillId="2" borderId="2" xfId="1" applyNumberFormat="1" applyFont="1" applyFill="1" applyBorder="1"/>
    <xf numFmtId="1" fontId="24" fillId="2" borderId="0" xfId="0" applyNumberFormat="1" applyFont="1" applyFill="1"/>
    <xf numFmtId="3" fontId="16" fillId="5" borderId="0" xfId="0" applyNumberFormat="1" applyFont="1" applyFill="1" applyBorder="1"/>
    <xf numFmtId="3" fontId="24" fillId="5" borderId="0" xfId="0" applyNumberFormat="1" applyFont="1" applyFill="1" applyBorder="1"/>
    <xf numFmtId="0" fontId="24" fillId="5" borderId="0" xfId="0" applyFont="1" applyFill="1" applyBorder="1"/>
    <xf numFmtId="9" fontId="24" fillId="5" borderId="0" xfId="1" applyFont="1" applyFill="1" applyBorder="1"/>
    <xf numFmtId="0" fontId="24" fillId="2" borderId="0" xfId="0" applyFont="1" applyFill="1" applyBorder="1"/>
    <xf numFmtId="3" fontId="27" fillId="2" borderId="0" xfId="0" applyNumberFormat="1" applyFont="1" applyFill="1" applyBorder="1"/>
    <xf numFmtId="3" fontId="24" fillId="2" borderId="0" xfId="0" applyNumberFormat="1" applyFont="1" applyFill="1" applyBorder="1"/>
    <xf numFmtId="9" fontId="24" fillId="2" borderId="0" xfId="1" applyNumberFormat="1" applyFont="1" applyFill="1" applyBorder="1"/>
    <xf numFmtId="3" fontId="27" fillId="2" borderId="0" xfId="0" applyNumberFormat="1" applyFont="1" applyFill="1"/>
    <xf numFmtId="3" fontId="24" fillId="2" borderId="0" xfId="0" applyNumberFormat="1" applyFont="1" applyFill="1" applyBorder="1" applyAlignment="1">
      <alignment horizontal="right"/>
    </xf>
    <xf numFmtId="0" fontId="24" fillId="2" borderId="1" xfId="0" applyFont="1" applyFill="1" applyBorder="1"/>
    <xf numFmtId="3" fontId="27" fillId="2" borderId="1" xfId="0" applyNumberFormat="1" applyFont="1" applyFill="1" applyBorder="1"/>
    <xf numFmtId="3" fontId="24" fillId="2" borderId="1" xfId="0" applyNumberFormat="1" applyFont="1" applyFill="1" applyBorder="1"/>
    <xf numFmtId="3" fontId="24" fillId="2" borderId="1" xfId="0" applyNumberFormat="1" applyFont="1" applyFill="1" applyBorder="1" applyAlignment="1">
      <alignment horizontal="right"/>
    </xf>
    <xf numFmtId="9" fontId="24" fillId="2" borderId="1" xfId="1" applyNumberFormat="1" applyFont="1" applyFill="1" applyBorder="1"/>
    <xf numFmtId="0" fontId="24" fillId="2" borderId="0" xfId="0" applyFont="1" applyFill="1" applyAlignment="1"/>
    <xf numFmtId="3" fontId="24" fillId="2" borderId="0" xfId="0" applyNumberFormat="1" applyFont="1" applyFill="1"/>
    <xf numFmtId="0" fontId="24" fillId="2" borderId="0" xfId="0" applyFont="1" applyFill="1" applyAlignment="1">
      <alignment horizontal="left"/>
    </xf>
    <xf numFmtId="0" fontId="24" fillId="2" borderId="0" xfId="0" applyNumberFormat="1" applyFont="1" applyFill="1" applyAlignment="1"/>
    <xf numFmtId="0" fontId="24" fillId="2" borderId="0" xfId="0" applyFont="1" applyFill="1" applyAlignment="1">
      <alignment horizontal="left" wrapText="1"/>
    </xf>
    <xf numFmtId="0" fontId="27" fillId="2" borderId="0" xfId="0" applyFont="1" applyFill="1"/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vertical="top"/>
    </xf>
    <xf numFmtId="0" fontId="23" fillId="2" borderId="0" xfId="0" applyFont="1" applyFill="1"/>
    <xf numFmtId="0" fontId="24" fillId="0" borderId="0" xfId="0" applyFont="1" applyFill="1"/>
    <xf numFmtId="0" fontId="14" fillId="2" borderId="0" xfId="2" applyFont="1" applyFill="1" applyAlignment="1">
      <alignment horizontal="right"/>
    </xf>
    <xf numFmtId="0" fontId="29" fillId="2" borderId="0" xfId="2" applyFont="1" applyFill="1" applyAlignment="1"/>
    <xf numFmtId="0" fontId="14" fillId="2" borderId="0" xfId="2" applyFont="1" applyFill="1" applyAlignment="1">
      <alignment horizontal="left"/>
    </xf>
    <xf numFmtId="0" fontId="23" fillId="2" borderId="0" xfId="0" applyFont="1" applyFill="1" applyAlignment="1"/>
    <xf numFmtId="0" fontId="29" fillId="2" borderId="0" xfId="0" applyFont="1" applyFill="1"/>
    <xf numFmtId="0" fontId="30" fillId="3" borderId="0" xfId="0" applyFont="1" applyFill="1" applyAlignment="1">
      <alignment vertical="center"/>
    </xf>
    <xf numFmtId="0" fontId="8" fillId="6" borderId="0" xfId="4" applyFont="1" applyFill="1"/>
    <xf numFmtId="0" fontId="8" fillId="5" borderId="0" xfId="4" applyFont="1" applyFill="1"/>
    <xf numFmtId="0" fontId="0" fillId="0" borderId="0" xfId="0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4">
    <cellStyle name="Hyperlink" xfId="2" builtinId="8"/>
    <cellStyle name="Hyperlink 2" xfId="6" xr:uid="{D4200862-6C9B-4182-8E91-63F52208C485}"/>
    <cellStyle name="Hyperlink 2 2" xfId="8" xr:uid="{A0DBF856-F3A1-4D69-8CB0-5AA2BEFB1CFF}"/>
    <cellStyle name="Hyperlink 2 2 2" xfId="11" xr:uid="{93D8872E-2705-4C6A-A22A-1CD9B3FD55BF}"/>
    <cellStyle name="Hyperlink 3" xfId="9" xr:uid="{51D8ECBB-00EA-4821-B5AA-2A7B894425A0}"/>
    <cellStyle name="Normal" xfId="0" builtinId="0"/>
    <cellStyle name="Normal 2 2 2" xfId="3" xr:uid="{00000000-0005-0000-0000-000002000000}"/>
    <cellStyle name="Normal 2 2 2 2" xfId="5" xr:uid="{5699CF79-CD7E-467A-A7F3-ED8215D056CD}"/>
    <cellStyle name="Normal 2 3" xfId="10" xr:uid="{EC2BEE73-BC72-46E8-B996-B5FC07092F7D}"/>
    <cellStyle name="Normal 2 4" xfId="13" xr:uid="{32F2BD7E-E7D9-4769-AB35-9BBD0CB6540F}"/>
    <cellStyle name="Normal 5 2" xfId="12" xr:uid="{4C40481C-F087-43EB-894A-599F82BE3037}"/>
    <cellStyle name="Normal 6 2" xfId="4" xr:uid="{D1140841-9333-42E2-806E-E6C5CC481E44}"/>
    <cellStyle name="Normal 7 2" xfId="7" xr:uid="{31D178CA-F53C-4652-B7D1-6CBB042D703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152400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E7C6EF56-E14C-41D3-99F0-5C493EC6FF5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52400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3905250</xdr:colOff>
      <xdr:row>0</xdr:row>
      <xdr:rowOff>25400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09AA071D-46BC-41D9-83FA-F7D1D865C8B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384" b="384"/>
        <a:stretch/>
      </xdr:blipFill>
      <xdr:spPr>
        <a:xfrm>
          <a:off x="3905250" y="25400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568325</xdr:colOff>
      <xdr:row>0</xdr:row>
      <xdr:rowOff>133350</xdr:rowOff>
    </xdr:from>
    <xdr:ext cx="704758" cy="696047"/>
    <xdr:pic>
      <xdr:nvPicPr>
        <xdr:cNvPr id="3" name="Picture 22">
          <a:extLst>
            <a:ext uri="{FF2B5EF4-FFF2-40B4-BE49-F238E27FC236}">
              <a16:creationId xmlns:a16="http://schemas.microsoft.com/office/drawing/2014/main" id="{45DCC8BA-7517-439E-99D0-3EEEEF9F505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1988800" y="133350"/>
          <a:ext cx="704758" cy="696047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2173</xdr:colOff>
      <xdr:row>1</xdr:row>
      <xdr:rowOff>66671</xdr:rowOff>
    </xdr:from>
    <xdr:ext cx="969377" cy="498354"/>
    <xdr:pic>
      <xdr:nvPicPr>
        <xdr:cNvPr id="4" name="Picture 4">
          <a:extLst>
            <a:ext uri="{FF2B5EF4-FFF2-40B4-BE49-F238E27FC236}">
              <a16:creationId xmlns:a16="http://schemas.microsoft.com/office/drawing/2014/main" id="{ACD268E7-C8A2-4B5F-B9D7-80D1A21B0F1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2956173" y="266696"/>
          <a:ext cx="969377" cy="49835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-great-britain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search/research-and-statistics?keywords=fire&amp;content_store_document_type=upcoming_statistics&amp;order=release-date-oldes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ode.statisticsauthority.gov.uk/" TargetMode="External"/><Relationship Id="rId2" Type="http://schemas.openxmlformats.org/officeDocument/2006/relationships/hyperlink" Target="https://www.gov.uk/government/collections/fire-statistics" TargetMode="External"/><Relationship Id="rId1" Type="http://schemas.openxmlformats.org/officeDocument/2006/relationships/hyperlink" Target="mailto:firestatistics@homeoffice.gov.uk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CD293-BF14-48E8-BB70-326B25329DE7}">
  <dimension ref="A1:K14"/>
  <sheetViews>
    <sheetView tabSelected="1" workbookViewId="0"/>
  </sheetViews>
  <sheetFormatPr defaultRowHeight="13.2" x14ac:dyDescent="0.25"/>
  <cols>
    <col min="1" max="1" width="74" style="26" bestFit="1" customWidth="1"/>
    <col min="2" max="255" width="9.44140625" style="26" customWidth="1"/>
    <col min="256" max="256" width="2.88671875" style="26" customWidth="1"/>
    <col min="257" max="257" width="74" style="26" bestFit="1" customWidth="1"/>
    <col min="258" max="511" width="9.44140625" style="26" customWidth="1"/>
    <col min="512" max="512" width="2.88671875" style="26" customWidth="1"/>
    <col min="513" max="513" width="74" style="26" bestFit="1" customWidth="1"/>
    <col min="514" max="767" width="9.44140625" style="26" customWidth="1"/>
    <col min="768" max="768" width="2.88671875" style="26" customWidth="1"/>
    <col min="769" max="769" width="74" style="26" bestFit="1" customWidth="1"/>
    <col min="770" max="1023" width="9.44140625" style="26" customWidth="1"/>
    <col min="1024" max="1024" width="2.88671875" style="26" customWidth="1"/>
    <col min="1025" max="1025" width="74" style="26" bestFit="1" customWidth="1"/>
    <col min="1026" max="1279" width="9.44140625" style="26" customWidth="1"/>
    <col min="1280" max="1280" width="2.88671875" style="26" customWidth="1"/>
    <col min="1281" max="1281" width="74" style="26" bestFit="1" customWidth="1"/>
    <col min="1282" max="1535" width="9.44140625" style="26" customWidth="1"/>
    <col min="1536" max="1536" width="2.88671875" style="26" customWidth="1"/>
    <col min="1537" max="1537" width="74" style="26" bestFit="1" customWidth="1"/>
    <col min="1538" max="1791" width="9.44140625" style="26" customWidth="1"/>
    <col min="1792" max="1792" width="2.88671875" style="26" customWidth="1"/>
    <col min="1793" max="1793" width="74" style="26" bestFit="1" customWidth="1"/>
    <col min="1794" max="2047" width="9.44140625" style="26" customWidth="1"/>
    <col min="2048" max="2048" width="2.88671875" style="26" customWidth="1"/>
    <col min="2049" max="2049" width="74" style="26" bestFit="1" customWidth="1"/>
    <col min="2050" max="2303" width="9.44140625" style="26" customWidth="1"/>
    <col min="2304" max="2304" width="2.88671875" style="26" customWidth="1"/>
    <col min="2305" max="2305" width="74" style="26" bestFit="1" customWidth="1"/>
    <col min="2306" max="2559" width="9.44140625" style="26" customWidth="1"/>
    <col min="2560" max="2560" width="2.88671875" style="26" customWidth="1"/>
    <col min="2561" max="2561" width="74" style="26" bestFit="1" customWidth="1"/>
    <col min="2562" max="2815" width="9.44140625" style="26" customWidth="1"/>
    <col min="2816" max="2816" width="2.88671875" style="26" customWidth="1"/>
    <col min="2817" max="2817" width="74" style="26" bestFit="1" customWidth="1"/>
    <col min="2818" max="3071" width="9.44140625" style="26" customWidth="1"/>
    <col min="3072" max="3072" width="2.88671875" style="26" customWidth="1"/>
    <col min="3073" max="3073" width="74" style="26" bestFit="1" customWidth="1"/>
    <col min="3074" max="3327" width="9.44140625" style="26" customWidth="1"/>
    <col min="3328" max="3328" width="2.88671875" style="26" customWidth="1"/>
    <col min="3329" max="3329" width="74" style="26" bestFit="1" customWidth="1"/>
    <col min="3330" max="3583" width="9.44140625" style="26" customWidth="1"/>
    <col min="3584" max="3584" width="2.88671875" style="26" customWidth="1"/>
    <col min="3585" max="3585" width="74" style="26" bestFit="1" customWidth="1"/>
    <col min="3586" max="3839" width="9.44140625" style="26" customWidth="1"/>
    <col min="3840" max="3840" width="2.88671875" style="26" customWidth="1"/>
    <col min="3841" max="3841" width="74" style="26" bestFit="1" customWidth="1"/>
    <col min="3842" max="4095" width="9.44140625" style="26" customWidth="1"/>
    <col min="4096" max="4096" width="2.88671875" style="26" customWidth="1"/>
    <col min="4097" max="4097" width="74" style="26" bestFit="1" customWidth="1"/>
    <col min="4098" max="4351" width="9.44140625" style="26" customWidth="1"/>
    <col min="4352" max="4352" width="2.88671875" style="26" customWidth="1"/>
    <col min="4353" max="4353" width="74" style="26" bestFit="1" customWidth="1"/>
    <col min="4354" max="4607" width="9.44140625" style="26" customWidth="1"/>
    <col min="4608" max="4608" width="2.88671875" style="26" customWidth="1"/>
    <col min="4609" max="4609" width="74" style="26" bestFit="1" customWidth="1"/>
    <col min="4610" max="4863" width="9.44140625" style="26" customWidth="1"/>
    <col min="4864" max="4864" width="2.88671875" style="26" customWidth="1"/>
    <col min="4865" max="4865" width="74" style="26" bestFit="1" customWidth="1"/>
    <col min="4866" max="5119" width="9.44140625" style="26" customWidth="1"/>
    <col min="5120" max="5120" width="2.88671875" style="26" customWidth="1"/>
    <col min="5121" max="5121" width="74" style="26" bestFit="1" customWidth="1"/>
    <col min="5122" max="5375" width="9.44140625" style="26" customWidth="1"/>
    <col min="5376" max="5376" width="2.88671875" style="26" customWidth="1"/>
    <col min="5377" max="5377" width="74" style="26" bestFit="1" customWidth="1"/>
    <col min="5378" max="5631" width="9.44140625" style="26" customWidth="1"/>
    <col min="5632" max="5632" width="2.88671875" style="26" customWidth="1"/>
    <col min="5633" max="5633" width="74" style="26" bestFit="1" customWidth="1"/>
    <col min="5634" max="5887" width="9.44140625" style="26" customWidth="1"/>
    <col min="5888" max="5888" width="2.88671875" style="26" customWidth="1"/>
    <col min="5889" max="5889" width="74" style="26" bestFit="1" customWidth="1"/>
    <col min="5890" max="6143" width="9.44140625" style="26" customWidth="1"/>
    <col min="6144" max="6144" width="2.88671875" style="26" customWidth="1"/>
    <col min="6145" max="6145" width="74" style="26" bestFit="1" customWidth="1"/>
    <col min="6146" max="6399" width="9.44140625" style="26" customWidth="1"/>
    <col min="6400" max="6400" width="2.88671875" style="26" customWidth="1"/>
    <col min="6401" max="6401" width="74" style="26" bestFit="1" customWidth="1"/>
    <col min="6402" max="6655" width="9.44140625" style="26" customWidth="1"/>
    <col min="6656" max="6656" width="2.88671875" style="26" customWidth="1"/>
    <col min="6657" max="6657" width="74" style="26" bestFit="1" customWidth="1"/>
    <col min="6658" max="6911" width="9.44140625" style="26" customWidth="1"/>
    <col min="6912" max="6912" width="2.88671875" style="26" customWidth="1"/>
    <col min="6913" max="6913" width="74" style="26" bestFit="1" customWidth="1"/>
    <col min="6914" max="7167" width="9.44140625" style="26" customWidth="1"/>
    <col min="7168" max="7168" width="2.88671875" style="26" customWidth="1"/>
    <col min="7169" max="7169" width="74" style="26" bestFit="1" customWidth="1"/>
    <col min="7170" max="7423" width="9.44140625" style="26" customWidth="1"/>
    <col min="7424" max="7424" width="2.88671875" style="26" customWidth="1"/>
    <col min="7425" max="7425" width="74" style="26" bestFit="1" customWidth="1"/>
    <col min="7426" max="7679" width="9.44140625" style="26" customWidth="1"/>
    <col min="7680" max="7680" width="2.88671875" style="26" customWidth="1"/>
    <col min="7681" max="7681" width="74" style="26" bestFit="1" customWidth="1"/>
    <col min="7682" max="7935" width="9.44140625" style="26" customWidth="1"/>
    <col min="7936" max="7936" width="2.88671875" style="26" customWidth="1"/>
    <col min="7937" max="7937" width="74" style="26" bestFit="1" customWidth="1"/>
    <col min="7938" max="8191" width="9.44140625" style="26" customWidth="1"/>
    <col min="8192" max="8192" width="2.88671875" style="26" customWidth="1"/>
    <col min="8193" max="8193" width="74" style="26" bestFit="1" customWidth="1"/>
    <col min="8194" max="8447" width="9.44140625" style="26" customWidth="1"/>
    <col min="8448" max="8448" width="2.88671875" style="26" customWidth="1"/>
    <col min="8449" max="8449" width="74" style="26" bestFit="1" customWidth="1"/>
    <col min="8450" max="8703" width="9.44140625" style="26" customWidth="1"/>
    <col min="8704" max="8704" width="2.88671875" style="26" customWidth="1"/>
    <col min="8705" max="8705" width="74" style="26" bestFit="1" customWidth="1"/>
    <col min="8706" max="8959" width="9.44140625" style="26" customWidth="1"/>
    <col min="8960" max="8960" width="2.88671875" style="26" customWidth="1"/>
    <col min="8961" max="8961" width="74" style="26" bestFit="1" customWidth="1"/>
    <col min="8962" max="9215" width="9.44140625" style="26" customWidth="1"/>
    <col min="9216" max="9216" width="2.88671875" style="26" customWidth="1"/>
    <col min="9217" max="9217" width="74" style="26" bestFit="1" customWidth="1"/>
    <col min="9218" max="9471" width="9.44140625" style="26" customWidth="1"/>
    <col min="9472" max="9472" width="2.88671875" style="26" customWidth="1"/>
    <col min="9473" max="9473" width="74" style="26" bestFit="1" customWidth="1"/>
    <col min="9474" max="9727" width="9.44140625" style="26" customWidth="1"/>
    <col min="9728" max="9728" width="2.88671875" style="26" customWidth="1"/>
    <col min="9729" max="9729" width="74" style="26" bestFit="1" customWidth="1"/>
    <col min="9730" max="9983" width="9.44140625" style="26" customWidth="1"/>
    <col min="9984" max="9984" width="2.88671875" style="26" customWidth="1"/>
    <col min="9985" max="9985" width="74" style="26" bestFit="1" customWidth="1"/>
    <col min="9986" max="10239" width="9.44140625" style="26" customWidth="1"/>
    <col min="10240" max="10240" width="2.88671875" style="26" customWidth="1"/>
    <col min="10241" max="10241" width="74" style="26" bestFit="1" customWidth="1"/>
    <col min="10242" max="10495" width="9.44140625" style="26" customWidth="1"/>
    <col min="10496" max="10496" width="2.88671875" style="26" customWidth="1"/>
    <col min="10497" max="10497" width="74" style="26" bestFit="1" customWidth="1"/>
    <col min="10498" max="10751" width="9.44140625" style="26" customWidth="1"/>
    <col min="10752" max="10752" width="2.88671875" style="26" customWidth="1"/>
    <col min="10753" max="10753" width="74" style="26" bestFit="1" customWidth="1"/>
    <col min="10754" max="11007" width="9.44140625" style="26" customWidth="1"/>
    <col min="11008" max="11008" width="2.88671875" style="26" customWidth="1"/>
    <col min="11009" max="11009" width="74" style="26" bestFit="1" customWidth="1"/>
    <col min="11010" max="11263" width="9.44140625" style="26" customWidth="1"/>
    <col min="11264" max="11264" width="2.88671875" style="26" customWidth="1"/>
    <col min="11265" max="11265" width="74" style="26" bestFit="1" customWidth="1"/>
    <col min="11266" max="11519" width="9.44140625" style="26" customWidth="1"/>
    <col min="11520" max="11520" width="2.88671875" style="26" customWidth="1"/>
    <col min="11521" max="11521" width="74" style="26" bestFit="1" customWidth="1"/>
    <col min="11522" max="11775" width="9.44140625" style="26" customWidth="1"/>
    <col min="11776" max="11776" width="2.88671875" style="26" customWidth="1"/>
    <col min="11777" max="11777" width="74" style="26" bestFit="1" customWidth="1"/>
    <col min="11778" max="12031" width="9.44140625" style="26" customWidth="1"/>
    <col min="12032" max="12032" width="2.88671875" style="26" customWidth="1"/>
    <col min="12033" max="12033" width="74" style="26" bestFit="1" customWidth="1"/>
    <col min="12034" max="12287" width="9.44140625" style="26" customWidth="1"/>
    <col min="12288" max="12288" width="2.88671875" style="26" customWidth="1"/>
    <col min="12289" max="12289" width="74" style="26" bestFit="1" customWidth="1"/>
    <col min="12290" max="12543" width="9.44140625" style="26" customWidth="1"/>
    <col min="12544" max="12544" width="2.88671875" style="26" customWidth="1"/>
    <col min="12545" max="12545" width="74" style="26" bestFit="1" customWidth="1"/>
    <col min="12546" max="12799" width="9.44140625" style="26" customWidth="1"/>
    <col min="12800" max="12800" width="2.88671875" style="26" customWidth="1"/>
    <col min="12801" max="12801" width="74" style="26" bestFit="1" customWidth="1"/>
    <col min="12802" max="13055" width="9.44140625" style="26" customWidth="1"/>
    <col min="13056" max="13056" width="2.88671875" style="26" customWidth="1"/>
    <col min="13057" max="13057" width="74" style="26" bestFit="1" customWidth="1"/>
    <col min="13058" max="13311" width="9.44140625" style="26" customWidth="1"/>
    <col min="13312" max="13312" width="2.88671875" style="26" customWidth="1"/>
    <col min="13313" max="13313" width="74" style="26" bestFit="1" customWidth="1"/>
    <col min="13314" max="13567" width="9.44140625" style="26" customWidth="1"/>
    <col min="13568" max="13568" width="2.88671875" style="26" customWidth="1"/>
    <col min="13569" max="13569" width="74" style="26" bestFit="1" customWidth="1"/>
    <col min="13570" max="13823" width="9.44140625" style="26" customWidth="1"/>
    <col min="13824" max="13824" width="2.88671875" style="26" customWidth="1"/>
    <col min="13825" max="13825" width="74" style="26" bestFit="1" customWidth="1"/>
    <col min="13826" max="14079" width="9.44140625" style="26" customWidth="1"/>
    <col min="14080" max="14080" width="2.88671875" style="26" customWidth="1"/>
    <col min="14081" max="14081" width="74" style="26" bestFit="1" customWidth="1"/>
    <col min="14082" max="14335" width="9.44140625" style="26" customWidth="1"/>
    <col min="14336" max="14336" width="2.88671875" style="26" customWidth="1"/>
    <col min="14337" max="14337" width="74" style="26" bestFit="1" customWidth="1"/>
    <col min="14338" max="14591" width="9.44140625" style="26" customWidth="1"/>
    <col min="14592" max="14592" width="2.88671875" style="26" customWidth="1"/>
    <col min="14593" max="14593" width="74" style="26" bestFit="1" customWidth="1"/>
    <col min="14594" max="14847" width="9.44140625" style="26" customWidth="1"/>
    <col min="14848" max="14848" width="2.88671875" style="26" customWidth="1"/>
    <col min="14849" max="14849" width="74" style="26" bestFit="1" customWidth="1"/>
    <col min="14850" max="15103" width="9.44140625" style="26" customWidth="1"/>
    <col min="15104" max="15104" width="2.88671875" style="26" customWidth="1"/>
    <col min="15105" max="15105" width="74" style="26" bestFit="1" customWidth="1"/>
    <col min="15106" max="15359" width="9.44140625" style="26" customWidth="1"/>
    <col min="15360" max="15360" width="2.88671875" style="26" customWidth="1"/>
    <col min="15361" max="15361" width="74" style="26" bestFit="1" customWidth="1"/>
    <col min="15362" max="15615" width="9.44140625" style="26" customWidth="1"/>
    <col min="15616" max="15616" width="2.88671875" style="26" customWidth="1"/>
    <col min="15617" max="15617" width="74" style="26" bestFit="1" customWidth="1"/>
    <col min="15618" max="15871" width="9.44140625" style="26" customWidth="1"/>
    <col min="15872" max="15872" width="2.88671875" style="26" customWidth="1"/>
    <col min="15873" max="15873" width="74" style="26" bestFit="1" customWidth="1"/>
    <col min="15874" max="16127" width="9.44140625" style="26" customWidth="1"/>
    <col min="16128" max="16128" width="2.88671875" style="26" customWidth="1"/>
    <col min="16129" max="16129" width="74" style="26" bestFit="1" customWidth="1"/>
    <col min="16130" max="16384" width="9.44140625" style="26" customWidth="1"/>
  </cols>
  <sheetData>
    <row r="1" spans="1:11" ht="84" customHeight="1" x14ac:dyDescent="0.25"/>
    <row r="2" spans="1:11" ht="22.8" x14ac:dyDescent="0.25">
      <c r="A2" s="27" t="s">
        <v>31</v>
      </c>
    </row>
    <row r="3" spans="1:11" ht="22.8" x14ac:dyDescent="0.25">
      <c r="A3" s="41" t="s">
        <v>68</v>
      </c>
    </row>
    <row r="4" spans="1:11" ht="45" customHeight="1" x14ac:dyDescent="0.3">
      <c r="A4" s="42" t="s">
        <v>43</v>
      </c>
      <c r="C4" s="28"/>
      <c r="K4" s="29"/>
    </row>
    <row r="5" spans="1:11" ht="32.25" customHeight="1" x14ac:dyDescent="0.25">
      <c r="A5" s="43" t="s">
        <v>64</v>
      </c>
      <c r="B5" s="30"/>
    </row>
    <row r="6" spans="1:11" ht="15" x14ac:dyDescent="0.25">
      <c r="A6" s="31" t="s">
        <v>32</v>
      </c>
      <c r="B6" s="30"/>
    </row>
    <row r="7" spans="1:11" ht="15.6" x14ac:dyDescent="0.3">
      <c r="A7" s="37" t="s">
        <v>58</v>
      </c>
      <c r="B7" s="33"/>
    </row>
    <row r="8" spans="1:11" ht="28.5" customHeight="1" x14ac:dyDescent="0.25">
      <c r="A8" s="44" t="s">
        <v>77</v>
      </c>
      <c r="B8" s="32"/>
    </row>
    <row r="9" spans="1:11" ht="15" x14ac:dyDescent="0.25">
      <c r="A9" s="44" t="s">
        <v>69</v>
      </c>
      <c r="B9" s="32"/>
    </row>
    <row r="10" spans="1:11" ht="30" customHeight="1" x14ac:dyDescent="0.25">
      <c r="A10" s="116" t="s">
        <v>70</v>
      </c>
    </row>
    <row r="11" spans="1:11" ht="15" x14ac:dyDescent="0.25">
      <c r="A11" s="34" t="s">
        <v>33</v>
      </c>
    </row>
    <row r="12" spans="1:11" ht="26.25" customHeight="1" x14ac:dyDescent="0.25">
      <c r="A12" s="117" t="s">
        <v>34</v>
      </c>
    </row>
    <row r="13" spans="1:11" ht="15" x14ac:dyDescent="0.25">
      <c r="A13" s="117" t="s">
        <v>51</v>
      </c>
    </row>
    <row r="14" spans="1:11" ht="15" x14ac:dyDescent="0.25">
      <c r="A14" s="34" t="s">
        <v>52</v>
      </c>
    </row>
  </sheetData>
  <hyperlinks>
    <hyperlink ref="A6" r:id="rId1" xr:uid="{131348BE-57F8-480F-8F9B-5AB335B76607}"/>
    <hyperlink ref="A11" location="Contents!A1" display="Contents" xr:uid="{7A4F0F1E-733E-4E7D-AF2E-06FCF6A178B7}"/>
    <hyperlink ref="A14" r:id="rId2" display="If you find any problems, or have any feedback, relating to accessibility please email us at firestatistics@homeoffice.gov.uk" xr:uid="{6CA90620-7381-46D9-A881-958B9BEEA4C5}"/>
    <hyperlink ref="A8" r:id="rId3" display="Published: 31 September 2021" xr:uid="{9AAC1389-E974-4D71-8F37-2B1DD175E0E1}"/>
    <hyperlink ref="A9" r:id="rId4" xr:uid="{0FD2BAA2-CE31-48CF-815F-DD0F760F241A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9521-7DCF-4016-A5DF-A46089CDB6F7}">
  <dimension ref="A1:F19"/>
  <sheetViews>
    <sheetView workbookViewId="0"/>
  </sheetViews>
  <sheetFormatPr defaultColWidth="9.44140625" defaultRowHeight="15" x14ac:dyDescent="0.25"/>
  <cols>
    <col min="1" max="1" width="20.6640625" style="63" customWidth="1"/>
    <col min="2" max="2" width="88" style="47" customWidth="1"/>
    <col min="3" max="3" width="54.88671875" style="47" customWidth="1"/>
    <col min="4" max="4" width="21.88671875" style="63" customWidth="1"/>
    <col min="5" max="5" width="12.21875" style="63" customWidth="1"/>
    <col min="6" max="6" width="9.44140625" style="63" customWidth="1"/>
    <col min="7" max="16384" width="9.44140625" style="63"/>
  </cols>
  <sheetData>
    <row r="1" spans="1:6" s="46" customFormat="1" ht="15.6" customHeight="1" x14ac:dyDescent="0.3">
      <c r="A1" s="45" t="s">
        <v>31</v>
      </c>
      <c r="C1" s="47"/>
      <c r="D1" s="48"/>
      <c r="E1" s="48"/>
    </row>
    <row r="2" spans="1:6" s="53" customFormat="1" ht="21.6" customHeight="1" x14ac:dyDescent="0.3">
      <c r="A2" s="49" t="s">
        <v>78</v>
      </c>
      <c r="B2" s="50"/>
      <c r="C2" s="50"/>
      <c r="D2" s="51"/>
      <c r="E2" s="51"/>
      <c r="F2" s="52"/>
    </row>
    <row r="3" spans="1:6" s="54" customFormat="1" ht="18" customHeight="1" x14ac:dyDescent="0.25">
      <c r="A3" s="54" t="s">
        <v>35</v>
      </c>
      <c r="C3" s="47"/>
      <c r="D3" s="55"/>
      <c r="E3" s="55"/>
    </row>
    <row r="4" spans="1:6" s="54" customFormat="1" ht="18" customHeight="1" x14ac:dyDescent="0.25">
      <c r="A4" s="33" t="s">
        <v>36</v>
      </c>
      <c r="C4" s="47"/>
      <c r="D4" s="55"/>
      <c r="E4" s="55"/>
    </row>
    <row r="5" spans="1:6" ht="46.8" x14ac:dyDescent="0.3">
      <c r="A5" s="56" t="s">
        <v>37</v>
      </c>
      <c r="B5" s="56" t="s">
        <v>38</v>
      </c>
      <c r="C5" s="56" t="s">
        <v>53</v>
      </c>
      <c r="D5" s="56" t="s">
        <v>39</v>
      </c>
      <c r="E5" s="57" t="s">
        <v>73</v>
      </c>
    </row>
    <row r="6" spans="1:6" ht="45" x14ac:dyDescent="0.25">
      <c r="A6" s="58" t="s">
        <v>44</v>
      </c>
      <c r="B6" s="59" t="s">
        <v>59</v>
      </c>
      <c r="C6" s="60" t="s">
        <v>60</v>
      </c>
      <c r="D6" s="61" t="s">
        <v>71</v>
      </c>
      <c r="E6" s="62" t="s">
        <v>40</v>
      </c>
    </row>
    <row r="7" spans="1:6" x14ac:dyDescent="0.25">
      <c r="A7" s="64" t="s">
        <v>41</v>
      </c>
      <c r="B7" s="59" t="s">
        <v>42</v>
      </c>
      <c r="C7" s="60" t="s">
        <v>54</v>
      </c>
      <c r="D7" s="61" t="s">
        <v>71</v>
      </c>
      <c r="E7" s="62" t="s">
        <v>40</v>
      </c>
    </row>
    <row r="8" spans="1:6" x14ac:dyDescent="0.25">
      <c r="A8" s="65"/>
      <c r="B8" s="66"/>
      <c r="C8" s="66"/>
      <c r="D8" s="65"/>
      <c r="E8" s="65"/>
    </row>
    <row r="9" spans="1:6" x14ac:dyDescent="0.25">
      <c r="D9" s="67"/>
    </row>
    <row r="10" spans="1:6" x14ac:dyDescent="0.25">
      <c r="D10" s="67"/>
    </row>
    <row r="11" spans="1:6" x14ac:dyDescent="0.25">
      <c r="D11" s="67"/>
    </row>
    <row r="12" spans="1:6" x14ac:dyDescent="0.25">
      <c r="D12" s="67"/>
    </row>
    <row r="13" spans="1:6" x14ac:dyDescent="0.25">
      <c r="D13" s="67"/>
    </row>
    <row r="14" spans="1:6" x14ac:dyDescent="0.25">
      <c r="D14" s="67"/>
    </row>
    <row r="15" spans="1:6" x14ac:dyDescent="0.25">
      <c r="D15" s="67"/>
    </row>
    <row r="16" spans="1:6" x14ac:dyDescent="0.25">
      <c r="D16" s="67"/>
    </row>
    <row r="17" spans="4:4" x14ac:dyDescent="0.25">
      <c r="D17" s="67"/>
    </row>
    <row r="18" spans="4:4" x14ac:dyDescent="0.25">
      <c r="D18" s="67"/>
    </row>
    <row r="19" spans="4:4" x14ac:dyDescent="0.25">
      <c r="D19" s="67"/>
    </row>
  </sheetData>
  <phoneticPr fontId="21" type="noConversion"/>
  <hyperlinks>
    <hyperlink ref="A4" location="Cover_sheet!A1" display="Cover sheet" xr:uid="{5AD8DFF9-CEE0-4493-8C7C-F6DB7054DF6F}"/>
    <hyperlink ref="A6" location="FIRE0702!A1" display="FIRE0702" xr:uid="{12450436-BF4C-4E55-9494-180783C821B4}"/>
    <hyperlink ref="A7" location="Data!A1" display="Data" xr:uid="{75A99D4C-E5CE-4490-B0B8-992CDAE87C7A}"/>
  </hyperlinks>
  <pageMargins left="0.31496062992126012" right="0.31496062992126012" top="0.74803149606299213" bottom="0.74803149606299213" header="0.31496062992126012" footer="0.31496062992126012"/>
  <pageSetup paperSize="9" scale="90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1862"/>
  <sheetViews>
    <sheetView workbookViewId="0"/>
  </sheetViews>
  <sheetFormatPr defaultColWidth="9.109375" defaultRowHeight="14.4" x14ac:dyDescent="0.3"/>
  <cols>
    <col min="1" max="1" width="16.109375" style="35" bestFit="1" customWidth="1"/>
    <col min="2" max="2" width="41.6640625" style="35" bestFit="1" customWidth="1"/>
    <col min="3" max="5" width="22.109375" style="35" customWidth="1"/>
    <col min="6" max="16384" width="9.109375" style="35"/>
  </cols>
  <sheetData>
    <row r="1" spans="1:5" x14ac:dyDescent="0.3">
      <c r="A1" s="35" t="s">
        <v>15</v>
      </c>
      <c r="B1" s="35" t="s">
        <v>29</v>
      </c>
      <c r="C1" s="35" t="s">
        <v>61</v>
      </c>
      <c r="D1" s="35" t="s">
        <v>62</v>
      </c>
      <c r="E1" s="35" t="s">
        <v>63</v>
      </c>
    </row>
    <row r="2" spans="1:5" x14ac:dyDescent="0.3">
      <c r="A2" s="118" t="s">
        <v>1</v>
      </c>
      <c r="B2" s="118" t="s">
        <v>24</v>
      </c>
      <c r="C2" s="119">
        <v>13204</v>
      </c>
      <c r="D2" s="119">
        <v>90</v>
      </c>
      <c r="E2" s="119">
        <v>2097</v>
      </c>
    </row>
    <row r="3" spans="1:5" x14ac:dyDescent="0.3">
      <c r="A3" s="118" t="s">
        <v>1</v>
      </c>
      <c r="B3" s="118" t="s">
        <v>26</v>
      </c>
      <c r="C3" s="119">
        <v>13019</v>
      </c>
      <c r="D3" s="119">
        <v>62</v>
      </c>
      <c r="E3" s="119">
        <v>3068</v>
      </c>
    </row>
    <row r="4" spans="1:5" x14ac:dyDescent="0.3">
      <c r="A4" s="118" t="s">
        <v>1</v>
      </c>
      <c r="B4" s="118" t="s">
        <v>27</v>
      </c>
      <c r="C4" s="119">
        <v>6647</v>
      </c>
      <c r="D4" s="119">
        <v>64</v>
      </c>
      <c r="E4" s="119">
        <v>1349</v>
      </c>
    </row>
    <row r="5" spans="1:5" x14ac:dyDescent="0.3">
      <c r="A5" s="118" t="s">
        <v>1</v>
      </c>
      <c r="B5" s="118" t="s">
        <v>28</v>
      </c>
      <c r="C5" s="119">
        <v>3741</v>
      </c>
      <c r="D5" s="119">
        <v>38</v>
      </c>
      <c r="E5" s="119">
        <v>984</v>
      </c>
    </row>
    <row r="6" spans="1:5" x14ac:dyDescent="0.3">
      <c r="A6" s="118" t="s">
        <v>3</v>
      </c>
      <c r="B6" s="118" t="s">
        <v>24</v>
      </c>
      <c r="C6" s="119">
        <v>12035</v>
      </c>
      <c r="D6" s="119">
        <v>88</v>
      </c>
      <c r="E6" s="119">
        <v>1948</v>
      </c>
    </row>
    <row r="7" spans="1:5" x14ac:dyDescent="0.3">
      <c r="A7" s="118" t="s">
        <v>3</v>
      </c>
      <c r="B7" s="118" t="s">
        <v>26</v>
      </c>
      <c r="C7" s="119">
        <v>12818</v>
      </c>
      <c r="D7" s="119">
        <v>54</v>
      </c>
      <c r="E7" s="119">
        <v>3143</v>
      </c>
    </row>
    <row r="8" spans="1:5" x14ac:dyDescent="0.3">
      <c r="A8" s="118" t="s">
        <v>3</v>
      </c>
      <c r="B8" s="118" t="s">
        <v>27</v>
      </c>
      <c r="C8" s="119">
        <v>6763</v>
      </c>
      <c r="D8" s="119">
        <v>51</v>
      </c>
      <c r="E8" s="119">
        <v>1243</v>
      </c>
    </row>
    <row r="9" spans="1:5" x14ac:dyDescent="0.3">
      <c r="A9" s="118" t="s">
        <v>3</v>
      </c>
      <c r="B9" s="118" t="s">
        <v>28</v>
      </c>
      <c r="C9" s="119">
        <v>3801</v>
      </c>
      <c r="D9" s="119">
        <v>39</v>
      </c>
      <c r="E9" s="119">
        <v>968</v>
      </c>
    </row>
    <row r="10" spans="1:5" x14ac:dyDescent="0.3">
      <c r="A10" s="118" t="s">
        <v>2</v>
      </c>
      <c r="B10" s="118" t="s">
        <v>24</v>
      </c>
      <c r="C10" s="119">
        <v>10312</v>
      </c>
      <c r="D10" s="119">
        <v>72</v>
      </c>
      <c r="E10" s="119">
        <v>1642</v>
      </c>
    </row>
    <row r="11" spans="1:5" x14ac:dyDescent="0.3">
      <c r="A11" s="118" t="s">
        <v>2</v>
      </c>
      <c r="B11" s="118" t="s">
        <v>26</v>
      </c>
      <c r="C11" s="119">
        <v>12851</v>
      </c>
      <c r="D11" s="119">
        <v>57</v>
      </c>
      <c r="E11" s="119">
        <v>3039</v>
      </c>
    </row>
    <row r="12" spans="1:5" x14ac:dyDescent="0.3">
      <c r="A12" s="118" t="s">
        <v>2</v>
      </c>
      <c r="B12" s="118" t="s">
        <v>27</v>
      </c>
      <c r="C12" s="119">
        <v>6554</v>
      </c>
      <c r="D12" s="119">
        <v>33</v>
      </c>
      <c r="E12" s="119">
        <v>1203</v>
      </c>
    </row>
    <row r="13" spans="1:5" x14ac:dyDescent="0.3">
      <c r="A13" s="118" t="s">
        <v>2</v>
      </c>
      <c r="B13" s="118" t="s">
        <v>28</v>
      </c>
      <c r="C13" s="119">
        <v>3584</v>
      </c>
      <c r="D13" s="119">
        <v>49</v>
      </c>
      <c r="E13" s="119">
        <v>856</v>
      </c>
    </row>
    <row r="14" spans="1:5" x14ac:dyDescent="0.3">
      <c r="A14" s="118" t="s">
        <v>4</v>
      </c>
      <c r="B14" s="118" t="s">
        <v>24</v>
      </c>
      <c r="C14" s="119">
        <v>9786</v>
      </c>
      <c r="D14" s="119">
        <v>88</v>
      </c>
      <c r="E14" s="119">
        <v>1440</v>
      </c>
    </row>
    <row r="15" spans="1:5" x14ac:dyDescent="0.3">
      <c r="A15" s="118" t="s">
        <v>4</v>
      </c>
      <c r="B15" s="118" t="s">
        <v>26</v>
      </c>
      <c r="C15" s="119">
        <v>12233</v>
      </c>
      <c r="D15" s="119">
        <v>53</v>
      </c>
      <c r="E15" s="119">
        <v>2734</v>
      </c>
    </row>
    <row r="16" spans="1:5" x14ac:dyDescent="0.3">
      <c r="A16" s="118" t="s">
        <v>4</v>
      </c>
      <c r="B16" s="118" t="s">
        <v>27</v>
      </c>
      <c r="C16" s="119">
        <v>6410</v>
      </c>
      <c r="D16" s="119">
        <v>35</v>
      </c>
      <c r="E16" s="119">
        <v>1078</v>
      </c>
    </row>
    <row r="17" spans="1:5" x14ac:dyDescent="0.3">
      <c r="A17" s="118" t="s">
        <v>4</v>
      </c>
      <c r="B17" s="118" t="s">
        <v>28</v>
      </c>
      <c r="C17" s="119">
        <v>3483</v>
      </c>
      <c r="D17" s="119">
        <v>39</v>
      </c>
      <c r="E17" s="119">
        <v>866</v>
      </c>
    </row>
    <row r="18" spans="1:5" x14ac:dyDescent="0.3">
      <c r="A18" s="118" t="s">
        <v>5</v>
      </c>
      <c r="B18" s="118" t="s">
        <v>24</v>
      </c>
      <c r="C18" s="119">
        <v>9263</v>
      </c>
      <c r="D18" s="119">
        <v>68</v>
      </c>
      <c r="E18" s="119">
        <v>1390</v>
      </c>
    </row>
    <row r="19" spans="1:5" x14ac:dyDescent="0.3">
      <c r="A19" s="118" t="s">
        <v>5</v>
      </c>
      <c r="B19" s="118" t="s">
        <v>26</v>
      </c>
      <c r="C19" s="119">
        <v>12565</v>
      </c>
      <c r="D19" s="119">
        <v>52</v>
      </c>
      <c r="E19" s="119">
        <v>2724</v>
      </c>
    </row>
    <row r="20" spans="1:5" x14ac:dyDescent="0.3">
      <c r="A20" s="118" t="s">
        <v>5</v>
      </c>
      <c r="B20" s="118" t="s">
        <v>27</v>
      </c>
      <c r="C20" s="119">
        <v>6182</v>
      </c>
      <c r="D20" s="119">
        <v>28</v>
      </c>
      <c r="E20" s="119">
        <v>1025</v>
      </c>
    </row>
    <row r="21" spans="1:5" x14ac:dyDescent="0.3">
      <c r="A21" s="118" t="s">
        <v>5</v>
      </c>
      <c r="B21" s="118" t="s">
        <v>28</v>
      </c>
      <c r="C21" s="119">
        <v>3327</v>
      </c>
      <c r="D21" s="119">
        <v>46</v>
      </c>
      <c r="E21" s="119">
        <v>787</v>
      </c>
    </row>
    <row r="22" spans="1:5" x14ac:dyDescent="0.3">
      <c r="A22" s="118" t="s">
        <v>14</v>
      </c>
      <c r="B22" s="118" t="s">
        <v>24</v>
      </c>
      <c r="C22" s="119">
        <v>8822</v>
      </c>
      <c r="D22" s="119">
        <v>75</v>
      </c>
      <c r="E22" s="119">
        <v>1316</v>
      </c>
    </row>
    <row r="23" spans="1:5" x14ac:dyDescent="0.3">
      <c r="A23" s="118" t="s">
        <v>14</v>
      </c>
      <c r="B23" s="118" t="s">
        <v>26</v>
      </c>
      <c r="C23" s="119">
        <v>12749</v>
      </c>
      <c r="D23" s="119">
        <v>68</v>
      </c>
      <c r="E23" s="119">
        <v>2628</v>
      </c>
    </row>
    <row r="24" spans="1:5" x14ac:dyDescent="0.3">
      <c r="A24" s="118" t="s">
        <v>14</v>
      </c>
      <c r="B24" s="118" t="s">
        <v>27</v>
      </c>
      <c r="C24" s="119">
        <v>6194</v>
      </c>
      <c r="D24" s="119">
        <v>38</v>
      </c>
      <c r="E24" s="119">
        <v>1014</v>
      </c>
    </row>
    <row r="25" spans="1:5" x14ac:dyDescent="0.3">
      <c r="A25" s="118" t="s">
        <v>14</v>
      </c>
      <c r="B25" s="118" t="s">
        <v>28</v>
      </c>
      <c r="C25" s="119">
        <v>3613</v>
      </c>
      <c r="D25" s="119">
        <v>47</v>
      </c>
      <c r="E25" s="119">
        <v>813</v>
      </c>
    </row>
    <row r="26" spans="1:5" x14ac:dyDescent="0.3">
      <c r="A26" s="118" t="s">
        <v>22</v>
      </c>
      <c r="B26" s="118" t="s">
        <v>24</v>
      </c>
      <c r="C26" s="119">
        <v>8125</v>
      </c>
      <c r="D26" s="119">
        <v>80</v>
      </c>
      <c r="E26" s="119">
        <v>1122</v>
      </c>
    </row>
    <row r="27" spans="1:5" x14ac:dyDescent="0.3">
      <c r="A27" s="118" t="s">
        <v>22</v>
      </c>
      <c r="B27" s="118" t="s">
        <v>26</v>
      </c>
      <c r="C27" s="119">
        <v>12598</v>
      </c>
      <c r="D27" s="119">
        <v>47</v>
      </c>
      <c r="E27" s="119">
        <v>2498</v>
      </c>
    </row>
    <row r="28" spans="1:5" x14ac:dyDescent="0.3">
      <c r="A28" s="118" t="s">
        <v>22</v>
      </c>
      <c r="B28" s="118" t="s">
        <v>27</v>
      </c>
      <c r="C28" s="119">
        <v>6157</v>
      </c>
      <c r="D28" s="119">
        <v>45</v>
      </c>
      <c r="E28" s="119">
        <v>944</v>
      </c>
    </row>
    <row r="29" spans="1:5" x14ac:dyDescent="0.3">
      <c r="A29" s="118" t="s">
        <v>22</v>
      </c>
      <c r="B29" s="118" t="s">
        <v>28</v>
      </c>
      <c r="C29" s="119">
        <v>3475</v>
      </c>
      <c r="D29" s="119">
        <v>44</v>
      </c>
      <c r="E29" s="119">
        <v>808</v>
      </c>
    </row>
    <row r="30" spans="1:5" x14ac:dyDescent="0.3">
      <c r="A30" s="118" t="s">
        <v>23</v>
      </c>
      <c r="B30" s="118" t="s">
        <v>24</v>
      </c>
      <c r="C30" s="119">
        <v>7836</v>
      </c>
      <c r="D30" s="119">
        <v>52</v>
      </c>
      <c r="E30" s="119">
        <v>1139</v>
      </c>
    </row>
    <row r="31" spans="1:5" x14ac:dyDescent="0.3">
      <c r="A31" s="118" t="s">
        <v>23</v>
      </c>
      <c r="B31" s="118" t="s">
        <v>26</v>
      </c>
      <c r="C31" s="119">
        <v>13105</v>
      </c>
      <c r="D31" s="119">
        <v>59</v>
      </c>
      <c r="E31" s="119">
        <v>2603</v>
      </c>
    </row>
    <row r="32" spans="1:5" x14ac:dyDescent="0.3">
      <c r="A32" s="118" t="s">
        <v>23</v>
      </c>
      <c r="B32" s="118" t="s">
        <v>27</v>
      </c>
      <c r="C32" s="119">
        <v>6381</v>
      </c>
      <c r="D32" s="119">
        <v>46</v>
      </c>
      <c r="E32" s="119">
        <v>857</v>
      </c>
    </row>
    <row r="33" spans="1:5" x14ac:dyDescent="0.3">
      <c r="A33" s="118" t="s">
        <v>23</v>
      </c>
      <c r="B33" s="118" t="s">
        <v>28</v>
      </c>
      <c r="C33" s="119">
        <v>3502</v>
      </c>
      <c r="D33" s="119">
        <v>106</v>
      </c>
      <c r="E33" s="119">
        <v>860</v>
      </c>
    </row>
    <row r="34" spans="1:5" x14ac:dyDescent="0.3">
      <c r="A34" s="118" t="s">
        <v>25</v>
      </c>
      <c r="B34" s="118" t="s">
        <v>24</v>
      </c>
      <c r="C34" s="119">
        <v>7459</v>
      </c>
      <c r="D34" s="119">
        <v>50</v>
      </c>
      <c r="E34" s="119">
        <v>1050</v>
      </c>
    </row>
    <row r="35" spans="1:5" x14ac:dyDescent="0.3">
      <c r="A35" s="118" t="s">
        <v>25</v>
      </c>
      <c r="B35" s="118" t="s">
        <v>26</v>
      </c>
      <c r="C35" s="119">
        <v>12829</v>
      </c>
      <c r="D35" s="119">
        <v>70</v>
      </c>
      <c r="E35" s="119">
        <v>2643</v>
      </c>
    </row>
    <row r="36" spans="1:5" x14ac:dyDescent="0.3">
      <c r="A36" s="118" t="s">
        <v>25</v>
      </c>
      <c r="B36" s="118" t="s">
        <v>27</v>
      </c>
      <c r="C36" s="119">
        <v>5967</v>
      </c>
      <c r="D36" s="119">
        <v>40</v>
      </c>
      <c r="E36" s="119">
        <v>794</v>
      </c>
    </row>
    <row r="37" spans="1:5" x14ac:dyDescent="0.3">
      <c r="A37" s="118" t="s">
        <v>25</v>
      </c>
      <c r="B37" s="118" t="s">
        <v>28</v>
      </c>
      <c r="C37" s="119">
        <v>3344</v>
      </c>
      <c r="D37" s="119">
        <v>38</v>
      </c>
      <c r="E37" s="119">
        <v>753</v>
      </c>
    </row>
    <row r="38" spans="1:5" x14ac:dyDescent="0.3">
      <c r="A38" s="118" t="s">
        <v>30</v>
      </c>
      <c r="B38" s="118" t="s">
        <v>24</v>
      </c>
      <c r="C38" s="119">
        <v>6951</v>
      </c>
      <c r="D38" s="119">
        <v>53</v>
      </c>
      <c r="E38" s="119">
        <v>1047</v>
      </c>
    </row>
    <row r="39" spans="1:5" x14ac:dyDescent="0.3">
      <c r="A39" s="118" t="s">
        <v>30</v>
      </c>
      <c r="B39" s="118" t="s">
        <v>26</v>
      </c>
      <c r="C39" s="119">
        <v>12732</v>
      </c>
      <c r="D39" s="119">
        <v>66</v>
      </c>
      <c r="E39" s="119">
        <v>2542</v>
      </c>
    </row>
    <row r="40" spans="1:5" x14ac:dyDescent="0.3">
      <c r="A40" s="118" t="s">
        <v>30</v>
      </c>
      <c r="B40" s="118" t="s">
        <v>27</v>
      </c>
      <c r="C40" s="119">
        <v>5605</v>
      </c>
      <c r="D40" s="119">
        <v>36</v>
      </c>
      <c r="E40" s="119">
        <v>806</v>
      </c>
    </row>
    <row r="41" spans="1:5" x14ac:dyDescent="0.3">
      <c r="A41" s="118" t="s">
        <v>30</v>
      </c>
      <c r="B41" s="118" t="s">
        <v>28</v>
      </c>
      <c r="C41" s="119">
        <v>3217</v>
      </c>
      <c r="D41" s="119">
        <v>43</v>
      </c>
      <c r="E41" s="119">
        <v>765</v>
      </c>
    </row>
    <row r="42" spans="1:5" x14ac:dyDescent="0.3">
      <c r="A42" s="118" t="s">
        <v>50</v>
      </c>
      <c r="B42" s="118" t="s">
        <v>24</v>
      </c>
      <c r="C42" s="119">
        <v>6802</v>
      </c>
      <c r="D42" s="119">
        <v>52</v>
      </c>
      <c r="E42" s="119">
        <v>982</v>
      </c>
    </row>
    <row r="43" spans="1:5" x14ac:dyDescent="0.3">
      <c r="A43" s="118" t="s">
        <v>50</v>
      </c>
      <c r="B43" s="118" t="s">
        <v>26</v>
      </c>
      <c r="C43" s="119">
        <v>11655</v>
      </c>
      <c r="D43" s="119">
        <v>57</v>
      </c>
      <c r="E43" s="119">
        <v>2452</v>
      </c>
    </row>
    <row r="44" spans="1:5" x14ac:dyDescent="0.3">
      <c r="A44" s="118" t="s">
        <v>50</v>
      </c>
      <c r="B44" s="118" t="s">
        <v>27</v>
      </c>
      <c r="C44" s="119">
        <v>5592</v>
      </c>
      <c r="D44" s="119">
        <v>30</v>
      </c>
      <c r="E44" s="119">
        <v>774</v>
      </c>
    </row>
    <row r="45" spans="1:5" x14ac:dyDescent="0.3">
      <c r="A45" s="118" t="s">
        <v>50</v>
      </c>
      <c r="B45" s="118" t="s">
        <v>28</v>
      </c>
      <c r="C45" s="119">
        <v>2970</v>
      </c>
      <c r="D45" s="119">
        <v>45</v>
      </c>
      <c r="E45" s="119">
        <v>681</v>
      </c>
    </row>
    <row r="46" spans="1:5" x14ac:dyDescent="0.3">
      <c r="A46" s="118" t="s">
        <v>65</v>
      </c>
      <c r="B46" s="118" t="s">
        <v>24</v>
      </c>
      <c r="C46" s="119">
        <v>6446</v>
      </c>
      <c r="D46" s="119">
        <v>75</v>
      </c>
      <c r="E46" s="119">
        <v>922</v>
      </c>
    </row>
    <row r="47" spans="1:5" x14ac:dyDescent="0.3">
      <c r="A47" s="118" t="s">
        <v>65</v>
      </c>
      <c r="B47" s="118" t="s">
        <v>26</v>
      </c>
      <c r="C47" s="119">
        <v>12337</v>
      </c>
      <c r="D47" s="119">
        <v>61</v>
      </c>
      <c r="E47" s="119">
        <v>2441</v>
      </c>
    </row>
    <row r="48" spans="1:5" x14ac:dyDescent="0.3">
      <c r="A48" s="118" t="s">
        <v>65</v>
      </c>
      <c r="B48" s="118" t="s">
        <v>27</v>
      </c>
      <c r="C48" s="119">
        <v>5348</v>
      </c>
      <c r="D48" s="119">
        <v>37</v>
      </c>
      <c r="E48" s="119">
        <v>715</v>
      </c>
    </row>
    <row r="49" spans="1:5" x14ac:dyDescent="0.3">
      <c r="A49" s="118" t="s">
        <v>65</v>
      </c>
      <c r="B49" s="118" t="s">
        <v>28</v>
      </c>
      <c r="C49" s="119">
        <v>3040</v>
      </c>
      <c r="D49" s="119">
        <v>36</v>
      </c>
      <c r="E49" s="119">
        <v>693</v>
      </c>
    </row>
    <row r="50" spans="1:5" x14ac:dyDescent="0.3">
      <c r="A50" s="118" t="s">
        <v>66</v>
      </c>
      <c r="B50" s="118" t="s">
        <v>24</v>
      </c>
      <c r="C50" s="119">
        <v>6696</v>
      </c>
      <c r="D50" s="119">
        <v>60</v>
      </c>
      <c r="E50" s="119">
        <v>952</v>
      </c>
    </row>
    <row r="51" spans="1:5" x14ac:dyDescent="0.3">
      <c r="A51" s="118" t="s">
        <v>66</v>
      </c>
      <c r="B51" s="118" t="s">
        <v>26</v>
      </c>
      <c r="C51" s="119">
        <v>12266</v>
      </c>
      <c r="D51" s="119">
        <v>80</v>
      </c>
      <c r="E51" s="119">
        <v>2360</v>
      </c>
    </row>
    <row r="52" spans="1:5" x14ac:dyDescent="0.3">
      <c r="A52" s="118" t="s">
        <v>66</v>
      </c>
      <c r="B52" s="118" t="s">
        <v>27</v>
      </c>
      <c r="C52" s="119">
        <v>5009</v>
      </c>
      <c r="D52" s="119">
        <v>34</v>
      </c>
      <c r="E52" s="119">
        <v>595</v>
      </c>
    </row>
    <row r="53" spans="1:5" x14ac:dyDescent="0.3">
      <c r="A53" s="118" t="s">
        <v>66</v>
      </c>
      <c r="B53" s="118" t="s">
        <v>28</v>
      </c>
      <c r="C53" s="119">
        <v>2864</v>
      </c>
      <c r="D53" s="119">
        <v>35</v>
      </c>
      <c r="E53" s="119">
        <v>647</v>
      </c>
    </row>
    <row r="54" spans="1:5" x14ac:dyDescent="0.3">
      <c r="A54" s="118" t="s">
        <v>67</v>
      </c>
      <c r="B54" s="118" t="s">
        <v>24</v>
      </c>
      <c r="C54" s="119">
        <v>6084</v>
      </c>
      <c r="D54" s="119">
        <v>61</v>
      </c>
      <c r="E54" s="119">
        <v>994</v>
      </c>
    </row>
    <row r="55" spans="1:5" x14ac:dyDescent="0.3">
      <c r="A55" s="118" t="s">
        <v>67</v>
      </c>
      <c r="B55" s="118" t="s">
        <v>26</v>
      </c>
      <c r="C55" s="119">
        <v>11990</v>
      </c>
      <c r="D55" s="119">
        <v>55</v>
      </c>
      <c r="E55" s="119">
        <v>2441</v>
      </c>
    </row>
    <row r="56" spans="1:5" x14ac:dyDescent="0.3">
      <c r="A56" s="118" t="s">
        <v>67</v>
      </c>
      <c r="B56" s="118" t="s">
        <v>27</v>
      </c>
      <c r="C56" s="119">
        <v>4710</v>
      </c>
      <c r="D56" s="119">
        <v>33</v>
      </c>
      <c r="E56" s="119">
        <v>568</v>
      </c>
    </row>
    <row r="57" spans="1:5" x14ac:dyDescent="0.3">
      <c r="A57" s="118" t="s">
        <v>67</v>
      </c>
      <c r="B57" s="118" t="s">
        <v>28</v>
      </c>
      <c r="C57" s="119">
        <v>2807</v>
      </c>
      <c r="D57" s="119">
        <v>31</v>
      </c>
      <c r="E57" s="119">
        <v>673</v>
      </c>
    </row>
    <row r="28109" spans="2:2" x14ac:dyDescent="0.3">
      <c r="B28109" s="36"/>
    </row>
    <row r="71862" spans="2:2" x14ac:dyDescent="0.3">
      <c r="B71862" s="3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Y22"/>
  <sheetViews>
    <sheetView zoomScaleNormal="100" workbookViewId="0"/>
  </sheetViews>
  <sheetFormatPr defaultColWidth="9.109375" defaultRowHeight="14.4" x14ac:dyDescent="0.3"/>
  <cols>
    <col min="1" max="1" width="10.6640625" style="1" customWidth="1"/>
    <col min="2" max="6" width="13.33203125" style="1" customWidth="1"/>
    <col min="7" max="7" width="6.44140625" style="1" customWidth="1"/>
    <col min="8" max="11" width="13.33203125" style="1" customWidth="1"/>
    <col min="12" max="12" width="9.21875" style="1" customWidth="1"/>
    <col min="13" max="13" width="18.88671875" style="1" customWidth="1"/>
    <col min="14" max="16384" width="9.109375" style="1"/>
  </cols>
  <sheetData>
    <row r="1" spans="1:25" ht="33.75" customHeigh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15"/>
      <c r="M1" s="15"/>
      <c r="N1" s="15"/>
    </row>
    <row r="2" spans="1:25" ht="1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25" ht="15" customHeight="1" x14ac:dyDescent="0.3">
      <c r="B3" s="14"/>
    </row>
    <row r="4" spans="1:25" ht="15" customHeight="1" thickBot="1" x14ac:dyDescent="0.35">
      <c r="B4" s="120" t="str">
        <f>FIRE0702!B3</f>
        <v>Primary fires</v>
      </c>
      <c r="C4" s="120"/>
      <c r="D4" s="120"/>
      <c r="E4" s="120"/>
      <c r="F4" s="120"/>
      <c r="H4" s="121" t="s">
        <v>8</v>
      </c>
      <c r="I4" s="121"/>
      <c r="J4" s="121"/>
      <c r="K4" s="121"/>
      <c r="M4" s="16"/>
    </row>
    <row r="5" spans="1:25" s="2" customFormat="1" ht="60" customHeight="1" thickBot="1" x14ac:dyDescent="0.35">
      <c r="A5" s="12" t="s">
        <v>6</v>
      </c>
      <c r="B5" s="13" t="s">
        <v>7</v>
      </c>
      <c r="C5" s="3" t="s">
        <v>26</v>
      </c>
      <c r="D5" s="3" t="s">
        <v>28</v>
      </c>
      <c r="E5" s="3" t="s">
        <v>27</v>
      </c>
      <c r="F5" s="3" t="s">
        <v>24</v>
      </c>
      <c r="G5" s="3"/>
      <c r="H5" s="3" t="s">
        <v>26</v>
      </c>
      <c r="I5" s="3" t="s">
        <v>28</v>
      </c>
      <c r="J5" s="3" t="s">
        <v>27</v>
      </c>
      <c r="K5" s="3" t="s">
        <v>24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x14ac:dyDescent="0.3">
      <c r="A6" s="4" t="s">
        <v>1</v>
      </c>
      <c r="B6" s="7">
        <f>IF($B$4="Primary fires",SUMPRODUCT((Data!$A$2:$A$98=$A6)*(Data!$C$2:$C$98)),IF($B$4="Fatalities",SUMPRODUCT((Data!$A$2:$A$98=$A6)*(Data!$D$2:$D$98)),SUMPRODUCT((Data!$A$2:$A$98=$A6)*(Data!$E$2:$E$98))))</f>
        <v>36611</v>
      </c>
      <c r="C6" s="6">
        <f>IF($B$4="Primary fires",SUMPRODUCT((Data!$A$2:$A$98=$A6)*(Data!$B$2:$B$98=C$5)*(Data!$C$2:$C$98)),IF($B$4="Fatalities",SUMPRODUCT((Data!$A$2:$A$98=$A6)*(Data!$B$2:$B$98=C$5)*(Data!$D$2:$D$98)),SUMPRODUCT((Data!$A$2:$A$98=$A6)*(Data!$B$2:$B$98=C$5)*(Data!$E$2:$E$98))))</f>
        <v>13019</v>
      </c>
      <c r="D6" s="6">
        <f>IF($B$4="Primary fires",SUMPRODUCT((Data!$A$2:$A$98=$A6)*(Data!$B$2:$B$98=D$5)*(Data!$C$2:$C$98)),IF($B$4="Fatalities",SUMPRODUCT((Data!$A$2:$A$98=$A6)*(Data!$B$2:$B$98=D$5)*(Data!$D$2:$D$98)),SUMPRODUCT((Data!$A$2:$A$98=$A6)*(Data!$B$2:$B$98=D$5)*(Data!$E$2:$E$98))))</f>
        <v>3741</v>
      </c>
      <c r="E6" s="6">
        <f>IF($B$4="Primary fires",SUMPRODUCT((Data!$A$2:$A$98=$A6)*(Data!$B$2:$B$98=E$5)*(Data!$C$2:$C$98)),IF($B$4="Fatalities",SUMPRODUCT((Data!$A$2:$A$98=$A6)*(Data!$B$2:$B$98=E$5)*(Data!$D$2:$D$98)),SUMPRODUCT((Data!$A$2:$A$98=$A6)*(Data!$B$2:$B$98=E$5)*(Data!$E$2:$E$98))))</f>
        <v>6647</v>
      </c>
      <c r="F6" s="6">
        <f>IF($B$4="Primary fires",SUMPRODUCT((Data!$A$2:$A$98=$A6)*(Data!$B$2:$B$98=F$5)*(Data!$C$2:$C$98)),IF($B$4="Fatalities",SUMPRODUCT((Data!$A$2:$A$98=$A6)*(Data!$B$2:$B$98=F$5)*(Data!$D$2:$D$98)),SUMPRODUCT((Data!$A$2:$A$98=$A6)*(Data!$B$2:$B$98=F$5)*(Data!$E$2:$E$98))))</f>
        <v>13204</v>
      </c>
      <c r="G6" s="17"/>
      <c r="H6" s="38">
        <f>ROUND(C6/$B6,2)</f>
        <v>0.36</v>
      </c>
      <c r="I6" s="39">
        <f>ROUND(D6/$B6,2)</f>
        <v>0.1</v>
      </c>
      <c r="J6" s="39">
        <f>ROUND(E6/$B6,2)</f>
        <v>0.18</v>
      </c>
      <c r="K6" s="39">
        <f>ROUND(F6/$B6,2)</f>
        <v>0.36</v>
      </c>
      <c r="L6" s="18"/>
      <c r="N6" s="20"/>
      <c r="O6" s="21"/>
      <c r="P6" s="21"/>
      <c r="Q6" s="21"/>
      <c r="R6" s="21"/>
      <c r="S6" s="22"/>
      <c r="T6" s="23"/>
      <c r="U6" s="23"/>
      <c r="V6" s="23"/>
      <c r="W6" s="23"/>
      <c r="X6" s="5"/>
      <c r="Y6" s="5"/>
    </row>
    <row r="7" spans="1:25" x14ac:dyDescent="0.3">
      <c r="A7" s="5" t="s">
        <v>3</v>
      </c>
      <c r="B7" s="9">
        <f>IF($B$4="Primary fires",SUMPRODUCT((Data!$A$2:$A$98=$A7)*(Data!$C$2:$C$98)),IF($B$4="Fatalities",SUMPRODUCT((Data!$A$2:$A$98=$A7)*(Data!$D$2:$D$98)),SUMPRODUCT((Data!$A$2:$A$98=$A7)*(Data!$E$2:$E$98))))</f>
        <v>35417</v>
      </c>
      <c r="C7" s="8">
        <f>IF($B$4="Primary fires",SUMPRODUCT((Data!$A$2:$A$98=$A7)*(Data!$B$2:$B$98=C$5)*(Data!$C$2:$C$98)),IF($B$4="Fatalities",SUMPRODUCT((Data!$A$2:$A$98=$A7)*(Data!$B$2:$B$98=C$5)*(Data!$D$2:$D$98)),SUMPRODUCT((Data!$A$2:$A$98=$A7)*(Data!$B$2:$B$98=C$5)*(Data!$E$2:$E$98))))</f>
        <v>12818</v>
      </c>
      <c r="D7" s="8">
        <f>IF($B$4="Primary fires",SUMPRODUCT((Data!$A$2:$A$98=$A7)*(Data!$B$2:$B$98=D$5)*(Data!$C$2:$C$98)),IF($B$4="Fatalities",SUMPRODUCT((Data!$A$2:$A$98=$A7)*(Data!$B$2:$B$98=D$5)*(Data!$D$2:$D$98)),SUMPRODUCT((Data!$A$2:$A$98=$A7)*(Data!$B$2:$B$98=D$5)*(Data!$E$2:$E$98))))</f>
        <v>3801</v>
      </c>
      <c r="E7" s="8">
        <f>IF($B$4="Primary fires",SUMPRODUCT((Data!$A$2:$A$98=$A7)*(Data!$B$2:$B$98=E$5)*(Data!$C$2:$C$98)),IF($B$4="Fatalities",SUMPRODUCT((Data!$A$2:$A$98=$A7)*(Data!$B$2:$B$98=E$5)*(Data!$D$2:$D$98)),SUMPRODUCT((Data!$A$2:$A$98=$A7)*(Data!$B$2:$B$98=E$5)*(Data!$E$2:$E$98))))</f>
        <v>6763</v>
      </c>
      <c r="F7" s="8">
        <f>IF($B$4="Primary fires",SUMPRODUCT((Data!$A$2:$A$98=$A7)*(Data!$B$2:$B$98=F$5)*(Data!$C$2:$C$98)),IF($B$4="Fatalities",SUMPRODUCT((Data!$A$2:$A$98=$A7)*(Data!$B$2:$B$98=F$5)*(Data!$D$2:$D$98)),SUMPRODUCT((Data!$A$2:$A$98=$A7)*(Data!$B$2:$B$98=F$5)*(Data!$E$2:$E$98))))</f>
        <v>12035</v>
      </c>
      <c r="G7" s="17"/>
      <c r="H7" s="25">
        <f>ROUND(C7/$B7,2)</f>
        <v>0.36</v>
      </c>
      <c r="I7" s="25">
        <f>ROUND(D7/$B7,2)</f>
        <v>0.11</v>
      </c>
      <c r="J7" s="25">
        <f t="shared" ref="I7:K10" si="0">ROUND(E7/$B7,2)</f>
        <v>0.19</v>
      </c>
      <c r="K7" s="25">
        <f t="shared" si="0"/>
        <v>0.34</v>
      </c>
      <c r="L7" s="18"/>
      <c r="M7" s="11"/>
      <c r="N7" s="20"/>
      <c r="O7" s="21"/>
      <c r="P7" s="21"/>
      <c r="Q7" s="21"/>
      <c r="R7" s="21"/>
      <c r="S7" s="22"/>
      <c r="T7" s="23"/>
      <c r="U7" s="23"/>
      <c r="V7" s="23"/>
      <c r="W7" s="23"/>
      <c r="X7" s="5"/>
      <c r="Y7" s="5"/>
    </row>
    <row r="8" spans="1:25" x14ac:dyDescent="0.3">
      <c r="A8" s="5" t="s">
        <v>2</v>
      </c>
      <c r="B8" s="9">
        <f>IF($B$4="Primary fires",SUMPRODUCT((Data!$A$2:$A$98=$A8)*(Data!$C$2:$C$98)),IF($B$4="Fatalities",SUMPRODUCT((Data!$A$2:$A$98=$A8)*(Data!$D$2:$D$98)),SUMPRODUCT((Data!$A$2:$A$98=$A8)*(Data!$E$2:$E$98))))</f>
        <v>33301</v>
      </c>
      <c r="C8" s="8">
        <f>IF($B$4="Primary fires",SUMPRODUCT((Data!$A$2:$A$98=$A8)*(Data!$B$2:$B$98=C$5)*(Data!$C$2:$C$98)),IF($B$4="Fatalities",SUMPRODUCT((Data!$A$2:$A$98=$A8)*(Data!$B$2:$B$98=C$5)*(Data!$D$2:$D$98)),SUMPRODUCT((Data!$A$2:$A$98=$A8)*(Data!$B$2:$B$98=C$5)*(Data!$E$2:$E$98))))</f>
        <v>12851</v>
      </c>
      <c r="D8" s="8">
        <f>IF($B$4="Primary fires",SUMPRODUCT((Data!$A$2:$A$98=$A8)*(Data!$B$2:$B$98=D$5)*(Data!$C$2:$C$98)),IF($B$4="Fatalities",SUMPRODUCT((Data!$A$2:$A$98=$A8)*(Data!$B$2:$B$98=D$5)*(Data!$D$2:$D$98)),SUMPRODUCT((Data!$A$2:$A$98=$A8)*(Data!$B$2:$B$98=D$5)*(Data!$E$2:$E$98))))</f>
        <v>3584</v>
      </c>
      <c r="E8" s="8">
        <f>IF($B$4="Primary fires",SUMPRODUCT((Data!$A$2:$A$98=$A8)*(Data!$B$2:$B$98=E$5)*(Data!$C$2:$C$98)),IF($B$4="Fatalities",SUMPRODUCT((Data!$A$2:$A$98=$A8)*(Data!$B$2:$B$98=E$5)*(Data!$D$2:$D$98)),SUMPRODUCT((Data!$A$2:$A$98=$A8)*(Data!$B$2:$B$98=E$5)*(Data!$E$2:$E$98))))</f>
        <v>6554</v>
      </c>
      <c r="F8" s="8">
        <f>IF($B$4="Primary fires",SUMPRODUCT((Data!$A$2:$A$98=$A8)*(Data!$B$2:$B$98=F$5)*(Data!$C$2:$C$98)),IF($B$4="Fatalities",SUMPRODUCT((Data!$A$2:$A$98=$A8)*(Data!$B$2:$B$98=F$5)*(Data!$D$2:$D$98)),SUMPRODUCT((Data!$A$2:$A$98=$A8)*(Data!$B$2:$B$98=F$5)*(Data!$E$2:$E$98))))</f>
        <v>10312</v>
      </c>
      <c r="G8" s="17"/>
      <c r="H8" s="25">
        <f t="shared" ref="H8:H13" si="1">ROUND(C8/$B8,2)</f>
        <v>0.39</v>
      </c>
      <c r="I8" s="25">
        <f t="shared" si="0"/>
        <v>0.11</v>
      </c>
      <c r="J8" s="25">
        <f t="shared" si="0"/>
        <v>0.2</v>
      </c>
      <c r="K8" s="25">
        <f t="shared" si="0"/>
        <v>0.31</v>
      </c>
      <c r="L8" s="18"/>
      <c r="M8" s="11"/>
      <c r="N8" s="20"/>
      <c r="O8" s="21"/>
      <c r="P8" s="21"/>
      <c r="Q8" s="21"/>
      <c r="R8" s="21"/>
      <c r="S8" s="22"/>
      <c r="T8" s="23"/>
      <c r="U8" s="23"/>
      <c r="V8" s="23"/>
      <c r="W8" s="23"/>
      <c r="X8" s="5"/>
      <c r="Y8" s="5"/>
    </row>
    <row r="9" spans="1:25" x14ac:dyDescent="0.3">
      <c r="A9" s="5" t="s">
        <v>4</v>
      </c>
      <c r="B9" s="9">
        <f>IF($B$4="Primary fires",SUMPRODUCT((Data!$A$2:$A$98=$A9)*(Data!$C$2:$C$98)),IF($B$4="Fatalities",SUMPRODUCT((Data!$A$2:$A$98=$A9)*(Data!$D$2:$D$98)),SUMPRODUCT((Data!$A$2:$A$98=$A9)*(Data!$E$2:$E$98))))</f>
        <v>31912</v>
      </c>
      <c r="C9" s="8">
        <f>IF($B$4="Primary fires",SUMPRODUCT((Data!$A$2:$A$98=$A9)*(Data!$B$2:$B$98=C$5)*(Data!$C$2:$C$98)),IF($B$4="Fatalities",SUMPRODUCT((Data!$A$2:$A$98=$A9)*(Data!$B$2:$B$98=C$5)*(Data!$D$2:$D$98)),SUMPRODUCT((Data!$A$2:$A$98=$A9)*(Data!$B$2:$B$98=C$5)*(Data!$E$2:$E$98))))</f>
        <v>12233</v>
      </c>
      <c r="D9" s="8">
        <f>IF($B$4="Primary fires",SUMPRODUCT((Data!$A$2:$A$98=$A9)*(Data!$B$2:$B$98=D$5)*(Data!$C$2:$C$98)),IF($B$4="Fatalities",SUMPRODUCT((Data!$A$2:$A$98=$A9)*(Data!$B$2:$B$98=D$5)*(Data!$D$2:$D$98)),SUMPRODUCT((Data!$A$2:$A$98=$A9)*(Data!$B$2:$B$98=D$5)*(Data!$E$2:$E$98))))</f>
        <v>3483</v>
      </c>
      <c r="E9" s="8">
        <f>IF($B$4="Primary fires",SUMPRODUCT((Data!$A$2:$A$98=$A9)*(Data!$B$2:$B$98=E$5)*(Data!$C$2:$C$98)),IF($B$4="Fatalities",SUMPRODUCT((Data!$A$2:$A$98=$A9)*(Data!$B$2:$B$98=E$5)*(Data!$D$2:$D$98)),SUMPRODUCT((Data!$A$2:$A$98=$A9)*(Data!$B$2:$B$98=E$5)*(Data!$E$2:$E$98))))</f>
        <v>6410</v>
      </c>
      <c r="F9" s="8">
        <f>IF($B$4="Primary fires",SUMPRODUCT((Data!$A$2:$A$98=$A9)*(Data!$B$2:$B$98=F$5)*(Data!$C$2:$C$98)),IF($B$4="Fatalities",SUMPRODUCT((Data!$A$2:$A$98=$A9)*(Data!$B$2:$B$98=F$5)*(Data!$D$2:$D$98)),SUMPRODUCT((Data!$A$2:$A$98=$A9)*(Data!$B$2:$B$98=F$5)*(Data!$E$2:$E$98))))</f>
        <v>9786</v>
      </c>
      <c r="G9" s="17"/>
      <c r="H9" s="25">
        <f t="shared" si="1"/>
        <v>0.38</v>
      </c>
      <c r="I9" s="25">
        <f>ROUND(D9/$B9,2)</f>
        <v>0.11</v>
      </c>
      <c r="J9" s="25">
        <f t="shared" si="0"/>
        <v>0.2</v>
      </c>
      <c r="K9" s="25">
        <f t="shared" si="0"/>
        <v>0.31</v>
      </c>
      <c r="L9" s="18"/>
      <c r="M9" s="11"/>
      <c r="N9" s="20"/>
      <c r="O9" s="21"/>
      <c r="P9" s="21"/>
      <c r="Q9" s="21"/>
      <c r="R9" s="21"/>
      <c r="S9" s="22"/>
      <c r="T9" s="23"/>
      <c r="U9" s="23"/>
      <c r="V9" s="23"/>
      <c r="W9" s="23"/>
      <c r="X9" s="5"/>
      <c r="Y9" s="5"/>
    </row>
    <row r="10" spans="1:25" x14ac:dyDescent="0.3">
      <c r="A10" s="5" t="s">
        <v>5</v>
      </c>
      <c r="B10" s="9">
        <f>IF($B$4="Primary fires",SUMPRODUCT((Data!$A$2:$A$98=$A10)*(Data!$C$2:$C$98)),IF($B$4="Fatalities",SUMPRODUCT((Data!$A$2:$A$98=$A10)*(Data!$D$2:$D$98)),SUMPRODUCT((Data!$A$2:$A$98=$A10)*(Data!$E$2:$E$98))))</f>
        <v>31337</v>
      </c>
      <c r="C10" s="8">
        <f>IF($B$4="Primary fires",SUMPRODUCT((Data!$A$2:$A$98=$A10)*(Data!$B$2:$B$98=C$5)*(Data!$C$2:$C$98)),IF($B$4="Fatalities",SUMPRODUCT((Data!$A$2:$A$98=$A10)*(Data!$B$2:$B$98=C$5)*(Data!$D$2:$D$98)),SUMPRODUCT((Data!$A$2:$A$98=$A10)*(Data!$B$2:$B$98=C$5)*(Data!$E$2:$E$98))))</f>
        <v>12565</v>
      </c>
      <c r="D10" s="8">
        <f>IF($B$4="Primary fires",SUMPRODUCT((Data!$A$2:$A$98=$A10)*(Data!$B$2:$B$98=D$5)*(Data!$C$2:$C$98)),IF($B$4="Fatalities",SUMPRODUCT((Data!$A$2:$A$98=$A10)*(Data!$B$2:$B$98=D$5)*(Data!$D$2:$D$98)),SUMPRODUCT((Data!$A$2:$A$98=$A10)*(Data!$B$2:$B$98=D$5)*(Data!$E$2:$E$98))))</f>
        <v>3327</v>
      </c>
      <c r="E10" s="8">
        <f>IF($B$4="Primary fires",SUMPRODUCT((Data!$A$2:$A$98=$A10)*(Data!$B$2:$B$98=E$5)*(Data!$C$2:$C$98)),IF($B$4="Fatalities",SUMPRODUCT((Data!$A$2:$A$98=$A10)*(Data!$B$2:$B$98=E$5)*(Data!$D$2:$D$98)),SUMPRODUCT((Data!$A$2:$A$98=$A10)*(Data!$B$2:$B$98=E$5)*(Data!$E$2:$E$98))))</f>
        <v>6182</v>
      </c>
      <c r="F10" s="8">
        <f>IF($B$4="Primary fires",SUMPRODUCT((Data!$A$2:$A$98=$A10)*(Data!$B$2:$B$98=F$5)*(Data!$C$2:$C$98)),IF($B$4="Fatalities",SUMPRODUCT((Data!$A$2:$A$98=$A10)*(Data!$B$2:$B$98=F$5)*(Data!$D$2:$D$98)),SUMPRODUCT((Data!$A$2:$A$98=$A10)*(Data!$B$2:$B$98=F$5)*(Data!$E$2:$E$98))))</f>
        <v>9263</v>
      </c>
      <c r="G10" s="17"/>
      <c r="H10" s="25">
        <f t="shared" si="1"/>
        <v>0.4</v>
      </c>
      <c r="I10" s="25">
        <f t="shared" si="0"/>
        <v>0.11</v>
      </c>
      <c r="J10" s="25">
        <f t="shared" si="0"/>
        <v>0.2</v>
      </c>
      <c r="K10" s="25">
        <f t="shared" si="0"/>
        <v>0.3</v>
      </c>
      <c r="L10" s="18"/>
      <c r="M10" s="9"/>
      <c r="N10" s="20"/>
      <c r="O10" s="21"/>
      <c r="P10" s="21"/>
      <c r="Q10" s="21"/>
      <c r="R10" s="21"/>
      <c r="S10" s="22"/>
      <c r="T10" s="23"/>
      <c r="U10" s="23"/>
      <c r="V10" s="23"/>
      <c r="W10" s="23"/>
      <c r="X10" s="5"/>
      <c r="Y10" s="5"/>
    </row>
    <row r="11" spans="1:25" x14ac:dyDescent="0.3">
      <c r="A11" s="5" t="s">
        <v>14</v>
      </c>
      <c r="B11" s="9">
        <f>IF($B$4="Primary fires",SUMPRODUCT((Data!$A$2:$A$98=$A11)*(Data!$C$2:$C$98)),IF($B$4="Fatalities",SUMPRODUCT((Data!$A$2:$A$98=$A11)*(Data!$D$2:$D$98)),SUMPRODUCT((Data!$A$2:$A$98=$A11)*(Data!$E$2:$E$98))))</f>
        <v>31378</v>
      </c>
      <c r="C11" s="8">
        <f>IF($B$4="Primary fires",SUMPRODUCT((Data!$A$2:$A$98=$A11)*(Data!$B$2:$B$98=C$5)*(Data!$C$2:$C$98)),IF($B$4="Fatalities",SUMPRODUCT((Data!$A$2:$A$98=$A11)*(Data!$B$2:$B$98=C$5)*(Data!$D$2:$D$98)),SUMPRODUCT((Data!$A$2:$A$98=$A11)*(Data!$B$2:$B$98=C$5)*(Data!$E$2:$E$98))))</f>
        <v>12749</v>
      </c>
      <c r="D11" s="8">
        <f>IF($B$4="Primary fires",SUMPRODUCT((Data!$A$2:$A$98=$A11)*(Data!$B$2:$B$98=D$5)*(Data!$C$2:$C$98)),IF($B$4="Fatalities",SUMPRODUCT((Data!$A$2:$A$98=$A11)*(Data!$B$2:$B$98=D$5)*(Data!$D$2:$D$98)),SUMPRODUCT((Data!$A$2:$A$98=$A11)*(Data!$B$2:$B$98=D$5)*(Data!$E$2:$E$98))))</f>
        <v>3613</v>
      </c>
      <c r="E11" s="8">
        <f>IF($B$4="Primary fires",SUMPRODUCT((Data!$A$2:$A$98=$A11)*(Data!$B$2:$B$98=E$5)*(Data!$C$2:$C$98)),IF($B$4="Fatalities",SUMPRODUCT((Data!$A$2:$A$98=$A11)*(Data!$B$2:$B$98=E$5)*(Data!$D$2:$D$98)),SUMPRODUCT((Data!$A$2:$A$98=$A11)*(Data!$B$2:$B$98=E$5)*(Data!$E$2:$E$98))))</f>
        <v>6194</v>
      </c>
      <c r="F11" s="8">
        <f>IF($B$4="Primary fires",SUMPRODUCT((Data!$A$2:$A$98=$A11)*(Data!$B$2:$B$98=F$5)*(Data!$C$2:$C$98)),IF($B$4="Fatalities",SUMPRODUCT((Data!$A$2:$A$98=$A11)*(Data!$B$2:$B$98=F$5)*(Data!$D$2:$D$98)),SUMPRODUCT((Data!$A$2:$A$98=$A11)*(Data!$B$2:$B$98=F$5)*(Data!$E$2:$E$98))))</f>
        <v>8822</v>
      </c>
      <c r="G11" s="24"/>
      <c r="H11" s="25">
        <f t="shared" si="1"/>
        <v>0.41</v>
      </c>
      <c r="I11" s="25">
        <f t="shared" ref="I11" si="2">ROUND(D11/$B11,2)</f>
        <v>0.12</v>
      </c>
      <c r="J11" s="25">
        <f t="shared" ref="J11" si="3">ROUND(E11/$B11,2)</f>
        <v>0.2</v>
      </c>
      <c r="K11" s="25">
        <f t="shared" ref="K11" si="4">ROUND(F11/$B11,2)</f>
        <v>0.28000000000000003</v>
      </c>
      <c r="L11" s="18"/>
      <c r="N11" s="20"/>
      <c r="O11" s="8"/>
      <c r="P11" s="8"/>
      <c r="Q11" s="8"/>
      <c r="R11" s="8"/>
      <c r="S11" s="5"/>
      <c r="T11" s="5"/>
      <c r="U11" s="5"/>
      <c r="V11" s="5"/>
      <c r="W11" s="5"/>
      <c r="X11" s="5"/>
      <c r="Y11" s="5"/>
    </row>
    <row r="12" spans="1:25" x14ac:dyDescent="0.3">
      <c r="A12" s="5" t="s">
        <v>22</v>
      </c>
      <c r="B12" s="9">
        <f>IF($B$4="Primary fires",SUMPRODUCT((Data!$A$2:$A$98=$A12)*(Data!$C$2:$C$98)),IF($B$4="Fatalities",SUMPRODUCT((Data!$A$2:$A$98=$A12)*(Data!$D$2:$D$98)),SUMPRODUCT((Data!$A$2:$A$98=$A12)*(Data!$E$2:$E$98))))</f>
        <v>30355</v>
      </c>
      <c r="C12" s="8">
        <f>IF($B$4="Primary fires",SUMPRODUCT((Data!$A$2:$A$98=$A12)*(Data!$B$2:$B$98=C$5)*(Data!$C$2:$C$98)),IF($B$4="Fatalities",SUMPRODUCT((Data!$A$2:$A$98=$A12)*(Data!$B$2:$B$98=C$5)*(Data!$D$2:$D$98)),SUMPRODUCT((Data!$A$2:$A$98=$A12)*(Data!$B$2:$B$98=C$5)*(Data!$E$2:$E$98))))</f>
        <v>12598</v>
      </c>
      <c r="D12" s="8">
        <f>IF($B$4="Primary fires",SUMPRODUCT((Data!$A$2:$A$98=$A12)*(Data!$B$2:$B$98=D$5)*(Data!$C$2:$C$98)),IF($B$4="Fatalities",SUMPRODUCT((Data!$A$2:$A$98=$A12)*(Data!$B$2:$B$98=D$5)*(Data!$D$2:$D$98)),SUMPRODUCT((Data!$A$2:$A$98=$A12)*(Data!$B$2:$B$98=D$5)*(Data!$E$2:$E$98))))</f>
        <v>3475</v>
      </c>
      <c r="E12" s="8">
        <f>IF($B$4="Primary fires",SUMPRODUCT((Data!$A$2:$A$98=$A12)*(Data!$B$2:$B$98=E$5)*(Data!$C$2:$C$98)),IF($B$4="Fatalities",SUMPRODUCT((Data!$A$2:$A$98=$A12)*(Data!$B$2:$B$98=E$5)*(Data!$D$2:$D$98)),SUMPRODUCT((Data!$A$2:$A$98=$A12)*(Data!$B$2:$B$98=E$5)*(Data!$E$2:$E$98))))</f>
        <v>6157</v>
      </c>
      <c r="F12" s="8">
        <f>IF($B$4="Primary fires",SUMPRODUCT((Data!$A$2:$A$98=$A12)*(Data!$B$2:$B$98=F$5)*(Data!$C$2:$C$98)),IF($B$4="Fatalities",SUMPRODUCT((Data!$A$2:$A$98=$A12)*(Data!$B$2:$B$98=F$5)*(Data!$D$2:$D$98)),SUMPRODUCT((Data!$A$2:$A$98=$A12)*(Data!$B$2:$B$98=F$5)*(Data!$E$2:$E$98))))</f>
        <v>8125</v>
      </c>
      <c r="G12" s="24"/>
      <c r="H12" s="25">
        <f t="shared" si="1"/>
        <v>0.42</v>
      </c>
      <c r="I12" s="25">
        <f t="shared" ref="I12" si="5">ROUND(D12/$B12,2)</f>
        <v>0.11</v>
      </c>
      <c r="J12" s="25">
        <f t="shared" ref="J12" si="6">ROUND(E12/$B12,2)</f>
        <v>0.2</v>
      </c>
      <c r="K12" s="25">
        <f t="shared" ref="K12" si="7">ROUND(F12/$B12,2)</f>
        <v>0.27</v>
      </c>
      <c r="N12" s="20"/>
      <c r="P12" s="8"/>
      <c r="Q12" s="8"/>
      <c r="R12" s="8"/>
      <c r="S12" s="5"/>
      <c r="T12" s="5"/>
      <c r="U12" s="5"/>
      <c r="V12" s="5"/>
      <c r="W12" s="5"/>
      <c r="X12" s="5"/>
      <c r="Y12" s="5"/>
    </row>
    <row r="13" spans="1:25" x14ac:dyDescent="0.3">
      <c r="A13" s="5" t="s">
        <v>23</v>
      </c>
      <c r="B13" s="9">
        <f>IF($B$4="Primary fires",SUMPRODUCT((Data!$A$2:$A$98=$A13)*(Data!$C$2:$C$98)),IF($B$4="Fatalities",SUMPRODUCT((Data!$A$2:$A$98=$A13)*(Data!$D$2:$D$98)),SUMPRODUCT((Data!$A$2:$A$98=$A13)*(Data!$E$2:$E$98))))</f>
        <v>30824</v>
      </c>
      <c r="C13" s="8">
        <f>IF($B$4="Primary fires",SUMPRODUCT((Data!$A$2:$A$98=$A13)*(Data!$B$2:$B$98=C$5)*(Data!$C$2:$C$98)),IF($B$4="Fatalities",SUMPRODUCT((Data!$A$2:$A$98=$A13)*(Data!$B$2:$B$98=C$5)*(Data!$D$2:$D$98)),SUMPRODUCT((Data!$A$2:$A$98=$A13)*(Data!$B$2:$B$98=C$5)*(Data!$E$2:$E$98))))</f>
        <v>13105</v>
      </c>
      <c r="D13" s="8">
        <f>IF($B$4="Primary fires",SUMPRODUCT((Data!$A$2:$A$98=$A13)*(Data!$B$2:$B$98=D$5)*(Data!$C$2:$C$98)),IF($B$4="Fatalities",SUMPRODUCT((Data!$A$2:$A$98=$A13)*(Data!$B$2:$B$98=D$5)*(Data!$D$2:$D$98)),SUMPRODUCT((Data!$A$2:$A$98=$A13)*(Data!$B$2:$B$98=D$5)*(Data!$E$2:$E$98))))</f>
        <v>3502</v>
      </c>
      <c r="E13" s="8">
        <f>IF($B$4="Primary fires",SUMPRODUCT((Data!$A$2:$A$98=$A13)*(Data!$B$2:$B$98=E$5)*(Data!$C$2:$C$98)),IF($B$4="Fatalities",SUMPRODUCT((Data!$A$2:$A$98=$A13)*(Data!$B$2:$B$98=E$5)*(Data!$D$2:$D$98)),SUMPRODUCT((Data!$A$2:$A$98=$A13)*(Data!$B$2:$B$98=E$5)*(Data!$E$2:$E$98))))</f>
        <v>6381</v>
      </c>
      <c r="F13" s="8">
        <f>IF($B$4="Primary fires",SUMPRODUCT((Data!$A$2:$A$98=$A13)*(Data!$B$2:$B$98=F$5)*(Data!$C$2:$C$98)),IF($B$4="Fatalities",SUMPRODUCT((Data!$A$2:$A$98=$A13)*(Data!$B$2:$B$98=F$5)*(Data!$D$2:$D$98)),SUMPRODUCT((Data!$A$2:$A$98=$A13)*(Data!$B$2:$B$98=F$5)*(Data!$E$2:$E$98))))</f>
        <v>7836</v>
      </c>
      <c r="G13" s="24"/>
      <c r="H13" s="25">
        <f t="shared" si="1"/>
        <v>0.43</v>
      </c>
      <c r="I13" s="25">
        <f t="shared" ref="I13" si="8">ROUND(D13/$B13,2)</f>
        <v>0.11</v>
      </c>
      <c r="J13" s="25">
        <f t="shared" ref="J13" si="9">ROUND(E13/$B13,2)</f>
        <v>0.21</v>
      </c>
      <c r="K13" s="25">
        <f t="shared" ref="K13" si="10">ROUND(F13/$B13,2)</f>
        <v>0.25</v>
      </c>
      <c r="N13" s="20"/>
      <c r="P13" s="8"/>
      <c r="Q13" s="8"/>
      <c r="R13" s="8"/>
      <c r="S13" s="5"/>
      <c r="T13" s="5"/>
      <c r="U13" s="5"/>
      <c r="V13" s="5"/>
      <c r="W13" s="5"/>
      <c r="X13" s="5"/>
      <c r="Y13" s="5"/>
    </row>
    <row r="14" spans="1:25" x14ac:dyDescent="0.3">
      <c r="A14" s="5" t="s">
        <v>25</v>
      </c>
      <c r="B14" s="9">
        <f>IF($B$4="Primary fires",SUMPRODUCT((Data!$A$2:$A$98=$A14)*(Data!$C$2:$C$98)),IF($B$4="Fatalities",SUMPRODUCT((Data!$A$2:$A$98=$A14)*(Data!$D$2:$D$98)),SUMPRODUCT((Data!$A$2:$A$98=$A14)*(Data!$E$2:$E$98))))</f>
        <v>29599</v>
      </c>
      <c r="C14" s="8">
        <f>IF($B$4="Primary fires",SUMPRODUCT((Data!$A$2:$A$98=$A14)*(Data!$B$2:$B$98=C$5)*(Data!$C$2:$C$98)),IF($B$4="Fatalities",SUMPRODUCT((Data!$A$2:$A$98=$A14)*(Data!$B$2:$B$98=C$5)*(Data!$D$2:$D$98)),SUMPRODUCT((Data!$A$2:$A$98=$A14)*(Data!$B$2:$B$98=C$5)*(Data!$E$2:$E$98))))</f>
        <v>12829</v>
      </c>
      <c r="D14" s="8">
        <f>IF($B$4="Primary fires",SUMPRODUCT((Data!$A$2:$A$98=$A14)*(Data!$B$2:$B$98=D$5)*(Data!$C$2:$C$98)),IF($B$4="Fatalities",SUMPRODUCT((Data!$A$2:$A$98=$A14)*(Data!$B$2:$B$98=D$5)*(Data!$D$2:$D$98)),SUMPRODUCT((Data!$A$2:$A$98=$A14)*(Data!$B$2:$B$98=D$5)*(Data!$E$2:$E$98))))</f>
        <v>3344</v>
      </c>
      <c r="E14" s="8">
        <f>IF($B$4="Primary fires",SUMPRODUCT((Data!$A$2:$A$98=$A14)*(Data!$B$2:$B$98=E$5)*(Data!$C$2:$C$98)),IF($B$4="Fatalities",SUMPRODUCT((Data!$A$2:$A$98=$A14)*(Data!$B$2:$B$98=E$5)*(Data!$D$2:$D$98)),SUMPRODUCT((Data!$A$2:$A$98=$A14)*(Data!$B$2:$B$98=E$5)*(Data!$E$2:$E$98))))</f>
        <v>5967</v>
      </c>
      <c r="F14" s="8">
        <f>IF($B$4="Primary fires",SUMPRODUCT((Data!$A$2:$A$98=$A14)*(Data!$B$2:$B$98=F$5)*(Data!$C$2:$C$98)),IF($B$4="Fatalities",SUMPRODUCT((Data!$A$2:$A$98=$A14)*(Data!$B$2:$B$98=F$5)*(Data!$D$2:$D$98)),SUMPRODUCT((Data!$A$2:$A$98=$A14)*(Data!$B$2:$B$98=F$5)*(Data!$E$2:$E$98))))</f>
        <v>7459</v>
      </c>
      <c r="G14" s="24"/>
      <c r="H14" s="25">
        <f t="shared" ref="H14" si="11">ROUND(C14/$B14,2)</f>
        <v>0.43</v>
      </c>
      <c r="I14" s="25">
        <f t="shared" ref="I14" si="12">ROUND(D14/$B14,2)</f>
        <v>0.11</v>
      </c>
      <c r="J14" s="25">
        <f t="shared" ref="J14" si="13">ROUND(E14/$B14,2)</f>
        <v>0.2</v>
      </c>
      <c r="K14" s="25">
        <f t="shared" ref="K14" si="14">ROUND(F14/$B14,2)</f>
        <v>0.25</v>
      </c>
      <c r="N14" s="20"/>
      <c r="P14" s="8"/>
      <c r="Q14" s="8"/>
      <c r="R14" s="8"/>
      <c r="S14" s="5"/>
      <c r="T14" s="5"/>
      <c r="U14" s="5"/>
      <c r="V14" s="5"/>
      <c r="W14" s="5"/>
      <c r="X14" s="5"/>
      <c r="Y14" s="5"/>
    </row>
    <row r="15" spans="1:25" s="5" customFormat="1" x14ac:dyDescent="0.3">
      <c r="A15" s="5" t="s">
        <v>30</v>
      </c>
      <c r="B15" s="9">
        <f>IF($B$4="Primary fires",SUMPRODUCT((Data!$A$2:$A$98=$A15)*(Data!$C$2:$C$98)),IF($B$4="Fatalities",SUMPRODUCT((Data!$A$2:$A$98=$A15)*(Data!$D$2:$D$98)),SUMPRODUCT((Data!$A$2:$A$98=$A15)*(Data!$E$2:$E$98))))</f>
        <v>28505</v>
      </c>
      <c r="C15" s="8">
        <f>IF($B$4="Primary fires",SUMPRODUCT((Data!$A$2:$A$98=$A15)*(Data!$B$2:$B$98=C$5)*(Data!$C$2:$C$98)),IF($B$4="Fatalities",SUMPRODUCT((Data!$A$2:$A$98=$A15)*(Data!$B$2:$B$98=C$5)*(Data!$D$2:$D$98)),SUMPRODUCT((Data!$A$2:$A$98=$A15)*(Data!$B$2:$B$98=C$5)*(Data!$E$2:$E$98))))</f>
        <v>12732</v>
      </c>
      <c r="D15" s="8">
        <f>IF($B$4="Primary fires",SUMPRODUCT((Data!$A$2:$A$98=$A15)*(Data!$B$2:$B$98=D$5)*(Data!$C$2:$C$98)),IF($B$4="Fatalities",SUMPRODUCT((Data!$A$2:$A$98=$A15)*(Data!$B$2:$B$98=D$5)*(Data!$D$2:$D$98)),SUMPRODUCT((Data!$A$2:$A$98=$A15)*(Data!$B$2:$B$98=D$5)*(Data!$E$2:$E$98))))</f>
        <v>3217</v>
      </c>
      <c r="E15" s="8">
        <f>IF($B$4="Primary fires",SUMPRODUCT((Data!$A$2:$A$98=$A15)*(Data!$B$2:$B$98=E$5)*(Data!$C$2:$C$98)),IF($B$4="Fatalities",SUMPRODUCT((Data!$A$2:$A$98=$A15)*(Data!$B$2:$B$98=E$5)*(Data!$D$2:$D$98)),SUMPRODUCT((Data!$A$2:$A$98=$A15)*(Data!$B$2:$B$98=E$5)*(Data!$E$2:$E$98))))</f>
        <v>5605</v>
      </c>
      <c r="F15" s="8">
        <f>IF($B$4="Primary fires",SUMPRODUCT((Data!$A$2:$A$98=$A15)*(Data!$B$2:$B$98=F$5)*(Data!$C$2:$C$98)),IF($B$4="Fatalities",SUMPRODUCT((Data!$A$2:$A$98=$A15)*(Data!$B$2:$B$98=F$5)*(Data!$D$2:$D$98)),SUMPRODUCT((Data!$A$2:$A$98=$A15)*(Data!$B$2:$B$98=F$5)*(Data!$E$2:$E$98))))</f>
        <v>6951</v>
      </c>
      <c r="G15" s="24"/>
      <c r="H15" s="25">
        <f t="shared" ref="H15" si="15">ROUND(C15/$B15,2)</f>
        <v>0.45</v>
      </c>
      <c r="I15" s="25">
        <f t="shared" ref="I15" si="16">ROUND(D15/$B15,2)</f>
        <v>0.11</v>
      </c>
      <c r="J15" s="25">
        <f t="shared" ref="J15" si="17">ROUND(E15/$B15,2)</f>
        <v>0.2</v>
      </c>
      <c r="K15" s="25">
        <f t="shared" ref="K15" si="18">ROUND(F15/$B15,2)</f>
        <v>0.24</v>
      </c>
      <c r="N15" s="8"/>
      <c r="O15" s="8"/>
      <c r="P15" s="8"/>
      <c r="Q15" s="8"/>
      <c r="R15" s="8"/>
    </row>
    <row r="16" spans="1:25" x14ac:dyDescent="0.3">
      <c r="A16" s="5" t="s">
        <v>50</v>
      </c>
      <c r="B16" s="9">
        <f>IF($B$4="Primary fires",SUMPRODUCT((Data!$A$2:$A$98=$A16)*(Data!$C$2:$C$98)),IF($B$4="Fatalities",SUMPRODUCT((Data!$A$2:$A$98=$A16)*(Data!$D$2:$D$98)),SUMPRODUCT((Data!$A$2:$A$98=$A16)*(Data!$E$2:$E$98))))</f>
        <v>27019</v>
      </c>
      <c r="C16" s="8">
        <f>IF($B$4="Primary fires",SUMPRODUCT((Data!$A$2:$A$98=$A16)*(Data!$B$2:$B$98=C$5)*(Data!$C$2:$C$98)),IF($B$4="Fatalities",SUMPRODUCT((Data!$A$2:$A$98=$A16)*(Data!$B$2:$B$98=C$5)*(Data!$D$2:$D$98)),SUMPRODUCT((Data!$A$2:$A$98=$A16)*(Data!$B$2:$B$98=C$5)*(Data!$E$2:$E$98))))</f>
        <v>11655</v>
      </c>
      <c r="D16" s="8">
        <f>IF($B$4="Primary fires",SUMPRODUCT((Data!$A$2:$A$98=$A16)*(Data!$B$2:$B$98=D$5)*(Data!$C$2:$C$98)),IF($B$4="Fatalities",SUMPRODUCT((Data!$A$2:$A$98=$A16)*(Data!$B$2:$B$98=D$5)*(Data!$D$2:$D$98)),SUMPRODUCT((Data!$A$2:$A$98=$A16)*(Data!$B$2:$B$98=D$5)*(Data!$E$2:$E$98))))</f>
        <v>2970</v>
      </c>
      <c r="E16" s="8">
        <f>IF($B$4="Primary fires",SUMPRODUCT((Data!$A$2:$A$98=$A16)*(Data!$B$2:$B$98=E$5)*(Data!$C$2:$C$98)),IF($B$4="Fatalities",SUMPRODUCT((Data!$A$2:$A$98=$A16)*(Data!$B$2:$B$98=E$5)*(Data!$D$2:$D$98)),SUMPRODUCT((Data!$A$2:$A$98=$A16)*(Data!$B$2:$B$98=E$5)*(Data!$E$2:$E$98))))</f>
        <v>5592</v>
      </c>
      <c r="F16" s="8">
        <f>IF($B$4="Primary fires",SUMPRODUCT((Data!$A$2:$A$98=$A16)*(Data!$B$2:$B$98=F$5)*(Data!$C$2:$C$98)),IF($B$4="Fatalities",SUMPRODUCT((Data!$A$2:$A$98=$A16)*(Data!$B$2:$B$98=F$5)*(Data!$D$2:$D$98)),SUMPRODUCT((Data!$A$2:$A$98=$A16)*(Data!$B$2:$B$98=F$5)*(Data!$E$2:$E$98))))</f>
        <v>6802</v>
      </c>
      <c r="G16" s="24"/>
      <c r="H16" s="25">
        <f t="shared" ref="H16" si="19">ROUND(C16/$B16,2)</f>
        <v>0.43</v>
      </c>
      <c r="I16" s="25">
        <f t="shared" ref="I16" si="20">ROUND(D16/$B16,2)</f>
        <v>0.11</v>
      </c>
      <c r="J16" s="25">
        <f t="shared" ref="J16" si="21">ROUND(E16/$B16,2)</f>
        <v>0.21</v>
      </c>
      <c r="K16" s="25">
        <f t="shared" ref="K16" si="22">ROUND(F16/$B16,2)</f>
        <v>0.25</v>
      </c>
    </row>
    <row r="17" spans="1:11" x14ac:dyDescent="0.3">
      <c r="A17" s="5" t="s">
        <v>65</v>
      </c>
      <c r="B17" s="9">
        <f>IF($B$4="Primary fires",SUMPRODUCT((Data!$A$2:$A$98=$A17)*(Data!$C$2:$C$98)),IF($B$4="Fatalities",SUMPRODUCT((Data!$A$2:$A$98=$A17)*(Data!$D$2:$D$98)),SUMPRODUCT((Data!$A$2:$A$98=$A17)*(Data!$E$2:$E$98))))</f>
        <v>27171</v>
      </c>
      <c r="C17" s="8">
        <f>IF($B$4="Primary fires",SUMPRODUCT((Data!$A$2:$A$98=$A17)*(Data!$B$2:$B$98=C$5)*(Data!$C$2:$C$98)),IF($B$4="Fatalities",SUMPRODUCT((Data!$A$2:$A$98=$A17)*(Data!$B$2:$B$98=C$5)*(Data!$D$2:$D$98)),SUMPRODUCT((Data!$A$2:$A$98=$A17)*(Data!$B$2:$B$98=C$5)*(Data!$E$2:$E$98))))</f>
        <v>12337</v>
      </c>
      <c r="D17" s="8">
        <f>IF($B$4="Primary fires",SUMPRODUCT((Data!$A$2:$A$98=$A17)*(Data!$B$2:$B$98=D$5)*(Data!$C$2:$C$98)),IF($B$4="Fatalities",SUMPRODUCT((Data!$A$2:$A$98=$A17)*(Data!$B$2:$B$98=D$5)*(Data!$D$2:$D$98)),SUMPRODUCT((Data!$A$2:$A$98=$A17)*(Data!$B$2:$B$98=D$5)*(Data!$E$2:$E$98))))</f>
        <v>3040</v>
      </c>
      <c r="E17" s="8">
        <f>IF($B$4="Primary fires",SUMPRODUCT((Data!$A$2:$A$98=$A17)*(Data!$B$2:$B$98=E$5)*(Data!$C$2:$C$98)),IF($B$4="Fatalities",SUMPRODUCT((Data!$A$2:$A$98=$A17)*(Data!$B$2:$B$98=E$5)*(Data!$D$2:$D$98)),SUMPRODUCT((Data!$A$2:$A$98=$A17)*(Data!$B$2:$B$98=E$5)*(Data!$E$2:$E$98))))</f>
        <v>5348</v>
      </c>
      <c r="F17" s="8">
        <f>IF($B$4="Primary fires",SUMPRODUCT((Data!$A$2:$A$98=$A17)*(Data!$B$2:$B$98=F$5)*(Data!$C$2:$C$98)),IF($B$4="Fatalities",SUMPRODUCT((Data!$A$2:$A$98=$A17)*(Data!$B$2:$B$98=F$5)*(Data!$D$2:$D$98)),SUMPRODUCT((Data!$A$2:$A$98=$A17)*(Data!$B$2:$B$98=F$5)*(Data!$E$2:$E$98))))</f>
        <v>6446</v>
      </c>
      <c r="G17" s="24"/>
      <c r="H17" s="25">
        <f t="shared" ref="H17:H19" si="23">ROUND(C17/$B17,2)</f>
        <v>0.45</v>
      </c>
      <c r="I17" s="25">
        <f t="shared" ref="I17:I19" si="24">ROUND(D17/$B17,2)</f>
        <v>0.11</v>
      </c>
      <c r="J17" s="25">
        <f t="shared" ref="J17:J19" si="25">ROUND(E17/$B17,2)</f>
        <v>0.2</v>
      </c>
      <c r="K17" s="25">
        <f t="shared" ref="K17:K19" si="26">ROUND(F17/$B17,2)</f>
        <v>0.24</v>
      </c>
    </row>
    <row r="18" spans="1:11" x14ac:dyDescent="0.3">
      <c r="A18" s="5" t="s">
        <v>66</v>
      </c>
      <c r="B18" s="9">
        <f>IF($B$4="Primary fires",SUMPRODUCT((Data!$A$2:$A$98=$A18)*(Data!$C$2:$C$98)),IF($B$4="Fatalities",SUMPRODUCT((Data!$A$2:$A$98=$A18)*(Data!$D$2:$D$98)),SUMPRODUCT((Data!$A$2:$A$98=$A18)*(Data!$E$2:$E$98))))</f>
        <v>26835</v>
      </c>
      <c r="C18" s="8">
        <f>IF($B$4="Primary fires",SUMPRODUCT((Data!$A$2:$A$98=$A18)*(Data!$B$2:$B$98=C$5)*(Data!$C$2:$C$98)),IF($B$4="Fatalities",SUMPRODUCT((Data!$A$2:$A$98=$A18)*(Data!$B$2:$B$98=C$5)*(Data!$D$2:$D$98)),SUMPRODUCT((Data!$A$2:$A$98=$A18)*(Data!$B$2:$B$98=C$5)*(Data!$E$2:$E$98))))</f>
        <v>12266</v>
      </c>
      <c r="D18" s="8">
        <f>IF($B$4="Primary fires",SUMPRODUCT((Data!$A$2:$A$98=$A18)*(Data!$B$2:$B$98=D$5)*(Data!$C$2:$C$98)),IF($B$4="Fatalities",SUMPRODUCT((Data!$A$2:$A$98=$A18)*(Data!$B$2:$B$98=D$5)*(Data!$D$2:$D$98)),SUMPRODUCT((Data!$A$2:$A$98=$A18)*(Data!$B$2:$B$98=D$5)*(Data!$E$2:$E$98))))</f>
        <v>2864</v>
      </c>
      <c r="E18" s="8">
        <f>IF($B$4="Primary fires",SUMPRODUCT((Data!$A$2:$A$98=$A18)*(Data!$B$2:$B$98=E$5)*(Data!$C$2:$C$98)),IF($B$4="Fatalities",SUMPRODUCT((Data!$A$2:$A$98=$A18)*(Data!$B$2:$B$98=E$5)*(Data!$D$2:$D$98)),SUMPRODUCT((Data!$A$2:$A$98=$A18)*(Data!$B$2:$B$98=E$5)*(Data!$E$2:$E$98))))</f>
        <v>5009</v>
      </c>
      <c r="F18" s="8">
        <f>IF($B$4="Primary fires",SUMPRODUCT((Data!$A$2:$A$98=$A18)*(Data!$B$2:$B$98=F$5)*(Data!$C$2:$C$98)),IF($B$4="Fatalities",SUMPRODUCT((Data!$A$2:$A$98=$A18)*(Data!$B$2:$B$98=F$5)*(Data!$D$2:$D$98)),SUMPRODUCT((Data!$A$2:$A$98=$A18)*(Data!$B$2:$B$98=F$5)*(Data!$E$2:$E$98))))</f>
        <v>6696</v>
      </c>
      <c r="G18" s="24"/>
      <c r="H18" s="25">
        <f t="shared" si="23"/>
        <v>0.46</v>
      </c>
      <c r="I18" s="25">
        <f t="shared" si="24"/>
        <v>0.11</v>
      </c>
      <c r="J18" s="25">
        <f t="shared" si="25"/>
        <v>0.19</v>
      </c>
      <c r="K18" s="25">
        <f t="shared" si="26"/>
        <v>0.25</v>
      </c>
    </row>
    <row r="19" spans="1:11" x14ac:dyDescent="0.3">
      <c r="A19" s="5" t="s">
        <v>67</v>
      </c>
      <c r="B19" s="9">
        <f>IF($B$4="Primary fires",SUMPRODUCT((Data!$A$2:$A$98=$A19)*(Data!$C$2:$C$98)),IF($B$4="Fatalities",SUMPRODUCT((Data!$A$2:$A$98=$A19)*(Data!$D$2:$D$98)),SUMPRODUCT((Data!$A$2:$A$98=$A19)*(Data!$E$2:$E$98))))</f>
        <v>25591</v>
      </c>
      <c r="C19" s="8">
        <f>IF($B$4="Primary fires",SUMPRODUCT((Data!$A$2:$A$98=$A19)*(Data!$B$2:$B$98=C$5)*(Data!$C$2:$C$98)),IF($B$4="Fatalities",SUMPRODUCT((Data!$A$2:$A$98=$A19)*(Data!$B$2:$B$98=C$5)*(Data!$D$2:$D$98)),SUMPRODUCT((Data!$A$2:$A$98=$A19)*(Data!$B$2:$B$98=C$5)*(Data!$E$2:$E$98))))</f>
        <v>11990</v>
      </c>
      <c r="D19" s="8">
        <f>IF($B$4="Primary fires",SUMPRODUCT((Data!$A$2:$A$98=$A19)*(Data!$B$2:$B$98=D$5)*(Data!$C$2:$C$98)),IF($B$4="Fatalities",SUMPRODUCT((Data!$A$2:$A$98=$A19)*(Data!$B$2:$B$98=D$5)*(Data!$D$2:$D$98)),SUMPRODUCT((Data!$A$2:$A$98=$A19)*(Data!$B$2:$B$98=D$5)*(Data!$E$2:$E$98))))</f>
        <v>2807</v>
      </c>
      <c r="E19" s="8">
        <f>IF($B$4="Primary fires",SUMPRODUCT((Data!$A$2:$A$98=$A19)*(Data!$B$2:$B$98=E$5)*(Data!$C$2:$C$98)),IF($B$4="Fatalities",SUMPRODUCT((Data!$A$2:$A$98=$A19)*(Data!$B$2:$B$98=E$5)*(Data!$D$2:$D$98)),SUMPRODUCT((Data!$A$2:$A$98=$A19)*(Data!$B$2:$B$98=E$5)*(Data!$E$2:$E$98))))</f>
        <v>4710</v>
      </c>
      <c r="F19" s="8">
        <f>IF($B$4="Primary fires",SUMPRODUCT((Data!$A$2:$A$98=$A19)*(Data!$B$2:$B$98=F$5)*(Data!$C$2:$C$98)),IF($B$4="Fatalities",SUMPRODUCT((Data!$A$2:$A$98=$A19)*(Data!$B$2:$B$98=F$5)*(Data!$D$2:$D$98)),SUMPRODUCT((Data!$A$2:$A$98=$A19)*(Data!$B$2:$B$98=F$5)*(Data!$E$2:$E$98))))</f>
        <v>6084</v>
      </c>
      <c r="G19" s="24"/>
      <c r="H19" s="25">
        <f t="shared" si="23"/>
        <v>0.47</v>
      </c>
      <c r="I19" s="25">
        <f t="shared" si="24"/>
        <v>0.11</v>
      </c>
      <c r="J19" s="25">
        <f t="shared" si="25"/>
        <v>0.18</v>
      </c>
      <c r="K19" s="25">
        <f t="shared" si="26"/>
        <v>0.24</v>
      </c>
    </row>
    <row r="20" spans="1:11" x14ac:dyDescent="0.3">
      <c r="C20" s="8"/>
      <c r="D20" s="8"/>
      <c r="E20" s="8"/>
      <c r="F20" s="8"/>
    </row>
    <row r="21" spans="1:11" x14ac:dyDescent="0.3">
      <c r="C21" s="8"/>
      <c r="D21" s="8"/>
      <c r="E21" s="8"/>
      <c r="F21" s="8"/>
    </row>
    <row r="22" spans="1:11" x14ac:dyDescent="0.3">
      <c r="C22" s="8"/>
      <c r="D22" s="8"/>
      <c r="E22" s="8"/>
      <c r="F22" s="8"/>
    </row>
  </sheetData>
  <mergeCells count="2">
    <mergeCell ref="B4:F4"/>
    <mergeCell ref="H4:K4"/>
  </mergeCells>
  <phoneticPr fontId="2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12E85-C718-42A8-BBC0-52441777F0F0}">
  <dimension ref="A1:Y43"/>
  <sheetViews>
    <sheetView zoomScaleNormal="100" workbookViewId="0">
      <pane ySplit="4" topLeftCell="A5" activePane="bottomLeft" state="frozen"/>
      <selection pane="bottomLeft"/>
    </sheetView>
  </sheetViews>
  <sheetFormatPr defaultColWidth="9.109375" defaultRowHeight="15" x14ac:dyDescent="0.25"/>
  <cols>
    <col min="1" max="1" width="10.6640625" style="69" customWidth="1"/>
    <col min="2" max="2" width="14.21875" style="69" customWidth="1"/>
    <col min="3" max="6" width="13.33203125" style="69" customWidth="1"/>
    <col min="7" max="7" width="6.44140625" style="69" customWidth="1"/>
    <col min="8" max="11" width="13.33203125" style="69" customWidth="1"/>
    <col min="12" max="12" width="9.109375" style="69"/>
    <col min="13" max="13" width="18.88671875" style="69" hidden="1" customWidth="1"/>
    <col min="14" max="16384" width="9.109375" style="69"/>
  </cols>
  <sheetData>
    <row r="1" spans="1:25" ht="19.8" x14ac:dyDescent="0.25">
      <c r="A1" s="68" t="s">
        <v>75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25" ht="28.5" customHeight="1" x14ac:dyDescent="0.3">
      <c r="B2" s="70" t="s">
        <v>76</v>
      </c>
    </row>
    <row r="3" spans="1:25" ht="15" customHeight="1" thickBot="1" x14ac:dyDescent="0.35">
      <c r="B3" s="71" t="s">
        <v>16</v>
      </c>
      <c r="C3" s="72"/>
      <c r="H3" s="73"/>
      <c r="I3" s="73"/>
      <c r="J3" s="73" t="s">
        <v>8</v>
      </c>
      <c r="K3" s="73"/>
    </row>
    <row r="4" spans="1:25" s="77" customFormat="1" ht="60.6" thickBot="1" x14ac:dyDescent="0.3">
      <c r="A4" s="74" t="s">
        <v>6</v>
      </c>
      <c r="B4" s="75" t="s">
        <v>7</v>
      </c>
      <c r="C4" s="76" t="s">
        <v>26</v>
      </c>
      <c r="D4" s="76" t="s">
        <v>28</v>
      </c>
      <c r="E4" s="76" t="s">
        <v>27</v>
      </c>
      <c r="F4" s="76" t="s">
        <v>24</v>
      </c>
      <c r="G4" s="76"/>
      <c r="H4" s="76" t="s">
        <v>26</v>
      </c>
      <c r="I4" s="76" t="s">
        <v>28</v>
      </c>
      <c r="J4" s="76" t="s">
        <v>27</v>
      </c>
      <c r="K4" s="76" t="s">
        <v>24</v>
      </c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25" ht="15.6" x14ac:dyDescent="0.3">
      <c r="A5" s="79" t="s">
        <v>1</v>
      </c>
      <c r="B5" s="80">
        <f>FIRE0702_raw!B6</f>
        <v>36611</v>
      </c>
      <c r="C5" s="81">
        <f>FIRE0702_raw!C6</f>
        <v>13019</v>
      </c>
      <c r="D5" s="81">
        <f>FIRE0702_raw!D6</f>
        <v>3741</v>
      </c>
      <c r="E5" s="81">
        <f>FIRE0702_raw!E6</f>
        <v>6647</v>
      </c>
      <c r="F5" s="81">
        <f>FIRE0702_raw!F6</f>
        <v>13204</v>
      </c>
      <c r="G5" s="82"/>
      <c r="H5" s="83">
        <f>FIRE0702_raw!H6</f>
        <v>0.36</v>
      </c>
      <c r="I5" s="83">
        <f>FIRE0702_raw!I6</f>
        <v>0.1</v>
      </c>
      <c r="J5" s="83">
        <f>FIRE0702_raw!J6</f>
        <v>0.18</v>
      </c>
      <c r="K5" s="83">
        <f>FIRE0702_raw!K6</f>
        <v>0.36</v>
      </c>
      <c r="L5" s="84"/>
      <c r="N5" s="85"/>
      <c r="O5" s="86"/>
      <c r="P5" s="86"/>
      <c r="Q5" s="86"/>
      <c r="R5" s="86"/>
      <c r="S5" s="87"/>
      <c r="T5" s="88"/>
      <c r="U5" s="88"/>
      <c r="V5" s="88"/>
      <c r="W5" s="88"/>
      <c r="X5" s="89"/>
      <c r="Y5" s="89"/>
    </row>
    <row r="6" spans="1:25" ht="15.6" x14ac:dyDescent="0.3">
      <c r="A6" s="89" t="s">
        <v>3</v>
      </c>
      <c r="B6" s="90">
        <f>FIRE0702_raw!B7</f>
        <v>35417</v>
      </c>
      <c r="C6" s="91">
        <f>FIRE0702_raw!C7</f>
        <v>12818</v>
      </c>
      <c r="D6" s="91">
        <f>FIRE0702_raw!D7</f>
        <v>3801</v>
      </c>
      <c r="E6" s="91">
        <f>FIRE0702_raw!E7</f>
        <v>6763</v>
      </c>
      <c r="F6" s="91">
        <f>FIRE0702_raw!F7</f>
        <v>12035</v>
      </c>
      <c r="G6" s="78"/>
      <c r="H6" s="92">
        <f>FIRE0702_raw!H7</f>
        <v>0.36</v>
      </c>
      <c r="I6" s="92">
        <f>FIRE0702_raw!I7</f>
        <v>0.11</v>
      </c>
      <c r="J6" s="92">
        <f>FIRE0702_raw!J7</f>
        <v>0.19</v>
      </c>
      <c r="K6" s="92">
        <f>FIRE0702_raw!K7</f>
        <v>0.34</v>
      </c>
      <c r="L6" s="84"/>
      <c r="M6" s="93"/>
      <c r="N6" s="85"/>
      <c r="O6" s="86"/>
      <c r="P6" s="86"/>
      <c r="Q6" s="86"/>
      <c r="R6" s="86"/>
      <c r="S6" s="87"/>
      <c r="T6" s="88"/>
      <c r="U6" s="88"/>
      <c r="V6" s="88"/>
      <c r="W6" s="88"/>
      <c r="X6" s="89"/>
      <c r="Y6" s="89"/>
    </row>
    <row r="7" spans="1:25" ht="15.6" x14ac:dyDescent="0.3">
      <c r="A7" s="89" t="s">
        <v>2</v>
      </c>
      <c r="B7" s="90">
        <f>FIRE0702_raw!B8</f>
        <v>33301</v>
      </c>
      <c r="C7" s="91">
        <f>FIRE0702_raw!C8</f>
        <v>12851</v>
      </c>
      <c r="D7" s="91">
        <f>FIRE0702_raw!D8</f>
        <v>3584</v>
      </c>
      <c r="E7" s="91">
        <f>FIRE0702_raw!E8</f>
        <v>6554</v>
      </c>
      <c r="F7" s="91">
        <f>FIRE0702_raw!F8</f>
        <v>10312</v>
      </c>
      <c r="G7" s="78"/>
      <c r="H7" s="92">
        <f>FIRE0702_raw!H8</f>
        <v>0.39</v>
      </c>
      <c r="I7" s="92">
        <f>FIRE0702_raw!I8</f>
        <v>0.11</v>
      </c>
      <c r="J7" s="92">
        <f>FIRE0702_raw!J8</f>
        <v>0.2</v>
      </c>
      <c r="K7" s="92">
        <f>FIRE0702_raw!K8</f>
        <v>0.31</v>
      </c>
      <c r="L7" s="84"/>
      <c r="M7" s="93"/>
      <c r="N7" s="85"/>
      <c r="O7" s="86"/>
      <c r="P7" s="86"/>
      <c r="Q7" s="86"/>
      <c r="R7" s="86"/>
      <c r="S7" s="87"/>
      <c r="T7" s="88"/>
      <c r="U7" s="88"/>
      <c r="V7" s="88"/>
      <c r="W7" s="88"/>
      <c r="X7" s="89"/>
      <c r="Y7" s="89"/>
    </row>
    <row r="8" spans="1:25" ht="15.6" x14ac:dyDescent="0.3">
      <c r="A8" s="89" t="s">
        <v>4</v>
      </c>
      <c r="B8" s="90">
        <f>FIRE0702_raw!B9</f>
        <v>31912</v>
      </c>
      <c r="C8" s="91">
        <f>FIRE0702_raw!C9</f>
        <v>12233</v>
      </c>
      <c r="D8" s="91">
        <f>FIRE0702_raw!D9</f>
        <v>3483</v>
      </c>
      <c r="E8" s="91">
        <f>FIRE0702_raw!E9</f>
        <v>6410</v>
      </c>
      <c r="F8" s="91">
        <f>FIRE0702_raw!F9</f>
        <v>9786</v>
      </c>
      <c r="G8" s="78"/>
      <c r="H8" s="92">
        <f>FIRE0702_raw!H9</f>
        <v>0.38</v>
      </c>
      <c r="I8" s="92">
        <f>FIRE0702_raw!I9</f>
        <v>0.11</v>
      </c>
      <c r="J8" s="92">
        <f>FIRE0702_raw!J9</f>
        <v>0.2</v>
      </c>
      <c r="K8" s="92">
        <f>FIRE0702_raw!K9</f>
        <v>0.31</v>
      </c>
      <c r="L8" s="84"/>
      <c r="M8" s="93"/>
      <c r="N8" s="85"/>
      <c r="O8" s="86"/>
      <c r="P8" s="86"/>
      <c r="Q8" s="86"/>
      <c r="R8" s="86"/>
      <c r="S8" s="87"/>
      <c r="T8" s="88"/>
      <c r="U8" s="88"/>
      <c r="V8" s="88"/>
      <c r="W8" s="88"/>
      <c r="X8" s="89"/>
      <c r="Y8" s="89"/>
    </row>
    <row r="9" spans="1:25" ht="15.6" x14ac:dyDescent="0.3">
      <c r="A9" s="89" t="s">
        <v>5</v>
      </c>
      <c r="B9" s="90">
        <f>FIRE0702_raw!B10</f>
        <v>31337</v>
      </c>
      <c r="C9" s="91">
        <f>FIRE0702_raw!C10</f>
        <v>12565</v>
      </c>
      <c r="D9" s="91">
        <f>FIRE0702_raw!D10</f>
        <v>3327</v>
      </c>
      <c r="E9" s="91">
        <f>FIRE0702_raw!E10</f>
        <v>6182</v>
      </c>
      <c r="F9" s="91">
        <f>FIRE0702_raw!F10</f>
        <v>9263</v>
      </c>
      <c r="G9" s="78"/>
      <c r="H9" s="92">
        <f>FIRE0702_raw!H10</f>
        <v>0.4</v>
      </c>
      <c r="I9" s="92">
        <f>FIRE0702_raw!I10</f>
        <v>0.11</v>
      </c>
      <c r="J9" s="92">
        <f>FIRE0702_raw!J10</f>
        <v>0.2</v>
      </c>
      <c r="K9" s="92">
        <f>FIRE0702_raw!K10</f>
        <v>0.3</v>
      </c>
      <c r="L9" s="84"/>
      <c r="M9" s="90"/>
      <c r="N9" s="85"/>
      <c r="O9" s="86"/>
      <c r="P9" s="86"/>
      <c r="Q9" s="86"/>
      <c r="R9" s="86"/>
      <c r="S9" s="87"/>
      <c r="T9" s="88"/>
      <c r="U9" s="88"/>
      <c r="V9" s="88"/>
      <c r="W9" s="88"/>
      <c r="X9" s="89"/>
      <c r="Y9" s="89"/>
    </row>
    <row r="10" spans="1:25" ht="15.6" x14ac:dyDescent="0.3">
      <c r="A10" s="89" t="s">
        <v>14</v>
      </c>
      <c r="B10" s="90">
        <f>FIRE0702_raw!B11</f>
        <v>31378</v>
      </c>
      <c r="C10" s="91">
        <f>FIRE0702_raw!C11</f>
        <v>12749</v>
      </c>
      <c r="D10" s="91">
        <f>FIRE0702_raw!D11</f>
        <v>3613</v>
      </c>
      <c r="E10" s="91">
        <f>FIRE0702_raw!E11</f>
        <v>6194</v>
      </c>
      <c r="F10" s="91">
        <f>FIRE0702_raw!F11</f>
        <v>8822</v>
      </c>
      <c r="G10" s="94"/>
      <c r="H10" s="92">
        <f>FIRE0702_raw!H11</f>
        <v>0.41</v>
      </c>
      <c r="I10" s="92">
        <f>FIRE0702_raw!I11</f>
        <v>0.12</v>
      </c>
      <c r="J10" s="92">
        <f>FIRE0702_raw!J11</f>
        <v>0.2</v>
      </c>
      <c r="K10" s="92">
        <f>FIRE0702_raw!K11</f>
        <v>0.28000000000000003</v>
      </c>
      <c r="L10" s="84"/>
      <c r="N10" s="85"/>
      <c r="O10" s="86"/>
      <c r="P10" s="91"/>
      <c r="Q10" s="91"/>
      <c r="R10" s="91"/>
      <c r="S10" s="89"/>
      <c r="T10" s="89"/>
      <c r="U10" s="89"/>
      <c r="V10" s="89"/>
      <c r="W10" s="89"/>
      <c r="X10" s="89"/>
      <c r="Y10" s="89"/>
    </row>
    <row r="11" spans="1:25" ht="15.6" x14ac:dyDescent="0.3">
      <c r="A11" s="89" t="s">
        <v>22</v>
      </c>
      <c r="B11" s="90">
        <f>FIRE0702_raw!B12</f>
        <v>30355</v>
      </c>
      <c r="C11" s="91">
        <f>FIRE0702_raw!C12</f>
        <v>12598</v>
      </c>
      <c r="D11" s="91">
        <f>FIRE0702_raw!D12</f>
        <v>3475</v>
      </c>
      <c r="E11" s="91">
        <f>FIRE0702_raw!E12</f>
        <v>6157</v>
      </c>
      <c r="F11" s="91">
        <f>FIRE0702_raw!F12</f>
        <v>8125</v>
      </c>
      <c r="G11" s="94"/>
      <c r="H11" s="92">
        <f>FIRE0702_raw!H12</f>
        <v>0.42</v>
      </c>
      <c r="I11" s="92">
        <f>FIRE0702_raw!I12</f>
        <v>0.11</v>
      </c>
      <c r="J11" s="92">
        <f>FIRE0702_raw!J12</f>
        <v>0.2</v>
      </c>
      <c r="K11" s="92">
        <f>FIRE0702_raw!K12</f>
        <v>0.27</v>
      </c>
      <c r="L11" s="84"/>
      <c r="N11" s="85"/>
      <c r="O11" s="86"/>
      <c r="P11" s="91"/>
      <c r="Q11" s="91"/>
      <c r="R11" s="91"/>
      <c r="S11" s="89"/>
      <c r="T11" s="89"/>
      <c r="U11" s="89"/>
      <c r="V11" s="89"/>
      <c r="W11" s="89"/>
      <c r="X11" s="89"/>
      <c r="Y11" s="89"/>
    </row>
    <row r="12" spans="1:25" ht="15.6" x14ac:dyDescent="0.3">
      <c r="A12" s="89" t="s">
        <v>23</v>
      </c>
      <c r="B12" s="90">
        <f>FIRE0702_raw!B13</f>
        <v>30824</v>
      </c>
      <c r="C12" s="91">
        <f>FIRE0702_raw!C13</f>
        <v>13105</v>
      </c>
      <c r="D12" s="91">
        <f>FIRE0702_raw!D13</f>
        <v>3502</v>
      </c>
      <c r="E12" s="91">
        <f>FIRE0702_raw!E13</f>
        <v>6381</v>
      </c>
      <c r="F12" s="91">
        <f>FIRE0702_raw!F13</f>
        <v>7836</v>
      </c>
      <c r="G12" s="94"/>
      <c r="H12" s="92">
        <f>FIRE0702_raw!H13</f>
        <v>0.43</v>
      </c>
      <c r="I12" s="92">
        <f>FIRE0702_raw!I13</f>
        <v>0.11</v>
      </c>
      <c r="J12" s="92">
        <f>FIRE0702_raw!J13</f>
        <v>0.21</v>
      </c>
      <c r="K12" s="92">
        <f>FIRE0702_raw!K13</f>
        <v>0.25</v>
      </c>
      <c r="L12" s="84"/>
      <c r="N12" s="85"/>
      <c r="O12" s="86"/>
      <c r="P12" s="91"/>
      <c r="Q12" s="91"/>
      <c r="R12" s="91"/>
      <c r="S12" s="89"/>
      <c r="T12" s="89"/>
      <c r="U12" s="89"/>
      <c r="V12" s="89"/>
      <c r="W12" s="89"/>
      <c r="X12" s="89"/>
      <c r="Y12" s="89"/>
    </row>
    <row r="13" spans="1:25" ht="15.6" x14ac:dyDescent="0.3">
      <c r="A13" s="89" t="s">
        <v>25</v>
      </c>
      <c r="B13" s="90">
        <f>FIRE0702_raw!B14</f>
        <v>29599</v>
      </c>
      <c r="C13" s="91">
        <f>FIRE0702_raw!C14</f>
        <v>12829</v>
      </c>
      <c r="D13" s="91">
        <f>FIRE0702_raw!D14</f>
        <v>3344</v>
      </c>
      <c r="E13" s="91">
        <f>FIRE0702_raw!E14</f>
        <v>5967</v>
      </c>
      <c r="F13" s="91">
        <f>FIRE0702_raw!F14</f>
        <v>7459</v>
      </c>
      <c r="G13" s="94"/>
      <c r="H13" s="92">
        <f>FIRE0702_raw!H14</f>
        <v>0.43</v>
      </c>
      <c r="I13" s="92">
        <f>FIRE0702_raw!I14</f>
        <v>0.11</v>
      </c>
      <c r="J13" s="92">
        <f>FIRE0702_raw!J14</f>
        <v>0.2</v>
      </c>
      <c r="K13" s="92">
        <f>FIRE0702_raw!K14</f>
        <v>0.25</v>
      </c>
      <c r="L13" s="84"/>
      <c r="N13" s="85"/>
      <c r="O13" s="86"/>
      <c r="P13" s="91"/>
      <c r="Q13" s="91"/>
      <c r="R13" s="91"/>
      <c r="S13" s="89"/>
      <c r="T13" s="89"/>
      <c r="U13" s="89"/>
      <c r="V13" s="89"/>
      <c r="W13" s="89"/>
      <c r="X13" s="89"/>
      <c r="Y13" s="89"/>
    </row>
    <row r="14" spans="1:25" ht="15.6" x14ac:dyDescent="0.3">
      <c r="A14" s="89" t="s">
        <v>30</v>
      </c>
      <c r="B14" s="90">
        <f>FIRE0702_raw!B15</f>
        <v>28505</v>
      </c>
      <c r="C14" s="91">
        <f>FIRE0702_raw!C15</f>
        <v>12732</v>
      </c>
      <c r="D14" s="91">
        <f>FIRE0702_raw!D15</f>
        <v>3217</v>
      </c>
      <c r="E14" s="91">
        <f>FIRE0702_raw!E15</f>
        <v>5605</v>
      </c>
      <c r="F14" s="91">
        <f>FIRE0702_raw!F15</f>
        <v>6951</v>
      </c>
      <c r="G14" s="94"/>
      <c r="H14" s="92">
        <f>FIRE0702_raw!H15</f>
        <v>0.45</v>
      </c>
      <c r="I14" s="92">
        <f>FIRE0702_raw!I15</f>
        <v>0.11</v>
      </c>
      <c r="J14" s="92">
        <f>FIRE0702_raw!J15</f>
        <v>0.2</v>
      </c>
      <c r="K14" s="92">
        <f>FIRE0702_raw!K15</f>
        <v>0.24</v>
      </c>
      <c r="L14" s="84"/>
      <c r="N14" s="85"/>
      <c r="O14" s="86"/>
      <c r="P14" s="91"/>
      <c r="Q14" s="91"/>
      <c r="R14" s="91"/>
      <c r="S14" s="89"/>
      <c r="T14" s="89"/>
      <c r="U14" s="89"/>
      <c r="V14" s="89"/>
      <c r="W14" s="89"/>
      <c r="X14" s="89"/>
      <c r="Y14" s="89"/>
    </row>
    <row r="15" spans="1:25" ht="15.6" x14ac:dyDescent="0.3">
      <c r="A15" s="89" t="s">
        <v>50</v>
      </c>
      <c r="B15" s="90">
        <f>FIRE0702_raw!B16</f>
        <v>27019</v>
      </c>
      <c r="C15" s="91">
        <f>FIRE0702_raw!C16</f>
        <v>11655</v>
      </c>
      <c r="D15" s="91">
        <f>FIRE0702_raw!D16</f>
        <v>2970</v>
      </c>
      <c r="E15" s="91">
        <f>FIRE0702_raw!E16</f>
        <v>5592</v>
      </c>
      <c r="F15" s="91">
        <f>FIRE0702_raw!F16</f>
        <v>6802</v>
      </c>
      <c r="G15" s="94"/>
      <c r="H15" s="92">
        <f>FIRE0702_raw!H16</f>
        <v>0.43</v>
      </c>
      <c r="I15" s="92">
        <f>FIRE0702_raw!I16</f>
        <v>0.11</v>
      </c>
      <c r="J15" s="92">
        <f>FIRE0702_raw!J16</f>
        <v>0.21</v>
      </c>
      <c r="K15" s="92">
        <f>FIRE0702_raw!K16</f>
        <v>0.25</v>
      </c>
      <c r="L15" s="84"/>
      <c r="N15" s="85"/>
      <c r="O15" s="86"/>
      <c r="P15" s="91"/>
      <c r="Q15" s="91"/>
      <c r="R15" s="91"/>
      <c r="S15" s="89"/>
      <c r="T15" s="89"/>
      <c r="U15" s="89"/>
      <c r="V15" s="89"/>
      <c r="W15" s="89"/>
      <c r="X15" s="89"/>
      <c r="Y15" s="89"/>
    </row>
    <row r="16" spans="1:25" ht="15.6" x14ac:dyDescent="0.3">
      <c r="A16" s="89" t="s">
        <v>65</v>
      </c>
      <c r="B16" s="90">
        <f>FIRE0702_raw!B17</f>
        <v>27171</v>
      </c>
      <c r="C16" s="91">
        <f>FIRE0702_raw!C17</f>
        <v>12337</v>
      </c>
      <c r="D16" s="91">
        <f>FIRE0702_raw!D17</f>
        <v>3040</v>
      </c>
      <c r="E16" s="91">
        <f>FIRE0702_raw!E17</f>
        <v>5348</v>
      </c>
      <c r="F16" s="91">
        <f>FIRE0702_raw!F17</f>
        <v>6446</v>
      </c>
      <c r="G16" s="94"/>
      <c r="H16" s="92">
        <f>FIRE0702_raw!H17</f>
        <v>0.45</v>
      </c>
      <c r="I16" s="92">
        <f>FIRE0702_raw!I17</f>
        <v>0.11</v>
      </c>
      <c r="J16" s="92">
        <f>FIRE0702_raw!J17</f>
        <v>0.2</v>
      </c>
      <c r="K16" s="92">
        <f>FIRE0702_raw!K17</f>
        <v>0.24</v>
      </c>
      <c r="L16" s="84"/>
      <c r="N16" s="85"/>
      <c r="O16" s="86"/>
      <c r="P16" s="91"/>
      <c r="Q16" s="91"/>
      <c r="R16" s="91"/>
      <c r="S16" s="89"/>
      <c r="T16" s="89"/>
      <c r="U16" s="89"/>
      <c r="V16" s="89"/>
      <c r="W16" s="89"/>
      <c r="X16" s="89"/>
      <c r="Y16" s="89"/>
    </row>
    <row r="17" spans="1:25" ht="15.6" x14ac:dyDescent="0.3">
      <c r="A17" s="89" t="s">
        <v>66</v>
      </c>
      <c r="B17" s="90">
        <f>FIRE0702_raw!B18</f>
        <v>26835</v>
      </c>
      <c r="C17" s="91">
        <f>FIRE0702_raw!C18</f>
        <v>12266</v>
      </c>
      <c r="D17" s="91">
        <f>FIRE0702_raw!D18</f>
        <v>2864</v>
      </c>
      <c r="E17" s="91">
        <f>FIRE0702_raw!E18</f>
        <v>5009</v>
      </c>
      <c r="F17" s="91">
        <f>FIRE0702_raw!F18</f>
        <v>6696</v>
      </c>
      <c r="G17" s="94"/>
      <c r="H17" s="92">
        <f>FIRE0702_raw!H18</f>
        <v>0.46</v>
      </c>
      <c r="I17" s="92">
        <f>FIRE0702_raw!I18</f>
        <v>0.11</v>
      </c>
      <c r="J17" s="92">
        <f>FIRE0702_raw!J18</f>
        <v>0.19</v>
      </c>
      <c r="K17" s="92">
        <f>FIRE0702_raw!K18</f>
        <v>0.25</v>
      </c>
      <c r="L17" s="84"/>
      <c r="N17" s="85"/>
      <c r="O17" s="86"/>
      <c r="P17" s="91"/>
      <c r="Q17" s="91"/>
      <c r="R17" s="91"/>
      <c r="S17" s="89"/>
      <c r="T17" s="89"/>
      <c r="U17" s="89"/>
      <c r="V17" s="89"/>
      <c r="W17" s="89"/>
      <c r="X17" s="89"/>
      <c r="Y17" s="89"/>
    </row>
    <row r="18" spans="1:25" ht="16.2" thickBot="1" x14ac:dyDescent="0.35">
      <c r="A18" s="95" t="s">
        <v>67</v>
      </c>
      <c r="B18" s="96">
        <f>FIRE0702_raw!B19</f>
        <v>25591</v>
      </c>
      <c r="C18" s="97">
        <f>FIRE0702_raw!C19</f>
        <v>11990</v>
      </c>
      <c r="D18" s="97">
        <f>FIRE0702_raw!D19</f>
        <v>2807</v>
      </c>
      <c r="E18" s="97">
        <f>FIRE0702_raw!E19</f>
        <v>4710</v>
      </c>
      <c r="F18" s="97">
        <f>FIRE0702_raw!F19</f>
        <v>6084</v>
      </c>
      <c r="G18" s="98"/>
      <c r="H18" s="99">
        <f>FIRE0702_raw!H19</f>
        <v>0.47</v>
      </c>
      <c r="I18" s="99">
        <f>FIRE0702_raw!I19</f>
        <v>0.11</v>
      </c>
      <c r="J18" s="99">
        <f>FIRE0702_raw!J19</f>
        <v>0.18</v>
      </c>
      <c r="K18" s="99">
        <f>FIRE0702_raw!K19</f>
        <v>0.24</v>
      </c>
      <c r="L18" s="84"/>
      <c r="N18" s="85"/>
      <c r="O18" s="86"/>
      <c r="P18" s="91"/>
      <c r="Q18" s="91"/>
      <c r="R18" s="91"/>
      <c r="S18" s="89"/>
      <c r="T18" s="89"/>
      <c r="U18" s="89"/>
      <c r="V18" s="89"/>
      <c r="W18" s="89"/>
      <c r="X18" s="89"/>
      <c r="Y18" s="89"/>
    </row>
    <row r="19" spans="1:25" ht="30" customHeight="1" x14ac:dyDescent="0.25">
      <c r="A19" s="100" t="s">
        <v>18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N19" s="101"/>
      <c r="O19" s="101"/>
      <c r="P19" s="101"/>
      <c r="Q19" s="101"/>
      <c r="R19" s="101"/>
    </row>
    <row r="20" spans="1:25" x14ac:dyDescent="0.25">
      <c r="A20" s="100" t="s">
        <v>19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N20" s="101"/>
      <c r="O20" s="101"/>
      <c r="P20" s="101"/>
      <c r="Q20" s="101"/>
      <c r="R20" s="101"/>
    </row>
    <row r="21" spans="1:25" x14ac:dyDescent="0.25">
      <c r="A21" s="100" t="s">
        <v>20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N21" s="101"/>
      <c r="O21" s="101"/>
      <c r="P21" s="101"/>
      <c r="Q21" s="101"/>
      <c r="R21" s="101"/>
    </row>
    <row r="22" spans="1:25" x14ac:dyDescent="0.25">
      <c r="A22" s="100" t="s">
        <v>21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N22" s="101"/>
      <c r="O22" s="101"/>
      <c r="P22" s="101"/>
      <c r="Q22" s="101"/>
      <c r="R22" s="101"/>
    </row>
    <row r="23" spans="1:25" x14ac:dyDescent="0.25">
      <c r="A23" s="100" t="s">
        <v>45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N23" s="101"/>
      <c r="O23" s="101"/>
      <c r="P23" s="101"/>
      <c r="Q23" s="101"/>
      <c r="R23" s="101"/>
    </row>
    <row r="24" spans="1:25" s="102" customFormat="1" ht="15" customHeight="1" x14ac:dyDescent="0.25">
      <c r="A24" s="100" t="s">
        <v>46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</row>
    <row r="25" spans="1:25" ht="15" customHeight="1" x14ac:dyDescent="0.25">
      <c r="A25" s="103" t="s">
        <v>47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25" ht="15" customHeight="1" x14ac:dyDescent="0.25">
      <c r="A26" s="103" t="s">
        <v>48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</row>
    <row r="27" spans="1:25" x14ac:dyDescent="0.25">
      <c r="A27" s="102" t="s">
        <v>17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</row>
    <row r="28" spans="1:25" ht="27" customHeight="1" x14ac:dyDescent="0.3">
      <c r="A28" s="105" t="s">
        <v>9</v>
      </c>
    </row>
    <row r="29" spans="1:25" x14ac:dyDescent="0.25">
      <c r="A29" s="69" t="s">
        <v>55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1:25" x14ac:dyDescent="0.25">
      <c r="A30" s="107" t="s">
        <v>56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</row>
    <row r="31" spans="1:25" ht="25.5" customHeight="1" x14ac:dyDescent="0.25">
      <c r="A31" s="108" t="s">
        <v>72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</row>
    <row r="32" spans="1:25" ht="24.9" customHeight="1" x14ac:dyDescent="0.25">
      <c r="A32" s="69" t="s">
        <v>10</v>
      </c>
      <c r="B32" s="44"/>
    </row>
    <row r="33" spans="1:13" x14ac:dyDescent="0.25">
      <c r="A33" s="44" t="s">
        <v>13</v>
      </c>
    </row>
    <row r="34" spans="1:13" ht="24.9" customHeight="1" x14ac:dyDescent="0.25">
      <c r="A34" s="44" t="s">
        <v>74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M34" s="109" t="s">
        <v>16</v>
      </c>
    </row>
    <row r="35" spans="1:13" ht="24.9" customHeight="1" x14ac:dyDescent="0.25">
      <c r="A35" s="69" t="s">
        <v>11</v>
      </c>
      <c r="M35" s="109" t="s">
        <v>0</v>
      </c>
    </row>
    <row r="36" spans="1:13" x14ac:dyDescent="0.25">
      <c r="A36" s="44" t="s">
        <v>57</v>
      </c>
      <c r="F36" s="44"/>
      <c r="G36" s="44"/>
      <c r="I36" s="44"/>
      <c r="J36" s="44"/>
      <c r="K36" s="110"/>
      <c r="M36" s="109" t="s">
        <v>12</v>
      </c>
    </row>
    <row r="37" spans="1:13" x14ac:dyDescent="0.25">
      <c r="A37" s="111" t="s">
        <v>49</v>
      </c>
      <c r="B37" s="44"/>
      <c r="C37" s="44"/>
      <c r="D37" s="44"/>
      <c r="E37" s="112"/>
      <c r="G37" s="113"/>
      <c r="J37" s="100"/>
      <c r="K37" s="110"/>
    </row>
    <row r="38" spans="1:13" x14ac:dyDescent="0.25">
      <c r="A38" s="114"/>
    </row>
    <row r="39" spans="1:13" x14ac:dyDescent="0.25">
      <c r="C39" s="91"/>
      <c r="D39" s="91"/>
      <c r="E39" s="91"/>
      <c r="F39" s="91"/>
    </row>
    <row r="40" spans="1:13" x14ac:dyDescent="0.25">
      <c r="C40" s="91"/>
      <c r="D40" s="91"/>
      <c r="E40" s="91"/>
      <c r="F40" s="91"/>
    </row>
    <row r="41" spans="1:13" x14ac:dyDescent="0.25">
      <c r="C41" s="91"/>
      <c r="D41" s="91"/>
      <c r="E41" s="91"/>
      <c r="F41" s="91"/>
    </row>
    <row r="42" spans="1:13" x14ac:dyDescent="0.25">
      <c r="C42" s="91"/>
      <c r="D42" s="91"/>
      <c r="E42" s="91"/>
      <c r="F42" s="91"/>
    </row>
    <row r="43" spans="1:13" x14ac:dyDescent="0.25">
      <c r="C43" s="91"/>
      <c r="D43" s="91"/>
      <c r="E43" s="91"/>
      <c r="F43" s="91"/>
    </row>
  </sheetData>
  <phoneticPr fontId="21" type="noConversion"/>
  <dataValidations count="1">
    <dataValidation type="list" allowBlank="1" showInputMessage="1" showErrorMessage="1" sqref="B3" xr:uid="{E0E9C51E-36FB-4721-B866-DFC6C6A67502}">
      <formula1>$M$34:$M$36</formula1>
    </dataValidation>
  </dataValidations>
  <hyperlinks>
    <hyperlink ref="A36" r:id="rId1" xr:uid="{1F96489A-8140-4AD7-BC60-0280FDB2ECE4}"/>
    <hyperlink ref="A33" r:id="rId2" xr:uid="{6A237305-256E-410B-9768-CEF0375EA4B9}"/>
    <hyperlink ref="A34" r:id="rId3" display="The statistics in this table are National Statistics." xr:uid="{387034E0-EB5C-4291-90C4-22FDDED1CD34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Cover_sheet</vt:lpstr>
      <vt:lpstr>Contents</vt:lpstr>
      <vt:lpstr>Data</vt:lpstr>
      <vt:lpstr>FIRE0702_raw</vt:lpstr>
      <vt:lpstr>FIRE0702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FIRE0702: Primary fires, fatalities and non-fatal casualties by presence and operation of smoke alarms</dc:title>
  <dc:creator/>
  <cp:keywords>data tables, primary fires fatalities, non-fatal casualties, smoke alarm, 2024</cp:keywords>
  <cp:lastModifiedBy/>
  <dcterms:created xsi:type="dcterms:W3CDTF">2024-09-16T07:34:03Z</dcterms:created>
  <dcterms:modified xsi:type="dcterms:W3CDTF">2024-09-16T07:40:47Z</dcterms:modified>
</cp:coreProperties>
</file>