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\\lp-ew2a-dfs02.corp.beis.gov.uk\Decc-UniDrv\Statistics\Prices Team\Quarterly Prices Publication QEP\Tables\"/>
    </mc:Choice>
  </mc:AlternateContent>
  <xr:revisionPtr revIDLastSave="0" documentId="13_ncr:1_{5EEFF2AD-D004-43CB-AF54-FE2D20B3F363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externalReferences>
    <externalReference r:id="rId14"/>
  </externalReference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17" i="35" l="1"/>
  <c r="AF317" i="35"/>
  <c r="AG317" i="34"/>
  <c r="AF317" i="34"/>
  <c r="AG316" i="32"/>
  <c r="AF316" i="32"/>
  <c r="AG317" i="30"/>
  <c r="AF317" i="30"/>
  <c r="AG317" i="31"/>
  <c r="AF317" i="31"/>
  <c r="AG316" i="29"/>
  <c r="AF316" i="29"/>
  <c r="AF316" i="28"/>
  <c r="I14" i="20"/>
  <c r="I9" i="20"/>
  <c r="I10" i="20"/>
  <c r="I11" i="20"/>
  <c r="I13" i="20"/>
  <c r="I8" i="20"/>
  <c r="I12" i="20"/>
  <c r="I16" i="20"/>
  <c r="I15" i="20"/>
  <c r="I18" i="20"/>
  <c r="I17" i="20"/>
  <c r="I20" i="20"/>
  <c r="I25" i="20"/>
  <c r="I19" i="20"/>
  <c r="I22" i="20"/>
  <c r="I24" i="20"/>
  <c r="I23" i="20"/>
  <c r="I27" i="20"/>
  <c r="I26" i="20"/>
  <c r="I21" i="20"/>
  <c r="I28" i="20"/>
  <c r="I30" i="20"/>
  <c r="I29" i="20"/>
  <c r="I31" i="20"/>
  <c r="I32" i="20"/>
  <c r="I33" i="20"/>
  <c r="I34" i="20"/>
  <c r="G14" i="20"/>
  <c r="G9" i="20"/>
  <c r="G10" i="20"/>
  <c r="G11" i="20"/>
  <c r="G13" i="20"/>
  <c r="G8" i="20"/>
  <c r="G12" i="20"/>
  <c r="G16" i="20"/>
  <c r="G15" i="20"/>
  <c r="G18" i="20"/>
  <c r="G17" i="20"/>
  <c r="G20" i="20"/>
  <c r="G25" i="20"/>
  <c r="G19" i="20"/>
  <c r="G22" i="20"/>
  <c r="G24" i="20"/>
  <c r="G23" i="20"/>
  <c r="G27" i="20"/>
  <c r="G26" i="20"/>
  <c r="G21" i="20"/>
  <c r="G28" i="20"/>
  <c r="G30" i="20"/>
  <c r="G29" i="20"/>
  <c r="G31" i="20"/>
  <c r="G32" i="20"/>
  <c r="G33" i="20"/>
  <c r="G34" i="20"/>
  <c r="D26" i="20"/>
  <c r="D27" i="20"/>
  <c r="D28" i="20"/>
  <c r="D29" i="20"/>
  <c r="D30" i="20"/>
  <c r="D31" i="20"/>
  <c r="D32" i="20"/>
  <c r="D33" i="20"/>
  <c r="D34" i="20"/>
  <c r="D21" i="20"/>
  <c r="D22" i="20"/>
  <c r="D23" i="20"/>
  <c r="D24" i="20"/>
  <c r="D25" i="20"/>
  <c r="D8" i="20"/>
  <c r="D9" i="20"/>
  <c r="D10" i="20"/>
  <c r="D11" i="20"/>
  <c r="D12" i="20"/>
  <c r="D13" i="20"/>
  <c r="D14" i="20"/>
  <c r="D15" i="20"/>
  <c r="D16" i="20"/>
  <c r="D18" i="20"/>
  <c r="D19" i="20"/>
  <c r="D20" i="20"/>
  <c r="D7" i="20"/>
  <c r="B8" i="20"/>
  <c r="B9" i="20"/>
  <c r="B10" i="20"/>
  <c r="B11" i="20"/>
  <c r="B12" i="20"/>
  <c r="B13" i="20"/>
  <c r="B14" i="20"/>
  <c r="B15" i="20"/>
  <c r="B16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7" i="20"/>
  <c r="Q317" i="35"/>
  <c r="R317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B317" i="30"/>
  <c r="D317" i="30"/>
  <c r="E317" i="30"/>
  <c r="F317" i="30"/>
  <c r="G317" i="30"/>
  <c r="H317" i="30"/>
  <c r="I317" i="30"/>
  <c r="J317" i="30"/>
  <c r="K317" i="30"/>
  <c r="L317" i="30"/>
  <c r="M317" i="30"/>
  <c r="N317" i="30"/>
  <c r="O317" i="30"/>
  <c r="P317" i="30"/>
  <c r="Q317" i="30"/>
  <c r="R317" i="30"/>
  <c r="B317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Q317" i="31"/>
  <c r="R317" i="3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B316" i="28" l="1"/>
  <c r="AG316" i="28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V316" i="34"/>
  <c r="W316" i="34"/>
  <c r="X316" i="34"/>
  <c r="Y316" i="34"/>
  <c r="Z316" i="34"/>
  <c r="AA316" i="34"/>
  <c r="AB316" i="34"/>
  <c r="AC316" i="34"/>
  <c r="AD316" i="34"/>
  <c r="AE316" i="34"/>
  <c r="AF316" i="34"/>
  <c r="AG316" i="34"/>
  <c r="B315" i="33"/>
  <c r="AF315" i="33"/>
  <c r="AG315" i="33"/>
  <c r="B315" i="32"/>
  <c r="AF315" i="32"/>
  <c r="AG315" i="32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B316" i="30"/>
  <c r="J316" i="30"/>
  <c r="K316" i="30"/>
  <c r="L316" i="30"/>
  <c r="M316" i="30"/>
  <c r="N316" i="30"/>
  <c r="O316" i="30"/>
  <c r="P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AF316" i="31" s="1"/>
  <c r="J316" i="31"/>
  <c r="K316" i="31"/>
  <c r="L316" i="31"/>
  <c r="M316" i="31"/>
  <c r="N316" i="31"/>
  <c r="O316" i="31"/>
  <c r="P316" i="3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I316" i="30" l="1"/>
  <c r="AG316" i="30" s="1"/>
  <c r="AG316" i="31"/>
  <c r="AG316" i="35"/>
  <c r="Y315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AD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E315" i="31"/>
  <c r="AE315" i="30" s="1"/>
  <c r="B314" i="29"/>
  <c r="AF314" i="29"/>
  <c r="AG314" i="29"/>
  <c r="B314" i="28"/>
  <c r="AF314" i="28"/>
  <c r="AG314" i="28"/>
  <c r="S314" i="35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Y313" i="35"/>
  <c r="AA313" i="35"/>
  <c r="AB313" i="35"/>
  <c r="AC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Z313" i="34"/>
  <c r="Z313" i="35" s="1"/>
  <c r="AA313" i="34"/>
  <c r="AB313" i="34"/>
  <c r="AC313" i="34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W313" i="30"/>
  <c r="B313" i="30"/>
  <c r="M313" i="30"/>
  <c r="N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N313" i="3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Y312" i="35"/>
  <c r="AD312" i="35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Z312" i="34"/>
  <c r="Z312" i="35" s="1"/>
  <c r="AA312" i="34"/>
  <c r="AA312" i="35" s="1"/>
  <c r="AB312" i="34"/>
  <c r="AB312" i="35" s="1"/>
  <c r="AC312" i="34"/>
  <c r="AC312" i="35" s="1"/>
  <c r="AD312" i="34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F316" i="30"/>
  <c r="AG313" i="30"/>
  <c r="AF313" i="30"/>
  <c r="AG313" i="35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Y312" i="30"/>
  <c r="Z312" i="30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Z312" i="3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Y311" i="35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S311" i="30"/>
  <c r="AA311" i="30"/>
  <c r="AB311" i="30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B311" i="3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Z310" i="30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11" i="30" l="1"/>
  <c r="AF310" i="30"/>
  <c r="AG308" i="35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28" i="20" l="1"/>
  <c r="H29" i="20"/>
  <c r="H27" i="20"/>
  <c r="H26" i="20"/>
  <c r="H33" i="20"/>
  <c r="H34" i="20"/>
  <c r="H10" i="20"/>
  <c r="H31" i="20"/>
  <c r="H21" i="20"/>
  <c r="H25" i="20"/>
  <c r="H16" i="20"/>
  <c r="H9" i="20"/>
  <c r="H15" i="20"/>
  <c r="H13" i="20"/>
  <c r="H19" i="20"/>
  <c r="H32" i="20"/>
  <c r="H17" i="20"/>
  <c r="H11" i="20"/>
  <c r="H7" i="20"/>
  <c r="H14" i="20"/>
  <c r="H18" i="20"/>
  <c r="H24" i="20"/>
  <c r="H12" i="20"/>
  <c r="H30" i="20"/>
  <c r="H20" i="20"/>
  <c r="H22" i="20"/>
  <c r="H8" i="20"/>
  <c r="H23" i="20"/>
  <c r="C21" i="20"/>
  <c r="C30" i="20"/>
  <c r="C19" i="20"/>
  <c r="C34" i="20"/>
  <c r="C13" i="20"/>
  <c r="C10" i="20"/>
  <c r="C11" i="20"/>
  <c r="C32" i="20"/>
  <c r="C16" i="20"/>
  <c r="C27" i="20"/>
  <c r="C15" i="20"/>
  <c r="C29" i="20"/>
  <c r="C26" i="20"/>
  <c r="C25" i="20"/>
  <c r="C22" i="20"/>
  <c r="C33" i="20"/>
  <c r="C24" i="20"/>
  <c r="C23" i="20"/>
  <c r="C20" i="20"/>
  <c r="C18" i="20"/>
  <c r="C12" i="20"/>
  <c r="C14" i="20"/>
  <c r="C17" i="20"/>
  <c r="C28" i="20"/>
  <c r="C7" i="20"/>
  <c r="C9" i="20"/>
  <c r="C31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<sst xmlns="http://schemas.openxmlformats.org/spreadsheetml/2006/main" count="2405" uniqueCount="128">
  <si>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</si>
  <si>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</si>
  <si>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</si>
  <si>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</si>
  <si>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</si>
  <si>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</si>
  <si>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</si>
  <si>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</si>
  <si>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</si>
  <si>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</si>
  <si>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</si>
  <si>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</si>
  <si>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</si>
  <si>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</si>
  <si>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</si>
  <si>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</si>
  <si>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</si>
  <si>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</si>
  <si>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</si>
  <si>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</si>
  <si>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</si>
  <si>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</si>
  <si>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</si>
  <si>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</si>
  <si>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</si>
  <si>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</si>
  <si>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</si>
  <si>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</si>
  <si>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</si>
  <si>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</si>
  <si>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</si>
  <si>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</si>
  <si>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</si>
  <si>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</si>
  <si>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</si>
  <si>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</si>
  <si>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</si>
  <si>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</si>
  <si>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</si>
  <si>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</si>
  <si>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</si>
  <si>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</si>
  <si>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</si>
  <si>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</si>
  <si>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</si>
  <si>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</si>
  <si>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</si>
  <si>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</si>
  <si>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</si>
  <si>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</si>
  <si>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</si>
  <si>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</si>
  <si>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</si>
  <si>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</si>
  <si>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</si>
  <si>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</si>
  <si>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</si>
  <si>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</si>
  <si>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</si>
  <si>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</si>
  <si>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</si>
  <si>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</si>
  <si>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</si>
  <si>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</si>
  <si>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</si>
  <si>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</si>
  <si>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</si>
  <si>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</si>
  <si>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</si>
  <si>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</si>
  <si>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</si>
  <si>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</si>
  <si>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</si>
  <si>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</si>
  <si>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</si>
  <si>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</si>
  <si>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</si>
  <si>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</si>
  <si>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</si>
  <si>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</si>
  <si>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</si>
  <si>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</si>
  <si>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</si>
  <si>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</si>
  <si>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</si>
  <si>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</si>
  <si>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</si>
  <si>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</si>
  <si>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</si>
  <si>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</si>
  <si>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</si>
  <si>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</si>
  <si>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</si>
  <si>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</si>
  <si>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</si>
  <si>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</si>
  <si>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</si>
  <si>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</si>
  <si>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</si>
  <si>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</si>
  <si>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</si>
  <si>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</si>
  <si>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</si>
  <si>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</si>
  <si>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</si>
  <si>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</si>
  <si>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</si>
  <si>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</si>
  <si>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</si>
  <si>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</si>
  <si>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</si>
  <si>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</si>
  <si>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</si>
  <si>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</si>
  <si>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</si>
  <si>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</si>
  <si>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</si>
  <si>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</si>
  <si>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</si>
  <si>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</si>
  <si>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</si>
  <si>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</si>
  <si>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</si>
  <si>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</si>
  <si>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r>
      <t>Data period:</t>
    </r>
    <r>
      <rPr>
        <sz val="11"/>
        <rFont val="Arial"/>
        <family val="2"/>
      </rPr>
      <t xml:space="preserve"> New data for August 2024</t>
    </r>
  </si>
  <si>
    <r>
      <t>Publication date:</t>
    </r>
    <r>
      <rPr>
        <sz val="11"/>
        <rFont val="Arial"/>
        <family val="2"/>
      </rPr>
      <t xml:space="preserve"> 26/09/2024</t>
    </r>
  </si>
  <si>
    <r>
      <t>Next update:</t>
    </r>
    <r>
      <rPr>
        <sz val="11"/>
        <rFont val="Arial"/>
        <family val="2"/>
      </rPr>
      <t xml:space="preserve"> 31/10/2024</t>
    </r>
  </si>
  <si>
    <t>020 7215 1445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</si>
</sst>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9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August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France</c:v>
                </c:pt>
                <c:pt idx="5">
                  <c:v>Germany</c:v>
                </c:pt>
                <c:pt idx="6">
                  <c:v>Ireland</c:v>
                </c:pt>
                <c:pt idx="7">
                  <c:v>Finland</c:v>
                </c:pt>
                <c:pt idx="8">
                  <c:v>Estonia</c:v>
                </c:pt>
                <c:pt idx="9">
                  <c:v>Portugal</c:v>
                </c:pt>
                <c:pt idx="10">
                  <c:v>UK</c:v>
                </c:pt>
                <c:pt idx="11">
                  <c:v>Belgium</c:v>
                </c:pt>
                <c:pt idx="12">
                  <c:v>Latvia</c:v>
                </c:pt>
                <c:pt idx="13">
                  <c:v>Austria</c:v>
                </c:pt>
                <c:pt idx="14">
                  <c:v>Spain</c:v>
                </c:pt>
                <c:pt idx="15">
                  <c:v>Sweden</c:v>
                </c:pt>
                <c:pt idx="16">
                  <c:v>Slovakia</c:v>
                </c:pt>
                <c:pt idx="17">
                  <c:v>Croatia</c:v>
                </c:pt>
                <c:pt idx="18">
                  <c:v>Luxembourg</c:v>
                </c:pt>
                <c:pt idx="19">
                  <c:v>Hungary</c:v>
                </c:pt>
                <c:pt idx="20">
                  <c:v>Poland</c:v>
                </c:pt>
                <c:pt idx="21">
                  <c:v>Romania</c:v>
                </c:pt>
                <c:pt idx="22">
                  <c:v>Czech Republic</c:v>
                </c:pt>
                <c:pt idx="23">
                  <c:v>Cyprus</c:v>
                </c:pt>
                <c:pt idx="24">
                  <c:v>Lithuania</c:v>
                </c:pt>
                <c:pt idx="25">
                  <c:v>Slovenia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85.71</c:v>
                </c:pt>
                <c:pt idx="1">
                  <c:v>71.02</c:v>
                </c:pt>
                <c:pt idx="2">
                  <c:v>66.64</c:v>
                </c:pt>
                <c:pt idx="3">
                  <c:v>65.930000000000007</c:v>
                </c:pt>
                <c:pt idx="4">
                  <c:v>70.069999999999993</c:v>
                </c:pt>
                <c:pt idx="5">
                  <c:v>63.69</c:v>
                </c:pt>
                <c:pt idx="6">
                  <c:v>65.010000000000005</c:v>
                </c:pt>
                <c:pt idx="7">
                  <c:v>60.92</c:v>
                </c:pt>
                <c:pt idx="8">
                  <c:v>72.53</c:v>
                </c:pt>
                <c:pt idx="9">
                  <c:v>67.94</c:v>
                </c:pt>
                <c:pt idx="10">
                  <c:v>66.127968614574343</c:v>
                </c:pt>
                <c:pt idx="11">
                  <c:v>62.37</c:v>
                </c:pt>
                <c:pt idx="12">
                  <c:v>67.02</c:v>
                </c:pt>
                <c:pt idx="13">
                  <c:v>61.56</c:v>
                </c:pt>
                <c:pt idx="14">
                  <c:v>72.02</c:v>
                </c:pt>
                <c:pt idx="15">
                  <c:v>64.92</c:v>
                </c:pt>
                <c:pt idx="16">
                  <c:v>64.77</c:v>
                </c:pt>
                <c:pt idx="17">
                  <c:v>64.23</c:v>
                </c:pt>
                <c:pt idx="18">
                  <c:v>64.41</c:v>
                </c:pt>
                <c:pt idx="19">
                  <c:v>70.5</c:v>
                </c:pt>
                <c:pt idx="20">
                  <c:v>67.92</c:v>
                </c:pt>
                <c:pt idx="21">
                  <c:v>65.92</c:v>
                </c:pt>
                <c:pt idx="22">
                  <c:v>62.45</c:v>
                </c:pt>
                <c:pt idx="23">
                  <c:v>69.12</c:v>
                </c:pt>
                <c:pt idx="24">
                  <c:v>63.72</c:v>
                </c:pt>
                <c:pt idx="25">
                  <c:v>61.4</c:v>
                </c:pt>
                <c:pt idx="26">
                  <c:v>50.2</c:v>
                </c:pt>
                <c:pt idx="27">
                  <c:v>63.25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France</c:v>
                </c:pt>
                <c:pt idx="5">
                  <c:v>Germany</c:v>
                </c:pt>
                <c:pt idx="6">
                  <c:v>Ireland</c:v>
                </c:pt>
                <c:pt idx="7">
                  <c:v>Finland</c:v>
                </c:pt>
                <c:pt idx="8">
                  <c:v>Estonia</c:v>
                </c:pt>
                <c:pt idx="9">
                  <c:v>Portugal</c:v>
                </c:pt>
                <c:pt idx="10">
                  <c:v>UK</c:v>
                </c:pt>
                <c:pt idx="11">
                  <c:v>Belgium</c:v>
                </c:pt>
                <c:pt idx="12">
                  <c:v>Latvia</c:v>
                </c:pt>
                <c:pt idx="13">
                  <c:v>Austria</c:v>
                </c:pt>
                <c:pt idx="14">
                  <c:v>Spain</c:v>
                </c:pt>
                <c:pt idx="15">
                  <c:v>Sweden</c:v>
                </c:pt>
                <c:pt idx="16">
                  <c:v>Slovakia</c:v>
                </c:pt>
                <c:pt idx="17">
                  <c:v>Croatia</c:v>
                </c:pt>
                <c:pt idx="18">
                  <c:v>Luxembourg</c:v>
                </c:pt>
                <c:pt idx="19">
                  <c:v>Hungary</c:v>
                </c:pt>
                <c:pt idx="20">
                  <c:v>Poland</c:v>
                </c:pt>
                <c:pt idx="21">
                  <c:v>Romania</c:v>
                </c:pt>
                <c:pt idx="22">
                  <c:v>Czech Republic</c:v>
                </c:pt>
                <c:pt idx="23">
                  <c:v>Cyprus</c:v>
                </c:pt>
                <c:pt idx="24">
                  <c:v>Lithuania</c:v>
                </c:pt>
                <c:pt idx="25">
                  <c:v>Slovenia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94.67</c:v>
                </c:pt>
                <c:pt idx="1">
                  <c:v>97.500000000000014</c:v>
                </c:pt>
                <c:pt idx="2">
                  <c:v>91.95</c:v>
                </c:pt>
                <c:pt idx="3">
                  <c:v>90.6</c:v>
                </c:pt>
                <c:pt idx="4">
                  <c:v>85.050000000000011</c:v>
                </c:pt>
                <c:pt idx="5">
                  <c:v>89.25</c:v>
                </c:pt>
                <c:pt idx="6">
                  <c:v>87.779999999999987</c:v>
                </c:pt>
                <c:pt idx="7">
                  <c:v>91.33</c:v>
                </c:pt>
                <c:pt idx="8">
                  <c:v>72.359999999999985</c:v>
                </c:pt>
                <c:pt idx="9">
                  <c:v>76.52000000000001</c:v>
                </c:pt>
                <c:pt idx="10">
                  <c:v>76.765593722914872</c:v>
                </c:pt>
                <c:pt idx="11">
                  <c:v>75.28</c:v>
                </c:pt>
                <c:pt idx="12">
                  <c:v>74.05</c:v>
                </c:pt>
                <c:pt idx="13">
                  <c:v>73.22</c:v>
                </c:pt>
                <c:pt idx="14">
                  <c:v>64.100000000000009</c:v>
                </c:pt>
                <c:pt idx="15">
                  <c:v>69.410000000000011</c:v>
                </c:pt>
                <c:pt idx="16">
                  <c:v>69.840000000000018</c:v>
                </c:pt>
                <c:pt idx="17">
                  <c:v>70.89</c:v>
                </c:pt>
                <c:pt idx="18">
                  <c:v>65.920000000000016</c:v>
                </c:pt>
                <c:pt idx="19">
                  <c:v>62.139999999999986</c:v>
                </c:pt>
                <c:pt idx="20">
                  <c:v>59.769999999999996</c:v>
                </c:pt>
                <c:pt idx="21">
                  <c:v>61.319999999999993</c:v>
                </c:pt>
                <c:pt idx="22">
                  <c:v>65.959999999999994</c:v>
                </c:pt>
                <c:pt idx="23">
                  <c:v>57.929999999999993</c:v>
                </c:pt>
                <c:pt idx="24">
                  <c:v>61.67</c:v>
                </c:pt>
                <c:pt idx="25">
                  <c:v>70.38</c:v>
                </c:pt>
                <c:pt idx="26">
                  <c:v>64.539999999999992</c:v>
                </c:pt>
                <c:pt idx="27">
                  <c:v>49.95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August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UK</c:v>
                </c:pt>
                <c:pt idx="1">
                  <c:v>Ireland</c:v>
                </c:pt>
                <c:pt idx="2">
                  <c:v>Italy</c:v>
                </c:pt>
                <c:pt idx="3">
                  <c:v>Denmark</c:v>
                </c:pt>
                <c:pt idx="4">
                  <c:v>Netherlands</c:v>
                </c:pt>
                <c:pt idx="5">
                  <c:v>Finland</c:v>
                </c:pt>
                <c:pt idx="6">
                  <c:v>France</c:v>
                </c:pt>
                <c:pt idx="7">
                  <c:v>Belgium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Hungary</c:v>
                </c:pt>
                <c:pt idx="13">
                  <c:v>Croatia</c:v>
                </c:pt>
                <c:pt idx="14">
                  <c:v>Slovenia</c:v>
                </c:pt>
                <c:pt idx="15">
                  <c:v>Sweden</c:v>
                </c:pt>
                <c:pt idx="16">
                  <c:v>Cyprus</c:v>
                </c:pt>
                <c:pt idx="17">
                  <c:v>Portugal</c:v>
                </c:pt>
                <c:pt idx="18">
                  <c:v>Estonia</c:v>
                </c:pt>
                <c:pt idx="19">
                  <c:v>Poland</c:v>
                </c:pt>
                <c:pt idx="20">
                  <c:v>Romania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Czech Republic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70.670099166666674</c:v>
                </c:pt>
                <c:pt idx="1">
                  <c:v>67.84</c:v>
                </c:pt>
                <c:pt idx="2">
                  <c:v>66.819999999999993</c:v>
                </c:pt>
                <c:pt idx="3">
                  <c:v>75.97</c:v>
                </c:pt>
                <c:pt idx="4">
                  <c:v>74.569999999999993</c:v>
                </c:pt>
                <c:pt idx="5">
                  <c:v>72.16</c:v>
                </c:pt>
                <c:pt idx="6">
                  <c:v>66.349999999999994</c:v>
                </c:pt>
                <c:pt idx="7">
                  <c:v>65.38</c:v>
                </c:pt>
                <c:pt idx="8">
                  <c:v>65.48</c:v>
                </c:pt>
                <c:pt idx="9">
                  <c:v>74.290000000000006</c:v>
                </c:pt>
                <c:pt idx="10">
                  <c:v>69.8</c:v>
                </c:pt>
                <c:pt idx="11">
                  <c:v>67.010000000000005</c:v>
                </c:pt>
                <c:pt idx="12">
                  <c:v>73.34</c:v>
                </c:pt>
                <c:pt idx="13">
                  <c:v>72.02</c:v>
                </c:pt>
                <c:pt idx="14">
                  <c:v>64.98</c:v>
                </c:pt>
                <c:pt idx="15">
                  <c:v>73.75</c:v>
                </c:pt>
                <c:pt idx="16">
                  <c:v>74.7</c:v>
                </c:pt>
                <c:pt idx="17">
                  <c:v>68.260000000000005</c:v>
                </c:pt>
                <c:pt idx="18">
                  <c:v>76.900000000000006</c:v>
                </c:pt>
                <c:pt idx="19">
                  <c:v>70.72</c:v>
                </c:pt>
                <c:pt idx="20">
                  <c:v>69.319999999999993</c:v>
                </c:pt>
                <c:pt idx="21">
                  <c:v>70.489999999999995</c:v>
                </c:pt>
                <c:pt idx="22">
                  <c:v>70.819999999999993</c:v>
                </c:pt>
                <c:pt idx="23">
                  <c:v>68.3</c:v>
                </c:pt>
                <c:pt idx="24">
                  <c:v>67.83</c:v>
                </c:pt>
                <c:pt idx="25">
                  <c:v>64.459999999999994</c:v>
                </c:pt>
                <c:pt idx="26">
                  <c:v>64.97</c:v>
                </c:pt>
                <c:pt idx="27">
                  <c:v>47.36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UK</c:v>
                </c:pt>
                <c:pt idx="1">
                  <c:v>Ireland</c:v>
                </c:pt>
                <c:pt idx="2">
                  <c:v>Italy</c:v>
                </c:pt>
                <c:pt idx="3">
                  <c:v>Denmark</c:v>
                </c:pt>
                <c:pt idx="4">
                  <c:v>Netherlands</c:v>
                </c:pt>
                <c:pt idx="5">
                  <c:v>Finland</c:v>
                </c:pt>
                <c:pt idx="6">
                  <c:v>France</c:v>
                </c:pt>
                <c:pt idx="7">
                  <c:v>Belgium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Hungary</c:v>
                </c:pt>
                <c:pt idx="13">
                  <c:v>Croatia</c:v>
                </c:pt>
                <c:pt idx="14">
                  <c:v>Slovenia</c:v>
                </c:pt>
                <c:pt idx="15">
                  <c:v>Sweden</c:v>
                </c:pt>
                <c:pt idx="16">
                  <c:v>Cyprus</c:v>
                </c:pt>
                <c:pt idx="17">
                  <c:v>Portugal</c:v>
                </c:pt>
                <c:pt idx="18">
                  <c:v>Estonia</c:v>
                </c:pt>
                <c:pt idx="19">
                  <c:v>Poland</c:v>
                </c:pt>
                <c:pt idx="20">
                  <c:v>Romania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Czech Republic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77.674019833333332</c:v>
                </c:pt>
                <c:pt idx="1">
                  <c:v>78.34</c:v>
                </c:pt>
                <c:pt idx="2">
                  <c:v>79.200000000000017</c:v>
                </c:pt>
                <c:pt idx="3">
                  <c:v>69.97999999999999</c:v>
                </c:pt>
                <c:pt idx="4">
                  <c:v>69.97</c:v>
                </c:pt>
                <c:pt idx="5">
                  <c:v>71.53</c:v>
                </c:pt>
                <c:pt idx="6">
                  <c:v>75.84</c:v>
                </c:pt>
                <c:pt idx="7">
                  <c:v>75.91</c:v>
                </c:pt>
                <c:pt idx="8">
                  <c:v>71.779999999999987</c:v>
                </c:pt>
                <c:pt idx="9">
                  <c:v>62.89</c:v>
                </c:pt>
                <c:pt idx="10">
                  <c:v>65.440000000000012</c:v>
                </c:pt>
                <c:pt idx="11">
                  <c:v>66.739999999999995</c:v>
                </c:pt>
                <c:pt idx="12">
                  <c:v>60.240000000000009</c:v>
                </c:pt>
                <c:pt idx="13">
                  <c:v>61.480000000000004</c:v>
                </c:pt>
                <c:pt idx="14">
                  <c:v>68.399999999999991</c:v>
                </c:pt>
                <c:pt idx="15">
                  <c:v>57.47</c:v>
                </c:pt>
                <c:pt idx="16">
                  <c:v>56.040000000000006</c:v>
                </c:pt>
                <c:pt idx="17">
                  <c:v>62.33</c:v>
                </c:pt>
                <c:pt idx="18">
                  <c:v>53.599999999999994</c:v>
                </c:pt>
                <c:pt idx="19">
                  <c:v>56.930000000000007</c:v>
                </c:pt>
                <c:pt idx="20">
                  <c:v>57.89</c:v>
                </c:pt>
                <c:pt idx="21">
                  <c:v>55.990000000000009</c:v>
                </c:pt>
                <c:pt idx="22">
                  <c:v>54.14</c:v>
                </c:pt>
                <c:pt idx="23">
                  <c:v>55.78</c:v>
                </c:pt>
                <c:pt idx="24">
                  <c:v>55.19</c:v>
                </c:pt>
                <c:pt idx="25">
                  <c:v>56.02000000000001</c:v>
                </c:pt>
                <c:pt idx="26">
                  <c:v>46.930000000000007</c:v>
                </c:pt>
                <c:pt idx="27">
                  <c:v>56.25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0.14139</cdr:x>
      <cdr:y>0.59954</cdr:y>
    </cdr:from>
    <cdr:to>
      <cdr:x>0.1879</cdr:x>
      <cdr:y>0.62018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3632" y="3502000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0.13137</cdr:x>
      <cdr:y>0.89438</cdr:y>
    </cdr:from>
    <cdr:to>
      <cdr:x>0.17884</cdr:x>
      <cdr:y>0.91544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105" y="5235948"/>
          <a:ext cx="268182" cy="1233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p-ew2a-dfs02.corp.beis.gov.uk\Decc-UniDrv\Statistics\Prices%20Team\Quarterly%20Prices%20Publication%20QEP\Table%20Processing\QEP%20Table%20511%20-%20521%20Production%20File.xlsx" TargetMode="External"/><Relationship Id="rId1" Type="http://schemas.openxmlformats.org/officeDocument/2006/relationships/externalLinkPath" Target="/Statistics/Prices%20Team/Quarterly%20Prices%20Publication%20QEP/Table%20Processing/QEP%20Table%20511%20-%20521%20Production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change rates (£ Euro) ONS "/>
      <sheetName val="Exchange Rate"/>
      <sheetName val="Prices with taxes"/>
      <sheetName val="Prices wo taxes"/>
      <sheetName val="Eurostat Data"/>
      <sheetName val="5.1.1 (Petrol)"/>
      <sheetName val="5.2.1 (Diesel)"/>
      <sheetName val="Trend in Euros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Austria</v>
          </cell>
          <cell r="C7">
            <v>62.85</v>
          </cell>
          <cell r="D7">
            <v>64.180000000000007</v>
          </cell>
          <cell r="E7">
            <v>61.56</v>
          </cell>
          <cell r="F7"/>
          <cell r="G7">
            <v>135.44999999999999</v>
          </cell>
          <cell r="H7">
            <v>136.78</v>
          </cell>
          <cell r="I7">
            <v>134.78</v>
          </cell>
        </row>
        <row r="8">
          <cell r="B8" t="str">
            <v>Belgium</v>
          </cell>
          <cell r="C8">
            <v>67.849999999999994</v>
          </cell>
          <cell r="D8">
            <v>66.900000000000006</v>
          </cell>
          <cell r="E8">
            <v>62.37</v>
          </cell>
          <cell r="F8"/>
          <cell r="G8">
            <v>143.46</v>
          </cell>
          <cell r="H8">
            <v>141.96</v>
          </cell>
          <cell r="I8">
            <v>137.65</v>
          </cell>
        </row>
        <row r="9">
          <cell r="B9" t="str">
            <v>Denmark</v>
          </cell>
          <cell r="C9">
            <v>78.62</v>
          </cell>
          <cell r="D9">
            <v>81.77</v>
          </cell>
          <cell r="E9">
            <v>85.71</v>
          </cell>
          <cell r="F9"/>
          <cell r="G9">
            <v>170.58</v>
          </cell>
          <cell r="H9">
            <v>174.09</v>
          </cell>
          <cell r="I9">
            <v>180.38</v>
          </cell>
        </row>
        <row r="10">
          <cell r="B10" t="str">
            <v>Finland</v>
          </cell>
          <cell r="C10">
            <v>63.66</v>
          </cell>
          <cell r="D10">
            <v>59.03</v>
          </cell>
          <cell r="E10">
            <v>60.92</v>
          </cell>
          <cell r="F10"/>
          <cell r="G10">
            <v>154.63999999999999</v>
          </cell>
          <cell r="H10">
            <v>148.46</v>
          </cell>
          <cell r="I10">
            <v>152.25</v>
          </cell>
        </row>
        <row r="11">
          <cell r="B11" t="str">
            <v>France</v>
          </cell>
          <cell r="C11">
            <v>71.150000000000006</v>
          </cell>
          <cell r="D11">
            <v>71.98</v>
          </cell>
          <cell r="E11">
            <v>70.069999999999993</v>
          </cell>
          <cell r="F11"/>
          <cell r="G11">
            <v>155.47</v>
          </cell>
          <cell r="H11">
            <v>156.08000000000001</v>
          </cell>
          <cell r="I11">
            <v>155.12</v>
          </cell>
        </row>
        <row r="12">
          <cell r="B12" t="str">
            <v>Germany</v>
          </cell>
          <cell r="C12">
            <v>65.12</v>
          </cell>
          <cell r="D12">
            <v>65.099999999999994</v>
          </cell>
          <cell r="E12">
            <v>63.69</v>
          </cell>
          <cell r="F12"/>
          <cell r="G12">
            <v>153.62</v>
          </cell>
          <cell r="H12">
            <v>153.16999999999999</v>
          </cell>
          <cell r="I12">
            <v>152.94</v>
          </cell>
        </row>
        <row r="13">
          <cell r="B13" t="str">
            <v>Greece</v>
          </cell>
          <cell r="C13">
            <v>67.33</v>
          </cell>
          <cell r="D13">
            <v>69.180000000000007</v>
          </cell>
          <cell r="E13">
            <v>66.64</v>
          </cell>
          <cell r="F13"/>
          <cell r="G13">
            <v>158.44</v>
          </cell>
          <cell r="H13">
            <v>160.31</v>
          </cell>
          <cell r="I13">
            <v>158.59</v>
          </cell>
        </row>
        <row r="14">
          <cell r="B14" t="str">
            <v>Ireland</v>
          </cell>
          <cell r="C14">
            <v>66.95</v>
          </cell>
          <cell r="D14">
            <v>65.84</v>
          </cell>
          <cell r="E14">
            <v>65.010000000000005</v>
          </cell>
          <cell r="F14"/>
          <cell r="G14">
            <v>150.83000000000001</v>
          </cell>
          <cell r="H14">
            <v>149.08000000000001</v>
          </cell>
          <cell r="I14">
            <v>152.79</v>
          </cell>
        </row>
        <row r="15">
          <cell r="B15" t="str">
            <v>Italy</v>
          </cell>
          <cell r="C15">
            <v>66.2</v>
          </cell>
          <cell r="D15">
            <v>67.569999999999993</v>
          </cell>
          <cell r="E15">
            <v>65.930000000000007</v>
          </cell>
          <cell r="F15"/>
          <cell r="G15">
            <v>155.85</v>
          </cell>
          <cell r="H15">
            <v>157.1</v>
          </cell>
          <cell r="I15">
            <v>156.53</v>
          </cell>
        </row>
        <row r="16">
          <cell r="B16" t="str">
            <v>Luxembourg</v>
          </cell>
          <cell r="C16">
            <v>66.23</v>
          </cell>
          <cell r="D16">
            <v>67.73</v>
          </cell>
          <cell r="E16">
            <v>64.41</v>
          </cell>
          <cell r="F16"/>
          <cell r="G16">
            <v>131.74</v>
          </cell>
          <cell r="H16">
            <v>133.16999999999999</v>
          </cell>
          <cell r="I16">
            <v>130.33000000000001</v>
          </cell>
        </row>
        <row r="17">
          <cell r="B17" t="str">
            <v>Netherlands</v>
          </cell>
          <cell r="C17">
            <v>71.62</v>
          </cell>
          <cell r="D17">
            <v>72.11</v>
          </cell>
          <cell r="E17">
            <v>71.02</v>
          </cell>
          <cell r="F17"/>
          <cell r="G17">
            <v>168.16</v>
          </cell>
          <cell r="H17">
            <v>168.29</v>
          </cell>
          <cell r="I17">
            <v>168.52</v>
          </cell>
        </row>
        <row r="18">
          <cell r="B18" t="str">
            <v>Portugal</v>
          </cell>
          <cell r="C18">
            <v>68.489999999999995</v>
          </cell>
          <cell r="D18">
            <v>70.08</v>
          </cell>
          <cell r="E18">
            <v>67.94</v>
          </cell>
          <cell r="F18"/>
          <cell r="G18">
            <v>144.33000000000001</v>
          </cell>
          <cell r="H18">
            <v>145.94</v>
          </cell>
          <cell r="I18">
            <v>144.46</v>
          </cell>
        </row>
        <row r="19">
          <cell r="B19" t="str">
            <v>Spain</v>
          </cell>
          <cell r="C19">
            <v>72.900000000000006</v>
          </cell>
          <cell r="D19">
            <v>73.069999999999993</v>
          </cell>
          <cell r="E19">
            <v>72.02</v>
          </cell>
          <cell r="F19"/>
          <cell r="G19">
            <v>136.53</v>
          </cell>
          <cell r="H19">
            <v>136.47999999999999</v>
          </cell>
          <cell r="I19">
            <v>136.12</v>
          </cell>
        </row>
        <row r="20">
          <cell r="B20" t="str">
            <v>Sweden</v>
          </cell>
          <cell r="C20">
            <v>65.75</v>
          </cell>
          <cell r="D20">
            <v>67.2</v>
          </cell>
          <cell r="E20">
            <v>64.92</v>
          </cell>
          <cell r="F20"/>
          <cell r="G20">
            <v>135.59</v>
          </cell>
          <cell r="H20">
            <v>135.97999999999999</v>
          </cell>
          <cell r="I20">
            <v>134.33000000000001</v>
          </cell>
        </row>
        <row r="21">
          <cell r="B21" t="str">
            <v>United Kingdom</v>
          </cell>
          <cell r="C21">
            <v>67.96005378881749</v>
          </cell>
          <cell r="D21">
            <v>67.707766659886346</v>
          </cell>
          <cell r="E21">
            <v>66.127968614574343</v>
          </cell>
          <cell r="F21"/>
          <cell r="G21">
            <v>145.09206454658099</v>
          </cell>
          <cell r="H21">
            <v>144.78931999186361</v>
          </cell>
          <cell r="I21">
            <v>142.89356233748921</v>
          </cell>
        </row>
        <row r="22">
          <cell r="B22" t="str">
            <v>Bulgaria</v>
          </cell>
          <cell r="C22">
            <v>63.49</v>
          </cell>
          <cell r="D22">
            <v>62.79</v>
          </cell>
          <cell r="E22">
            <v>63.25</v>
          </cell>
          <cell r="F22"/>
          <cell r="G22">
            <v>112.99</v>
          </cell>
          <cell r="H22">
            <v>111.95</v>
          </cell>
          <cell r="I22">
            <v>113.2</v>
          </cell>
        </row>
        <row r="23">
          <cell r="B23" t="str">
            <v>Croatia</v>
          </cell>
          <cell r="C23">
            <v>64.56</v>
          </cell>
          <cell r="D23">
            <v>64.7</v>
          </cell>
          <cell r="E23">
            <v>64.23</v>
          </cell>
          <cell r="F23"/>
          <cell r="G23">
            <v>128.86000000000001</v>
          </cell>
          <cell r="H23">
            <v>134.68</v>
          </cell>
          <cell r="I23">
            <v>135.12</v>
          </cell>
        </row>
        <row r="24">
          <cell r="B24" t="str">
            <v>Cyprus</v>
          </cell>
          <cell r="C24">
            <v>68.709999999999994</v>
          </cell>
          <cell r="D24">
            <v>70.040000000000006</v>
          </cell>
          <cell r="E24">
            <v>69.12</v>
          </cell>
          <cell r="F24"/>
          <cell r="G24">
            <v>125.98</v>
          </cell>
          <cell r="H24">
            <v>127.32</v>
          </cell>
          <cell r="I24">
            <v>127.05</v>
          </cell>
        </row>
        <row r="25">
          <cell r="B25" t="str">
            <v>Czech Republic</v>
          </cell>
          <cell r="C25">
            <v>62.59</v>
          </cell>
          <cell r="D25">
            <v>63.23</v>
          </cell>
          <cell r="E25">
            <v>62.45</v>
          </cell>
          <cell r="F25"/>
          <cell r="G25">
            <v>128.88</v>
          </cell>
          <cell r="H25">
            <v>127.86</v>
          </cell>
          <cell r="I25">
            <v>128.41</v>
          </cell>
        </row>
        <row r="26">
          <cell r="B26" t="str">
            <v>Estonia</v>
          </cell>
          <cell r="C26">
            <v>75.73</v>
          </cell>
          <cell r="D26">
            <v>74.67</v>
          </cell>
          <cell r="E26">
            <v>72.53</v>
          </cell>
          <cell r="F26"/>
          <cell r="G26">
            <v>147.96</v>
          </cell>
          <cell r="H26">
            <v>146.36000000000001</v>
          </cell>
          <cell r="I26">
            <v>144.88999999999999</v>
          </cell>
        </row>
        <row r="27">
          <cell r="B27" t="str">
            <v>Hungary</v>
          </cell>
          <cell r="C27">
            <v>66.66</v>
          </cell>
          <cell r="D27">
            <v>70.64</v>
          </cell>
          <cell r="E27">
            <v>70.5</v>
          </cell>
          <cell r="F27"/>
          <cell r="G27">
            <v>126.86</v>
          </cell>
          <cell r="H27">
            <v>132.19</v>
          </cell>
          <cell r="I27">
            <v>132.63999999999999</v>
          </cell>
        </row>
        <row r="28">
          <cell r="B28" t="str">
            <v>Latvia</v>
          </cell>
          <cell r="C28">
            <v>66.790000000000006</v>
          </cell>
          <cell r="D28">
            <v>68.040000000000006</v>
          </cell>
          <cell r="E28">
            <v>67.02</v>
          </cell>
          <cell r="F28"/>
          <cell r="G28">
            <v>140</v>
          </cell>
          <cell r="H28">
            <v>141.16999999999999</v>
          </cell>
          <cell r="I28">
            <v>141.07</v>
          </cell>
        </row>
        <row r="29">
          <cell r="B29" t="str">
            <v>Lithuania</v>
          </cell>
          <cell r="C29">
            <v>65.94</v>
          </cell>
          <cell r="D29">
            <v>65.150000000000006</v>
          </cell>
          <cell r="E29">
            <v>63.72</v>
          </cell>
          <cell r="F29"/>
          <cell r="G29">
            <v>127.43</v>
          </cell>
          <cell r="H29">
            <v>126.2</v>
          </cell>
          <cell r="I29">
            <v>125.39</v>
          </cell>
        </row>
        <row r="30">
          <cell r="B30" t="str">
            <v>Malta</v>
          </cell>
          <cell r="C30">
            <v>49.53</v>
          </cell>
          <cell r="D30">
            <v>49.25</v>
          </cell>
          <cell r="E30">
            <v>50.2</v>
          </cell>
          <cell r="F30"/>
          <cell r="G30">
            <v>113.23</v>
          </cell>
          <cell r="H30">
            <v>112.59</v>
          </cell>
          <cell r="I30">
            <v>114.74</v>
          </cell>
        </row>
        <row r="31">
          <cell r="B31" t="str">
            <v>Poland</v>
          </cell>
          <cell r="C31">
            <v>66.84</v>
          </cell>
          <cell r="D31">
            <v>68.88</v>
          </cell>
          <cell r="E31">
            <v>67.92</v>
          </cell>
          <cell r="F31"/>
          <cell r="G31">
            <v>125.23</v>
          </cell>
          <cell r="H31">
            <v>128.61000000000001</v>
          </cell>
          <cell r="I31">
            <v>127.69</v>
          </cell>
        </row>
        <row r="32">
          <cell r="B32" t="str">
            <v>Romania</v>
          </cell>
          <cell r="C32">
            <v>65.680000000000007</v>
          </cell>
          <cell r="D32">
            <v>67.38</v>
          </cell>
          <cell r="E32">
            <v>65.92</v>
          </cell>
          <cell r="F32"/>
          <cell r="G32">
            <v>118.96</v>
          </cell>
          <cell r="H32">
            <v>128.13</v>
          </cell>
          <cell r="I32">
            <v>127.24</v>
          </cell>
        </row>
        <row r="33">
          <cell r="B33" t="str">
            <v>Slovakia</v>
          </cell>
          <cell r="C33">
            <v>64.48</v>
          </cell>
          <cell r="D33">
            <v>66.42</v>
          </cell>
          <cell r="E33">
            <v>64.77</v>
          </cell>
          <cell r="F33"/>
          <cell r="G33">
            <v>133.51</v>
          </cell>
          <cell r="H33">
            <v>135.52000000000001</v>
          </cell>
          <cell r="I33">
            <v>134.61000000000001</v>
          </cell>
        </row>
        <row r="34">
          <cell r="B34" t="str">
            <v>Slovenia</v>
          </cell>
          <cell r="C34">
            <v>58.29</v>
          </cell>
          <cell r="D34">
            <v>58.82</v>
          </cell>
          <cell r="E34">
            <v>61.4</v>
          </cell>
          <cell r="F34"/>
          <cell r="G34">
            <v>125.42</v>
          </cell>
          <cell r="H34">
            <v>125.75</v>
          </cell>
          <cell r="I34">
            <v>131.78</v>
          </cell>
        </row>
      </sheetData>
      <sheetData sheetId="6">
        <row r="7">
          <cell r="B7" t="str">
            <v>Austria</v>
          </cell>
          <cell r="C7">
            <v>68.17</v>
          </cell>
          <cell r="D7">
            <v>70.23</v>
          </cell>
          <cell r="E7">
            <v>67.010000000000005</v>
          </cell>
          <cell r="F7"/>
          <cell r="G7">
            <v>134.36000000000001</v>
          </cell>
          <cell r="H7">
            <v>136.62</v>
          </cell>
          <cell r="I7">
            <v>133.75</v>
          </cell>
        </row>
        <row r="8">
          <cell r="B8" t="str">
            <v>Belgium</v>
          </cell>
          <cell r="C8">
            <v>71.11</v>
          </cell>
          <cell r="D8">
            <v>71.41</v>
          </cell>
          <cell r="E8">
            <v>65.38</v>
          </cell>
          <cell r="F8"/>
          <cell r="G8">
            <v>147.4</v>
          </cell>
          <cell r="H8">
            <v>147.43</v>
          </cell>
          <cell r="I8">
            <v>141.29</v>
          </cell>
        </row>
        <row r="9">
          <cell r="B9" t="str">
            <v>Denmark</v>
          </cell>
          <cell r="C9">
            <v>76.900000000000006</v>
          </cell>
          <cell r="D9">
            <v>77.349999999999994</v>
          </cell>
          <cell r="E9">
            <v>75.97</v>
          </cell>
          <cell r="F9"/>
          <cell r="G9">
            <v>146.46</v>
          </cell>
          <cell r="H9">
            <v>146.72999999999999</v>
          </cell>
          <cell r="I9">
            <v>145.94999999999999</v>
          </cell>
        </row>
        <row r="10">
          <cell r="B10" t="str">
            <v>Finland</v>
          </cell>
          <cell r="C10">
            <v>73.94</v>
          </cell>
          <cell r="D10">
            <v>71.14</v>
          </cell>
          <cell r="E10">
            <v>72.16</v>
          </cell>
          <cell r="F10"/>
          <cell r="G10">
            <v>145.16999999999999</v>
          </cell>
          <cell r="H10">
            <v>141.41</v>
          </cell>
          <cell r="I10">
            <v>143.69</v>
          </cell>
        </row>
        <row r="11">
          <cell r="B11" t="str">
            <v>France</v>
          </cell>
          <cell r="C11">
            <v>67.03</v>
          </cell>
          <cell r="D11">
            <v>69.64</v>
          </cell>
          <cell r="E11">
            <v>66.349999999999994</v>
          </cell>
          <cell r="F11"/>
          <cell r="G11">
            <v>142.18</v>
          </cell>
          <cell r="H11">
            <v>144.96</v>
          </cell>
          <cell r="I11">
            <v>142.19</v>
          </cell>
        </row>
        <row r="12">
          <cell r="B12" t="str">
            <v>Germany</v>
          </cell>
          <cell r="C12">
            <v>68.02</v>
          </cell>
          <cell r="D12">
            <v>67.42</v>
          </cell>
          <cell r="E12">
            <v>65.48</v>
          </cell>
          <cell r="F12"/>
          <cell r="G12">
            <v>139.51</v>
          </cell>
          <cell r="H12">
            <v>138.46</v>
          </cell>
          <cell r="I12">
            <v>137.26</v>
          </cell>
        </row>
        <row r="13">
          <cell r="B13" t="str">
            <v>Greece</v>
          </cell>
          <cell r="C13">
            <v>74.540000000000006</v>
          </cell>
          <cell r="D13">
            <v>77.37</v>
          </cell>
          <cell r="E13">
            <v>74.290000000000006</v>
          </cell>
          <cell r="F13"/>
          <cell r="G13">
            <v>136.88999999999999</v>
          </cell>
          <cell r="H13">
            <v>140.15</v>
          </cell>
          <cell r="I13">
            <v>137.18</v>
          </cell>
        </row>
        <row r="14">
          <cell r="B14" t="str">
            <v>Ireland</v>
          </cell>
          <cell r="C14">
            <v>68.239999999999995</v>
          </cell>
          <cell r="D14">
            <v>68.47</v>
          </cell>
          <cell r="E14">
            <v>67.84</v>
          </cell>
          <cell r="F14"/>
          <cell r="G14">
            <v>143.31</v>
          </cell>
          <cell r="H14">
            <v>143.25</v>
          </cell>
          <cell r="I14">
            <v>146.18</v>
          </cell>
        </row>
        <row r="15">
          <cell r="B15" t="str">
            <v>Italy</v>
          </cell>
          <cell r="C15">
            <v>65.180000000000007</v>
          </cell>
          <cell r="D15">
            <v>68.72</v>
          </cell>
          <cell r="E15">
            <v>66.819999999999993</v>
          </cell>
          <cell r="F15"/>
          <cell r="G15">
            <v>143.16999999999999</v>
          </cell>
          <cell r="H15">
            <v>147.12</v>
          </cell>
          <cell r="I15">
            <v>146.02000000000001</v>
          </cell>
        </row>
        <row r="16">
          <cell r="B16" t="str">
            <v>Luxembourg</v>
          </cell>
          <cell r="C16">
            <v>70.290000000000006</v>
          </cell>
          <cell r="D16">
            <v>71.25</v>
          </cell>
          <cell r="E16">
            <v>68.3</v>
          </cell>
          <cell r="F16"/>
          <cell r="G16">
            <v>125.82</v>
          </cell>
          <cell r="H16">
            <v>126.7</v>
          </cell>
          <cell r="I16">
            <v>124.08</v>
          </cell>
        </row>
        <row r="17">
          <cell r="B17" t="str">
            <v>Netherlands</v>
          </cell>
          <cell r="C17">
            <v>75.12</v>
          </cell>
          <cell r="D17">
            <v>76.64</v>
          </cell>
          <cell r="E17">
            <v>74.569999999999993</v>
          </cell>
          <cell r="F17"/>
          <cell r="G17">
            <v>144.5</v>
          </cell>
          <cell r="H17">
            <v>146.03</v>
          </cell>
          <cell r="I17">
            <v>144.54</v>
          </cell>
        </row>
        <row r="18">
          <cell r="B18" t="str">
            <v>Portugal</v>
          </cell>
          <cell r="C18">
            <v>69.14</v>
          </cell>
          <cell r="D18">
            <v>70.930000000000007</v>
          </cell>
          <cell r="E18">
            <v>68.260000000000005</v>
          </cell>
          <cell r="F18"/>
          <cell r="G18">
            <v>131.06</v>
          </cell>
          <cell r="H18">
            <v>133</v>
          </cell>
          <cell r="I18">
            <v>130.59</v>
          </cell>
        </row>
        <row r="19">
          <cell r="B19" t="str">
            <v>Spain</v>
          </cell>
          <cell r="C19">
            <v>69.48</v>
          </cell>
          <cell r="D19">
            <v>72.319999999999993</v>
          </cell>
          <cell r="E19">
            <v>70.819999999999993</v>
          </cell>
          <cell r="F19"/>
          <cell r="G19">
            <v>122.82</v>
          </cell>
          <cell r="H19">
            <v>126.03</v>
          </cell>
          <cell r="I19">
            <v>124.96</v>
          </cell>
        </row>
        <row r="20">
          <cell r="B20" t="str">
            <v>Sweden</v>
          </cell>
          <cell r="C20">
            <v>75.58</v>
          </cell>
          <cell r="D20">
            <v>75.94</v>
          </cell>
          <cell r="E20">
            <v>73.75</v>
          </cell>
          <cell r="F20"/>
          <cell r="G20">
            <v>133.68</v>
          </cell>
          <cell r="H20">
            <v>133.08000000000001</v>
          </cell>
          <cell r="I20">
            <v>131.22</v>
          </cell>
        </row>
        <row r="21">
          <cell r="B21" t="str">
            <v>United Kingdom</v>
          </cell>
          <cell r="C21">
            <v>72.556768333333366</v>
          </cell>
          <cell r="D21">
            <v>72.582404166666677</v>
          </cell>
          <cell r="E21">
            <v>70.670099166666674</v>
          </cell>
          <cell r="F21"/>
          <cell r="G21">
            <v>150.60812200000001</v>
          </cell>
          <cell r="H21">
            <v>150.63888500000002</v>
          </cell>
          <cell r="I21">
            <v>148.34411900000001</v>
          </cell>
        </row>
        <row r="22">
          <cell r="B22" t="str">
            <v>Bulgaria</v>
          </cell>
          <cell r="C22">
            <v>64.08</v>
          </cell>
          <cell r="D22">
            <v>63.72</v>
          </cell>
          <cell r="E22">
            <v>64.97</v>
          </cell>
          <cell r="F22"/>
          <cell r="G22">
            <v>110.39</v>
          </cell>
          <cell r="H22">
            <v>109.76</v>
          </cell>
          <cell r="I22">
            <v>111.9</v>
          </cell>
        </row>
        <row r="23">
          <cell r="B23" t="str">
            <v>Croatia</v>
          </cell>
          <cell r="C23">
            <v>70.8</v>
          </cell>
          <cell r="D23">
            <v>74.03</v>
          </cell>
          <cell r="E23">
            <v>72.02</v>
          </cell>
          <cell r="F23"/>
          <cell r="G23">
            <v>128.94999999999999</v>
          </cell>
          <cell r="H23">
            <v>135.19</v>
          </cell>
          <cell r="I23">
            <v>133.5</v>
          </cell>
        </row>
        <row r="24">
          <cell r="B24" t="str">
            <v>Cyprus</v>
          </cell>
          <cell r="C24">
            <v>73.62</v>
          </cell>
          <cell r="D24">
            <v>76.5</v>
          </cell>
          <cell r="E24">
            <v>74.7</v>
          </cell>
          <cell r="F24"/>
          <cell r="G24">
            <v>128.91</v>
          </cell>
          <cell r="H24">
            <v>132.09</v>
          </cell>
          <cell r="I24">
            <v>130.74</v>
          </cell>
        </row>
        <row r="25">
          <cell r="B25" t="str">
            <v>Czech Republic</v>
          </cell>
          <cell r="C25">
            <v>67.34</v>
          </cell>
          <cell r="D25">
            <v>69.069999999999993</v>
          </cell>
          <cell r="E25">
            <v>67.83</v>
          </cell>
          <cell r="F25"/>
          <cell r="G25">
            <v>122.67</v>
          </cell>
          <cell r="H25">
            <v>123.36</v>
          </cell>
          <cell r="I25">
            <v>123.02</v>
          </cell>
        </row>
        <row r="26">
          <cell r="B26" t="str">
            <v>Estonia</v>
          </cell>
          <cell r="C26">
            <v>79.47</v>
          </cell>
          <cell r="D26">
            <v>80.209999999999994</v>
          </cell>
          <cell r="E26">
            <v>76.900000000000006</v>
          </cell>
          <cell r="F26"/>
          <cell r="G26">
            <v>133.09</v>
          </cell>
          <cell r="H26">
            <v>133.76</v>
          </cell>
          <cell r="I26">
            <v>130.5</v>
          </cell>
        </row>
        <row r="27">
          <cell r="B27" t="str">
            <v>Hungary</v>
          </cell>
          <cell r="C27">
            <v>70.75</v>
          </cell>
          <cell r="D27">
            <v>73.930000000000007</v>
          </cell>
          <cell r="E27">
            <v>73.34</v>
          </cell>
          <cell r="F27"/>
          <cell r="G27">
            <v>129.44999999999999</v>
          </cell>
          <cell r="H27">
            <v>133.74</v>
          </cell>
          <cell r="I27">
            <v>133.58000000000001</v>
          </cell>
        </row>
        <row r="28">
          <cell r="B28" t="str">
            <v>Latvia</v>
          </cell>
          <cell r="C28">
            <v>69.2</v>
          </cell>
          <cell r="D28">
            <v>71.55</v>
          </cell>
          <cell r="E28">
            <v>69.8</v>
          </cell>
          <cell r="F28"/>
          <cell r="G28">
            <v>133.85</v>
          </cell>
          <cell r="H28">
            <v>136.41</v>
          </cell>
          <cell r="I28">
            <v>135.24</v>
          </cell>
        </row>
        <row r="29">
          <cell r="B29" t="str">
            <v>Lithuania</v>
          </cell>
          <cell r="C29">
            <v>65.319999999999993</v>
          </cell>
          <cell r="D29">
            <v>67</v>
          </cell>
          <cell r="E29">
            <v>64.459999999999994</v>
          </cell>
          <cell r="F29"/>
          <cell r="G29">
            <v>120.96</v>
          </cell>
          <cell r="H29">
            <v>122.76</v>
          </cell>
          <cell r="I29">
            <v>120.48</v>
          </cell>
        </row>
        <row r="30">
          <cell r="B30" t="str">
            <v>Malta</v>
          </cell>
          <cell r="C30">
            <v>46.73</v>
          </cell>
          <cell r="D30">
            <v>46.46</v>
          </cell>
          <cell r="E30">
            <v>47.36</v>
          </cell>
          <cell r="F30"/>
          <cell r="G30">
            <v>102.25</v>
          </cell>
          <cell r="H30">
            <v>101.66</v>
          </cell>
          <cell r="I30">
            <v>103.61</v>
          </cell>
        </row>
        <row r="31">
          <cell r="B31" t="str">
            <v>Poland</v>
          </cell>
          <cell r="C31">
            <v>69.650000000000006</v>
          </cell>
          <cell r="D31">
            <v>71.8</v>
          </cell>
          <cell r="E31">
            <v>70.72</v>
          </cell>
          <cell r="F31"/>
          <cell r="G31">
            <v>125.29</v>
          </cell>
          <cell r="H31">
            <v>128.74</v>
          </cell>
          <cell r="I31">
            <v>127.65</v>
          </cell>
        </row>
        <row r="32">
          <cell r="B32" t="str">
            <v>Romania</v>
          </cell>
          <cell r="C32">
            <v>69.040000000000006</v>
          </cell>
          <cell r="D32">
            <v>71.45</v>
          </cell>
          <cell r="E32">
            <v>69.319999999999993</v>
          </cell>
          <cell r="F32"/>
          <cell r="G32">
            <v>119.55</v>
          </cell>
          <cell r="H32">
            <v>128.96</v>
          </cell>
          <cell r="I32">
            <v>127.21</v>
          </cell>
        </row>
        <row r="33">
          <cell r="B33" t="str">
            <v>Slovakia</v>
          </cell>
          <cell r="C33">
            <v>69.56</v>
          </cell>
          <cell r="D33">
            <v>72.59</v>
          </cell>
          <cell r="E33">
            <v>70.489999999999995</v>
          </cell>
          <cell r="F33"/>
          <cell r="G33">
            <v>124.81</v>
          </cell>
          <cell r="H33">
            <v>128.21</v>
          </cell>
          <cell r="I33">
            <v>126.48</v>
          </cell>
        </row>
        <row r="34">
          <cell r="B34" t="str">
            <v>Slovenia</v>
          </cell>
          <cell r="C34">
            <v>60.96</v>
          </cell>
          <cell r="D34">
            <v>63.79</v>
          </cell>
          <cell r="E34">
            <v>64.98</v>
          </cell>
          <cell r="F34"/>
          <cell r="G34">
            <v>125.22</v>
          </cell>
          <cell r="H34">
            <v>128.38</v>
          </cell>
          <cell r="I34">
            <v>133.38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6" totalsRowShown="0" headerRowDxfId="279" dataDxfId="278">
  <autoFilter ref="A8:AG316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6" totalsRowShown="0" headerRowDxfId="244" dataDxfId="243">
  <autoFilter ref="A8:AG316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7" totalsRowShown="0" headerRowDxfId="209" dataDxfId="208">
  <autoFilter ref="A9:AG317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7" totalsRowShown="0" headerRowDxfId="174" dataDxfId="173">
  <autoFilter ref="A9:AG317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6" totalsRowShown="0" headerRowDxfId="139" dataDxfId="138" headerRowCellStyle="Normal 2 3" dataCellStyle="Normal 2 3">
  <autoFilter ref="A8:AG316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6" totalsRowShown="0" headerRowDxfId="104" dataDxfId="103" headerRowCellStyle="Normal 2 3" dataCellStyle="Normal 2 3">
  <autoFilter ref="A8:AG316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7" totalsRowShown="0" headerRowDxfId="69" dataDxfId="68">
  <autoFilter ref="A9:AG317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7" totalsRowShown="0" headerRowDxfId="34" dataDxfId="33">
  <autoFilter ref="A9:AG317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124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127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117</v>
      </c>
    </row>
    <row r="24" spans="1:23" ht="15.95" customHeight="1" x14ac:dyDescent="0.2">
      <c r="A24" s="116" t="s">
        <v>101</v>
      </c>
    </row>
    <row r="25" spans="1:23" ht="15.95" customHeight="1" x14ac:dyDescent="0.2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7"/>
  <sheetViews>
    <sheetView showGridLines="0" zoomScale="104" zoomScaleNormal="104" workbookViewId="0">
      <pane ySplit="9" topLeftCell="A310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17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2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x14ac:dyDescent="0.2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>RANK(R315,D315:R315,1)</f>
        <v>12</v>
      </c>
      <c r="AG315" s="45">
        <f>RANK(R315,D315:AE315,1)</f>
        <v>19</v>
      </c>
    </row>
    <row r="316" spans="1:33" x14ac:dyDescent="0.2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>RANK(R316,D316:R316,1)</f>
        <v>12</v>
      </c>
      <c r="AG316" s="45">
        <f>RANK(R316,D316:AE316,1)</f>
        <v>19</v>
      </c>
    </row>
    <row r="317" spans="1:33" x14ac:dyDescent="0.2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>RANK(R317,D317:R317,1)</f>
        <v>11</v>
      </c>
      <c r="AG317" s="45">
        <f>RANK(R317,D317:AE317,1)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102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103</v>
      </c>
    </row>
    <row r="13" spans="1:1" ht="15" x14ac:dyDescent="0.2">
      <c r="A13" s="15" t="s">
        <v>72</v>
      </c>
    </row>
    <row r="14" spans="1:1" ht="15" x14ac:dyDescent="0.2">
      <c r="A14" s="135" t="s">
        <v>104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D17" sqref="D17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f>VLOOKUP(A7,'[1]5.1.1 (Petrol)'!$B$7:$E$34,4,FALSE)</f>
        <v>85.71</v>
      </c>
      <c r="C7" s="10">
        <f t="shared" ref="C7:C34" si="0">D7-B7</f>
        <v>94.67</v>
      </c>
      <c r="D7" s="134">
        <f>VLOOKUP(A7,'[1]5.1.1 (Petrol)'!$B$7:$I$34,8,FALSE)</f>
        <v>180.38</v>
      </c>
      <c r="E7" s="8"/>
      <c r="F7" s="50" t="s">
        <v>112</v>
      </c>
      <c r="G7" s="9">
        <v>70.670099166666674</v>
      </c>
      <c r="H7" s="10">
        <f t="shared" ref="H7:H34" si="1">I7-G7</f>
        <v>77.674019833333332</v>
      </c>
      <c r="I7" s="9">
        <v>148.34411900000001</v>
      </c>
    </row>
    <row r="8" spans="1:9" ht="12.95" customHeight="1" x14ac:dyDescent="0.2">
      <c r="A8" s="49" t="s">
        <v>10</v>
      </c>
      <c r="B8" s="9">
        <f>VLOOKUP(A8,'[1]5.1.1 (Petrol)'!$B$7:$E$34,4,FALSE)</f>
        <v>71.02</v>
      </c>
      <c r="C8" s="10">
        <f t="shared" si="0"/>
        <v>97.500000000000014</v>
      </c>
      <c r="D8" s="134">
        <f>VLOOKUP(A8,'[1]5.1.1 (Petrol)'!$B$7:$I$34,8,FALSE)</f>
        <v>168.52</v>
      </c>
      <c r="E8" s="8"/>
      <c r="F8" s="49" t="s">
        <v>7</v>
      </c>
      <c r="G8" s="9">
        <f>VLOOKUP(F8,'[1]5.2.1 (Diesel)'!$B$7:$E$34,4,FALSE)</f>
        <v>67.84</v>
      </c>
      <c r="H8" s="10">
        <f t="shared" si="1"/>
        <v>78.34</v>
      </c>
      <c r="I8" s="9">
        <f>VLOOKUP(F8,'[1]5.2.1 (Diesel)'!$B$7:$I$34,8,FALSE)</f>
        <v>146.18</v>
      </c>
    </row>
    <row r="9" spans="1:9" x14ac:dyDescent="0.2">
      <c r="A9" s="49" t="s">
        <v>6</v>
      </c>
      <c r="B9" s="9">
        <f>VLOOKUP(A9,'[1]5.1.1 (Petrol)'!$B$7:$E$34,4,FALSE)</f>
        <v>66.64</v>
      </c>
      <c r="C9" s="10">
        <f t="shared" si="0"/>
        <v>91.95</v>
      </c>
      <c r="D9" s="134">
        <f>VLOOKUP(A9,'[1]5.1.1 (Petrol)'!$B$7:$I$34,8,FALSE)</f>
        <v>158.59</v>
      </c>
      <c r="E9" s="8"/>
      <c r="F9" s="50" t="s">
        <v>8</v>
      </c>
      <c r="G9" s="9">
        <f>VLOOKUP(F9,'[1]5.2.1 (Diesel)'!$B$7:$E$34,4,FALSE)</f>
        <v>66.819999999999993</v>
      </c>
      <c r="H9" s="10">
        <f t="shared" si="1"/>
        <v>79.200000000000017</v>
      </c>
      <c r="I9" s="9">
        <f>VLOOKUP(F9,'[1]5.2.1 (Diesel)'!$B$7:$I$34,8,FALSE)</f>
        <v>146.02000000000001</v>
      </c>
    </row>
    <row r="10" spans="1:9" x14ac:dyDescent="0.2">
      <c r="A10" s="49" t="s">
        <v>8</v>
      </c>
      <c r="B10" s="9">
        <f>VLOOKUP(A10,'[1]5.1.1 (Petrol)'!$B$7:$E$34,4,FALSE)</f>
        <v>65.930000000000007</v>
      </c>
      <c r="C10" s="10">
        <f t="shared" si="0"/>
        <v>90.6</v>
      </c>
      <c r="D10" s="134">
        <f>VLOOKUP(A10,'[1]5.1.1 (Petrol)'!$B$7:$I$34,8,FALSE)</f>
        <v>156.53</v>
      </c>
      <c r="E10" s="8"/>
      <c r="F10" s="49" t="s">
        <v>2</v>
      </c>
      <c r="G10" s="9">
        <f>VLOOKUP(F10,'[1]5.2.1 (Diesel)'!$B$7:$E$34,4,FALSE)</f>
        <v>75.97</v>
      </c>
      <c r="H10" s="10">
        <f t="shared" si="1"/>
        <v>69.97999999999999</v>
      </c>
      <c r="I10" s="9">
        <f>VLOOKUP(F10,'[1]5.2.1 (Diesel)'!$B$7:$I$34,8,FALSE)</f>
        <v>145.94999999999999</v>
      </c>
    </row>
    <row r="11" spans="1:9" x14ac:dyDescent="0.2">
      <c r="A11" s="49" t="s">
        <v>4</v>
      </c>
      <c r="B11" s="9">
        <f>VLOOKUP(A11,'[1]5.1.1 (Petrol)'!$B$7:$E$34,4,FALSE)</f>
        <v>70.069999999999993</v>
      </c>
      <c r="C11" s="10">
        <f t="shared" si="0"/>
        <v>85.050000000000011</v>
      </c>
      <c r="D11" s="134">
        <f>VLOOKUP(A11,'[1]5.1.1 (Petrol)'!$B$7:$I$34,8,FALSE)</f>
        <v>155.12</v>
      </c>
      <c r="E11" s="8"/>
      <c r="F11" s="50" t="s">
        <v>10</v>
      </c>
      <c r="G11" s="9">
        <f>VLOOKUP(F11,'[1]5.2.1 (Diesel)'!$B$7:$E$34,4,FALSE)</f>
        <v>74.569999999999993</v>
      </c>
      <c r="H11" s="10">
        <f t="shared" si="1"/>
        <v>69.97</v>
      </c>
      <c r="I11" s="9">
        <f>VLOOKUP(F11,'[1]5.2.1 (Diesel)'!$B$7:$I$34,8,FALSE)</f>
        <v>144.54</v>
      </c>
    </row>
    <row r="12" spans="1:9" x14ac:dyDescent="0.2">
      <c r="A12" s="49" t="s">
        <v>5</v>
      </c>
      <c r="B12" s="9">
        <f>VLOOKUP(A12,'[1]5.1.1 (Petrol)'!$B$7:$E$34,4,FALSE)</f>
        <v>63.69</v>
      </c>
      <c r="C12" s="10">
        <f t="shared" si="0"/>
        <v>89.25</v>
      </c>
      <c r="D12" s="134">
        <f>VLOOKUP(A12,'[1]5.1.1 (Petrol)'!$B$7:$I$34,8,FALSE)</f>
        <v>152.94</v>
      </c>
      <c r="E12" s="8"/>
      <c r="F12" s="50" t="s">
        <v>3</v>
      </c>
      <c r="G12" s="9">
        <f>VLOOKUP(F12,'[1]5.2.1 (Diesel)'!$B$7:$E$34,4,FALSE)</f>
        <v>72.16</v>
      </c>
      <c r="H12" s="10">
        <f t="shared" si="1"/>
        <v>71.53</v>
      </c>
      <c r="I12" s="9">
        <f>VLOOKUP(F12,'[1]5.2.1 (Diesel)'!$B$7:$I$34,8,FALSE)</f>
        <v>143.69</v>
      </c>
    </row>
    <row r="13" spans="1:9" x14ac:dyDescent="0.2">
      <c r="A13" s="50" t="s">
        <v>7</v>
      </c>
      <c r="B13" s="9">
        <f>VLOOKUP(A13,'[1]5.1.1 (Petrol)'!$B$7:$E$34,4,FALSE)</f>
        <v>65.010000000000005</v>
      </c>
      <c r="C13" s="10">
        <f t="shared" si="0"/>
        <v>87.779999999999987</v>
      </c>
      <c r="D13" s="134">
        <f>VLOOKUP(A13,'[1]5.1.1 (Petrol)'!$B$7:$I$34,8,FALSE)</f>
        <v>152.79</v>
      </c>
      <c r="E13" s="8"/>
      <c r="F13" s="49" t="s">
        <v>4</v>
      </c>
      <c r="G13" s="9">
        <f>VLOOKUP(F13,'[1]5.2.1 (Diesel)'!$B$7:$E$34,4,FALSE)</f>
        <v>66.349999999999994</v>
      </c>
      <c r="H13" s="10">
        <f t="shared" si="1"/>
        <v>75.84</v>
      </c>
      <c r="I13" s="9">
        <f>VLOOKUP(F13,'[1]5.2.1 (Diesel)'!$B$7:$I$34,8,FALSE)</f>
        <v>142.19</v>
      </c>
    </row>
    <row r="14" spans="1:9" x14ac:dyDescent="0.2">
      <c r="A14" s="49" t="s">
        <v>3</v>
      </c>
      <c r="B14" s="9">
        <f>VLOOKUP(A14,'[1]5.1.1 (Petrol)'!$B$7:$E$34,4,FALSE)</f>
        <v>60.92</v>
      </c>
      <c r="C14" s="10">
        <f t="shared" si="0"/>
        <v>91.33</v>
      </c>
      <c r="D14" s="134">
        <f>VLOOKUP(A14,'[1]5.1.1 (Petrol)'!$B$7:$I$34,8,FALSE)</f>
        <v>152.25</v>
      </c>
      <c r="E14" s="8"/>
      <c r="F14" s="49" t="s">
        <v>1</v>
      </c>
      <c r="G14" s="9">
        <f>VLOOKUP(F14,'[1]5.2.1 (Diesel)'!$B$7:$E$34,4,FALSE)</f>
        <v>65.38</v>
      </c>
      <c r="H14" s="10">
        <f t="shared" si="1"/>
        <v>75.91</v>
      </c>
      <c r="I14" s="9">
        <f>VLOOKUP(F14,'[1]5.2.1 (Diesel)'!$B$7:$I$34,8,FALSE)</f>
        <v>141.29</v>
      </c>
    </row>
    <row r="15" spans="1:9" ht="12.95" customHeight="1" x14ac:dyDescent="0.2">
      <c r="A15" s="50" t="s">
        <v>19</v>
      </c>
      <c r="B15" s="9">
        <f>VLOOKUP(A15,'[1]5.1.1 (Petrol)'!$B$7:$E$34,4,FALSE)</f>
        <v>72.53</v>
      </c>
      <c r="C15" s="10">
        <f t="shared" si="0"/>
        <v>72.359999999999985</v>
      </c>
      <c r="D15" s="134">
        <f>VLOOKUP(A15,'[1]5.1.1 (Petrol)'!$B$7:$I$34,8,FALSE)</f>
        <v>144.88999999999999</v>
      </c>
      <c r="E15" s="8"/>
      <c r="F15" s="49" t="s">
        <v>5</v>
      </c>
      <c r="G15" s="9">
        <f>VLOOKUP(F15,'[1]5.2.1 (Diesel)'!$B$7:$E$34,4,FALSE)</f>
        <v>65.48</v>
      </c>
      <c r="H15" s="10">
        <f t="shared" si="1"/>
        <v>71.779999999999987</v>
      </c>
      <c r="I15" s="9">
        <f>VLOOKUP(F15,'[1]5.2.1 (Diesel)'!$B$7:$I$34,8,FALSE)</f>
        <v>137.26</v>
      </c>
    </row>
    <row r="16" spans="1:9" x14ac:dyDescent="0.2">
      <c r="A16" s="50" t="s">
        <v>11</v>
      </c>
      <c r="B16" s="9">
        <f>VLOOKUP(A16,'[1]5.1.1 (Petrol)'!$B$7:$E$34,4,FALSE)</f>
        <v>67.94</v>
      </c>
      <c r="C16" s="10">
        <f t="shared" si="0"/>
        <v>76.52000000000001</v>
      </c>
      <c r="D16" s="134">
        <f>VLOOKUP(A16,'[1]5.1.1 (Petrol)'!$B$7:$I$34,8,FALSE)</f>
        <v>144.46</v>
      </c>
      <c r="E16" s="8"/>
      <c r="F16" s="50" t="s">
        <v>6</v>
      </c>
      <c r="G16" s="9">
        <f>VLOOKUP(F16,'[1]5.2.1 (Diesel)'!$B$7:$E$34,4,FALSE)</f>
        <v>74.290000000000006</v>
      </c>
      <c r="H16" s="10">
        <f t="shared" si="1"/>
        <v>62.89</v>
      </c>
      <c r="I16" s="9">
        <f>VLOOKUP(F16,'[1]5.2.1 (Diesel)'!$B$7:$I$34,8,FALSE)</f>
        <v>137.18</v>
      </c>
    </row>
    <row r="17" spans="1:9" x14ac:dyDescent="0.2">
      <c r="A17" s="49" t="s">
        <v>112</v>
      </c>
      <c r="B17" s="9">
        <v>66.127968614574343</v>
      </c>
      <c r="C17" s="10">
        <f t="shared" si="0"/>
        <v>76.765593722914872</v>
      </c>
      <c r="D17" s="134">
        <v>142.89356233748921</v>
      </c>
      <c r="E17" s="8"/>
      <c r="F17" s="49" t="s">
        <v>21</v>
      </c>
      <c r="G17" s="9">
        <f>VLOOKUP(F17,'[1]5.2.1 (Diesel)'!$B$7:$E$34,4,FALSE)</f>
        <v>69.8</v>
      </c>
      <c r="H17" s="10">
        <f t="shared" si="1"/>
        <v>65.440000000000012</v>
      </c>
      <c r="I17" s="9">
        <f>VLOOKUP(F17,'[1]5.2.1 (Diesel)'!$B$7:$I$34,8,FALSE)</f>
        <v>135.24</v>
      </c>
    </row>
    <row r="18" spans="1:9" x14ac:dyDescent="0.2">
      <c r="A18" s="50" t="s">
        <v>1</v>
      </c>
      <c r="B18" s="9">
        <f>VLOOKUP(A18,'[1]5.1.1 (Petrol)'!$B$7:$E$34,4,FALSE)</f>
        <v>62.37</v>
      </c>
      <c r="C18" s="10">
        <f t="shared" si="0"/>
        <v>75.28</v>
      </c>
      <c r="D18" s="134">
        <f>VLOOKUP(A18,'[1]5.1.1 (Petrol)'!$B$7:$I$34,8,FALSE)</f>
        <v>137.65</v>
      </c>
      <c r="E18" s="8"/>
      <c r="F18" s="49" t="s">
        <v>0</v>
      </c>
      <c r="G18" s="9">
        <f>VLOOKUP(F18,'[1]5.2.1 (Diesel)'!$B$7:$E$34,4,FALSE)</f>
        <v>67.010000000000005</v>
      </c>
      <c r="H18" s="10">
        <f t="shared" si="1"/>
        <v>66.739999999999995</v>
      </c>
      <c r="I18" s="9">
        <f>VLOOKUP(F18,'[1]5.2.1 (Diesel)'!$B$7:$I$34,8,FALSE)</f>
        <v>133.75</v>
      </c>
    </row>
    <row r="19" spans="1:9" x14ac:dyDescent="0.2">
      <c r="A19" s="50" t="s">
        <v>21</v>
      </c>
      <c r="B19" s="9">
        <f>VLOOKUP(A19,'[1]5.1.1 (Petrol)'!$B$7:$E$34,4,FALSE)</f>
        <v>67.02</v>
      </c>
      <c r="C19" s="10">
        <f t="shared" si="0"/>
        <v>74.05</v>
      </c>
      <c r="D19" s="134">
        <f>VLOOKUP(A19,'[1]5.1.1 (Petrol)'!$B$7:$I$34,8,FALSE)</f>
        <v>141.07</v>
      </c>
      <c r="E19" s="8"/>
      <c r="F19" s="50" t="s">
        <v>20</v>
      </c>
      <c r="G19" s="9">
        <f>VLOOKUP(F19,'[1]5.2.1 (Diesel)'!$B$7:$E$34,4,FALSE)</f>
        <v>73.34</v>
      </c>
      <c r="H19" s="10">
        <f t="shared" si="1"/>
        <v>60.240000000000009</v>
      </c>
      <c r="I19" s="9">
        <f>VLOOKUP(F19,'[1]5.2.1 (Diesel)'!$B$7:$I$34,8,FALSE)</f>
        <v>133.58000000000001</v>
      </c>
    </row>
    <row r="20" spans="1:9" x14ac:dyDescent="0.2">
      <c r="A20" s="49" t="s">
        <v>0</v>
      </c>
      <c r="B20" s="9">
        <f>VLOOKUP(A20,'[1]5.1.1 (Petrol)'!$B$7:$E$34,4,FALSE)</f>
        <v>61.56</v>
      </c>
      <c r="C20" s="10">
        <f t="shared" si="0"/>
        <v>73.22</v>
      </c>
      <c r="D20" s="134">
        <f>VLOOKUP(A20,'[1]5.1.1 (Petrol)'!$B$7:$I$34,8,FALSE)</f>
        <v>134.78</v>
      </c>
      <c r="E20" s="8"/>
      <c r="F20" s="49" t="s">
        <v>44</v>
      </c>
      <c r="G20" s="9">
        <f>VLOOKUP(F20,'[1]5.2.1 (Diesel)'!$B$7:$E$34,4,FALSE)</f>
        <v>72.02</v>
      </c>
      <c r="H20" s="10">
        <f t="shared" si="1"/>
        <v>61.480000000000004</v>
      </c>
      <c r="I20" s="9">
        <f>VLOOKUP(F20,'[1]5.2.1 (Diesel)'!$B$7:$I$34,8,FALSE)</f>
        <v>133.5</v>
      </c>
    </row>
    <row r="21" spans="1:9" ht="12.95" customHeight="1" x14ac:dyDescent="0.2">
      <c r="A21" s="49" t="s">
        <v>12</v>
      </c>
      <c r="B21" s="9">
        <f>VLOOKUP(A21,'[1]5.1.1 (Petrol)'!$B$7:$E$34,4,FALSE)</f>
        <v>72.02</v>
      </c>
      <c r="C21" s="10">
        <f t="shared" si="0"/>
        <v>64.100000000000009</v>
      </c>
      <c r="D21" s="134">
        <f>VLOOKUP(A21,'[1]5.1.1 (Petrol)'!$B$7:$I$34,8,FALSE)</f>
        <v>136.12</v>
      </c>
      <c r="E21" s="8"/>
      <c r="F21" s="49" t="s">
        <v>26</v>
      </c>
      <c r="G21" s="9">
        <f>VLOOKUP(F21,'[1]5.2.1 (Diesel)'!$B$7:$E$34,4,FALSE)</f>
        <v>64.98</v>
      </c>
      <c r="H21" s="10">
        <f t="shared" si="1"/>
        <v>68.399999999999991</v>
      </c>
      <c r="I21" s="9">
        <f>VLOOKUP(F21,'[1]5.2.1 (Diesel)'!$B$7:$I$34,8,FALSE)</f>
        <v>133.38</v>
      </c>
    </row>
    <row r="22" spans="1:9" x14ac:dyDescent="0.2">
      <c r="A22" s="49" t="s">
        <v>13</v>
      </c>
      <c r="B22" s="9">
        <f>VLOOKUP(A22,'[1]5.1.1 (Petrol)'!$B$7:$E$34,4,FALSE)</f>
        <v>64.92</v>
      </c>
      <c r="C22" s="10">
        <f t="shared" si="0"/>
        <v>69.410000000000011</v>
      </c>
      <c r="D22" s="134">
        <f>VLOOKUP(A22,'[1]5.1.1 (Petrol)'!$B$7:$I$34,8,FALSE)</f>
        <v>134.33000000000001</v>
      </c>
      <c r="E22" s="8"/>
      <c r="F22" s="50" t="s">
        <v>13</v>
      </c>
      <c r="G22" s="9">
        <f>VLOOKUP(F22,'[1]5.2.1 (Diesel)'!$B$7:$E$34,4,FALSE)</f>
        <v>73.75</v>
      </c>
      <c r="H22" s="10">
        <f t="shared" si="1"/>
        <v>57.47</v>
      </c>
      <c r="I22" s="9">
        <f>VLOOKUP(F22,'[1]5.2.1 (Diesel)'!$B$7:$I$34,8,FALSE)</f>
        <v>131.22</v>
      </c>
    </row>
    <row r="23" spans="1:9" x14ac:dyDescent="0.2">
      <c r="A23" s="49" t="s">
        <v>25</v>
      </c>
      <c r="B23" s="9">
        <f>VLOOKUP(A23,'[1]5.1.1 (Petrol)'!$B$7:$E$34,4,FALSE)</f>
        <v>64.77</v>
      </c>
      <c r="C23" s="10">
        <f t="shared" si="0"/>
        <v>69.840000000000018</v>
      </c>
      <c r="D23" s="134">
        <f>VLOOKUP(A23,'[1]5.1.1 (Petrol)'!$B$7:$I$34,8,FALSE)</f>
        <v>134.61000000000001</v>
      </c>
      <c r="E23" s="8"/>
      <c r="F23" s="50" t="s">
        <v>18</v>
      </c>
      <c r="G23" s="9">
        <f>VLOOKUP(F23,'[1]5.2.1 (Diesel)'!$B$7:$E$34,4,FALSE)</f>
        <v>74.7</v>
      </c>
      <c r="H23" s="10">
        <f t="shared" si="1"/>
        <v>56.040000000000006</v>
      </c>
      <c r="I23" s="9">
        <f>VLOOKUP(F23,'[1]5.2.1 (Diesel)'!$B$7:$I$34,8,FALSE)</f>
        <v>130.74</v>
      </c>
    </row>
    <row r="24" spans="1:9" x14ac:dyDescent="0.2">
      <c r="A24" s="49" t="s">
        <v>44</v>
      </c>
      <c r="B24" s="9">
        <f>VLOOKUP(A24,'[1]5.1.1 (Petrol)'!$B$7:$E$34,4,FALSE)</f>
        <v>64.23</v>
      </c>
      <c r="C24" s="10">
        <f t="shared" si="0"/>
        <v>70.89</v>
      </c>
      <c r="D24" s="134">
        <f>VLOOKUP(A24,'[1]5.1.1 (Petrol)'!$B$7:$I$34,8,FALSE)</f>
        <v>135.12</v>
      </c>
      <c r="E24" s="8"/>
      <c r="F24" s="49" t="s">
        <v>11</v>
      </c>
      <c r="G24" s="9">
        <f>VLOOKUP(F24,'[1]5.2.1 (Diesel)'!$B$7:$E$34,4,FALSE)</f>
        <v>68.260000000000005</v>
      </c>
      <c r="H24" s="10">
        <f t="shared" si="1"/>
        <v>62.33</v>
      </c>
      <c r="I24" s="9">
        <f>VLOOKUP(F24,'[1]5.2.1 (Diesel)'!$B$7:$I$34,8,FALSE)</f>
        <v>130.59</v>
      </c>
    </row>
    <row r="25" spans="1:9" x14ac:dyDescent="0.2">
      <c r="A25" s="50" t="s">
        <v>9</v>
      </c>
      <c r="B25" s="9">
        <f>VLOOKUP(A25,'[1]5.1.1 (Petrol)'!$B$7:$E$34,4,FALSE)</f>
        <v>64.41</v>
      </c>
      <c r="C25" s="10">
        <f t="shared" si="0"/>
        <v>65.920000000000016</v>
      </c>
      <c r="D25" s="134">
        <f>VLOOKUP(A25,'[1]5.1.1 (Petrol)'!$B$7:$I$34,8,FALSE)</f>
        <v>130.33000000000001</v>
      </c>
      <c r="E25" s="8"/>
      <c r="F25" s="49" t="s">
        <v>19</v>
      </c>
      <c r="G25" s="9">
        <f>VLOOKUP(F25,'[1]5.2.1 (Diesel)'!$B$7:$E$34,4,FALSE)</f>
        <v>76.900000000000006</v>
      </c>
      <c r="H25" s="10">
        <f t="shared" si="1"/>
        <v>53.599999999999994</v>
      </c>
      <c r="I25" s="9">
        <f>VLOOKUP(F25,'[1]5.2.1 (Diesel)'!$B$7:$I$34,8,FALSE)</f>
        <v>130.5</v>
      </c>
    </row>
    <row r="26" spans="1:9" x14ac:dyDescent="0.2">
      <c r="A26" s="50" t="s">
        <v>20</v>
      </c>
      <c r="B26" s="9">
        <f>VLOOKUP(A26,'[1]5.1.1 (Petrol)'!$B$7:$E$34,4,FALSE)</f>
        <v>70.5</v>
      </c>
      <c r="C26" s="10">
        <f t="shared" si="0"/>
        <v>62.139999999999986</v>
      </c>
      <c r="D26" s="134">
        <f>VLOOKUP(A26,'[1]5.1.1 (Petrol)'!$B$7:$I$34,8,FALSE)</f>
        <v>132.63999999999999</v>
      </c>
      <c r="E26" s="8"/>
      <c r="F26" s="49" t="s">
        <v>24</v>
      </c>
      <c r="G26" s="9">
        <f>VLOOKUP(F26,'[1]5.2.1 (Diesel)'!$B$7:$E$34,4,FALSE)</f>
        <v>70.72</v>
      </c>
      <c r="H26" s="10">
        <f t="shared" si="1"/>
        <v>56.930000000000007</v>
      </c>
      <c r="I26" s="9">
        <f>VLOOKUP(F26,'[1]5.2.1 (Diesel)'!$B$7:$I$34,8,FALSE)</f>
        <v>127.65</v>
      </c>
    </row>
    <row r="27" spans="1:9" x14ac:dyDescent="0.2">
      <c r="A27" s="50" t="s">
        <v>24</v>
      </c>
      <c r="B27" s="9">
        <f>VLOOKUP(A27,'[1]5.1.1 (Petrol)'!$B$7:$E$34,4,FALSE)</f>
        <v>67.92</v>
      </c>
      <c r="C27" s="10">
        <f t="shared" si="0"/>
        <v>59.769999999999996</v>
      </c>
      <c r="D27" s="134">
        <f>VLOOKUP(A27,'[1]5.1.1 (Petrol)'!$B$7:$I$34,8,FALSE)</f>
        <v>127.69</v>
      </c>
      <c r="E27" s="8"/>
      <c r="F27" s="49" t="s">
        <v>40</v>
      </c>
      <c r="G27" s="9">
        <f>VLOOKUP(F27,'[1]5.2.1 (Diesel)'!$B$7:$E$34,4,FALSE)</f>
        <v>69.319999999999993</v>
      </c>
      <c r="H27" s="10">
        <f t="shared" si="1"/>
        <v>57.89</v>
      </c>
      <c r="I27" s="9">
        <f>VLOOKUP(F27,'[1]5.2.1 (Diesel)'!$B$7:$I$34,8,FALSE)</f>
        <v>127.21</v>
      </c>
    </row>
    <row r="28" spans="1:9" x14ac:dyDescent="0.2">
      <c r="A28" s="49" t="s">
        <v>40</v>
      </c>
      <c r="B28" s="9">
        <f>VLOOKUP(A28,'[1]5.1.1 (Petrol)'!$B$7:$E$34,4,FALSE)</f>
        <v>65.92</v>
      </c>
      <c r="C28" s="10">
        <f t="shared" si="0"/>
        <v>61.319999999999993</v>
      </c>
      <c r="D28" s="134">
        <f>VLOOKUP(A28,'[1]5.1.1 (Petrol)'!$B$7:$I$34,8,FALSE)</f>
        <v>127.24</v>
      </c>
      <c r="E28" s="8"/>
      <c r="F28" s="49" t="s">
        <v>25</v>
      </c>
      <c r="G28" s="9">
        <f>VLOOKUP(F28,'[1]5.2.1 (Diesel)'!$B$7:$E$34,4,FALSE)</f>
        <v>70.489999999999995</v>
      </c>
      <c r="H28" s="10">
        <f t="shared" si="1"/>
        <v>55.990000000000009</v>
      </c>
      <c r="I28" s="9">
        <f>VLOOKUP(F28,'[1]5.2.1 (Diesel)'!$B$7:$I$34,8,FALSE)</f>
        <v>126.48</v>
      </c>
    </row>
    <row r="29" spans="1:9" x14ac:dyDescent="0.2">
      <c r="A29" s="50" t="s">
        <v>114</v>
      </c>
      <c r="B29" s="9">
        <f>VLOOKUP(A29,'[1]5.1.1 (Petrol)'!$B$7:$E$34,4,FALSE)</f>
        <v>62.45</v>
      </c>
      <c r="C29" s="10">
        <f t="shared" si="0"/>
        <v>65.959999999999994</v>
      </c>
      <c r="D29" s="134">
        <f>VLOOKUP(A29,'[1]5.1.1 (Petrol)'!$B$7:$I$34,8,FALSE)</f>
        <v>128.41</v>
      </c>
      <c r="E29" s="8"/>
      <c r="F29" s="49" t="s">
        <v>12</v>
      </c>
      <c r="G29" s="9">
        <f>VLOOKUP(F29,'[1]5.2.1 (Diesel)'!$B$7:$E$34,4,FALSE)</f>
        <v>70.819999999999993</v>
      </c>
      <c r="H29" s="10">
        <f t="shared" si="1"/>
        <v>54.14</v>
      </c>
      <c r="I29" s="9">
        <f>VLOOKUP(F29,'[1]5.2.1 (Diesel)'!$B$7:$I$34,8,FALSE)</f>
        <v>124.96</v>
      </c>
    </row>
    <row r="30" spans="1:9" x14ac:dyDescent="0.2">
      <c r="A30" s="50" t="s">
        <v>18</v>
      </c>
      <c r="B30" s="9">
        <f>VLOOKUP(A30,'[1]5.1.1 (Petrol)'!$B$7:$E$34,4,FALSE)</f>
        <v>69.12</v>
      </c>
      <c r="C30" s="10">
        <f t="shared" si="0"/>
        <v>57.929999999999993</v>
      </c>
      <c r="D30" s="134">
        <f>VLOOKUP(A30,'[1]5.1.1 (Petrol)'!$B$7:$I$34,8,FALSE)</f>
        <v>127.05</v>
      </c>
      <c r="E30" s="8"/>
      <c r="F30" s="49" t="s">
        <v>9</v>
      </c>
      <c r="G30" s="9">
        <f>VLOOKUP(F30,'[1]5.2.1 (Diesel)'!$B$7:$E$34,4,FALSE)</f>
        <v>68.3</v>
      </c>
      <c r="H30" s="10">
        <f t="shared" si="1"/>
        <v>55.78</v>
      </c>
      <c r="I30" s="9">
        <f>VLOOKUP(F30,'[1]5.2.1 (Diesel)'!$B$7:$I$34,8,FALSE)</f>
        <v>124.08</v>
      </c>
    </row>
    <row r="31" spans="1:9" x14ac:dyDescent="0.2">
      <c r="A31" s="49" t="s">
        <v>22</v>
      </c>
      <c r="B31" s="9">
        <f>VLOOKUP(A31,'[1]5.1.1 (Petrol)'!$B$7:$E$34,4,FALSE)</f>
        <v>63.72</v>
      </c>
      <c r="C31" s="10">
        <f t="shared" si="0"/>
        <v>61.67</v>
      </c>
      <c r="D31" s="134">
        <f>VLOOKUP(A31,'[1]5.1.1 (Petrol)'!$B$7:$I$34,8,FALSE)</f>
        <v>125.39</v>
      </c>
      <c r="E31" s="8"/>
      <c r="F31" s="50" t="s">
        <v>114</v>
      </c>
      <c r="G31" s="9">
        <f>VLOOKUP(F31,'[1]5.2.1 (Diesel)'!$B$7:$E$34,4,FALSE)</f>
        <v>67.83</v>
      </c>
      <c r="H31" s="10">
        <f t="shared" si="1"/>
        <v>55.19</v>
      </c>
      <c r="I31" s="9">
        <f>VLOOKUP(F31,'[1]5.2.1 (Diesel)'!$B$7:$I$34,8,FALSE)</f>
        <v>123.02</v>
      </c>
    </row>
    <row r="32" spans="1:9" x14ac:dyDescent="0.2">
      <c r="A32" s="49" t="s">
        <v>26</v>
      </c>
      <c r="B32" s="9">
        <f>VLOOKUP(A32,'[1]5.1.1 (Petrol)'!$B$7:$E$34,4,FALSE)</f>
        <v>61.4</v>
      </c>
      <c r="C32" s="10">
        <f t="shared" si="0"/>
        <v>70.38</v>
      </c>
      <c r="D32" s="134">
        <f>VLOOKUP(A32,'[1]5.1.1 (Petrol)'!$B$7:$I$34,8,FALSE)</f>
        <v>131.78</v>
      </c>
      <c r="E32" s="8"/>
      <c r="F32" s="50" t="s">
        <v>22</v>
      </c>
      <c r="G32" s="9">
        <f>VLOOKUP(F32,'[1]5.2.1 (Diesel)'!$B$7:$E$34,4,FALSE)</f>
        <v>64.459999999999994</v>
      </c>
      <c r="H32" s="10">
        <f t="shared" si="1"/>
        <v>56.02000000000001</v>
      </c>
      <c r="I32" s="9">
        <f>VLOOKUP(F32,'[1]5.2.1 (Diesel)'!$B$7:$I$34,8,FALSE)</f>
        <v>120.48</v>
      </c>
    </row>
    <row r="33" spans="1:9" x14ac:dyDescent="0.2">
      <c r="A33" s="50" t="s">
        <v>23</v>
      </c>
      <c r="B33" s="9">
        <f>VLOOKUP(A33,'[1]5.1.1 (Petrol)'!$B$7:$E$34,4,FALSE)</f>
        <v>50.2</v>
      </c>
      <c r="C33" s="10">
        <f t="shared" si="0"/>
        <v>64.539999999999992</v>
      </c>
      <c r="D33" s="134">
        <f>VLOOKUP(A33,'[1]5.1.1 (Petrol)'!$B$7:$I$34,8,FALSE)</f>
        <v>114.74</v>
      </c>
      <c r="E33" s="8"/>
      <c r="F33" s="49" t="s">
        <v>39</v>
      </c>
      <c r="G33" s="9">
        <f>VLOOKUP(F33,'[1]5.2.1 (Diesel)'!$B$7:$E$34,4,FALSE)</f>
        <v>64.97</v>
      </c>
      <c r="H33" s="10">
        <f t="shared" si="1"/>
        <v>46.930000000000007</v>
      </c>
      <c r="I33" s="9">
        <f>VLOOKUP(F33,'[1]5.2.1 (Diesel)'!$B$7:$I$34,8,FALSE)</f>
        <v>111.9</v>
      </c>
    </row>
    <row r="34" spans="1:9" x14ac:dyDescent="0.2">
      <c r="A34" s="49" t="s">
        <v>39</v>
      </c>
      <c r="B34" s="9">
        <f>VLOOKUP(A34,'[1]5.1.1 (Petrol)'!$B$7:$E$34,4,FALSE)</f>
        <v>63.25</v>
      </c>
      <c r="C34" s="10">
        <f t="shared" si="0"/>
        <v>49.95</v>
      </c>
      <c r="D34" s="134">
        <f>VLOOKUP(A34,'[1]5.1.1 (Petrol)'!$B$7:$I$34,8,FALSE)</f>
        <v>113.2</v>
      </c>
      <c r="E34" s="8"/>
      <c r="F34" s="50" t="s">
        <v>23</v>
      </c>
      <c r="G34" s="9">
        <f>VLOOKUP(F34,'[1]5.2.1 (Diesel)'!$B$7:$E$34,4,FALSE)</f>
        <v>47.36</v>
      </c>
      <c r="H34" s="10">
        <f t="shared" si="1"/>
        <v>56.25</v>
      </c>
      <c r="I34" s="9">
        <f>VLOOKUP(F34,'[1]5.2.1 (Diesel)'!$B$7:$I$34,8,FALSE)</f>
        <v>103.61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6"/>
  <sheetViews>
    <sheetView showGridLines="0" zoomScale="95" zoomScaleNormal="95" workbookViewId="0">
      <pane ySplit="8" topLeftCell="A306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16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>RANK(R316,D316:R316,1)</f>
        <v>9</v>
      </c>
      <c r="AG316" s="45">
        <f>RANK(R316,D316:AE316,1)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6"/>
  <sheetViews>
    <sheetView showGridLines="0" zoomScaleNormal="100" workbookViewId="0">
      <pane ySplit="8" topLeftCell="A314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16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>RANK(R316,D316:R316,1)</f>
        <v>6</v>
      </c>
      <c r="AG316" s="45">
        <f>RANK(R316,D316:AE316,1)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7"/>
  <sheetViews>
    <sheetView showGridLines="0" zoomScale="112" zoomScaleNormal="112" workbookViewId="0">
      <pane ySplit="9" topLeftCell="A308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17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2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x14ac:dyDescent="0.2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x14ac:dyDescent="0.2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x14ac:dyDescent="0.2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>RANK(R317,D317:R317,1)</f>
        <v>7</v>
      </c>
      <c r="AG317" s="45">
        <f>RANK(R317,D317:AE317,1)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8"/>
  <sheetViews>
    <sheetView showGridLines="0" zoomScale="112" zoomScaleNormal="112" workbookViewId="0">
      <pane ySplit="9" topLeftCell="A305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17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2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x14ac:dyDescent="0.2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>RANK(R315,D315:R315,1)</f>
        <v>6</v>
      </c>
      <c r="AG315" s="45">
        <f>RANK(R315,D315:AE315,1)</f>
        <v>17</v>
      </c>
    </row>
    <row r="316" spans="1:33" x14ac:dyDescent="0.2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>RANK(R316,D316:R316,1)</f>
        <v>8</v>
      </c>
      <c r="AG316" s="45">
        <f>RANK(R316,D316:AE316,1)</f>
        <v>20</v>
      </c>
    </row>
    <row r="317" spans="1:33" x14ac:dyDescent="0.2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>RANK(R317,D317:R317,1)</f>
        <v>6</v>
      </c>
      <c r="AG317" s="45">
        <f>RANK(R317,D317:AE317,1)</f>
        <v>18</v>
      </c>
    </row>
    <row r="318" spans="1:33" x14ac:dyDescent="0.2">
      <c r="A318" s="91"/>
      <c r="B318" s="47"/>
      <c r="C318" s="46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5"/>
      <c r="AG318" s="45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6"/>
  <sheetViews>
    <sheetView showGridLines="0" zoomScale="104" zoomScaleNormal="104" workbookViewId="0">
      <pane ySplit="8" topLeftCell="A305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115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16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x14ac:dyDescent="0.2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>RANK(R316,D316:R316,1)</f>
        <v>9</v>
      </c>
      <c r="AG316" s="45">
        <f>RANK(R316,D316:AE316,1)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6"/>
  <sheetViews>
    <sheetView showGridLines="0" zoomScale="94" zoomScaleNormal="94" workbookViewId="0">
      <pane ySplit="8" topLeftCell="A313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16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>RANK(R316,D316:R316,1)</f>
        <v>15</v>
      </c>
      <c r="AG316" s="45">
        <f>RANK(R316,D316:AE316,1)</f>
        <v>28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7"/>
  <sheetViews>
    <sheetView showGridLines="0" zoomScale="96" zoomScaleNormal="96" workbookViewId="0">
      <pane ySplit="9" topLeftCell="A315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17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2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x14ac:dyDescent="0.2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>RANK(R315,D315:R315,1)</f>
        <v>15</v>
      </c>
      <c r="AG315" s="45">
        <f>RANK(R315,D315:AE315,1)</f>
        <v>28</v>
      </c>
    </row>
    <row r="316" spans="1:33" x14ac:dyDescent="0.2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>RANK(R316,D316:R316,1)</f>
        <v>14</v>
      </c>
      <c r="AG316" s="45">
        <f>RANK(R316,D316:AE316,1)</f>
        <v>27</v>
      </c>
    </row>
    <row r="317" spans="1:33" x14ac:dyDescent="0.2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>RANK(R317,D317:R317,1)</f>
        <v>13</v>
      </c>
      <c r="AG317" s="45">
        <f>RANK(R317,D317:AE317,1)</f>
        <v>26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231a19ba652f58ab4af251466fc28ff9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016580af11157f7c4be2a6e2c966dcc2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2024-09-24T14:09:16+00:00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QMA56DUQWX45-861680180-387770</_dlc_DocId>
    <_dlc_DocIdUrl xmlns="c278e07c-0436-44ae-bf20-0fa31c54bf35">
      <Url>https://beisgov.sharepoint.com/sites/EnergyStatistics/_layouts/15/DocIdRedir.aspx?ID=QMA56DUQWX45-861680180-387770</Url>
      <Description>QMA56DUQWX45-861680180-387770</Description>
    </_dlc_DocIdUrl>
  </documentManagement>
</p:properties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40D821-CBC3-40D2-A4E3-D3BBA73E488F}"/>
</file>

<file path=customXml/itemProps3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294D551B-4794-4751-98F9-98565FBC2762}"/>
</file>

<file path=customXml/itemProps6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2024-09-24T14:08:27Z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08abc474-8c01-4406-928b-abff32c4293f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lpwstr>1;#Energy Statistics|0882e751-7c5d-40cd-a0d4-46cf492f7845</vt:lpwstr>
  </property>
  <property fmtid="{D5CDD505-2E9C-101B-9397-08002B2CF9AE}" pid="20" name="MediaServiceImageTags">
    <vt:lpwstr/>
  </property>
</Properties>
</file>