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odgovuk.sharepoint.com/teams/17625/Annual_Accounts/Annexes 23-24/"/>
    </mc:Choice>
  </mc:AlternateContent>
  <xr:revisionPtr revIDLastSave="0" documentId="8_{C4029793-2360-42BA-AED8-8B1065248580}" xr6:coauthVersionLast="47" xr6:coauthVersionMax="47" xr10:uidLastSave="{00000000-0000-0000-0000-000000000000}"/>
  <bookViews>
    <workbookView xWindow="-110" yWindow="-110" windowWidth="19420" windowHeight="10420" xr2:uid="{1FCB7CF8-DA2E-4677-89FE-32C5EBB20ED9}"/>
  </bookViews>
  <sheets>
    <sheet name="Annex C - Core Table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2.3">[1]Tangible!#REF!</definedName>
    <definedName name="_2.3a">'[1]XL Tables - Tangible'!#REF!</definedName>
    <definedName name="_31_Mar_2002">#REF!</definedName>
    <definedName name="_5.4e">'[1]XL Tables - Debtors 2'!#REF!</definedName>
    <definedName name="_9.3a">'[1]XL Tables - Reserves'!#REF!</definedName>
    <definedName name="_t10.1">#REF!</definedName>
    <definedName name="a">'[3]Historical Data'!$F$167:$IW$201</definedName>
    <definedName name="applications_array">'[4]Applications datasheet'!$F$3:$FE$44</definedName>
    <definedName name="Army_Off_Req">[5]Process!$D$105</definedName>
    <definedName name="Army_OR_Req">[5]Process!$E$105</definedName>
    <definedName name="Army_Req">[5]Process!$C$105</definedName>
    <definedName name="ArmyRequirement">'[6]Process Sheet'!$M$56</definedName>
    <definedName name="ArmyRequirement2">'[7]Process Sheet'!$M$56</definedName>
    <definedName name="column">#REF!</definedName>
    <definedName name="date_row">'[6]Historical Data'!$F$167:$HW$167</definedName>
    <definedName name="date_row2">'[7]Historical Data'!$F$167:$HW$167</definedName>
    <definedName name="date2">[7]Dates!$A$1:$B$105</definedName>
    <definedName name="datecol">#REF!</definedName>
    <definedName name="datelookup">'[6]Process Sheet'!$E$99:$F$110</definedName>
    <definedName name="datelookup_2">'[7]Process Sheet'!$E$99:$F$110</definedName>
    <definedName name="dates">[6]Dates!$A$1:$B$105</definedName>
    <definedName name="DebtorsX_PrepaymentsPFI">'[1]XL Tables - Debtors 2'!#REF!</definedName>
    <definedName name="fr20intake_army">[5]Process!$P$106</definedName>
    <definedName name="fr20intake_army_new">[5]Process!$Q$106</definedName>
    <definedName name="fr20intake_army_trained">[5]Process!$R$106</definedName>
    <definedName name="fr20intake_date">[5]Process!$U$104</definedName>
    <definedName name="fr20intake_maritime">[5]Process!$P$105</definedName>
    <definedName name="fr20intake_maritime_new">[5]Process!$Q$105</definedName>
    <definedName name="fr20intake_maritime_trained">[5]Process!$R$105</definedName>
    <definedName name="fr20intake_raf">[5]Process!$P$107</definedName>
    <definedName name="fr20intake_raf_new">[5]Process!$Q$107</definedName>
    <definedName name="fr20intake_raf_trained">[5]Process!$R$107</definedName>
    <definedName name="fr20strg_army">[5]Process!$N$106</definedName>
    <definedName name="fr20strg_date">[5]Process!$N$104</definedName>
    <definedName name="fr20strg_raf">[5]Process!$N$107</definedName>
    <definedName name="fr20strg_rnrm">[5]Process!$N$105</definedName>
    <definedName name="fr20strg_tri">[5]Process!$N$108</definedName>
    <definedName name="Full_Time">[4]Data!$C$1:$XFD$48</definedName>
    <definedName name="fy_start">[5]Process!$I$83</definedName>
    <definedName name="gdate">#REF!</definedName>
    <definedName name="graph_data">'[6]Graph Data Sheet'!$B$2:$EK$25</definedName>
    <definedName name="graph_data2">'[7]Graph Data Sheet'!$B$2:$EK$25</definedName>
    <definedName name="Historic_All_Services_FTTS">OFFSET('[8]MI Data'!#REF!,0,0,1,COUNTA('[8]MI Data'!$C$4:$XFD$4))</definedName>
    <definedName name="Historic_All_Services_Liability">OFFSET('[8]MI Data'!#REF!,0,0,1,COUNTA('[8]MI Data'!$C$3:$XFD$3))</definedName>
    <definedName name="Historic_All_Services_Lower_Manning_Balance">OFFSET('[8]MI Data'!#REF!,0,0,1,COUNTA('[8]MI Data'!$C$6:$XFD$6))</definedName>
    <definedName name="Historic_All_Services_Upper_Manning_Balance">OFFSET('[8]MI Data'!#REF!,0,0,1,COUNTA('[8]MI Data'!$C$5:$XFD$5))</definedName>
    <definedName name="Historic_Army_FTTS">OFFSET('[8]MI Data'!#REF!,0,0,1,COUNTA('[8]MI Data'!$C$19:$XFD$19))</definedName>
    <definedName name="Historic_Army_Liability">OFFSET('[8]MI Data'!#REF!,0,0,1,COUNTA('[8]MI Data'!$C$17:$XFD$17))</definedName>
    <definedName name="Historic_Army_Lower_Manning_Balance">OFFSET('[8]MI Data'!#REF!,0,0,1,COUNTA('[8]MI Data'!$C$21:$XFD$21))</definedName>
    <definedName name="Historic_Army_Upper_Manning_Balance">OFFSET('[8]MI Data'!#REF!,0,0,1,COUNTA('[8]MI Data'!$C$20:$XFD$20))</definedName>
    <definedName name="historic_data_full_time">'[5]Full-time_datasheet'!$F$3:$JW$668</definedName>
    <definedName name="historic_data_recruitment">[5]Recruitment_datasheet!$F$3:$CA$82</definedName>
    <definedName name="historic_data_reserves">[5]Reserves_datasheet!$F$3:$HO$736</definedName>
    <definedName name="historic_data_sep_ser">[5]Sep_Ser_datasheet!$F$3:$CI$37</definedName>
    <definedName name="Historic_Dates">OFFSET('[8]MI Data'!#REF!,0,0,1,COUNTA('[8]MI Data'!$C$3:$XFD$3))</definedName>
    <definedName name="Historic_Gridline_100000">OFFSET('[8]MI Data'!#REF!,0,0,1,COUNTA('[8]MI Data'!#REF!))</definedName>
    <definedName name="Historic_Gridline_150000">OFFSET('[8]MI Data'!#REF!,0,0,1,COUNTA('[8]MI Data'!#REF!))</definedName>
    <definedName name="Historic_Gridline_160000">OFFSET('[8]MI Data'!#REF!,0,0,1,COUNTA('[8]MI Data'!#REF!))</definedName>
    <definedName name="Historic_Gridline_170000">OFFSET('[8]MI Data'!#REF!,0,0,1,COUNTA('[8]MI Data'!#REF!))</definedName>
    <definedName name="Historic_Gridline_180000">OFFSET('[8]MI Data'!#REF!,0,0,1,COUNTA('[8]MI Data'!#REF!))</definedName>
    <definedName name="Historic_Gridline_20000">OFFSET('[8]MI Data'!#REF!,0,0,1,COUNTA('[8]MI Data'!#REF!))</definedName>
    <definedName name="Historic_Gridline_30000">OFFSET('[8]MI Data'!#REF!,0,0,1,COUNTA('[8]MI Data'!#REF!))</definedName>
    <definedName name="Historic_Gridline_40000">OFFSET('[8]MI Data'!#REF!,0,0,1,COUNTA('[8]MI Data'!#REF!))</definedName>
    <definedName name="Historic_Gridline_80000">OFFSET('[8]MI Data'!#REF!,0,0,1,COUNTA('[8]MI Data'!#REF!))</definedName>
    <definedName name="Historic_Gridline_90000">OFFSET('[8]MI Data'!#REF!,0,0,1,COUNTA('[8]MI Data'!#REF!))</definedName>
    <definedName name="Historic_RAF_FTTS">OFFSET('[8]MI Data'!#REF!,0,0,1,COUNTA('[8]MI Data'!$C$26:$XFD$26))</definedName>
    <definedName name="Historic_RAF_Liability">OFFSET('[8]MI Data'!#REF!,0,0,1,COUNTA('[8]MI Data'!$C$25:$XFD$25))</definedName>
    <definedName name="Historic_RAF_Lower_Manning_Balance">OFFSET('[8]MI Data'!#REF!,0,0,1,COUNTA('[8]MI Data'!$C$28:$XFD$28))</definedName>
    <definedName name="Historic_RAF_Upper_Manning_Balance">OFFSET('[8]MI Data'!#REF!,0,0,1,COUNTA('[8]MI Data'!$C$27:$XFD$27))</definedName>
    <definedName name="Historic_RNRM_FTTS">OFFSET('[8]MI Data'!#REF!,0,0,1,COUNTA('[8]MI Data'!$C$11:$XFD$11))</definedName>
    <definedName name="Historic_RNRM_Liability">OFFSET('[8]MI Data'!#REF!,0,0,1,COUNTA('[8]MI Data'!$C$10:$XFD$10))</definedName>
    <definedName name="Historic_RNRM_Lower_Manning_Balance">OFFSET('[8]MI Data'!#REF!,0,0,1,COUNTA('[8]MI Data'!$C$13:$XFD$13))</definedName>
    <definedName name="Historic_RNRM_Upper_Manning_Balance">OFFSET('[8]MI Data'!#REF!,0,0,1,COUNTA('[8]MI Data'!$C$12:$XFD$12))</definedName>
    <definedName name="kjlkj2">#REF!</definedName>
    <definedName name="kjllkj">#REF!</definedName>
    <definedName name="lead_first_OF">[5]Process!$M$112</definedName>
    <definedName name="lead_first_OR">[5]Process!$M$113</definedName>
    <definedName name="Liabilities_Table">'[4]Process (2)'!$K$4:$O$53</definedName>
    <definedName name="match">[9]OutflowData!$D$1</definedName>
    <definedName name="mingraphdate">#REF!</definedName>
    <definedName name="MPR">'[10]1.16'!$A$1:$E$57</definedName>
    <definedName name="Navy_From_OR">[5]Process!$G$112</definedName>
    <definedName name="Navy_Non_Reg_FTRS">[5]Process!$G$109</definedName>
    <definedName name="NavyRequirement">'[6]Process Sheet'!$M$55</definedName>
    <definedName name="NavyRequirement_2">'[7]Process Sheet'!$M$55</definedName>
    <definedName name="next_pubdate">[8]Process!$I$81</definedName>
    <definedName name="nonregularforces">#REF!</definedName>
    <definedName name="OCSX_Salaries">#REF!</definedName>
    <definedName name="parents">#REF!</definedName>
    <definedName name="peacekeeping">#REF!</definedName>
    <definedName name="Pivotdatacheck2">'[7]Process Sheet'!$E$46</definedName>
    <definedName name="Pivotdatecheck">'[6]Process Sheet'!$E$46</definedName>
    <definedName name="prevyear">'[11]Process Sheet'!$C$7</definedName>
    <definedName name="prevyear2">'[11]Process Sheet'!$C$8</definedName>
    <definedName name="pubdate">[8]Process!$I$80</definedName>
    <definedName name="RAF_From_OR">[5]Process!$G$113</definedName>
    <definedName name="RAF_Non_Reg_FTRS">[5]Process!$G$110</definedName>
    <definedName name="RAF_Off_Req">[5]Process!$D$106</definedName>
    <definedName name="RAF_OR_Req">[5]Process!$E$106</definedName>
    <definedName name="RAF_req">[5]Process!$C$106</definedName>
    <definedName name="RAFRequirement">'[6]Process Sheet'!$M$57</definedName>
    <definedName name="RAFRequirement2">'[7]Process Sheet'!$M$57</definedName>
    <definedName name="res_data">'[12]Reserves Data'!$F$2:$AL$160</definedName>
    <definedName name="ReservesX_IMGPYA">'[1]XL Tables - Reserves'!#REF!</definedName>
    <definedName name="RN_Off_Req">[5]Process!$D$104</definedName>
    <definedName name="RN_OR_Req">[5]Process!$E$104</definedName>
    <definedName name="RN_req">[5]Process!$C$104</definedName>
    <definedName name="sdsr2020_army">[5]Process!$M$106</definedName>
    <definedName name="sdsr2020_date">[5]Process!$M$104</definedName>
    <definedName name="sdsr2020_raf">[5]Process!$M$107</definedName>
    <definedName name="sdsr2020_rnrm">[5]Process!$M$105</definedName>
    <definedName name="sdsr2020_tri">[5]Process!$M$108</definedName>
    <definedName name="sitdate">[13]Process!$B$81</definedName>
    <definedName name="sitddate2">'[7]Process Sheet'!$D$46</definedName>
    <definedName name="sitmonth">#REF!</definedName>
    <definedName name="sitmonthmat">#REF!</definedName>
    <definedName name="Spendsum">#REF!</definedName>
    <definedName name="STFdates">#REF!</definedName>
    <definedName name="summary_tab1">'[14]Table 1'!$E$11:$AV$45</definedName>
    <definedName name="summary_tab1_ur">[5]Tab1!$E$11:$AV$45</definedName>
    <definedName name="summary_Tab13">'[8]Table 13'!$10:$23</definedName>
    <definedName name="summary_tab2">'[13]Table 3a'!$E$11:$BT$60</definedName>
    <definedName name="tab11match">#REF!</definedName>
    <definedName name="tab11match_r">#REF!</definedName>
    <definedName name="tab13match">'[8]Table 13'!#REF!</definedName>
    <definedName name="tab4match">#REF!</definedName>
    <definedName name="tab5amatch">#REF!</definedName>
    <definedName name="tab5b12mmatch">#REF!</definedName>
    <definedName name="tab5bmatch">#REF!</definedName>
    <definedName name="tab5cmatch">#REF!</definedName>
    <definedName name="tab5dmatch">#REF!</definedName>
    <definedName name="tab7cmatch">#REF!</definedName>
    <definedName name="table1">'[6]Historical Data'!$F$2:$IV$148</definedName>
    <definedName name="table1_2">'[7]Historical Data'!$F$2:$IV$148</definedName>
    <definedName name="table2">#REF!</definedName>
    <definedName name="Table2data">#REF!</definedName>
    <definedName name="Table3redundancies">#REF!</definedName>
    <definedName name="table4exits">'[6]Historical Data'!$E$167:$IV$201</definedName>
    <definedName name="table4exits2">'[7]Historical Data'!$E$167:$IV$201</definedName>
    <definedName name="TangX_LBValuations">'[1]XL Tables - Tangible'!#REF!</definedName>
    <definedName name="test">#REF!</definedName>
    <definedName name="totalOutflowRate">'[6]Historical Data'!$R$41:$GP$52</definedName>
    <definedName name="totalOutflowRates">#REF!</definedName>
    <definedName name="VO_graph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0" i="1" l="1"/>
  <c r="F80" i="1"/>
  <c r="G79" i="1"/>
  <c r="F79" i="1"/>
  <c r="E79" i="1"/>
  <c r="D79" i="1"/>
  <c r="C79" i="1"/>
  <c r="G78" i="1"/>
  <c r="F78" i="1"/>
  <c r="E78" i="1"/>
  <c r="D78" i="1"/>
  <c r="C78" i="1"/>
  <c r="G77" i="1"/>
  <c r="F77" i="1"/>
  <c r="D77" i="1"/>
  <c r="C77" i="1"/>
  <c r="G76" i="1"/>
  <c r="G81" i="1" s="1"/>
  <c r="F76" i="1"/>
  <c r="F81" i="1" s="1"/>
  <c r="E76" i="1"/>
  <c r="D76" i="1"/>
  <c r="D81" i="1" s="1"/>
  <c r="C76" i="1"/>
  <c r="C81" i="1" s="1"/>
  <c r="G63" i="1"/>
  <c r="F63" i="1"/>
  <c r="E63" i="1"/>
  <c r="G59" i="1"/>
  <c r="F59" i="1"/>
  <c r="E59" i="1"/>
  <c r="D59" i="1"/>
  <c r="D63" i="1" s="1"/>
  <c r="C59" i="1"/>
  <c r="C63" i="1" s="1"/>
  <c r="G46" i="1"/>
  <c r="G45" i="1"/>
  <c r="F45" i="1"/>
  <c r="E45" i="1"/>
  <c r="D45" i="1"/>
  <c r="D46" i="1" s="1"/>
  <c r="C45" i="1"/>
  <c r="G39" i="1"/>
  <c r="F39" i="1"/>
  <c r="F46" i="1" s="1"/>
  <c r="D39" i="1"/>
  <c r="C39" i="1"/>
  <c r="C46" i="1" s="1"/>
  <c r="E20" i="1"/>
  <c r="E77" i="1" s="1"/>
  <c r="E15" i="1"/>
  <c r="E11" i="1"/>
  <c r="E10" i="1"/>
  <c r="E9" i="1"/>
  <c r="E39" i="1" s="1"/>
  <c r="E46" i="1" s="1"/>
  <c r="E81" i="1" l="1"/>
</calcChain>
</file>

<file path=xl/sharedStrings.xml><?xml version="1.0" encoding="utf-8"?>
<sst xmlns="http://schemas.openxmlformats.org/spreadsheetml/2006/main" count="127" uniqueCount="73">
  <si>
    <t>Annex C</t>
  </si>
  <si>
    <t>Core Tables</t>
  </si>
  <si>
    <t>Organisation (All)</t>
  </si>
  <si>
    <t>Total departmental spending , 2019-20 to 2024-25</t>
  </si>
  <si>
    <t>£000</t>
  </si>
  <si>
    <t>2019-20</t>
  </si>
  <si>
    <t>2020-21</t>
  </si>
  <si>
    <t>2021-22</t>
  </si>
  <si>
    <t>2022-23</t>
  </si>
  <si>
    <t>2023-24</t>
  </si>
  <si>
    <t>2024-25</t>
  </si>
  <si>
    <t>OUTTURN</t>
  </si>
  <si>
    <t>PLANS</t>
  </si>
  <si>
    <t>Resource DEL</t>
  </si>
  <si>
    <t>Provision of Defence Capability Service Personnel Costs</t>
  </si>
  <si>
    <t>Provision of Defence Capability Civilian Personnel Costs</t>
  </si>
  <si>
    <t>Provision of Defence Capability Infrastructure costs</t>
  </si>
  <si>
    <t>Provision of Defence Capability Inventory Consumption</t>
  </si>
  <si>
    <t>Provision of Defence Capability Equipment Support Costs</t>
  </si>
  <si>
    <t>Provision of Defence Capability Other Costs and Services</t>
  </si>
  <si>
    <t>Provision of Defence Capability Receipts and other Income</t>
  </si>
  <si>
    <t>Provision of Defence Capability Depreciation and Impairments Costs</t>
  </si>
  <si>
    <t>Provision of Defence Capability Cash Release of Provisions Costs</t>
  </si>
  <si>
    <r>
      <t>Provision of Defence Capability Research and Development Costs</t>
    </r>
    <r>
      <rPr>
        <vertAlign val="superscript"/>
        <sz val="10"/>
        <color theme="1"/>
        <rFont val="Arial"/>
        <family val="2"/>
      </rPr>
      <t>1</t>
    </r>
    <r>
      <rPr>
        <vertAlign val="subscript"/>
        <sz val="10"/>
        <color theme="1"/>
        <rFont val="Arial"/>
        <family val="2"/>
      </rPr>
      <t xml:space="preserve"> </t>
    </r>
  </si>
  <si>
    <t>Provision of Defence CapabilityAdministration Civilian Personnel Costs</t>
  </si>
  <si>
    <t>Provision of Defence Capability Administration  Other Costs and Services</t>
  </si>
  <si>
    <t>Operations Service Personnel Staff Cost</t>
  </si>
  <si>
    <t>Operations and Peacekeeping Civilian Personnel Staff Costs</t>
  </si>
  <si>
    <t>Operations Infrastructure Costs</t>
  </si>
  <si>
    <t>Operations Inventory Consumption</t>
  </si>
  <si>
    <t>Operations Equipment Support Costs</t>
  </si>
  <si>
    <t>Operations Other Costs and Services</t>
  </si>
  <si>
    <t>Operations Receipts and other Income</t>
  </si>
  <si>
    <t>Operations Depreciation and Impairment Costs</t>
  </si>
  <si>
    <t>Operations Cash Release of Provisions Costs</t>
  </si>
  <si>
    <t>-</t>
  </si>
  <si>
    <t>Conflict Pools Resource Costs</t>
  </si>
  <si>
    <t>Non Departmental Public Bodies Costs</t>
  </si>
  <si>
    <t>Defence Capability  Admin Serivce Pers Costs</t>
  </si>
  <si>
    <t>Defence Capability  DE&amp;S DEL Costs</t>
  </si>
  <si>
    <t>War Pension Benefits  Programme Costs</t>
  </si>
  <si>
    <t>Conflict,Stability and Security Fund</t>
  </si>
  <si>
    <t>Cash Release of Provisions Admin Costs</t>
  </si>
  <si>
    <t>Defence Capability Defence Nuclear Enterprise</t>
  </si>
  <si>
    <t>Defence Capability Defence Nuclear Enterprise Administration DEL Cost</t>
  </si>
  <si>
    <t>Total Resource DEL</t>
  </si>
  <si>
    <t>Resource AME</t>
  </si>
  <si>
    <t>Provision of Defence Capability Depreciation and Impairment Costs</t>
  </si>
  <si>
    <t>Provision of Defence Capability Provisions Costs</t>
  </si>
  <si>
    <t>Provision of Defence Cash Release of Provisions Costs</t>
  </si>
  <si>
    <t>Movement On Fair Value of Financial Instruments</t>
  </si>
  <si>
    <t>Total Resource AME</t>
  </si>
  <si>
    <t>Total Resource Budget</t>
  </si>
  <si>
    <t>Capital DEL</t>
  </si>
  <si>
    <t>Provision of Defence Capability Capital Single Use Military Equipment</t>
  </si>
  <si>
    <t>Provision of Defence Capability Other Capital (Fiscal)</t>
  </si>
  <si>
    <t>Provision of Defence Capability Fiscal Assets / Estate Disposal</t>
  </si>
  <si>
    <t>Provision of Defence Capability New Loans and Loan Repayment</t>
  </si>
  <si>
    <r>
      <t>Provision of Defence Capability Research and Development Costs</t>
    </r>
    <r>
      <rPr>
        <vertAlign val="superscript"/>
        <sz val="10"/>
        <color theme="1"/>
        <rFont val="Arial"/>
        <family val="2"/>
      </rPr>
      <t>1</t>
    </r>
    <r>
      <rPr>
        <sz val="10"/>
        <color theme="1"/>
        <rFont val="Arial"/>
        <family val="2"/>
      </rPr>
      <t xml:space="preserve"> </t>
    </r>
  </si>
  <si>
    <t>Operations Capital Single Use Military Equipment</t>
  </si>
  <si>
    <t>Operations Other Capital (Fiscal)</t>
  </si>
  <si>
    <t>Defence Nuclear Enterprise</t>
  </si>
  <si>
    <t>Total Capital DEL</t>
  </si>
  <si>
    <t>Capital AME</t>
  </si>
  <si>
    <t>Total Capital AME</t>
  </si>
  <si>
    <t>Total Capital Budget</t>
  </si>
  <si>
    <r>
      <t>Total departmental spending</t>
    </r>
    <r>
      <rPr>
        <vertAlign val="superscript"/>
        <sz val="10"/>
        <color theme="1"/>
        <rFont val="Arial"/>
        <family val="2"/>
      </rPr>
      <t xml:space="preserve"> 2</t>
    </r>
  </si>
  <si>
    <t>Tablenotes</t>
  </si>
  <si>
    <t>1 The R&amp;D costs have been restated to comply with European System of Accounts (ESA 10) as per HMT directive.</t>
  </si>
  <si>
    <t>2 Total departmental spending is the sum of the resource budget and the capital budget less depreciation. Similarly, total DEL is the sum of the resource budget DEL and capital budget DEL less depreciation in DEL, and total AME is the sum of resource budget AME and capital budget AME less depreciation in AME.</t>
  </si>
  <si>
    <t>Administration budget , 2019-20 to 2024-25</t>
  </si>
  <si>
    <t>2023-43</t>
  </si>
  <si>
    <t>Total administration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</si>
</sst>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
    <numFmt numFmtId="165" formatCode="#,###;\(#,###\);&quot;-&quot;"/>
    <numFmt numFmtId="166" formatCode="#,##0;&quot;-&quot;#,##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4"/>
      <color rgb="FF660033"/>
      <name val="Arial"/>
      <family val="2"/>
    </font>
    <font>
      <sz val="10"/>
      <color theme="1"/>
      <name val="Arial"/>
      <family val="2"/>
    </font>
    <font>
      <b/>
      <sz val="10"/>
      <color rgb="FFFF0000"/>
      <name val="Arial"/>
      <family val="2"/>
    </font>
    <font>
      <b/>
      <sz val="10"/>
      <color theme="0"/>
      <name val="Arial"/>
      <family val="2"/>
    </font>
    <font>
      <b/>
      <sz val="10"/>
      <color theme="1"/>
      <name val="Arial"/>
      <family val="2"/>
    </font>
    <font>
      <sz val="10"/>
      <name val="Arial CE"/>
      <family val="2"/>
      <charset val="238"/>
    </font>
    <font>
      <sz val="10"/>
      <name val="Arial"/>
      <family val="2"/>
    </font>
    <font>
      <vertAlign val="superscript"/>
      <sz val="10"/>
      <color theme="1"/>
      <name val="Arial"/>
      <family val="2"/>
    </font>
    <font>
      <vertAlign val="subscript"/>
      <sz val="10"/>
      <color theme="1"/>
      <name val="Arial"/>
      <family val="2"/>
    </font>
    <font>
      <i/>
      <sz val="10"/>
      <color theme="1"/>
      <name val="Arial"/>
      <family val="2"/>
    </font>
    <font>
      <b/>
      <sz val="10"/>
      <color rgb="FF660033"/>
      <name val="Arial"/>
      <family val="2"/>
    </font>
  </fonts>
  <fills count="5">
    <fill>
      <patternFill patternType="none"/>
    </fill>
    <fill>
      <patternFill patternType="gray125"/>
    </fill>
    <fill>
      <patternFill patternType="solid">
        <fgColor rgb="FF660033"/>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right/>
      <top style="thin">
        <color auto="1"/>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0" fontId="8" fillId="0" borderId="0"/>
  </cellStyleXfs>
  <cellXfs count="37">
    <xf numFmtId="0" fontId="0" fillId="0" borderId="0" xfId="0"/>
    <xf numFmtId="0" fontId="3" fillId="0" borderId="0" xfId="1" applyFont="1" applyAlignment="1">
      <alignment vertical="center"/>
    </xf>
    <xf numFmtId="0" fontId="4" fillId="0" borderId="0" xfId="1" applyFont="1" applyAlignment="1">
      <alignment horizontal="center"/>
    </xf>
    <xf numFmtId="0" fontId="2" fillId="0" borderId="0" xfId="1" applyFont="1" applyAlignment="1">
      <alignment horizontal="left" wrapText="1"/>
    </xf>
    <xf numFmtId="0" fontId="1" fillId="0" borderId="0" xfId="1" applyAlignment="1">
      <alignment horizontal="left"/>
    </xf>
    <xf numFmtId="0" fontId="1" fillId="0" borderId="0" xfId="1"/>
    <xf numFmtId="0" fontId="3" fillId="0" borderId="0" xfId="1" applyFont="1"/>
    <xf numFmtId="0" fontId="4" fillId="0" borderId="0" xfId="1" applyFont="1"/>
    <xf numFmtId="0" fontId="5" fillId="0" borderId="0" xfId="1" applyFont="1" applyAlignment="1">
      <alignment horizontal="center"/>
    </xf>
    <xf numFmtId="164" fontId="6" fillId="2" borderId="0" xfId="1" quotePrefix="1" applyNumberFormat="1" applyFont="1" applyFill="1" applyAlignment="1">
      <alignment vertical="center" wrapText="1"/>
    </xf>
    <xf numFmtId="3" fontId="6" fillId="2" borderId="0" xfId="1" applyNumberFormat="1" applyFont="1" applyFill="1" applyAlignment="1">
      <alignment horizontal="center" vertical="center" wrapText="1"/>
    </xf>
    <xf numFmtId="3" fontId="6" fillId="2" borderId="0" xfId="1" applyNumberFormat="1" applyFont="1" applyFill="1" applyAlignment="1">
      <alignment vertical="top" wrapText="1"/>
    </xf>
    <xf numFmtId="0" fontId="7" fillId="3" borderId="0" xfId="1" applyFont="1" applyFill="1"/>
    <xf numFmtId="0" fontId="4" fillId="3" borderId="0" xfId="1" applyFont="1" applyFill="1" applyAlignment="1">
      <alignment horizontal="center"/>
    </xf>
    <xf numFmtId="0" fontId="7" fillId="3" borderId="0" xfId="1" applyFont="1" applyFill="1" applyAlignment="1">
      <alignment horizontal="center"/>
    </xf>
    <xf numFmtId="0" fontId="4" fillId="0" borderId="1" xfId="1" applyFont="1" applyBorder="1" applyAlignment="1">
      <alignment vertical="top"/>
    </xf>
    <xf numFmtId="3" fontId="4" fillId="0" borderId="1" xfId="2" applyNumberFormat="1" applyFont="1" applyBorder="1" applyAlignment="1">
      <alignment horizontal="center"/>
    </xf>
    <xf numFmtId="165" fontId="9" fillId="0" borderId="1" xfId="3" applyNumberFormat="1" applyFont="1" applyBorder="1" applyAlignment="1">
      <alignment horizontal="center" vertical="center" wrapText="1"/>
    </xf>
    <xf numFmtId="3" fontId="9" fillId="4" borderId="2" xfId="3" applyNumberFormat="1" applyFont="1" applyFill="1" applyBorder="1" applyAlignment="1">
      <alignment horizontal="center" wrapText="1"/>
    </xf>
    <xf numFmtId="3" fontId="9" fillId="4" borderId="3" xfId="3" applyNumberFormat="1" applyFont="1" applyFill="1" applyBorder="1" applyAlignment="1">
      <alignment horizontal="center" wrapText="1"/>
    </xf>
    <xf numFmtId="3" fontId="9" fillId="4" borderId="4" xfId="3" applyNumberFormat="1" applyFont="1" applyFill="1" applyBorder="1" applyAlignment="1">
      <alignment horizontal="center" wrapText="1"/>
    </xf>
    <xf numFmtId="3" fontId="4" fillId="0" borderId="5" xfId="2" applyNumberFormat="1" applyFont="1" applyBorder="1" applyAlignment="1">
      <alignment horizontal="center"/>
    </xf>
    <xf numFmtId="166" fontId="4" fillId="0" borderId="1" xfId="1" applyNumberFormat="1" applyFont="1" applyBorder="1" applyAlignment="1">
      <alignment horizontal="center" vertical="top"/>
    </xf>
    <xf numFmtId="4" fontId="1" fillId="0" borderId="0" xfId="1" applyNumberFormat="1"/>
    <xf numFmtId="0" fontId="7" fillId="3" borderId="1" xfId="1" applyFont="1" applyFill="1" applyBorder="1"/>
    <xf numFmtId="3" fontId="7" fillId="3" borderId="1" xfId="1" applyNumberFormat="1" applyFont="1" applyFill="1" applyBorder="1" applyAlignment="1">
      <alignment horizontal="center"/>
    </xf>
    <xf numFmtId="0" fontId="7" fillId="3" borderId="1" xfId="1" applyFont="1" applyFill="1" applyBorder="1" applyAlignment="1">
      <alignment horizontal="center"/>
    </xf>
    <xf numFmtId="0" fontId="4" fillId="3" borderId="1" xfId="1" applyFont="1" applyFill="1" applyBorder="1" applyAlignment="1">
      <alignment horizontal="center"/>
    </xf>
    <xf numFmtId="0" fontId="7" fillId="3" borderId="6" xfId="1" applyFont="1" applyFill="1" applyBorder="1"/>
    <xf numFmtId="0" fontId="7" fillId="0" borderId="0" xfId="1" applyFont="1"/>
    <xf numFmtId="3" fontId="7" fillId="0" borderId="0" xfId="1" applyNumberFormat="1" applyFont="1" applyAlignment="1">
      <alignment horizontal="center"/>
    </xf>
    <xf numFmtId="0" fontId="12" fillId="0" borderId="0" xfId="1" applyFont="1" applyAlignment="1">
      <alignment horizontal="left"/>
    </xf>
    <xf numFmtId="0" fontId="12" fillId="0" borderId="0" xfId="1" applyFont="1" applyAlignment="1">
      <alignment horizontal="left" vertical="top" wrapText="1"/>
    </xf>
    <xf numFmtId="0" fontId="13" fillId="0" borderId="0" xfId="1" applyFont="1" applyAlignment="1">
      <alignment vertical="center"/>
    </xf>
    <xf numFmtId="3" fontId="6" fillId="2" borderId="0" xfId="1" applyNumberFormat="1" applyFont="1" applyFill="1" applyAlignment="1">
      <alignment horizontal="center" vertical="top" wrapText="1"/>
    </xf>
    <xf numFmtId="0" fontId="7" fillId="3" borderId="7" xfId="1" applyFont="1" applyFill="1" applyBorder="1"/>
    <xf numFmtId="3" fontId="7" fillId="3" borderId="7" xfId="1" applyNumberFormat="1" applyFont="1" applyFill="1" applyBorder="1" applyAlignment="1">
      <alignment horizontal="center"/>
    </xf>
  </cellXfs>
  <cellStyles count="4">
    <cellStyle name="%" xfId="3" xr:uid="{F186D266-8D1C-47EC-A4B7-83F738518931}"/>
    <cellStyle name="Comma 4" xfId="2" xr:uid="{52F73431-1EB2-4BCB-9FCA-5D2332E7188B}"/>
    <cellStyle name="Normal" xfId="0" builtinId="0"/>
    <cellStyle name="Normal 5" xfId="1" xr:uid="{6DE81B86-DB0F-4907-B823-66755E095F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customXml" Target="../customXml/item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5" Type="http://schemas.openxmlformats.org/officeDocument/2006/relationships/customXml" Target="../customXml/item6.xml"/><Relationship Id="rId2" Type="http://schemas.openxmlformats.org/officeDocument/2006/relationships/externalLink" Target="externalLinks/externalLink1.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ustomXml" Target="../customXml/item5.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ustomXml" Target="../customXml/item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3rsts052\wss_shared$\MBB%20Shared%20Apps\DGFM\DGFM%20CFC-CMFA%20DRAc\CFAT%202006-07\CFAT%202007-08\DRAc%202007-08\2007-08%20DRAc%20AP06\AP06%20Consolidation\AP06%20Consolidat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W1\ROOTFS1\FS\UK%20Defence%20Statistics\2011\Table%20Frames\Copy%20of%2020110526-NS_UKDS%202011%20Chapter%201%20Version%203-U.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MB2\ROOTFS2\Quad\Publications\Diversity%20Dashboard\2014%2004\Tri-Service\20140506%20Tri_dashboard_Apr1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Quad\Publications\QPR\FY%202015-16\April%202015\20150325-QPR_Apr15_strengt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ublications/Service%20Personnel%20Statistics/2015-16/10%20October%202015/20151022-Oct_tables-OS.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Quad/Publications/Service%20Personnel%20Statistics/2015-16/11%20Nov%202015/20151022-Nov_tables-OS.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modgovuk.sharepoint.com/teams/17625/Annual_Accounts/Annexes%2023-24/20240514_Annexes%20ARAc%202023-24.xlsx" TargetMode="External"/><Relationship Id="rId1" Type="http://schemas.openxmlformats.org/officeDocument/2006/relationships/externalLinkPath" Target="20240514_Annexes%20ARAc%202023-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Quad\Publications\Performance%20Reporting\2018-19\01%20April%202018\PCMI\20180128-PCMI_worksheet-O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Quad\Publications\Regulars%20MI\2017-18\11%20February%202018\Automated%20MI.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warners722/AppData/Local/Microsoft/Windows/Temporary%20Internet%20Files/Content.Outlook/NFSNDQHX/20151022-Nov_tables_to_become_values_copy-O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hornem502/AppData/Local/Microsoft/Windows/Temporary%20Internet%20Files/Content.Outlook/TDL6CSJT/May%20Thursday%2019/Copy%20of%2020160515-graph_data%20NEW%20DBMI-O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6-17/03%20June%2016/New%20DBMI/20160614-%20graph_data%20NEW%20DBMI-O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Quad\Publications\Service%20Personnel%20Statistics\2018-19\9%20April%202018\SPS%20April%20Working%20file.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Quad\Publications\UKDS\2014\Tri%20Service\Bulletin%202.01%20-%20Tri\Table%202.01.01%20-%202.01.10,%202.01.13-2.01.19\working\20140909-2.01_bulletin_wor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rections"/>
      <sheetName val="INDEX"/>
      <sheetName val="Oracle TB"/>
      <sheetName val="Trial Bal"/>
      <sheetName val="CHECK"/>
      <sheetName val="OCS"/>
      <sheetName val="STRGL"/>
      <sheetName val="Balance Sheet"/>
      <sheetName val="Cashflow"/>
      <sheetName val="Intangible"/>
      <sheetName val="Tangible"/>
      <sheetName val="Invest 1"/>
      <sheetName val="Stocks 1"/>
      <sheetName val="Debtors 3"/>
      <sheetName val="Debtors 1 &amp; 2"/>
      <sheetName val="Cash 1"/>
      <sheetName val=" Creditors 1"/>
      <sheetName val="DRS&amp;CRS"/>
      <sheetName val="Provisions 1"/>
      <sheetName val="IMG Accounts"/>
      <sheetName val="Reserves 1"/>
      <sheetName val="OCS 1"/>
      <sheetName val="Disposals"/>
      <sheetName val="GIACOA"/>
      <sheetName val="Op inc"/>
      <sheetName val="Interest"/>
      <sheetName val="CashflowCOA"/>
      <sheetName val="Mvmnts in WC"/>
      <sheetName val="Op lease comm"/>
      <sheetName val="PFI Table 15.1"/>
      <sheetName val="CLSIOS Table 15.2"/>
      <sheetName val="XL Tables - Intangible"/>
      <sheetName val="XL Tables - Tangible"/>
      <sheetName val="XL Tables - Stocks"/>
      <sheetName val="XL Tables - Debtors"/>
      <sheetName val="XL Tables - Debtors 2"/>
      <sheetName val="XL Tables - Creditors"/>
      <sheetName val="XL Tables - Creditors 2"/>
      <sheetName val="XL Tables - Provisions"/>
      <sheetName val="XL Tables - Provisions 2"/>
      <sheetName val="XL Tables - Reserves"/>
      <sheetName val="XL Tables - OCS"/>
      <sheetName val="XL Tables - Income"/>
      <sheetName val="XL Tables - Trans"/>
      <sheetName val="XL Tables - Other"/>
      <sheetName val="XL Tables - Salaries 10.1"/>
      <sheetName val="WGA - Foreign Currency"/>
      <sheetName val="Administration Costs"/>
      <sheetName val="AP09 BS Variance"/>
      <sheetName val="AP09 OCS Variance"/>
      <sheetName val="Module1"/>
      <sheetName val="Module2"/>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refreshError="1"/>
      <sheetData sheetId="49" refreshError="1"/>
      <sheetData sheetId="50" refreshError="1"/>
      <sheetData sheetId="5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Control"/>
      <sheetName val="Chapter 1 Intro"/>
      <sheetName val="RAB Section"/>
      <sheetName val="Section 1 - Dept Resources"/>
      <sheetName val="1.1"/>
      <sheetName val="1.2"/>
      <sheetName val="1.3"/>
      <sheetName val="1.4"/>
      <sheetName val="1.5"/>
      <sheetName val="1.6"/>
      <sheetName val="1.7"/>
      <sheetName val="1.8"/>
      <sheetName val="Transparency Supplement"/>
      <sheetName val="Section 2 - Defence Inflation"/>
      <sheetName val="1.9a b"/>
      <sheetName val="1.9c d"/>
      <sheetName val="Section 3 - Industry"/>
      <sheetName val="1.10"/>
      <sheetName val="Chart to Table 1.10"/>
      <sheetName val="1.11"/>
      <sheetName val="Chart 1.12a"/>
      <sheetName val="Chart 1.12b &amp; c"/>
      <sheetName val="Chart 1.12d"/>
      <sheetName val="Charts 1.12 footnotes"/>
      <sheetName val="Section 4 - Trade"/>
      <sheetName val="1.13"/>
      <sheetName val="1.14"/>
      <sheetName val="Section 5 - Defence Contracts"/>
      <sheetName val="1.15"/>
      <sheetName val="1.16"/>
      <sheetName val="1.17"/>
      <sheetName val="1.17a"/>
      <sheetName val="Section 6 - Intnl Defence"/>
      <sheetName val="1.18"/>
      <sheetName val="1.19"/>
      <sheetName val="1.20"/>
      <sheetName val="Chart to 1.19 &amp; 1.20"/>
      <sheetName val="1.21"/>
      <sheetName val="Chart 1.22a"/>
      <sheetName val="Chart 1.22 b &amp; c"/>
      <sheetName val="Chart 1.22d and foot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ss_Sheet"/>
      <sheetName val="sitdate_data"/>
      <sheetName val="sitdate_-_1yr"/>
      <sheetName val="sitdate_-_2yr"/>
      <sheetName val="Pivots"/>
      <sheetName val="Age_Graph_data"/>
      <sheetName val="Gender_(UR)"/>
      <sheetName val="Ethnicity_(UR)"/>
      <sheetName val="Religion_(UR)"/>
      <sheetName val="Age_(UR)"/>
      <sheetName val="Gender"/>
      <sheetName val="Ethnicity"/>
      <sheetName val="Religion_-_Christian"/>
      <sheetName val="Religion_-_Non_Christian"/>
      <sheetName val="Religion_-_Secular"/>
      <sheetName val="Age"/>
      <sheetName val="Mil_Age"/>
      <sheetName val="Process Sheet"/>
      <sheetName val="sitdate data"/>
      <sheetName val="sitdate - 1yr"/>
      <sheetName val="sitdate - 2yr"/>
      <sheetName val="Age Graph data"/>
      <sheetName val="Gender (UR)"/>
      <sheetName val="Ethnicity (UR)"/>
      <sheetName val="Religion (UR)"/>
      <sheetName val="Age (UR)"/>
      <sheetName val="Religion - Christian"/>
      <sheetName val="Religion - Non Christian"/>
      <sheetName val="Religion - Secular"/>
      <sheetName val="Mil Age"/>
      <sheetName val="Process_Sheet1"/>
      <sheetName val="sitdate_data1"/>
      <sheetName val="sitdate_-_1yr1"/>
      <sheetName val="sitdate_-_2yr1"/>
      <sheetName val="Age_Graph_data1"/>
      <sheetName val="Gender_(UR)1"/>
      <sheetName val="Ethnicity_(UR)1"/>
      <sheetName val="Religion_(UR)1"/>
      <sheetName val="Age_(UR)1"/>
      <sheetName val="Religion_-_Christian1"/>
      <sheetName val="Religion_-_Non_Christian1"/>
      <sheetName val="Religion_-_Secular1"/>
      <sheetName val="Mil_Age1"/>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refreshError="1"/>
      <sheetData sheetId="12"/>
      <sheetData sheetId="13"/>
      <sheetData sheetId="14"/>
      <sheetData sheetId="15" refreshError="1"/>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es"/>
      <sheetName val="Process Sheet"/>
      <sheetName val="Navy Strength Data"/>
      <sheetName val="Army Strength Data"/>
      <sheetName val="RAF Strength Data"/>
      <sheetName val="Strength Pivots"/>
      <sheetName val="Summary Stats"/>
      <sheetName val="Historical Data"/>
      <sheetName val="Reserves Data"/>
      <sheetName val="2020 Graph Data"/>
      <sheetName val="Strength Graph Data"/>
      <sheetName val="TotalTableHLOOKUP"/>
      <sheetName val="Table1HLOOKUP"/>
      <sheetName val="Table2HLOOKUP"/>
      <sheetName val="FR20aLOOKUP"/>
      <sheetName val="FR20bLOOKUP"/>
      <sheetName val="Table3HLOOKUP"/>
      <sheetName val="Table 1"/>
      <sheetName val="Table 2"/>
      <sheetName val="Table 3"/>
      <sheetName val="Table 4"/>
      <sheetName val="Table 5a"/>
      <sheetName val="Table 5b"/>
      <sheetName val="Table 5bi"/>
      <sheetName val="Table 5c"/>
      <sheetName val="5.1 2020 Target"/>
      <sheetName val="Table 5 Graphs"/>
      <sheetName val="Table 6a"/>
      <sheetName val="Table 6b"/>
      <sheetName val="Table 7a"/>
      <sheetName val="Table 7b 7c"/>
      <sheetName val="Table 7 Graph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ss"/>
      <sheetName val="Regular Data"/>
      <sheetName val="Reserves Data"/>
      <sheetName val="Pivot tables"/>
      <sheetName val="Full-time_datasheet"/>
      <sheetName val="Reserves_datasheet"/>
      <sheetName val="Sep_Ser_datasheet"/>
      <sheetName val="Recruitment_datasheet"/>
      <sheetName val="Salaries_datasheet"/>
      <sheetName val="Summary Tables"/>
      <sheetName val="Summary Statistics"/>
      <sheetName val="Summary Salaries"/>
      <sheetName val="Summary Graphs"/>
      <sheetName val="Tab1"/>
      <sheetName val="Tab2a"/>
      <sheetName val="Tab2b"/>
      <sheetName val="Tab2c"/>
      <sheetName val="Tab3a"/>
      <sheetName val="Tab3b"/>
      <sheetName val="Tab3c"/>
      <sheetName val="Tab3d"/>
      <sheetName val="Tab3e"/>
      <sheetName val="Tab4"/>
      <sheetName val="Tab412m"/>
      <sheetName val="Tab5a"/>
      <sheetName val="Tab5b"/>
      <sheetName val="Tab5c"/>
      <sheetName val="Tab5d"/>
      <sheetName val="Tab5a12m"/>
      <sheetName val="Tab5b12m"/>
      <sheetName val="Tab5c12m"/>
      <sheetName val="Tab5d12m"/>
      <sheetName val="Tab6a"/>
      <sheetName val="Tab6b"/>
      <sheetName val="Tab7a"/>
      <sheetName val="Tab7b"/>
      <sheetName val="Tab7c"/>
      <sheetName val="Tab7d"/>
      <sheetName val="Tab8a"/>
      <sheetName val="Tab8b"/>
      <sheetName val="Tab8c"/>
      <sheetName val="Tab8d"/>
      <sheetName val="Tab9a"/>
      <sheetName val="Tab9b"/>
      <sheetName val="Tab9c"/>
      <sheetName val="Tab10"/>
      <sheetName val="Tab11"/>
      <sheetName val="Tab12"/>
      <sheetName val="Tab13a"/>
      <sheetName val="Tab13b"/>
      <sheetName val="Separated Service MI"/>
      <sheetName val="Contents"/>
      <sheetName val="Notes and Definitions"/>
      <sheetName val="Table 1"/>
      <sheetName val="Table 2a"/>
      <sheetName val="Table 2b"/>
      <sheetName val="Table 2c"/>
      <sheetName val="Table 3a"/>
      <sheetName val="Table 3b"/>
      <sheetName val="Table 3c"/>
      <sheetName val="Table 3d"/>
      <sheetName val="Table 3e"/>
      <sheetName val="Table 4"/>
      <sheetName val="Table 5a"/>
      <sheetName val="Table 5b"/>
      <sheetName val="Table 5c"/>
      <sheetName val="Table 5d"/>
      <sheetName val="Table 4 12m"/>
      <sheetName val="Table 5a 12m"/>
      <sheetName val="Table 5b 12m"/>
      <sheetName val="Table 5c 12m"/>
      <sheetName val="Table 5d 12m"/>
      <sheetName val="Table 6a"/>
      <sheetName val="Table 6b"/>
      <sheetName val="Table 7a"/>
      <sheetName val="Table 7b"/>
      <sheetName val="Table 7c"/>
      <sheetName val="Table 7d"/>
      <sheetName val="Table 8a"/>
      <sheetName val="Table 8b"/>
      <sheetName val="Table 8c"/>
      <sheetName val="Table 8d"/>
      <sheetName val="Table 9a"/>
      <sheetName val="Table 9b"/>
      <sheetName val="Table 9c"/>
      <sheetName val="Table 10"/>
      <sheetName val="Table 11a"/>
      <sheetName val="Table 11b"/>
      <sheetName val="Table 12"/>
      <sheetName val="Table 13 placeholder"/>
      <sheetName val="Table 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ss"/>
      <sheetName val="Regular Data"/>
      <sheetName val="Reserves Data"/>
      <sheetName val="Pivot tables"/>
      <sheetName val="Full-time_datasheet"/>
      <sheetName val="Reserves_datasheet"/>
      <sheetName val="Sep_Ser_datasheet"/>
      <sheetName val="Recruitment_datasheet"/>
      <sheetName val="Salaries_datasheet"/>
      <sheetName val="Summary Tables"/>
      <sheetName val="Summary Statistics"/>
      <sheetName val="Summary Salaries"/>
      <sheetName val="Summary Graphs"/>
      <sheetName val="Tab1"/>
      <sheetName val="Tab2a"/>
      <sheetName val="Tab2b"/>
      <sheetName val="Tab2c"/>
      <sheetName val="Tab3a"/>
      <sheetName val="Tab3b"/>
      <sheetName val="Tab3c"/>
      <sheetName val="Tab3d"/>
      <sheetName val="Tab3e"/>
      <sheetName val="Tab4"/>
      <sheetName val="Tab412m"/>
      <sheetName val="Tab5a"/>
      <sheetName val="Tab5b"/>
      <sheetName val="Tab5c"/>
      <sheetName val="Tab5d"/>
      <sheetName val="Tab5a12m"/>
      <sheetName val="Tab5b12m"/>
      <sheetName val="Tab5c12m"/>
      <sheetName val="Tab5d12m"/>
      <sheetName val="Tab6a"/>
      <sheetName val="Tab6b"/>
      <sheetName val="Tab7a"/>
      <sheetName val="Tab7b"/>
      <sheetName val="Tab7c"/>
      <sheetName val="Tab7d"/>
      <sheetName val="Tab8a"/>
      <sheetName val="Tab8b"/>
      <sheetName val="Tab8c"/>
      <sheetName val="Tab8d"/>
      <sheetName val="Tab9a"/>
      <sheetName val="Tab9b"/>
      <sheetName val="Tab9c"/>
      <sheetName val="Tab10"/>
      <sheetName val="Tab11"/>
      <sheetName val="Tab12"/>
      <sheetName val="Tab13a"/>
      <sheetName val="Tab13b"/>
      <sheetName val="Separated Service MI"/>
      <sheetName val="Contents"/>
      <sheetName val="Notes and Definitions"/>
      <sheetName val="Table 1"/>
      <sheetName val="Table 2a"/>
      <sheetName val="Table 2b"/>
      <sheetName val="Table 2c"/>
      <sheetName val="Table 3a"/>
      <sheetName val="Table 3b"/>
      <sheetName val="Table 3c"/>
      <sheetName val="Table 3d"/>
      <sheetName val="Table 3e"/>
      <sheetName val="Table 4"/>
      <sheetName val="Table 5a"/>
      <sheetName val="Table 5b"/>
      <sheetName val="Table 5c"/>
      <sheetName val="Table 5d"/>
      <sheetName val="Table 4 12m"/>
      <sheetName val="Table 5a 12m"/>
      <sheetName val="Table 5b 12m"/>
      <sheetName val="Table 5c 12m"/>
      <sheetName val="Table 5d 12m"/>
      <sheetName val="Table 6a"/>
      <sheetName val="Table 6b"/>
      <sheetName val="Table 7a"/>
      <sheetName val="Table 7b"/>
      <sheetName val="Table 7c"/>
      <sheetName val="Table 7d"/>
      <sheetName val="Table 8a"/>
      <sheetName val="Table 8b"/>
      <sheetName val="Table 8c"/>
      <sheetName val="Table 8d"/>
      <sheetName val="Table 9a"/>
      <sheetName val="Table 9b"/>
      <sheetName val="Table 9c"/>
      <sheetName val="Table 10"/>
      <sheetName val="Table 11a"/>
      <sheetName val="Table 11b"/>
      <sheetName val="Table 12"/>
      <sheetName val="Table 13 placeholder"/>
      <sheetName val="Table 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nnex A - Votes A 2023-24"/>
      <sheetName val="Annex B - Sponsorship Template"/>
      <sheetName val="Annex C - Core Tables"/>
      <sheetName val="Annex D GGE 2022-23"/>
      <sheetName val="Annex D GGE 2023-24 ARAc"/>
      <sheetName val="Annex E Waste &amp; Water 2023-24"/>
      <sheetName val="Annex F ALBs 2023-24"/>
      <sheetName val="Annex G CLs 2023-24"/>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ss Sheet"/>
      <sheetName val="Navy Str Data"/>
      <sheetName val="Army Str Data"/>
      <sheetName val="RAF Str Data"/>
      <sheetName val="Outflow Data"/>
      <sheetName val="Intake Data"/>
      <sheetName val="GTS Data"/>
      <sheetName val="Strength Pivots"/>
      <sheetName val="Sheet1"/>
      <sheetName val="Outflow Pivots"/>
      <sheetName val="Intake Pivots"/>
      <sheetName val="GTS Pivot"/>
      <sheetName val="Sheet2"/>
      <sheetName val="Historical Data"/>
      <sheetName val="Graph Data Sheet"/>
      <sheetName val="Forecast Data"/>
      <sheetName val="RN Input"/>
      <sheetName val="Army Input"/>
      <sheetName val="RAF Input"/>
      <sheetName val="Tri Input"/>
      <sheetName val="SWA figures UR"/>
      <sheetName val="SWA figures"/>
      <sheetName val="(1)Tri Chart"/>
      <sheetName val="(2)RN Chart"/>
      <sheetName val="(3)Army Chart"/>
      <sheetName val="(4)RAF Chart"/>
      <sheetName val="OF OR Flows"/>
      <sheetName val="(5)Off VO Cht"/>
      <sheetName val="(6)OR VO Cht"/>
      <sheetName val="(7)RN OF Flows"/>
      <sheetName val="(8)Army OF Flows"/>
      <sheetName val="(9)RAF OF Flows"/>
      <sheetName val="(10)RN OR Flows"/>
      <sheetName val="(11)Army OR Flows"/>
      <sheetName val="(12)RAF OR Flows"/>
      <sheetName val="(13)RNRM InOut Train"/>
      <sheetName val="(14)Army InOut Train"/>
      <sheetName val="(15)RAF InOut Train"/>
      <sheetName val="(16)RNRM InOut Untrain"/>
      <sheetName val="(17)Army InOut Untrain"/>
      <sheetName val="(18)RAF InOut Untrain"/>
      <sheetName val="Sheet3"/>
      <sheetName val="Monitor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abilities"/>
      <sheetName val="Regulars MI"/>
      <sheetName val="Process"/>
      <sheetName val="Process (2)"/>
      <sheetName val="Data"/>
      <sheetName val="Charts"/>
      <sheetName val="Sheet1"/>
      <sheetName val="Regular Data"/>
      <sheetName val="Diversity Data"/>
      <sheetName val="Full-time_datasheet"/>
      <sheetName val="Pivot tables"/>
      <sheetName val="Diversity Pivots"/>
      <sheetName val="Diversity Tables"/>
      <sheetName val="Diversity Datasheet"/>
      <sheetName val="Applications datasheet"/>
      <sheetName val="Tables"/>
      <sheetName val="Tables 2"/>
      <sheetName val="Commentary Automation"/>
      <sheetName val="Submission Table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ss"/>
      <sheetName val="Regular Data"/>
      <sheetName val="Reserves Data"/>
      <sheetName val="Pivot tables"/>
      <sheetName val="Full-time_datasheet"/>
      <sheetName val="Reserves_datasheet"/>
      <sheetName val="Sep_Ser_datasheet"/>
      <sheetName val="Recruitment_datasheet"/>
      <sheetName val="Salaries_datasheet"/>
      <sheetName val="Summary Tables"/>
      <sheetName val="Summary Statistics"/>
      <sheetName val="Summary Salaries"/>
      <sheetName val="Summary Graphs"/>
      <sheetName val="Tab1"/>
      <sheetName val="Tab2a"/>
      <sheetName val="Tab2b"/>
      <sheetName val="Tab2c"/>
      <sheetName val="Tab3a"/>
      <sheetName val="Tab3b"/>
      <sheetName val="Tab3c"/>
      <sheetName val="Tab3d"/>
      <sheetName val="Tab3e"/>
      <sheetName val="Tab4"/>
      <sheetName val="Tab412m"/>
      <sheetName val="Tab5a"/>
      <sheetName val="Tab5b"/>
      <sheetName val="Tab5c"/>
      <sheetName val="Tab5d"/>
      <sheetName val="Tab5a12m"/>
      <sheetName val="Tab5b12m"/>
      <sheetName val="Tab5c12m"/>
      <sheetName val="Tab5d12m"/>
      <sheetName val="Tab6a"/>
      <sheetName val="Tab6b"/>
      <sheetName val="Tab7a"/>
      <sheetName val="Tab7b"/>
      <sheetName val="Tab7c"/>
      <sheetName val="Tab7d"/>
      <sheetName val="Tab8a"/>
      <sheetName val="Tab8b"/>
      <sheetName val="Tab8c"/>
      <sheetName val="Tab8d"/>
      <sheetName val="Tab9a"/>
      <sheetName val="Tab9b"/>
      <sheetName val="Tab9c"/>
      <sheetName val="Tab10"/>
      <sheetName val="Tab11"/>
      <sheetName val="Tab12"/>
      <sheetName val="Tab13a"/>
      <sheetName val="Tab13b"/>
      <sheetName val="Separated Service MI"/>
      <sheetName val="Contents"/>
      <sheetName val="Notes and Definitions"/>
      <sheetName val="Table 1"/>
      <sheetName val="Table 2a"/>
      <sheetName val="Table 2b"/>
      <sheetName val="Table 2c"/>
      <sheetName val="Table 3a"/>
      <sheetName val="Table 3b"/>
      <sheetName val="Table 3c"/>
      <sheetName val="Table 3d"/>
      <sheetName val="Table 3e"/>
      <sheetName val="Table 4"/>
      <sheetName val="Table 5a"/>
      <sheetName val="Table 5b"/>
      <sheetName val="Table 5c"/>
      <sheetName val="Table 5d"/>
      <sheetName val="Table 4 12m"/>
      <sheetName val="Table 5a 12m"/>
      <sheetName val="Table 5b 12m"/>
      <sheetName val="Table 5c 12m"/>
      <sheetName val="Table 5d 12m"/>
      <sheetName val="Table 6a"/>
      <sheetName val="Table 6b"/>
      <sheetName val="Table 7a"/>
      <sheetName val="Table 7b"/>
      <sheetName val="Table 7c"/>
      <sheetName val="Table 7d"/>
      <sheetName val="Table 8a"/>
      <sheetName val="Table 8b"/>
      <sheetName val="Table 8c"/>
      <sheetName val="Table 8d"/>
      <sheetName val="Table 9a"/>
      <sheetName val="Table 9b"/>
      <sheetName val="Table 9c"/>
      <sheetName val="Table 10"/>
      <sheetName val="Table 11a"/>
      <sheetName val="Table 11b"/>
      <sheetName val="Table 12"/>
      <sheetName val="Table 13 placeholder"/>
      <sheetName val="Table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es"/>
      <sheetName val="Process Sheet"/>
      <sheetName val="Navy Str Data"/>
      <sheetName val="Army Str Data"/>
      <sheetName val="RAF Str Data"/>
      <sheetName val="Outflow Data"/>
      <sheetName val="Strength Pivots"/>
      <sheetName val="Outflow Pivots"/>
      <sheetName val="Graph Data Sheet"/>
      <sheetName val="SWA figures UR"/>
      <sheetName val="Forecast Data"/>
      <sheetName val="OF Flows"/>
      <sheetName val="OR Flows"/>
      <sheetName val="RN input (Updated)"/>
      <sheetName val="RN input (Original)"/>
      <sheetName val="Army input"/>
      <sheetName val="RAF input"/>
      <sheetName val="Tri"/>
      <sheetName val="Historical Data"/>
      <sheetName val="Inflow Data"/>
      <sheetName val="Tri Chart"/>
      <sheetName val="RN Chart"/>
      <sheetName val="Army Chart"/>
      <sheetName val="RAF Chart"/>
      <sheetName val="Reg VO"/>
      <sheetName val="Reg Intake"/>
      <sheetName val="Navy Intake &amp; Outflow"/>
      <sheetName val="Army Intake &amp; Outflow"/>
      <sheetName val="RAF Intake &amp; Outflow"/>
      <sheetName val="tri s"/>
      <sheetName val="rn"/>
      <sheetName val="ar"/>
      <sheetName val="raf"/>
      <sheetName val="tri reg vo"/>
      <sheetName val="tri reg intake"/>
      <sheetName val="Ci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es"/>
      <sheetName val="Process Sheet"/>
      <sheetName val="Navy Str Data"/>
      <sheetName val="Army Str Data"/>
      <sheetName val="RAF Str Data"/>
      <sheetName val="Outflow Data"/>
      <sheetName val="Strength Pivots"/>
      <sheetName val="Outflow Pivots"/>
      <sheetName val="Graph Data Sheet"/>
      <sheetName val="SWA figures UR"/>
      <sheetName val="Forecast Data"/>
      <sheetName val="OF Flows"/>
      <sheetName val="OR Flows"/>
      <sheetName val="RN input (Updated)"/>
      <sheetName val="RN input (Original)"/>
      <sheetName val="Army input"/>
      <sheetName val="RAF input"/>
      <sheetName val="Tri"/>
      <sheetName val="Historical Data"/>
      <sheetName val="Intake Data"/>
      <sheetName val="Tri Chart"/>
      <sheetName val="RN Chart"/>
      <sheetName val="Army Chart"/>
      <sheetName val="RAF Chart"/>
      <sheetName val="Reg VO"/>
      <sheetName val="Reg Intake"/>
      <sheetName val="Navy Intake &amp; Outflow"/>
      <sheetName val="Army Intake &amp; Outflow"/>
      <sheetName val="RAF Intake &amp; Outflow"/>
      <sheetName val="tri s"/>
      <sheetName val="rn"/>
      <sheetName val="ar"/>
      <sheetName val="raf"/>
      <sheetName val="tri reg vo"/>
      <sheetName val="tri reg intake"/>
      <sheetName val="Ci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617 Branch Plans"/>
      <sheetName val="Liabilities"/>
      <sheetName val="Process"/>
      <sheetName val="Data - NEW"/>
      <sheetName val="Pivots - NEW"/>
      <sheetName val="Full Time"/>
      <sheetName val="Reserves Strengths"/>
      <sheetName val="Reserves Flows"/>
      <sheetName val="Reserves Pivots"/>
      <sheetName val="Reserves Datasheet"/>
      <sheetName val="Salaries"/>
      <sheetName val="Separated Service"/>
      <sheetName val="Applications"/>
      <sheetName val="MI Data"/>
      <sheetName val="Regulars MI Tables"/>
      <sheetName val="MI Charts"/>
      <sheetName val="MI Commentary"/>
      <sheetName val="MI Submission"/>
      <sheetName val="Summary Tables"/>
      <sheetName val="Summary Salaries"/>
      <sheetName val="Graphs"/>
      <sheetName val="Charts V2"/>
      <sheetName val="SPS Commentary"/>
      <sheetName val="Submission  Commentary"/>
      <sheetName val="SPS Tables - NEW"/>
      <sheetName val="Contents"/>
      <sheetName val="Notes and Definitions"/>
      <sheetName val="Table 1"/>
      <sheetName val="Table 2a"/>
      <sheetName val="Table 2b"/>
      <sheetName val="Table 2c"/>
      <sheetName val="Table 3a"/>
      <sheetName val="Table 3b"/>
      <sheetName val="Table 3c"/>
      <sheetName val="Table 3d"/>
      <sheetName val="Table 3e"/>
      <sheetName val="Table 4 12m"/>
      <sheetName val="Table 5a 12m"/>
      <sheetName val="Table 5b 12m"/>
      <sheetName val="Table 5c 12m"/>
      <sheetName val="Table 5d 12m"/>
      <sheetName val="Table 6a"/>
      <sheetName val="Table 6b"/>
      <sheetName val="Table 7a"/>
      <sheetName val="Table 7b"/>
      <sheetName val="Table 7c"/>
      <sheetName val="Table 8a"/>
      <sheetName val="Table 8b"/>
      <sheetName val="Table 8c"/>
      <sheetName val="Table 8d"/>
      <sheetName val="Table 9a"/>
      <sheetName val="Table 9b"/>
      <sheetName val="Table 9c"/>
      <sheetName val="Table 10"/>
      <sheetName val="Table 11a"/>
      <sheetName val="Table 11b"/>
      <sheetName val="Table 11c"/>
      <sheetName val="Table 11d"/>
      <sheetName val="Table 12"/>
      <sheetName val="Table 13"/>
      <sheetName val="Separated Service MI"/>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sheetData sheetId="10" refreshError="1"/>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engthData"/>
      <sheetName val="2.1.1aUR"/>
      <sheetName val="2.1.1aGraph_data"/>
      <sheetName val="2.1.1bUR"/>
      <sheetName val="2.1.2UR"/>
      <sheetName val="2.1.2Graph_data"/>
      <sheetName val="2.1.3UR"/>
      <sheetName val="2.1.4UR"/>
      <sheetName val="2.1.5UR"/>
      <sheetName val="2.1.6UR"/>
      <sheetName val="2.1.7UR"/>
      <sheetName val="2.1.8UR"/>
      <sheetName val="2.1.9UR"/>
      <sheetName val="2.1.10UR"/>
      <sheetName val="2.1.11"/>
      <sheetName val="2.1.12a"/>
      <sheetName val="2.1.12b"/>
      <sheetName val="2.01.01a"/>
      <sheetName val="2.01.01b"/>
      <sheetName val="2.01.02"/>
      <sheetName val="2.01.02 Chart"/>
      <sheetName val="2.01.03"/>
      <sheetName val="2.01.04"/>
      <sheetName val="2.01.05"/>
      <sheetName val="2.01.06"/>
      <sheetName val="2.01.07"/>
      <sheetName val="2.01.08"/>
      <sheetName val="2.01.09"/>
      <sheetName val="2.01.10"/>
      <sheetName val="2.01.11"/>
      <sheetName val="2.01.12a"/>
      <sheetName val="2.01.12b"/>
      <sheetName val="OutflowData"/>
      <sheetName val="2.01.13UR"/>
      <sheetName val="2.1.14UR"/>
      <sheetName val="2.1.15UR"/>
      <sheetName val="2.1.16UR"/>
      <sheetName val="2.1.17UR"/>
      <sheetName val="2.1.14-2.1.17graphs_data"/>
      <sheetName val="2.1.18UR"/>
      <sheetName val="2.1.19UR"/>
      <sheetName val="2.01.13 "/>
      <sheetName val="2.01.14 "/>
      <sheetName val="2.01.15 "/>
      <sheetName val="2.01.16"/>
      <sheetName val="2.01.17"/>
      <sheetName val="2.01.14 &amp; 2.01.17 charts"/>
      <sheetName val="2.01.18"/>
      <sheetName val="2.01.20"/>
      <sheetName val="2.01.19"/>
      <sheetName val="2.01.20 Graph"/>
      <sheetName val="2.01.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E5553-C0EE-4FAC-93E3-4E32F3D27C54}">
  <sheetPr>
    <tabColor rgb="FF92D050"/>
  </sheetPr>
  <dimension ref="A1:I82"/>
  <sheetViews>
    <sheetView tabSelected="1" zoomScale="85" zoomScaleNormal="85" workbookViewId="0">
      <pane xSplit="1" ySplit="8" topLeftCell="D59" activePane="bottomRight" state="frozen"/>
      <selection pane="topRight" activeCell="B1" sqref="B1"/>
      <selection pane="bottomLeft" activeCell="A9" sqref="A9"/>
      <selection pane="bottomRight" activeCell="F63" sqref="F63"/>
    </sheetView>
  </sheetViews>
  <sheetFormatPr defaultColWidth="8.7265625" defaultRowHeight="14.5" x14ac:dyDescent="0.35"/>
  <cols>
    <col min="1" max="1" width="65.81640625" style="5" customWidth="1"/>
    <col min="2" max="2" width="12.54296875" style="5" bestFit="1" customWidth="1"/>
    <col min="3" max="3" width="12.54296875" style="5" customWidth="1"/>
    <col min="4" max="4" width="12.54296875" style="5" bestFit="1" customWidth="1"/>
    <col min="5" max="5" width="13.54296875" style="5" bestFit="1" customWidth="1"/>
    <col min="6" max="6" width="9.81640625" style="5" bestFit="1" customWidth="1"/>
    <col min="7" max="7" width="11.54296875" style="5" bestFit="1" customWidth="1"/>
    <col min="8" max="8" width="9.54296875" style="5" bestFit="1" customWidth="1"/>
    <col min="9" max="16384" width="8.7265625" style="5"/>
  </cols>
  <sheetData>
    <row r="1" spans="1:9" ht="17.5" customHeight="1" x14ac:dyDescent="0.35">
      <c r="A1" s="1" t="s">
        <v>0</v>
      </c>
      <c r="B1" s="2"/>
      <c r="C1" s="2"/>
      <c r="D1" s="2"/>
      <c r="E1" s="2"/>
      <c r="F1" s="3"/>
      <c r="G1" s="3"/>
      <c r="H1" s="3"/>
      <c r="I1" s="4"/>
    </row>
    <row r="2" spans="1:9" ht="18" x14ac:dyDescent="0.4">
      <c r="A2" s="6" t="s">
        <v>1</v>
      </c>
      <c r="B2" s="2"/>
      <c r="C2" s="2"/>
      <c r="D2" s="2"/>
      <c r="E2" s="2"/>
    </row>
    <row r="3" spans="1:9" ht="18" x14ac:dyDescent="0.35">
      <c r="A3" s="1" t="s">
        <v>2</v>
      </c>
      <c r="B3" s="2"/>
      <c r="C3" s="2"/>
      <c r="D3" s="2"/>
      <c r="E3" s="2"/>
    </row>
    <row r="4" spans="1:9" ht="18" x14ac:dyDescent="0.35">
      <c r="A4" s="1" t="s">
        <v>3</v>
      </c>
    </row>
    <row r="5" spans="1:9" x14ac:dyDescent="0.35">
      <c r="A5" s="7"/>
      <c r="B5" s="2"/>
      <c r="C5" s="8"/>
      <c r="D5" s="2"/>
      <c r="E5" s="2"/>
    </row>
    <row r="6" spans="1:9" x14ac:dyDescent="0.35">
      <c r="A6" s="9" t="s">
        <v>4</v>
      </c>
      <c r="B6" s="10" t="s">
        <v>5</v>
      </c>
      <c r="C6" s="10" t="s">
        <v>6</v>
      </c>
      <c r="D6" s="10" t="s">
        <v>7</v>
      </c>
      <c r="E6" s="10" t="s">
        <v>8</v>
      </c>
      <c r="F6" s="10" t="s">
        <v>9</v>
      </c>
      <c r="G6" s="10" t="s">
        <v>10</v>
      </c>
    </row>
    <row r="7" spans="1:9" x14ac:dyDescent="0.35">
      <c r="A7" s="11"/>
      <c r="B7" s="10" t="s">
        <v>11</v>
      </c>
      <c r="C7" s="10" t="s">
        <v>11</v>
      </c>
      <c r="D7" s="10" t="s">
        <v>11</v>
      </c>
      <c r="E7" s="10" t="s">
        <v>11</v>
      </c>
      <c r="F7" s="10" t="s">
        <v>11</v>
      </c>
      <c r="G7" s="10" t="s">
        <v>12</v>
      </c>
    </row>
    <row r="8" spans="1:9" x14ac:dyDescent="0.35">
      <c r="A8" s="12" t="s">
        <v>13</v>
      </c>
      <c r="B8" s="13"/>
      <c r="C8" s="13"/>
      <c r="D8" s="14"/>
      <c r="E8" s="14"/>
      <c r="F8" s="14"/>
      <c r="G8" s="14"/>
    </row>
    <row r="9" spans="1:9" x14ac:dyDescent="0.35">
      <c r="A9" s="15" t="s">
        <v>14</v>
      </c>
      <c r="B9" s="16">
        <v>9949068</v>
      </c>
      <c r="C9" s="16">
        <v>10511526</v>
      </c>
      <c r="D9" s="17">
        <v>10390528</v>
      </c>
      <c r="E9" s="18">
        <f>11128311+291813-797079+243</f>
        <v>10623288</v>
      </c>
      <c r="F9" s="18">
        <v>10956573</v>
      </c>
      <c r="G9" s="18">
        <v>11661469</v>
      </c>
    </row>
    <row r="10" spans="1:9" x14ac:dyDescent="0.35">
      <c r="A10" s="15" t="s">
        <v>15</v>
      </c>
      <c r="B10" s="16">
        <v>1535636</v>
      </c>
      <c r="C10" s="16">
        <v>1605760</v>
      </c>
      <c r="D10" s="17">
        <v>1612148</v>
      </c>
      <c r="E10" s="19">
        <f>1641989+73</f>
        <v>1642062</v>
      </c>
      <c r="F10" s="19">
        <v>1770414</v>
      </c>
      <c r="G10" s="19">
        <v>2182992</v>
      </c>
    </row>
    <row r="11" spans="1:9" x14ac:dyDescent="0.35">
      <c r="A11" s="15" t="s">
        <v>16</v>
      </c>
      <c r="B11" s="16">
        <v>4643384</v>
      </c>
      <c r="C11" s="16">
        <v>4914951</v>
      </c>
      <c r="D11" s="17">
        <v>5063419</v>
      </c>
      <c r="E11" s="20">
        <f>4815532+1174</f>
        <v>4816706</v>
      </c>
      <c r="F11" s="20">
        <v>5036397</v>
      </c>
      <c r="G11" s="20">
        <v>5324000</v>
      </c>
    </row>
    <row r="12" spans="1:9" x14ac:dyDescent="0.35">
      <c r="A12" s="15" t="s">
        <v>17</v>
      </c>
      <c r="B12" s="16">
        <v>1225847</v>
      </c>
      <c r="C12" s="16">
        <v>1191875</v>
      </c>
      <c r="D12" s="17">
        <v>1360704</v>
      </c>
      <c r="E12" s="20">
        <v>1607774</v>
      </c>
      <c r="F12" s="20">
        <v>1502929</v>
      </c>
      <c r="G12" s="20">
        <v>1301000</v>
      </c>
    </row>
    <row r="13" spans="1:9" x14ac:dyDescent="0.35">
      <c r="A13" s="15" t="s">
        <v>18</v>
      </c>
      <c r="B13" s="16">
        <v>6927405</v>
      </c>
      <c r="C13" s="16">
        <v>7364559</v>
      </c>
      <c r="D13" s="17">
        <v>7537696</v>
      </c>
      <c r="E13" s="20">
        <v>7818594</v>
      </c>
      <c r="F13" s="20">
        <v>5720533</v>
      </c>
      <c r="G13" s="20">
        <v>5835479</v>
      </c>
    </row>
    <row r="14" spans="1:9" x14ac:dyDescent="0.35">
      <c r="A14" s="15" t="s">
        <v>19</v>
      </c>
      <c r="B14" s="16">
        <v>1347553</v>
      </c>
      <c r="C14" s="16">
        <v>1447813</v>
      </c>
      <c r="D14" s="17">
        <v>2187387</v>
      </c>
      <c r="E14" s="20">
        <v>2114922</v>
      </c>
      <c r="F14" s="20">
        <v>2685810</v>
      </c>
      <c r="G14" s="20">
        <v>637896</v>
      </c>
    </row>
    <row r="15" spans="1:9" x14ac:dyDescent="0.35">
      <c r="A15" s="15" t="s">
        <v>20</v>
      </c>
      <c r="B15" s="16">
        <v>-1264898</v>
      </c>
      <c r="C15" s="16">
        <v>-1265160</v>
      </c>
      <c r="D15" s="16">
        <v>-1218848</v>
      </c>
      <c r="E15" s="20">
        <f>-1367043+-506</f>
        <v>-1367549</v>
      </c>
      <c r="F15" s="20">
        <v>-1337264</v>
      </c>
      <c r="G15" s="20">
        <v>-1439600</v>
      </c>
    </row>
    <row r="16" spans="1:9" x14ac:dyDescent="0.35">
      <c r="A16" s="15" t="s">
        <v>21</v>
      </c>
      <c r="B16" s="16">
        <v>7185671</v>
      </c>
      <c r="C16" s="16">
        <v>9519392</v>
      </c>
      <c r="D16" s="17">
        <v>7987529</v>
      </c>
      <c r="E16" s="20">
        <v>7351151</v>
      </c>
      <c r="F16" s="20">
        <v>7956289</v>
      </c>
      <c r="G16" s="20">
        <v>8781677</v>
      </c>
    </row>
    <row r="17" spans="1:8" x14ac:dyDescent="0.35">
      <c r="A17" s="15" t="s">
        <v>22</v>
      </c>
      <c r="B17" s="21">
        <v>522739</v>
      </c>
      <c r="C17" s="16">
        <v>315162</v>
      </c>
      <c r="D17" s="17">
        <v>383636</v>
      </c>
      <c r="E17" s="20">
        <v>376475</v>
      </c>
      <c r="F17" s="20">
        <v>218070</v>
      </c>
      <c r="G17" s="20">
        <v>284500</v>
      </c>
    </row>
    <row r="18" spans="1:8" ht="15.5" x14ac:dyDescent="0.35">
      <c r="A18" s="15" t="s">
        <v>23</v>
      </c>
      <c r="B18" s="22">
        <v>265316</v>
      </c>
      <c r="C18" s="16">
        <v>265835</v>
      </c>
      <c r="D18" s="17">
        <v>224828</v>
      </c>
      <c r="E18" s="20">
        <v>202193</v>
      </c>
      <c r="F18" s="20">
        <v>173047</v>
      </c>
      <c r="G18" s="20">
        <v>235000</v>
      </c>
      <c r="H18" s="23"/>
    </row>
    <row r="19" spans="1:8" x14ac:dyDescent="0.35">
      <c r="A19" s="15" t="s">
        <v>24</v>
      </c>
      <c r="B19" s="16">
        <v>550640</v>
      </c>
      <c r="C19" s="16">
        <v>578380</v>
      </c>
      <c r="D19" s="17">
        <v>636425</v>
      </c>
      <c r="E19" s="22">
        <v>663464</v>
      </c>
      <c r="F19" s="22">
        <v>595786</v>
      </c>
      <c r="G19" s="22">
        <v>560000</v>
      </c>
    </row>
    <row r="20" spans="1:8" x14ac:dyDescent="0.35">
      <c r="A20" s="15" t="s">
        <v>25</v>
      </c>
      <c r="B20" s="16">
        <v>642365</v>
      </c>
      <c r="C20" s="16">
        <v>540020</v>
      </c>
      <c r="D20" s="17">
        <v>345877</v>
      </c>
      <c r="E20" s="22">
        <f>291813+151</f>
        <v>291964</v>
      </c>
      <c r="F20" s="22">
        <v>268828</v>
      </c>
      <c r="G20" s="22">
        <v>304106</v>
      </c>
    </row>
    <row r="21" spans="1:8" x14ac:dyDescent="0.35">
      <c r="A21" s="15" t="s">
        <v>26</v>
      </c>
      <c r="B21" s="16">
        <v>39494</v>
      </c>
      <c r="C21" s="16">
        <v>29744</v>
      </c>
      <c r="D21" s="17">
        <v>25630</v>
      </c>
      <c r="E21" s="22">
        <v>28412</v>
      </c>
      <c r="F21" s="22">
        <v>145305</v>
      </c>
      <c r="G21" s="22">
        <v>150000</v>
      </c>
    </row>
    <row r="22" spans="1:8" x14ac:dyDescent="0.35">
      <c r="A22" s="15" t="s">
        <v>27</v>
      </c>
      <c r="B22" s="22">
        <v>1623</v>
      </c>
      <c r="C22" s="16">
        <v>1830</v>
      </c>
      <c r="D22" s="17">
        <v>3269</v>
      </c>
      <c r="E22" s="22">
        <v>1623</v>
      </c>
      <c r="F22" s="22">
        <v>15543</v>
      </c>
      <c r="G22" s="22">
        <v>20000</v>
      </c>
    </row>
    <row r="23" spans="1:8" x14ac:dyDescent="0.35">
      <c r="A23" s="15" t="s">
        <v>28</v>
      </c>
      <c r="B23" s="22">
        <v>55749</v>
      </c>
      <c r="C23" s="16">
        <v>81514</v>
      </c>
      <c r="D23" s="17">
        <v>107081</v>
      </c>
      <c r="E23" s="22">
        <v>158523</v>
      </c>
      <c r="F23" s="22">
        <v>248246</v>
      </c>
      <c r="G23" s="22">
        <v>160000</v>
      </c>
    </row>
    <row r="24" spans="1:8" x14ac:dyDescent="0.35">
      <c r="A24" s="15" t="s">
        <v>29</v>
      </c>
      <c r="B24" s="22">
        <v>110914</v>
      </c>
      <c r="C24" s="16">
        <v>92763</v>
      </c>
      <c r="D24" s="17">
        <v>69433</v>
      </c>
      <c r="E24" s="22">
        <v>164426</v>
      </c>
      <c r="F24" s="22">
        <v>228708</v>
      </c>
      <c r="G24" s="22">
        <v>300000</v>
      </c>
    </row>
    <row r="25" spans="1:8" x14ac:dyDescent="0.35">
      <c r="A25" s="15" t="s">
        <v>30</v>
      </c>
      <c r="B25" s="22">
        <v>122189</v>
      </c>
      <c r="C25" s="16">
        <v>131769</v>
      </c>
      <c r="D25" s="17">
        <v>235490</v>
      </c>
      <c r="E25" s="22">
        <v>417130</v>
      </c>
      <c r="F25" s="22">
        <v>523814</v>
      </c>
      <c r="G25" s="22">
        <v>500000</v>
      </c>
    </row>
    <row r="26" spans="1:8" x14ac:dyDescent="0.35">
      <c r="A26" s="15" t="s">
        <v>31</v>
      </c>
      <c r="B26" s="22">
        <v>41408</v>
      </c>
      <c r="C26" s="16">
        <v>33802</v>
      </c>
      <c r="D26" s="16">
        <v>-3770</v>
      </c>
      <c r="E26" s="22">
        <v>7563</v>
      </c>
      <c r="F26" s="22">
        <v>145551</v>
      </c>
      <c r="G26" s="22">
        <v>589000</v>
      </c>
    </row>
    <row r="27" spans="1:8" x14ac:dyDescent="0.35">
      <c r="A27" s="15" t="s">
        <v>32</v>
      </c>
      <c r="B27" s="22">
        <v>-4932</v>
      </c>
      <c r="C27" s="16">
        <v>-2018</v>
      </c>
      <c r="D27" s="16">
        <v>-4271</v>
      </c>
      <c r="E27" s="22">
        <v>-6513</v>
      </c>
      <c r="F27" s="22">
        <v>-9882</v>
      </c>
      <c r="G27" s="22">
        <v>0</v>
      </c>
    </row>
    <row r="28" spans="1:8" x14ac:dyDescent="0.35">
      <c r="A28" s="15" t="s">
        <v>33</v>
      </c>
      <c r="B28" s="22">
        <v>1613</v>
      </c>
      <c r="C28" s="22">
        <v>0</v>
      </c>
      <c r="D28" s="22">
        <v>0</v>
      </c>
      <c r="E28" s="22">
        <v>0</v>
      </c>
      <c r="F28" s="22">
        <v>0</v>
      </c>
      <c r="G28" s="22">
        <v>0</v>
      </c>
    </row>
    <row r="29" spans="1:8" x14ac:dyDescent="0.35">
      <c r="A29" s="15" t="s">
        <v>34</v>
      </c>
      <c r="B29" s="22" t="s">
        <v>35</v>
      </c>
      <c r="C29" s="22" t="s">
        <v>35</v>
      </c>
      <c r="D29" s="22" t="s">
        <v>35</v>
      </c>
      <c r="E29" s="22" t="s">
        <v>35</v>
      </c>
      <c r="F29" s="22" t="s">
        <v>35</v>
      </c>
      <c r="G29" s="22" t="s">
        <v>35</v>
      </c>
    </row>
    <row r="30" spans="1:8" x14ac:dyDescent="0.35">
      <c r="A30" s="15" t="s">
        <v>36</v>
      </c>
      <c r="B30" s="22" t="s">
        <v>35</v>
      </c>
      <c r="C30" s="22" t="s">
        <v>35</v>
      </c>
      <c r="D30" s="22" t="s">
        <v>35</v>
      </c>
      <c r="E30" s="22" t="s">
        <v>35</v>
      </c>
      <c r="F30" s="22" t="s">
        <v>35</v>
      </c>
      <c r="G30" s="22" t="s">
        <v>35</v>
      </c>
    </row>
    <row r="31" spans="1:8" x14ac:dyDescent="0.35">
      <c r="A31" s="15" t="s">
        <v>37</v>
      </c>
      <c r="B31" s="22">
        <v>228215</v>
      </c>
      <c r="C31" s="16">
        <v>228984</v>
      </c>
      <c r="D31" s="22">
        <v>226707</v>
      </c>
      <c r="E31" s="22">
        <v>234987</v>
      </c>
      <c r="F31" s="22">
        <v>219003</v>
      </c>
      <c r="G31" s="22">
        <v>218518</v>
      </c>
    </row>
    <row r="32" spans="1:8" x14ac:dyDescent="0.35">
      <c r="A32" s="15" t="s">
        <v>38</v>
      </c>
      <c r="B32" s="22">
        <v>702906</v>
      </c>
      <c r="C32" s="16">
        <v>727290</v>
      </c>
      <c r="D32" s="22">
        <v>767735</v>
      </c>
      <c r="E32" s="22">
        <v>797079</v>
      </c>
      <c r="F32" s="22">
        <v>815912</v>
      </c>
      <c r="G32" s="22">
        <v>892940</v>
      </c>
    </row>
    <row r="33" spans="1:7" x14ac:dyDescent="0.35">
      <c r="A33" s="15" t="s">
        <v>39</v>
      </c>
      <c r="B33" s="22">
        <v>1099653</v>
      </c>
      <c r="C33" s="16">
        <v>1125092</v>
      </c>
      <c r="D33" s="22">
        <v>1095298</v>
      </c>
      <c r="E33" s="22">
        <v>1216547</v>
      </c>
      <c r="F33" s="22">
        <v>1285372</v>
      </c>
      <c r="G33" s="22">
        <v>1301145</v>
      </c>
    </row>
    <row r="34" spans="1:7" x14ac:dyDescent="0.35">
      <c r="A34" s="15" t="s">
        <v>40</v>
      </c>
      <c r="B34" s="22">
        <v>681025</v>
      </c>
      <c r="C34" s="16">
        <v>652263</v>
      </c>
      <c r="D34" s="22">
        <v>622575</v>
      </c>
      <c r="E34" s="22">
        <v>606730</v>
      </c>
      <c r="F34" s="22">
        <v>651414</v>
      </c>
      <c r="G34" s="22">
        <v>653666</v>
      </c>
    </row>
    <row r="35" spans="1:7" x14ac:dyDescent="0.35">
      <c r="A35" s="15" t="s">
        <v>41</v>
      </c>
      <c r="B35" s="22">
        <v>84521</v>
      </c>
      <c r="C35" s="16">
        <v>82056</v>
      </c>
      <c r="D35" s="22">
        <v>77985</v>
      </c>
      <c r="E35" s="22">
        <v>75007</v>
      </c>
      <c r="F35" s="22">
        <v>54942</v>
      </c>
      <c r="G35" s="22">
        <v>42619</v>
      </c>
    </row>
    <row r="36" spans="1:7" x14ac:dyDescent="0.35">
      <c r="A36" s="15" t="s">
        <v>42</v>
      </c>
      <c r="B36" s="22">
        <v>11934</v>
      </c>
      <c r="C36" s="16">
        <v>2550</v>
      </c>
      <c r="D36" s="22">
        <v>3025</v>
      </c>
      <c r="E36" s="22">
        <v>5232</v>
      </c>
      <c r="F36" s="22">
        <v>3641</v>
      </c>
      <c r="G36" s="22">
        <v>5000</v>
      </c>
    </row>
    <row r="37" spans="1:7" x14ac:dyDescent="0.35">
      <c r="A37" s="15" t="s">
        <v>43</v>
      </c>
      <c r="B37" s="22"/>
      <c r="C37" s="16"/>
      <c r="D37" s="22"/>
      <c r="E37" s="22"/>
      <c r="F37" s="22">
        <v>2595731</v>
      </c>
      <c r="G37" s="22">
        <v>2629000</v>
      </c>
    </row>
    <row r="38" spans="1:7" x14ac:dyDescent="0.35">
      <c r="A38" s="15" t="s">
        <v>44</v>
      </c>
      <c r="B38" s="22"/>
      <c r="C38" s="16"/>
      <c r="D38" s="22"/>
      <c r="E38" s="22"/>
      <c r="F38" s="22">
        <v>243382</v>
      </c>
      <c r="G38" s="22">
        <v>280000</v>
      </c>
    </row>
    <row r="39" spans="1:7" x14ac:dyDescent="0.35">
      <c r="A39" s="24" t="s">
        <v>45</v>
      </c>
      <c r="B39" s="25">
        <v>36707038</v>
      </c>
      <c r="C39" s="25">
        <f>SUM(C9:C36)</f>
        <v>40177752</v>
      </c>
      <c r="D39" s="25">
        <f>SUM(D9:D36)</f>
        <v>39737516</v>
      </c>
      <c r="E39" s="25">
        <f>SUM(E9:E36)</f>
        <v>39847790</v>
      </c>
      <c r="F39" s="25">
        <f>SUM(F9:F38)</f>
        <v>42714094</v>
      </c>
      <c r="G39" s="25">
        <f>SUM(G9:G38)</f>
        <v>43410407</v>
      </c>
    </row>
    <row r="40" spans="1:7" x14ac:dyDescent="0.35">
      <c r="A40" s="24" t="s">
        <v>46</v>
      </c>
      <c r="B40" s="26"/>
      <c r="C40" s="26"/>
      <c r="D40" s="26"/>
      <c r="E40" s="26"/>
      <c r="F40" s="26"/>
      <c r="G40" s="26"/>
    </row>
    <row r="41" spans="1:7" x14ac:dyDescent="0.35">
      <c r="A41" s="15" t="s">
        <v>47</v>
      </c>
      <c r="B41" s="16">
        <v>-46372</v>
      </c>
      <c r="C41" s="16">
        <v>-146748</v>
      </c>
      <c r="D41" s="17">
        <v>129504</v>
      </c>
      <c r="E41" s="22">
        <v>-95076</v>
      </c>
      <c r="F41" s="22">
        <v>461628</v>
      </c>
      <c r="G41" s="22">
        <v>202197</v>
      </c>
    </row>
    <row r="42" spans="1:7" x14ac:dyDescent="0.35">
      <c r="A42" s="15" t="s">
        <v>48</v>
      </c>
      <c r="B42" s="16">
        <v>521986</v>
      </c>
      <c r="C42" s="16">
        <v>1978369</v>
      </c>
      <c r="D42" s="17">
        <v>11737047</v>
      </c>
      <c r="E42" s="22">
        <v>-13371447</v>
      </c>
      <c r="F42" s="22">
        <v>-1644014</v>
      </c>
      <c r="G42" s="22">
        <v>1649640</v>
      </c>
    </row>
    <row r="43" spans="1:7" x14ac:dyDescent="0.35">
      <c r="A43" s="15" t="s">
        <v>49</v>
      </c>
      <c r="B43" s="22">
        <v>-534673</v>
      </c>
      <c r="C43" s="16">
        <v>-317712</v>
      </c>
      <c r="D43" s="16">
        <v>-386661</v>
      </c>
      <c r="E43" s="22">
        <v>-381707</v>
      </c>
      <c r="F43" s="22">
        <v>-458740</v>
      </c>
      <c r="G43" s="22">
        <v>-171740</v>
      </c>
    </row>
    <row r="44" spans="1:7" x14ac:dyDescent="0.35">
      <c r="A44" s="15" t="s">
        <v>50</v>
      </c>
      <c r="B44" s="22">
        <v>118890</v>
      </c>
      <c r="C44" s="16">
        <v>548254</v>
      </c>
      <c r="D44" s="16">
        <v>-693246</v>
      </c>
      <c r="E44" s="22">
        <v>-7747</v>
      </c>
      <c r="F44" s="22">
        <v>258730</v>
      </c>
      <c r="G44" s="22">
        <v>247990</v>
      </c>
    </row>
    <row r="45" spans="1:7" x14ac:dyDescent="0.35">
      <c r="A45" s="24" t="s">
        <v>51</v>
      </c>
      <c r="B45" s="25">
        <v>59831</v>
      </c>
      <c r="C45" s="25">
        <f>SUM(C41:C44)</f>
        <v>2062163</v>
      </c>
      <c r="D45" s="25">
        <f>SUM(D41:D44)</f>
        <v>10786644</v>
      </c>
      <c r="E45" s="25">
        <f>SUM(E41:E44)</f>
        <v>-13855977</v>
      </c>
      <c r="F45" s="25">
        <f>SUM(F41:F44)</f>
        <v>-1382396</v>
      </c>
      <c r="G45" s="25">
        <f>SUM(G41:G44)</f>
        <v>1928087</v>
      </c>
    </row>
    <row r="46" spans="1:7" x14ac:dyDescent="0.35">
      <c r="A46" s="24" t="s">
        <v>52</v>
      </c>
      <c r="B46" s="25">
        <v>36766869</v>
      </c>
      <c r="C46" s="25">
        <f>C39+C45</f>
        <v>42239915</v>
      </c>
      <c r="D46" s="25">
        <f>D39+D45</f>
        <v>50524160</v>
      </c>
      <c r="E46" s="25">
        <f>E39+E45</f>
        <v>25991813</v>
      </c>
      <c r="F46" s="25">
        <f>F39+F45</f>
        <v>41331698</v>
      </c>
      <c r="G46" s="25">
        <f>G39+G45</f>
        <v>45338494</v>
      </c>
    </row>
    <row r="47" spans="1:7" x14ac:dyDescent="0.35">
      <c r="A47" s="24" t="s">
        <v>53</v>
      </c>
      <c r="B47" s="26"/>
      <c r="C47" s="26"/>
      <c r="D47" s="26"/>
      <c r="E47" s="26"/>
      <c r="F47" s="26"/>
      <c r="G47" s="26"/>
    </row>
    <row r="48" spans="1:7" x14ac:dyDescent="0.35">
      <c r="A48" s="15" t="s">
        <v>54</v>
      </c>
      <c r="B48" s="22">
        <v>6848790</v>
      </c>
      <c r="C48" s="22">
        <v>7679950</v>
      </c>
      <c r="D48" s="17">
        <v>8462664</v>
      </c>
      <c r="E48" s="22">
        <v>8487084</v>
      </c>
      <c r="F48" s="22">
        <v>4913700</v>
      </c>
      <c r="G48" s="22">
        <v>5238000</v>
      </c>
    </row>
    <row r="49" spans="1:7" x14ac:dyDescent="0.35">
      <c r="A49" s="15" t="s">
        <v>55</v>
      </c>
      <c r="B49" s="22">
        <v>2441692</v>
      </c>
      <c r="C49" s="22">
        <v>2921672</v>
      </c>
      <c r="D49" s="17">
        <v>3878886</v>
      </c>
      <c r="E49" s="22">
        <v>7666258</v>
      </c>
      <c r="F49" s="22">
        <v>4134666</v>
      </c>
      <c r="G49" s="22">
        <v>4006444</v>
      </c>
    </row>
    <row r="50" spans="1:7" x14ac:dyDescent="0.35">
      <c r="A50" s="15" t="s">
        <v>56</v>
      </c>
      <c r="B50" s="22">
        <v>-39933</v>
      </c>
      <c r="C50" s="22">
        <v>-61162</v>
      </c>
      <c r="D50" s="22">
        <v>-79453</v>
      </c>
      <c r="E50" s="22">
        <v>-74580</v>
      </c>
      <c r="F50" s="22">
        <v>-258889</v>
      </c>
      <c r="G50" s="22">
        <v>-160000</v>
      </c>
    </row>
    <row r="51" spans="1:7" x14ac:dyDescent="0.35">
      <c r="A51" s="15" t="s">
        <v>57</v>
      </c>
      <c r="B51" s="22">
        <v>0</v>
      </c>
      <c r="C51" s="22">
        <v>0</v>
      </c>
      <c r="D51" s="17">
        <v>0</v>
      </c>
      <c r="E51" s="22"/>
      <c r="F51" s="22" t="s">
        <v>35</v>
      </c>
      <c r="G51" s="22" t="s">
        <v>35</v>
      </c>
    </row>
    <row r="52" spans="1:7" x14ac:dyDescent="0.35">
      <c r="A52" s="15" t="s">
        <v>58</v>
      </c>
      <c r="B52" s="22">
        <v>967940</v>
      </c>
      <c r="C52" s="22">
        <v>1051694</v>
      </c>
      <c r="D52" s="17">
        <v>1836383</v>
      </c>
      <c r="E52" s="22">
        <v>2050462</v>
      </c>
      <c r="F52" s="22">
        <v>2265757</v>
      </c>
      <c r="G52" s="22">
        <v>3032000</v>
      </c>
    </row>
    <row r="53" spans="1:7" x14ac:dyDescent="0.35">
      <c r="A53" s="15" t="s">
        <v>59</v>
      </c>
      <c r="B53" s="22">
        <v>1938</v>
      </c>
      <c r="C53" s="22">
        <v>0</v>
      </c>
      <c r="D53" s="17">
        <v>7229</v>
      </c>
      <c r="E53" s="22">
        <v>733643</v>
      </c>
      <c r="F53" s="22">
        <v>857775</v>
      </c>
      <c r="G53" s="22" t="s">
        <v>35</v>
      </c>
    </row>
    <row r="54" spans="1:7" x14ac:dyDescent="0.35">
      <c r="A54" s="15" t="s">
        <v>60</v>
      </c>
      <c r="B54" s="22">
        <v>22684</v>
      </c>
      <c r="C54" s="22">
        <v>28970</v>
      </c>
      <c r="D54" s="22">
        <v>-16284</v>
      </c>
      <c r="E54" s="22">
        <v>1291888</v>
      </c>
      <c r="F54" s="22">
        <v>360927</v>
      </c>
      <c r="G54" s="22">
        <v>1540000</v>
      </c>
    </row>
    <row r="55" spans="1:7" x14ac:dyDescent="0.35">
      <c r="A55" s="15" t="s">
        <v>37</v>
      </c>
      <c r="B55" s="22">
        <v>2796</v>
      </c>
      <c r="C55" s="22">
        <v>3099</v>
      </c>
      <c r="D55" s="17">
        <v>2575</v>
      </c>
      <c r="E55" s="22">
        <v>7675</v>
      </c>
      <c r="F55" s="22">
        <v>30576</v>
      </c>
      <c r="G55" s="22">
        <v>2500</v>
      </c>
    </row>
    <row r="56" spans="1:7" x14ac:dyDescent="0.35">
      <c r="A56" s="15" t="s">
        <v>39</v>
      </c>
      <c r="B56" s="22">
        <v>67950</v>
      </c>
      <c r="C56" s="22">
        <v>75898</v>
      </c>
      <c r="D56" s="17">
        <v>87994</v>
      </c>
      <c r="E56" s="22">
        <v>141601</v>
      </c>
      <c r="F56" s="22">
        <v>251310</v>
      </c>
      <c r="G56" s="22">
        <v>226962</v>
      </c>
    </row>
    <row r="57" spans="1:7" x14ac:dyDescent="0.35">
      <c r="A57" s="15" t="s">
        <v>41</v>
      </c>
      <c r="B57" s="22">
        <v>0</v>
      </c>
      <c r="C57" s="22">
        <v>6600</v>
      </c>
      <c r="D57" s="22" t="s">
        <v>35</v>
      </c>
      <c r="E57" s="22" t="s">
        <v>35</v>
      </c>
      <c r="F57" s="22" t="s">
        <v>35</v>
      </c>
      <c r="G57" s="22" t="s">
        <v>35</v>
      </c>
    </row>
    <row r="58" spans="1:7" x14ac:dyDescent="0.35">
      <c r="A58" s="15" t="s">
        <v>61</v>
      </c>
      <c r="B58" s="22"/>
      <c r="C58" s="22"/>
      <c r="D58" s="22"/>
      <c r="E58" s="22"/>
      <c r="F58" s="22">
        <v>6594390</v>
      </c>
      <c r="G58" s="22">
        <v>7868000</v>
      </c>
    </row>
    <row r="59" spans="1:7" x14ac:dyDescent="0.35">
      <c r="A59" s="24" t="s">
        <v>62</v>
      </c>
      <c r="B59" s="25">
        <v>10313857</v>
      </c>
      <c r="C59" s="25">
        <f>SUM(C48:C57)</f>
        <v>11706721</v>
      </c>
      <c r="D59" s="25">
        <f>SUM(D48:D57)</f>
        <v>14179994</v>
      </c>
      <c r="E59" s="25">
        <f>SUM(E48:E57)</f>
        <v>20304031</v>
      </c>
      <c r="F59" s="25">
        <f>SUM(F48:F58)</f>
        <v>19150212</v>
      </c>
      <c r="G59" s="25">
        <f>SUM(G48:G58)</f>
        <v>21753906</v>
      </c>
    </row>
    <row r="60" spans="1:7" x14ac:dyDescent="0.35">
      <c r="A60" s="24" t="s">
        <v>63</v>
      </c>
      <c r="B60" s="27"/>
      <c r="C60" s="27"/>
      <c r="D60" s="27"/>
      <c r="E60" s="27"/>
      <c r="F60" s="27"/>
      <c r="G60" s="27"/>
    </row>
    <row r="61" spans="1:7" x14ac:dyDescent="0.35">
      <c r="A61" s="15" t="s">
        <v>48</v>
      </c>
      <c r="B61" s="22"/>
      <c r="C61" s="22" t="s">
        <v>35</v>
      </c>
      <c r="D61" s="22" t="s">
        <v>35</v>
      </c>
      <c r="E61" s="22" t="s">
        <v>35</v>
      </c>
      <c r="F61" s="22" t="s">
        <v>35</v>
      </c>
      <c r="G61" s="22" t="s">
        <v>35</v>
      </c>
    </row>
    <row r="62" spans="1:7" x14ac:dyDescent="0.35">
      <c r="A62" s="24" t="s">
        <v>64</v>
      </c>
      <c r="B62" s="25"/>
      <c r="C62" s="25" t="s">
        <v>35</v>
      </c>
      <c r="D62" s="25" t="s">
        <v>35</v>
      </c>
      <c r="E62" s="25" t="s">
        <v>35</v>
      </c>
      <c r="F62" s="25" t="s">
        <v>35</v>
      </c>
      <c r="G62" s="25" t="s">
        <v>35</v>
      </c>
    </row>
    <row r="63" spans="1:7" x14ac:dyDescent="0.35">
      <c r="A63" s="28" t="s">
        <v>65</v>
      </c>
      <c r="B63" s="25">
        <v>10313857</v>
      </c>
      <c r="C63" s="25">
        <f>C59</f>
        <v>11706721</v>
      </c>
      <c r="D63" s="25">
        <f>D59</f>
        <v>14179994</v>
      </c>
      <c r="E63" s="25">
        <f>E59</f>
        <v>20304031</v>
      </c>
      <c r="F63" s="25">
        <f>F59</f>
        <v>19150212</v>
      </c>
      <c r="G63" s="25">
        <f>G59</f>
        <v>21753906</v>
      </c>
    </row>
    <row r="64" spans="1:7" ht="15.5" x14ac:dyDescent="0.35">
      <c r="A64" s="24" t="s">
        <v>66</v>
      </c>
      <c r="B64" s="25">
        <v>39820924</v>
      </c>
      <c r="C64" s="25">
        <v>44025738</v>
      </c>
      <c r="D64" s="25">
        <v>57280367</v>
      </c>
      <c r="E64" s="25">
        <v>39047516</v>
      </c>
      <c r="F64" s="25">
        <v>51805263</v>
      </c>
      <c r="G64" s="25">
        <v>57860536</v>
      </c>
    </row>
    <row r="65" spans="1:7" x14ac:dyDescent="0.35">
      <c r="A65" s="29"/>
      <c r="B65" s="30"/>
      <c r="C65" s="30"/>
      <c r="D65" s="30"/>
      <c r="E65" s="30"/>
    </row>
    <row r="66" spans="1:7" x14ac:dyDescent="0.35">
      <c r="A66" s="7" t="s">
        <v>67</v>
      </c>
      <c r="B66" s="30"/>
      <c r="C66" s="30"/>
      <c r="D66" s="30"/>
      <c r="E66" s="30"/>
      <c r="F66" s="30"/>
      <c r="G66" s="30"/>
    </row>
    <row r="67" spans="1:7" x14ac:dyDescent="0.35">
      <c r="A67" s="31" t="s">
        <v>68</v>
      </c>
      <c r="B67" s="31"/>
      <c r="C67" s="31"/>
      <c r="D67" s="31"/>
      <c r="E67" s="31"/>
    </row>
    <row r="68" spans="1:7" ht="68.5" customHeight="1" x14ac:dyDescent="0.35">
      <c r="A68" s="32" t="s">
        <v>69</v>
      </c>
      <c r="B68" s="32"/>
      <c r="C68" s="32"/>
      <c r="D68" s="32"/>
      <c r="E68" s="32"/>
    </row>
    <row r="69" spans="1:7" x14ac:dyDescent="0.35">
      <c r="A69" s="7"/>
      <c r="B69" s="2"/>
      <c r="C69" s="2"/>
      <c r="D69" s="2"/>
      <c r="E69" s="2"/>
    </row>
    <row r="70" spans="1:7" x14ac:dyDescent="0.35">
      <c r="A70" s="7"/>
      <c r="B70" s="2"/>
      <c r="C70" s="2"/>
      <c r="D70" s="2"/>
      <c r="E70" s="2"/>
    </row>
    <row r="71" spans="1:7" x14ac:dyDescent="0.35">
      <c r="A71" s="33" t="s">
        <v>70</v>
      </c>
      <c r="B71" s="2"/>
      <c r="C71" s="2"/>
      <c r="D71" s="2"/>
      <c r="E71" s="2"/>
    </row>
    <row r="72" spans="1:7" x14ac:dyDescent="0.35">
      <c r="A72" s="7"/>
      <c r="B72" s="2"/>
      <c r="C72" s="2"/>
      <c r="D72" s="2"/>
      <c r="E72" s="2"/>
    </row>
    <row r="73" spans="1:7" x14ac:dyDescent="0.35">
      <c r="A73" s="9" t="s">
        <v>4</v>
      </c>
      <c r="B73" s="10" t="s">
        <v>5</v>
      </c>
      <c r="C73" s="10" t="s">
        <v>6</v>
      </c>
      <c r="D73" s="10" t="s">
        <v>7</v>
      </c>
      <c r="E73" s="10" t="s">
        <v>8</v>
      </c>
      <c r="F73" s="10" t="s">
        <v>71</v>
      </c>
      <c r="G73" s="10" t="s">
        <v>10</v>
      </c>
    </row>
    <row r="74" spans="1:7" x14ac:dyDescent="0.35">
      <c r="A74" s="11"/>
      <c r="B74" s="34" t="s">
        <v>11</v>
      </c>
      <c r="C74" s="34" t="s">
        <v>11</v>
      </c>
      <c r="D74" s="34" t="s">
        <v>11</v>
      </c>
      <c r="E74" s="34" t="s">
        <v>11</v>
      </c>
      <c r="F74" s="34" t="s">
        <v>11</v>
      </c>
      <c r="G74" s="34" t="s">
        <v>12</v>
      </c>
    </row>
    <row r="75" spans="1:7" x14ac:dyDescent="0.35">
      <c r="A75" s="35" t="s">
        <v>13</v>
      </c>
      <c r="B75" s="36"/>
      <c r="C75" s="36"/>
      <c r="D75" s="36"/>
      <c r="E75" s="36"/>
      <c r="F75" s="36"/>
      <c r="G75" s="36"/>
    </row>
    <row r="76" spans="1:7" x14ac:dyDescent="0.35">
      <c r="A76" s="15" t="s">
        <v>24</v>
      </c>
      <c r="B76" s="22">
        <v>550640</v>
      </c>
      <c r="C76" s="22">
        <f t="shared" ref="C76:G77" si="0">C19</f>
        <v>578380</v>
      </c>
      <c r="D76" s="22">
        <f t="shared" si="0"/>
        <v>636425</v>
      </c>
      <c r="E76" s="22">
        <f t="shared" si="0"/>
        <v>663464</v>
      </c>
      <c r="F76" s="22">
        <f t="shared" si="0"/>
        <v>595786</v>
      </c>
      <c r="G76" s="22">
        <f t="shared" si="0"/>
        <v>560000</v>
      </c>
    </row>
    <row r="77" spans="1:7" x14ac:dyDescent="0.35">
      <c r="A77" s="15" t="s">
        <v>25</v>
      </c>
      <c r="B77" s="22">
        <v>642365</v>
      </c>
      <c r="C77" s="22">
        <f t="shared" si="0"/>
        <v>540020</v>
      </c>
      <c r="D77" s="22">
        <f t="shared" si="0"/>
        <v>345877</v>
      </c>
      <c r="E77" s="22">
        <f t="shared" si="0"/>
        <v>291964</v>
      </c>
      <c r="F77" s="22">
        <f t="shared" si="0"/>
        <v>268828</v>
      </c>
      <c r="G77" s="22">
        <f t="shared" si="0"/>
        <v>304106</v>
      </c>
    </row>
    <row r="78" spans="1:7" x14ac:dyDescent="0.35">
      <c r="A78" s="15" t="s">
        <v>38</v>
      </c>
      <c r="B78" s="22">
        <v>702906</v>
      </c>
      <c r="C78" s="22">
        <f>C32</f>
        <v>727290</v>
      </c>
      <c r="D78" s="22">
        <f>D32</f>
        <v>767735</v>
      </c>
      <c r="E78" s="22">
        <f>E32</f>
        <v>797079</v>
      </c>
      <c r="F78" s="22">
        <f>F32</f>
        <v>815912</v>
      </c>
      <c r="G78" s="22">
        <f>G32</f>
        <v>892940</v>
      </c>
    </row>
    <row r="79" spans="1:7" x14ac:dyDescent="0.35">
      <c r="A79" s="15" t="s">
        <v>42</v>
      </c>
      <c r="B79" s="22">
        <v>11934</v>
      </c>
      <c r="C79" s="22">
        <f>C36</f>
        <v>2550</v>
      </c>
      <c r="D79" s="22">
        <f>D36</f>
        <v>3025</v>
      </c>
      <c r="E79" s="22">
        <f>E36</f>
        <v>5232</v>
      </c>
      <c r="F79" s="22">
        <f>F36</f>
        <v>3641</v>
      </c>
      <c r="G79" s="22">
        <f>G36</f>
        <v>5000</v>
      </c>
    </row>
    <row r="80" spans="1:7" x14ac:dyDescent="0.35">
      <c r="A80" s="15" t="s">
        <v>44</v>
      </c>
      <c r="B80" s="22"/>
      <c r="C80" s="22"/>
      <c r="D80" s="22"/>
      <c r="E80" s="22"/>
      <c r="F80" s="22">
        <f>F38</f>
        <v>243382</v>
      </c>
      <c r="G80" s="22">
        <f>G38</f>
        <v>280000</v>
      </c>
    </row>
    <row r="81" spans="1:7" x14ac:dyDescent="0.35">
      <c r="A81" s="24" t="s">
        <v>72</v>
      </c>
      <c r="B81" s="25">
        <v>1907845</v>
      </c>
      <c r="C81" s="25">
        <f>SUM(C76:C79)</f>
        <v>1848240</v>
      </c>
      <c r="D81" s="25">
        <f>SUM(D76:D79)</f>
        <v>1753062</v>
      </c>
      <c r="E81" s="25">
        <f>SUM(E76:E79)</f>
        <v>1757739</v>
      </c>
      <c r="F81" s="25">
        <f>SUM(F76:F80)</f>
        <v>1927549</v>
      </c>
      <c r="G81" s="25">
        <f>SUM(G76:G80)</f>
        <v>2042046</v>
      </c>
    </row>
    <row r="82" spans="1:7" ht="14.15" customHeight="1" x14ac:dyDescent="0.35"/>
  </sheetData>
  <mergeCells count="1">
    <mergeCell ref="A68:E68"/>
  </mergeCells>
  <pageMargins left="0.7" right="0.7" top="0.75" bottom="0.75" header="0.3" footer="0.3"/>
  <pageSetup paperSize="9" orientation="portrait" r:id="rId1"/>
  <headerFooter>
    <oddHeader>&amp;C&amp;"Arial"&amp;11&amp;K000000 OFFICIAL-SENSITIVE&amp;1#_x000D_</oddHeader>
    <oddFooter>&amp;C_x000D_&amp;1#&amp;"Arial"&amp;11&amp;K000000 OFFICIAL-SENSITIVE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MOD Document" ma:contentTypeID="0x010100D9D675D6CDED02438DC7CFF78D2F29E401004CD7BFC42B26CC4FB43DFC3844171B5A" ma:contentTypeVersion="4" ma:contentTypeDescription="Designed to facilitate the storage of MOD Documents with a '.doc' or '.docx' extension" ma:contentTypeScope="" ma:versionID="77f0ffe4e7db6d6943c5fc15cbe45d28">
  <xsd:schema xmlns:xsd="http://www.w3.org/2001/XMLSchema" xmlns:xs="http://www.w3.org/2001/XMLSchema" xmlns:p="http://schemas.microsoft.com/office/2006/metadata/properties" xmlns:ns1="http://schemas.microsoft.com/sharepoint/v3" xmlns:ns2="04738c6d-ecc8-46f1-821f-82e308eab3d9" xmlns:ns3="http://schemas.microsoft.com/sharepoint.v3" xmlns:ns4="http://schemas.microsoft.com/sharepoint/v3/fields" targetNamespace="http://schemas.microsoft.com/office/2006/metadata/properties" ma:root="true" ma:fieldsID="dd4169223b49d4b20bd730ad53d9d18a" ns1:_="" ns2:_="" ns3:_="" ns4:_="">
    <xsd:import namespace="http://schemas.microsoft.com/sharepoint/v3"/>
    <xsd:import namespace="04738c6d-ecc8-46f1-821f-82e308eab3d9"/>
    <xsd:import namespace="http://schemas.microsoft.com/sharepoint.v3"/>
    <xsd:import namespace="http://schemas.microsoft.com/sharepoint/v3/fields"/>
    <xsd:element name="properties">
      <xsd:complexType>
        <xsd:sequence>
          <xsd:element name="documentManagement">
            <xsd:complexType>
              <xsd:all>
                <xsd:element ref="ns2:UKProtectiveMarking"/>
                <xsd:element ref="ns3:CategoryDescription" minOccurs="0"/>
                <xsd:element ref="ns4:_Status" minOccurs="0"/>
                <xsd:element ref="ns2:DocumentVersion" minOccurs="0"/>
                <xsd:element ref="ns2:CreatedOriginated" minOccurs="0"/>
                <xsd:element ref="ns4:wic_System_Copyright" minOccurs="0"/>
                <xsd:element ref="ns2:TaxCatchAll" minOccurs="0"/>
                <xsd:element ref="ns2:TaxKeywordTaxHTField" minOccurs="0"/>
                <xsd:element ref="ns2:TaxCatchAllLabel" minOccurs="0"/>
                <xsd:element ref="ns1:_dlc_Exempt" minOccurs="0"/>
                <xsd:element ref="ns2:d67af1ddf1dc47979d20c0eae491b81b" minOccurs="0"/>
                <xsd:element ref="ns2:m79e07ce3690491db9121a08429fad40" minOccurs="0"/>
                <xsd:element ref="ns2:n1f450bd0d644ca798bdc94626fdef4f" minOccurs="0"/>
                <xsd:element ref="ns2:i71a74d1f9984201b479cc08077b632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UKProtectiveMarking" ma:index="7" ma:displayName="Security Marking" ma:default="OFFICIAL" ma:description="The OFFICIAL-SENSITIVE marking should be used if it is clear that consequence of compromise would cause significant harm; Over 80% of MOD material is expected to be marked OFFICIAL." ma:format="Dropdown" ma:internalName="UKProtectiveMarking" ma:readOnly="false">
      <xsd:simpleType>
        <xsd:restriction base="dms:Choice">
          <xsd:enumeration value="OFFICIAL"/>
          <xsd:enumeration value="OFFICIAL-SENSITIVE"/>
          <xsd:enumeration value="OFFICIAL-SENSITIVE COMMERCIAL"/>
          <xsd:enumeration value="OFFICIAL-SENSITIVE PERSONAL"/>
          <xsd:enumeration value="OFFICIAL-SENSITIVE LOCSEN"/>
        </xsd:restriction>
      </xsd:simpleType>
    </xsd:element>
    <xsd:element name="DocumentVersion" ma:index="10" nillable="true" ma:displayName="Document Version" ma:description="Version number in the format X_X_X e.g. 1_2_1.You do not need a set number of digits, 1_1 is valid for example." ma:internalName="DocumentVersion">
      <xsd:simpleType>
        <xsd:restriction base="dms:Text">
          <xsd:maxLength value="255"/>
        </xsd:restriction>
      </xsd:simpleType>
    </xsd:element>
    <xsd:element name="CreatedOriginated" ma:index="11" nillable="true" ma:displayName="Created (Originated)" ma:default="[today]" ma:description="The date the document was originally created." ma:format="DateOnly" ma:internalName="CreatedOriginated">
      <xsd:simpleType>
        <xsd:restriction base="dms:DateTime"/>
      </xsd:simpleType>
    </xsd:element>
    <xsd:element name="TaxCatchAll" ma:index="15" nillable="true" ma:displayName="Taxonomy Catch All Column" ma:hidden="true" ma:list="{33320252-f05a-4fd5-8ccf-9cd03f4fd850}" ma:internalName="TaxCatchAll" ma:showField="CatchAllData" ma:web="941149fa-5968-4533-82c0-10d369583d35">
      <xsd:complexType>
        <xsd:complexContent>
          <xsd:extension base="dms:MultiChoiceLookup">
            <xsd:sequence>
              <xsd:element name="Value" type="dms:Lookup" maxOccurs="unbounded" minOccurs="0" nillable="true"/>
            </xsd:sequence>
          </xsd:extension>
        </xsd:complexContent>
      </xsd:complexType>
    </xsd:element>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Label" ma:index="20" nillable="true" ma:displayName="Taxonomy Catch All Column1" ma:hidden="true" ma:list="{33320252-f05a-4fd5-8ccf-9cd03f4fd850}" ma:internalName="TaxCatchAllLabel" ma:readOnly="true" ma:showField="CatchAllDataLabel" ma:web="941149fa-5968-4533-82c0-10d369583d35">
      <xsd:complexType>
        <xsd:complexContent>
          <xsd:extension base="dms:MultiChoiceLookup">
            <xsd:sequence>
              <xsd:element name="Value" type="dms:Lookup" maxOccurs="unbounded" minOccurs="0" nillable="true"/>
            </xsd:sequence>
          </xsd:extension>
        </xsd:complexContent>
      </xsd:complexType>
    </xsd:element>
    <xsd:element name="d67af1ddf1dc47979d20c0eae491b81b" ma:index="22" ma:taxonomy="true" ma:internalName="d67af1ddf1dc47979d20c0eae491b81b" ma:taxonomyFieldName="fileplanid" ma:displayName="UK Defence File Plan" ma:default="3;#04 Deliver the Unit's objectives|954cf193-6423-4137-9b07-8b4f402d8d43" ma:fieldId="{d67af1dd-f1dc-4797-9d20-c0eae491b81b}" ma:sspId="a9ff0b8c-5d72-4038-b2cd-f57bf310c636" ma:termSetId="4c6cc6f3-ba61-4d44-9233-db11931daca6" ma:anchorId="00000000-0000-0000-0000-000000000000" ma:open="false" ma:isKeyword="false">
      <xsd:complexType>
        <xsd:sequence>
          <xsd:element ref="pc:Terms" minOccurs="0" maxOccurs="1"/>
        </xsd:sequence>
      </xsd:complexType>
    </xsd:element>
    <xsd:element name="m79e07ce3690491db9121a08429fad40" ma:index="23" ma:taxonomy="true" ma:internalName="m79e07ce3690491db9121a08429fad40" ma:taxonomyFieldName="Business_x0020_Owner" ma:displayName="Business Owner" ma:default="6;#DFinStrat|15389e35-05c8-4fd7-a675-d37e9fccf158" ma:fieldId="{679e07ce-3690-491d-b912-1a08429fad40}" ma:sspId="a9ff0b8c-5d72-4038-b2cd-f57bf310c636" ma:termSetId="38806ae3-bd96-4c11-838c-3f296b63bbad" ma:anchorId="00000000-0000-0000-0000-000000000000" ma:open="false" ma:isKeyword="false">
      <xsd:complexType>
        <xsd:sequence>
          <xsd:element ref="pc:Terms" minOccurs="0" maxOccurs="1"/>
        </xsd:sequence>
      </xsd:complexType>
    </xsd:element>
    <xsd:element name="n1f450bd0d644ca798bdc94626fdef4f" ma:index="25" ma:taxonomy="true" ma:internalName="n1f450bd0d644ca798bdc94626fdef4f" ma:taxonomyFieldName="Subject_x0020_Keywords" ma:displayName="Subject Keywords" ma:default="5;#Departmental Resource Accounts|132fe5c0-e079-41b3-94bc-6d7aabfe3ec5" ma:fieldId="{71f450bd-0d64-4ca7-98bd-c94626fdef4f}" ma:taxonomyMulti="true" ma:sspId="a9ff0b8c-5d72-4038-b2cd-f57bf310c636" ma:termSetId="7b8c463c-3f4b-49b4-909b-bbb5fe2586f6" ma:anchorId="00000000-0000-0000-0000-000000000000" ma:open="false" ma:isKeyword="false">
      <xsd:complexType>
        <xsd:sequence>
          <xsd:element ref="pc:Terms" minOccurs="0" maxOccurs="1"/>
        </xsd:sequence>
      </xsd:complexType>
    </xsd:element>
    <xsd:element name="i71a74d1f9984201b479cc08077b6323" ma:index="26" ma:taxonomy="true" ma:internalName="i71a74d1f9984201b479cc08077b6323" ma:taxonomyFieldName="Subject_x0020_Category" ma:displayName="Subject Category" ma:default="4;#Finance|1c76cdd5-a921-456a-8f21-f5a9b37f19d8" ma:fieldId="{271a74d1-f998-4201-b479-cc08077b6323}" ma:taxonomyMulti="true" ma:sspId="a9ff0b8c-5d72-4038-b2cd-f57bf310c636" ma:termSetId="ff656f65-90c7-4f70-90bd-c22025b6cf0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8" nillable="true" ma:displayName="Description" ma:description="A description of the document." ma:internalName="Category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nillable="true" ma:displayName="Status" ma:default="Not Started" ma:description="The document lifecycle stage." ma:format="Dropdown" ma:internalName="_Status">
      <xsd:simpleType>
        <xsd:union memberTypes="dms:Text">
          <xsd:simpleType>
            <xsd:restriction base="dms:Choice">
              <xsd:enumeration value="Not Started"/>
              <xsd:enumeration value="Draft"/>
              <xsd:enumeration value="Under Review"/>
              <xsd:enumeration value="Reviewed"/>
              <xsd:enumeration value="Scheduled"/>
              <xsd:enumeration value="Published"/>
              <xsd:enumeration value="Final"/>
              <xsd:enumeration value="Superseded"/>
              <xsd:enumeration value="Expired"/>
            </xsd:restriction>
          </xsd:simpleType>
        </xsd:union>
      </xsd:simpleType>
    </xsd:element>
    <xsd:element name="wic_System_Copyright" ma:index="12"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7"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3.xml><?xml version="1.0" encoding="utf-8"?>
<?mso-contentType ?>
<p:Policy xmlns:p="office.server.policy" id="" local="true">
  <p:Name>MOD Document</p:Name>
  <p:Description>WIP Information Management Policy. Draft versions retained for 1 year, previous versions retained 2 years, current version deleted 7 years after last modification.</p:Description>
  <p:Statement>This content is subject to MODs Work In Progress Information Management Policy.</p:Statement>
  <p:PolicyItems>
    <p:PolicyItem featureId="Microsoft.Office.RecordsManagement.PolicyFeatures.PolicyAudit" staticId="0x010100D9D675D6CDED02438DC7CFF78D2F29E401|1757814118" UniqueId="dc6ba186-9934-4820-84ba-14368f378971">
      <p:Name>Auditing</p:Name>
      <p:Description>Audits user actions on documents and list items to the Audit Log.</p:Description>
      <p:CustomData>
        <Audit>
          <Update/>
          <CheckInOut/>
          <MoveCopy/>
          <DeleteRestore/>
        </Audit>
      </p:CustomData>
    </p:PolicyItem>
  </p:PolicyItems>
</p:Policy>
</file>

<file path=customXml/item4.xml><?xml version="1.0" encoding="utf-8"?>
<?mso-contentType ?>
<SharedContentType xmlns="Microsoft.SharePoint.Taxonomy.ContentTypeSync" SourceId="a9ff0b8c-5d72-4038-b2cd-f57bf310c636" ContentTypeId="0x010100D9D675D6CDED02438DC7CFF78D2F29E40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DocumentVersion xmlns="04738c6d-ecc8-46f1-821f-82e308eab3d9" xsi:nil="true"/>
    <d67af1ddf1dc47979d20c0eae491b81b xmlns="04738c6d-ecc8-46f1-821f-82e308eab3d9">
      <Terms xmlns="http://schemas.microsoft.com/office/infopath/2007/PartnerControls">
        <TermInfo xmlns="http://schemas.microsoft.com/office/infopath/2007/PartnerControls">
          <TermName xmlns="http://schemas.microsoft.com/office/infopath/2007/PartnerControls">04 Deliver the Unit's objectives</TermName>
          <TermId xmlns="http://schemas.microsoft.com/office/infopath/2007/PartnerControls">954cf193-6423-4137-9b07-8b4f402d8d43</TermId>
        </TermInfo>
      </Terms>
    </d67af1ddf1dc47979d20c0eae491b81b>
    <TaxKeywordTaxHTField xmlns="04738c6d-ecc8-46f1-821f-82e308eab3d9">
      <Terms xmlns="http://schemas.microsoft.com/office/infopath/2007/PartnerControls"/>
    </TaxKeywordTaxHTField>
    <_Status xmlns="http://schemas.microsoft.com/sharepoint/v3/fields">Not Started</_Status>
    <n1f450bd0d644ca798bdc94626fdef4f xmlns="04738c6d-ecc8-46f1-821f-82e308eab3d9">
      <Terms xmlns="http://schemas.microsoft.com/office/infopath/2007/PartnerControls">
        <TermInfo xmlns="http://schemas.microsoft.com/office/infopath/2007/PartnerControls">
          <TermName xmlns="http://schemas.microsoft.com/office/infopath/2007/PartnerControls">Departmental Resource Accounts</TermName>
          <TermId xmlns="http://schemas.microsoft.com/office/infopath/2007/PartnerControls">132fe5c0-e079-41b3-94bc-6d7aabfe3ec5</TermId>
        </TermInfo>
      </Terms>
    </n1f450bd0d644ca798bdc94626fdef4f>
    <m79e07ce3690491db9121a08429fad40 xmlns="04738c6d-ecc8-46f1-821f-82e308eab3d9">
      <Terms xmlns="http://schemas.microsoft.com/office/infopath/2007/PartnerControls">
        <TermInfo xmlns="http://schemas.microsoft.com/office/infopath/2007/PartnerControls">
          <TermName xmlns="http://schemas.microsoft.com/office/infopath/2007/PartnerControls">DFinStrat</TermName>
          <TermId xmlns="http://schemas.microsoft.com/office/infopath/2007/PartnerControls">15389e35-05c8-4fd7-a675-d37e9fccf158</TermId>
        </TermInfo>
      </Terms>
    </m79e07ce3690491db9121a08429fad40>
    <TaxCatchAll xmlns="04738c6d-ecc8-46f1-821f-82e308eab3d9">
      <Value>6</Value>
      <Value>5</Value>
      <Value>4</Value>
      <Value>3</Value>
    </TaxCatchAll>
    <UKProtectiveMarking xmlns="04738c6d-ecc8-46f1-821f-82e308eab3d9">OFFICIAL</UKProtectiveMarking>
    <CategoryDescription xmlns="http://schemas.microsoft.com/sharepoint.v3" xsi:nil="true"/>
    <CreatedOriginated xmlns="04738c6d-ecc8-46f1-821f-82e308eab3d9">2024-07-30T08:50:33+00:00</CreatedOriginated>
    <i71a74d1f9984201b479cc08077b6323 xmlns="04738c6d-ecc8-46f1-821f-82e308eab3d9">
      <Terms xmlns="http://schemas.microsoft.com/office/infopath/2007/PartnerControls">
        <TermInfo xmlns="http://schemas.microsoft.com/office/infopath/2007/PartnerControls">
          <TermName xmlns="http://schemas.microsoft.com/office/infopath/2007/PartnerControls">Finance</TermName>
          <TermId xmlns="http://schemas.microsoft.com/office/infopath/2007/PartnerControls">1c76cdd5-a921-456a-8f21-f5a9b37f19d8</TermId>
        </TermInfo>
      </Terms>
    </i71a74d1f9984201b479cc08077b6323>
    <wic_System_Copyright xmlns="http://schemas.microsoft.com/sharepoint/v3/fields" xsi:nil="true"/>
  </documentManagement>
</p:properties>
</file>

<file path=customXml/itemProps1.xml><?xml version="1.0" encoding="utf-8"?>
<ds:datastoreItem xmlns:ds="http://schemas.openxmlformats.org/officeDocument/2006/customXml" ds:itemID="{0CD5C53D-D48D-48BF-8961-222319B421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38c6d-ecc8-46f1-821f-82e308eab3d9"/>
    <ds:schemaRef ds:uri="http://schemas.microsoft.com/sharepoint.v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936108-680F-4AA9-833F-B5801B05A643}">
  <ds:schemaRefs>
    <ds:schemaRef ds:uri="http://schemas.microsoft.com/sharepoint/events"/>
  </ds:schemaRefs>
</ds:datastoreItem>
</file>

<file path=customXml/itemProps3.xml><?xml version="1.0" encoding="utf-8"?>
<ds:datastoreItem xmlns:ds="http://schemas.openxmlformats.org/officeDocument/2006/customXml" ds:itemID="{55F8E1DA-A03F-4554-968A-74B382E52767}">
  <ds:schemaRefs>
    <ds:schemaRef ds:uri="office.server.policy"/>
  </ds:schemaRefs>
</ds:datastoreItem>
</file>

<file path=customXml/itemProps4.xml><?xml version="1.0" encoding="utf-8"?>
<ds:datastoreItem xmlns:ds="http://schemas.openxmlformats.org/officeDocument/2006/customXml" ds:itemID="{D30B0C2E-FEAE-4ECD-8373-6F4A75EABEFD}">
  <ds:schemaRefs>
    <ds:schemaRef ds:uri="Microsoft.SharePoint.Taxonomy.ContentTypeSync"/>
  </ds:schemaRefs>
</ds:datastoreItem>
</file>

<file path=customXml/itemProps5.xml><?xml version="1.0" encoding="utf-8"?>
<ds:datastoreItem xmlns:ds="http://schemas.openxmlformats.org/officeDocument/2006/customXml" ds:itemID="{20C3E314-F15E-4049-B3A8-985B428B6240}">
  <ds:schemaRefs>
    <ds:schemaRef ds:uri="http://schemas.microsoft.com/sharepoint/v3/contenttype/forms"/>
  </ds:schemaRefs>
</ds:datastoreItem>
</file>

<file path=customXml/itemProps6.xml><?xml version="1.0" encoding="utf-8"?>
<ds:datastoreItem xmlns:ds="http://schemas.openxmlformats.org/officeDocument/2006/customXml" ds:itemID="{42103F06-D531-4DA1-9B22-E9D8676462AE}">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04738c6d-ecc8-46f1-821f-82e308eab3d9"/>
    <ds:schemaRef ds:uri="http://schemas.microsoft.com/office/2006/documentManagement/types"/>
    <ds:schemaRef ds:uri="http://schemas.microsoft.com/sharepoint/v3/field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C - Core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Mason, Paul C2 (Operational Fin-FMPA-ATM-AARep1)</dc:creator>
  <cp:lastModifiedBy>Mason, Paul C2 (Operational Fin-FMPA-ATM-AARep1)</cp:lastModifiedBy>
  <dcterms:created xsi:type="dcterms:W3CDTF">2024-07-30T08:49:57Z</dcterms:created>
  <dcterms:modified xsi:type="dcterms:W3CDTF">2024-07-30T08:50:40Z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0x010100D9D675D6CDED02438DC7CFF78D2F29E401004CD7BFC42B26CC4FB43DFC3844171B5A</vt:lpwstr>
  </property>
  <property fmtid="{D5CDD505-2E9C-101B-9397-08002B2CF9AE}" pid="3" name="MSIP_Label_acea1cd8-edeb-4763-86bb-3f57f4fa0321_Enabled">
    <vt:lpwstr>true</vt:lpwstr>
  </property>
  <property fmtid="{D5CDD505-2E9C-101B-9397-08002B2CF9AE}" pid="4" name="MSIP_Label_acea1cd8-edeb-4763-86bb-3f57f4fa0321_SetDate">
    <vt:lpwstr>2024-07-30T08:50:39Z</vt:lpwstr>
  </property>
  <property fmtid="{D5CDD505-2E9C-101B-9397-08002B2CF9AE}" pid="5" name="MSIP_Label_acea1cd8-edeb-4763-86bb-3f57f4fa0321_Method">
    <vt:lpwstr>Privileged</vt:lpwstr>
  </property>
  <property fmtid="{D5CDD505-2E9C-101B-9397-08002B2CF9AE}" pid="6" name="MSIP_Label_acea1cd8-edeb-4763-86bb-3f57f4fa0321_Name">
    <vt:lpwstr>MOD-2-OS-OFFICIAL-SENSITIVE</vt:lpwstr>
  </property>
  <property fmtid="{D5CDD505-2E9C-101B-9397-08002B2CF9AE}" pid="7" name="MSIP_Label_acea1cd8-edeb-4763-86bb-3f57f4fa0321_SiteId">
    <vt:lpwstr>be7760ed-5953-484b-ae95-d0a16dfa09e5</vt:lpwstr>
  </property>
  <property fmtid="{D5CDD505-2E9C-101B-9397-08002B2CF9AE}" pid="8" name="MSIP_Label_acea1cd8-edeb-4763-86bb-3f57f4fa0321_ActionId">
    <vt:lpwstr>5f031860-4688-48c5-81a6-9e5142996ccd</vt:lpwstr>
  </property>
  <property fmtid="{D5CDD505-2E9C-101B-9397-08002B2CF9AE}" pid="9" name="MSIP_Label_acea1cd8-edeb-4763-86bb-3f57f4fa0321_ContentBits">
    <vt:lpwstr>3</vt:lpwstr>
  </property>
  <property fmtid="{D5CDD505-2E9C-101B-9397-08002B2CF9AE}" pid="10" name="Subject Category">
    <vt:lpwstr>4;#Finance|1c76cdd5-a921-456a-8f21-f5a9b37f19d8</vt:lpwstr>
  </property>
  <property fmtid="{D5CDD505-2E9C-101B-9397-08002B2CF9AE}" pid="11" name="TaxKeyword">
    <vt:lpwstr/>
  </property>
  <property fmtid="{D5CDD505-2E9C-101B-9397-08002B2CF9AE}" pid="12" name="Business Owner">
    <vt:lpwstr>6;#DFinStrat|15389e35-05c8-4fd7-a675-d37e9fccf158</vt:lpwstr>
  </property>
  <property fmtid="{D5CDD505-2E9C-101B-9397-08002B2CF9AE}" pid="13" name="fileplanid">
    <vt:lpwstr>3;#04 Deliver the Unit's objectives|954cf193-6423-4137-9b07-8b4f402d8d43</vt:lpwstr>
  </property>
  <property fmtid="{D5CDD505-2E9C-101B-9397-08002B2CF9AE}" pid="14" name="Subject Keywords">
    <vt:lpwstr>5;#Departmental Resource Accounts|132fe5c0-e079-41b3-94bc-6d7aabfe3ec5</vt:lpwstr>
  </property>
  <property fmtid="{D5CDD505-2E9C-101B-9397-08002B2CF9AE}" pid="15" name="_dlc_policyId">
    <vt:lpwstr/>
  </property>
  <property fmtid="{D5CDD505-2E9C-101B-9397-08002B2CF9AE}" pid="16" name="ItemRetentionFormula">
    <vt:lpwstr/>
  </property>
</Properties>
</file>