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efra-my.sharepoint.com/personal/christopher_gardner_marinemanagement_org_uk/Documents/Dropbox/GOV.UK/2024-07-16 - NQS/1/"/>
    </mc:Choice>
  </mc:AlternateContent>
  <xr:revisionPtr revIDLastSave="0" documentId="8_{651E7D8A-3873-4E27-9449-26C428042595}" xr6:coauthVersionLast="47" xr6:coauthVersionMax="47" xr10:uidLastSave="{00000000-0000-0000-0000-000000000000}"/>
  <bookViews>
    <workbookView xWindow="-33017" yWindow="-9360" windowWidth="33120" windowHeight="1812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5" l="1"/>
  <c r="E56" i="5"/>
  <c r="E57" i="5"/>
  <c r="E58" i="5"/>
  <c r="E52" i="5"/>
  <c r="E53" i="5"/>
  <c r="E54" i="5"/>
  <c r="F36" i="9"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9" i="5"/>
  <c r="E8" i="5"/>
  <c r="G27" i="7" l="1"/>
  <c r="G28" i="7"/>
  <c r="G29" i="7"/>
  <c r="G30" i="7"/>
  <c r="G31" i="7"/>
  <c r="G32" i="7"/>
  <c r="G26" i="7"/>
  <c r="F29" i="9"/>
  <c r="F30" i="9"/>
  <c r="F31" i="9"/>
  <c r="G33" i="7" l="1"/>
  <c r="E7" i="5"/>
  <c r="F32" i="9" l="1"/>
  <c r="F33" i="9"/>
  <c r="F34" i="9"/>
  <c r="F35" i="9"/>
</calcChain>
</file>

<file path=xl/sharedStrings.xml><?xml version="1.0" encoding="utf-8"?>
<sst xmlns="http://schemas.openxmlformats.org/spreadsheetml/2006/main" count="193" uniqueCount="130">
  <si>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</si>
  <si>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</si>
  <si>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</si>
  <si>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</si>
  <si>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</si>
  <si>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</si>
  <si>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</si>
  <si>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</si>
  <si>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</si>
  <si>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</si>
  <si>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</si>
  <si>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</si>
  <si>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</si>
  <si>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</si>
  <si>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</si>
  <si>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</si>
  <si>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</si>
  <si>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</si>
  <si>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</si>
  <si>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</si>
  <si>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</si>
  <si>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</si>
  <si>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</si>
  <si>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</si>
  <si>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</si>
  <si>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</si>
  <si>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</si>
  <si>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</si>
  <si>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</si>
  <si>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</si>
  <si>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</si>
  <si>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</si>
  <si>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</si>
  <si>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</si>
  <si>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</si>
  <si>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</si>
  <si>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</si>
  <si>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</si>
  <si>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</si>
  <si>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</si>
  <si>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</si>
  <si>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</si>
  <si>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</si>
  <si>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</si>
  <si>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</si>
  <si>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</si>
  <si>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</si>
  <si>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</si>
  <si>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</si>
  <si>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</si>
  <si>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</si>
  <si>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</si>
  <si>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</si>
  <si>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</si>
  <si>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</si>
  <si>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</si>
  <si>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Octopus</t>
  </si>
  <si>
    <t>Pollack</t>
  </si>
  <si>
    <t>Sea Breams</t>
  </si>
  <si>
    <t>Spider Crabs</t>
  </si>
  <si>
    <t>Sand Sole</t>
  </si>
  <si>
    <t>Squid</t>
  </si>
  <si>
    <t>Mixed Squid and Octopi</t>
  </si>
  <si>
    <t>Lesser Spotted Dog</t>
  </si>
  <si>
    <t>Starry Smooth Hound</t>
  </si>
  <si>
    <t>European Flying Squid</t>
  </si>
  <si>
    <t>Turbot</t>
  </si>
  <si>
    <t>Whelks</t>
  </si>
  <si>
    <t>Greater Weever</t>
  </si>
  <si>
    <t>Shortfin squids</t>
  </si>
  <si>
    <t>Common Skate(Blue/Grey)</t>
  </si>
  <si>
    <t>Sharks</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</si>
  <si>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</si>
  <si>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</si>
  <si>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</si>
  <si>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</si>
  <si>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</si>
  <si>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</si>
  <si>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</si>
  <si>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</si>
  <si>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Celtic Sea South</t>
  </si>
  <si>
    <t>West of Scotland</t>
  </si>
  <si>
    <t>Central North Sea</t>
  </si>
  <si>
    <t>Irish Sea</t>
  </si>
  <si>
    <t>Southern North Sea</t>
  </si>
  <si>
    <t>Live Weight (tonnes)</t>
  </si>
  <si>
    <t>Table 4</t>
  </si>
  <si>
    <t>Table 2</t>
  </si>
  <si>
    <t>Other Species</t>
  </si>
  <si>
    <t>Common octopus</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</si>
  <si>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</si>
  <si>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</si>
  <si>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</si>
  <si>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</si>
  <si>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</si>
  <si>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</si>
  <si>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</si>
  <si>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</si>
  <si>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</si>
  <si>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</si>
  <si>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</si>
  <si>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</si>
  <si>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</si>
  <si>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</si>
  <si>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</si>
  <si>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</si>
  <si>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</si>
  <si>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</si>
  <si>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</si>
  <si>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</si>
  <si>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</si>
  <si>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</si>
  <si>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</si>
  <si>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Surmullet</t>
  </si>
  <si>
    <t>Spurdog</t>
  </si>
  <si>
    <t>Unidentified Dogfish</t>
  </si>
  <si>
    <t>Conger eel</t>
  </si>
  <si>
    <t>Data for 2023 and 2024 is based upon the zone of capture as reported in the vessels logbook and landing declarations.</t>
  </si>
  <si>
    <t>Breakdown of data used for time series graphs by each month in 2023 &amp; 2024</t>
  </si>
  <si>
    <t>Provisional Non-Quota uptake by UK vessels in EU waters June 2024</t>
  </si>
  <si>
    <t>This workbook was updated 19th July 2024</t>
  </si>
  <si>
    <t>Live weight landings (t) of NQS for June 2024 by species</t>
  </si>
  <si>
    <t>Live weight landings (t) of NQS 6 Main species for June 2024 by area.</t>
  </si>
  <si>
    <t>Live weight landings (t) of NQS for June 2024 by vessel length group.</t>
  </si>
  <si>
    <t>Live weight landings (t) for June 2024 by vessel nationality.</t>
  </si>
  <si>
    <t>UK fleet landings in EU waters - based on reported zone of capture by species in June 2024</t>
  </si>
  <si>
    <t>UK fleet landings in EU waters based on reported zone of capture by area in June 2024</t>
  </si>
  <si>
    <t>Landings of NQS in June 2024 by Main Species and Vessel Length Group</t>
  </si>
  <si>
    <t>June 2024 (Live weight tonnes)</t>
  </si>
  <si>
    <t>Landings of NQS in June 2024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</si>
</sst>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78">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0" fontId="21" fillId="0" borderId="0" xfId="0" applyFont="1"/>
    <xf numFmtId="9" fontId="1" fillId="0" borderId="0" xfId="0" applyNumberFormat="1" applyFont="1"/>
    <xf numFmtId="17" fontId="1" fillId="0" borderId="2" xfId="0" applyNumberFormat="1" applyFont="1" applyBorder="1" applyAlignment="1">
      <alignment horizontal="right"/>
    </xf>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9" fontId="0" fillId="0" borderId="0" xfId="0" applyNumberFormat="1"/>
    <xf numFmtId="9" fontId="1" fillId="0" borderId="1" xfId="0" applyNumberFormat="1" applyFont="1" applyBorder="1"/>
    <xf numFmtId="3" fontId="1" fillId="0" borderId="1" xfId="1" applyNumberFormat="1" applyFont="1" applyBorder="1" applyAlignment="1">
      <alignment horizontal="right"/>
    </xf>
    <xf numFmtId="0" fontId="1" fillId="0" borderId="1" xfId="0" applyFont="1" applyBorder="1" applyAlignment="1">
      <alignment horizontal="left"/>
    </xf>
    <xf numFmtId="1" fontId="1" fillId="0" borderId="1" xfId="0" applyNumberFormat="1" applyFont="1" applyBorder="1"/>
    <xf numFmtId="164" fontId="2" fillId="0" borderId="0" xfId="0" applyNumberFormat="1" applyFont="1"/>
    <xf numFmtId="3" fontId="17" fillId="0" borderId="0" xfId="0" applyNumberFormat="1" applyFont="1" applyAlignment="1">
      <alignment horizontal="left"/>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213.59119999999999</c:v>
                </c:pt>
                <c:pt idx="1">
                  <c:v>281.19159999999999</c:v>
                </c:pt>
                <c:pt idx="2">
                  <c:v>344.92320000000001</c:v>
                </c:pt>
                <c:pt idx="3">
                  <c:v>408.89800000000002</c:v>
                </c:pt>
                <c:pt idx="4">
                  <c:v>522.58260000000007</c:v>
                </c:pt>
                <c:pt idx="5">
                  <c:v>695.4194</c:v>
                </c:pt>
                <c:pt idx="6">
                  <c:v>1125.7658999999999</c:v>
                </c:pt>
                <c:pt idx="7">
                  <c:v>1462.0926999999999</c:v>
                </c:pt>
                <c:pt idx="8">
                  <c:v>1775.9483</c:v>
                </c:pt>
                <c:pt idx="9">
                  <c:v>2273.6044000000002</c:v>
                </c:pt>
                <c:pt idx="10">
                  <c:v>2765.4901000000004</c:v>
                </c:pt>
                <c:pt idx="11">
                  <c:v>2982.9052000000006</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2024</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101.62089999999999</c:v>
                </c:pt>
                <c:pt idx="1">
                  <c:v>164.79329999999999</c:v>
                </c:pt>
                <c:pt idx="2">
                  <c:v>210.47119999999998</c:v>
                </c:pt>
                <c:pt idx="3">
                  <c:v>284.0231</c:v>
                </c:pt>
                <c:pt idx="4">
                  <c:v>375.60109999999997</c:v>
                </c:pt>
                <c:pt idx="5">
                  <c:v>548.90409999999997</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97.362199999999987</c:v>
                </c:pt>
                <c:pt idx="1">
                  <c:v>3.1379999999999999</c:v>
                </c:pt>
                <c:pt idx="2">
                  <c:v>114.16879999999999</c:v>
                </c:pt>
                <c:pt idx="3">
                  <c:v>0.64050000000000007</c:v>
                </c:pt>
                <c:pt idx="4">
                  <c:v>220.78559999999999</c:v>
                </c:pt>
                <c:pt idx="5">
                  <c:v>0</c:v>
                </c:pt>
                <c:pt idx="6" formatCode="0">
                  <c:v>86.892500000000041</c:v>
                </c:pt>
                <c:pt idx="7">
                  <c:v>522.98760000000027</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12.0305</c:v>
                </c:pt>
                <c:pt idx="1">
                  <c:v>0.62160000000000004</c:v>
                </c:pt>
                <c:pt idx="2">
                  <c:v>0</c:v>
                </c:pt>
                <c:pt idx="3">
                  <c:v>0</c:v>
                </c:pt>
                <c:pt idx="4">
                  <c:v>0</c:v>
                </c:pt>
                <c:pt idx="5">
                  <c:v>0</c:v>
                </c:pt>
                <c:pt idx="6" formatCode="0">
                  <c:v>3.1362999999999999</c:v>
                </c:pt>
                <c:pt idx="7">
                  <c:v>15.788400000000001</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63.910299999999999</c:v>
                </c:pt>
                <c:pt idx="1">
                  <c:v>0.28360000000000002</c:v>
                </c:pt>
                <c:pt idx="2">
                  <c:v>178.946</c:v>
                </c:pt>
                <c:pt idx="3">
                  <c:v>0.43500000000000005</c:v>
                </c:pt>
                <c:pt idx="4">
                  <c:v>0</c:v>
                </c:pt>
                <c:pt idx="5">
                  <c:v>0</c:v>
                </c:pt>
                <c:pt idx="6" formatCode="0">
                  <c:v>32.137899999999995</c:v>
                </c:pt>
                <c:pt idx="7">
                  <c:v>275.71279999999985</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7.75</c:v>
                </c:pt>
                <c:pt idx="5">
                  <c:v>0</c:v>
                </c:pt>
                <c:pt idx="6" formatCode="0">
                  <c:v>1.0104</c:v>
                </c:pt>
                <c:pt idx="7">
                  <c:v>8.7603999999999989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1.6863999999999999</c:v>
                </c:pt>
                <c:pt idx="1">
                  <c:v>2.9932999999999996</c:v>
                </c:pt>
                <c:pt idx="2">
                  <c:v>5.1248999999999993</c:v>
                </c:pt>
                <c:pt idx="3">
                  <c:v>7.1664999999999992</c:v>
                </c:pt>
                <c:pt idx="4">
                  <c:v>13.1295</c:v>
                </c:pt>
                <c:pt idx="5">
                  <c:v>18.769199999999998</c:v>
                </c:pt>
                <c:pt idx="6">
                  <c:v>23.2288</c:v>
                </c:pt>
                <c:pt idx="7">
                  <c:v>26.662399999999998</c:v>
                </c:pt>
                <c:pt idx="8">
                  <c:v>29.888099999999998</c:v>
                </c:pt>
                <c:pt idx="9">
                  <c:v>32.635199999999998</c:v>
                </c:pt>
                <c:pt idx="10">
                  <c:v>33.940100000000001</c:v>
                </c:pt>
                <c:pt idx="11">
                  <c:v>35.560299999999998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2024</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1.1792</c:v>
                </c:pt>
                <c:pt idx="1">
                  <c:v>2.1648999999999998</c:v>
                </c:pt>
                <c:pt idx="2">
                  <c:v>3.0301999999999998</c:v>
                </c:pt>
                <c:pt idx="3">
                  <c:v>5.4226999999999999</c:v>
                </c:pt>
                <c:pt idx="4">
                  <c:v>9.9954999999999998</c:v>
                </c:pt>
                <c:pt idx="5">
                  <c:v>14.038699999999999</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321.5523</c:v>
                </c:pt>
                <c:pt idx="1">
                  <c:v>621.68810000000008</c:v>
                </c:pt>
                <c:pt idx="2">
                  <c:v>962.02920000000017</c:v>
                </c:pt>
                <c:pt idx="3">
                  <c:v>1378.6544000000004</c:v>
                </c:pt>
                <c:pt idx="4">
                  <c:v>1695.8339000000003</c:v>
                </c:pt>
                <c:pt idx="5">
                  <c:v>1995.8393000000003</c:v>
                </c:pt>
                <c:pt idx="6">
                  <c:v>2653.5044000000003</c:v>
                </c:pt>
                <c:pt idx="7">
                  <c:v>3072.6036000000004</c:v>
                </c:pt>
                <c:pt idx="8">
                  <c:v>3342.2952000000005</c:v>
                </c:pt>
                <c:pt idx="9">
                  <c:v>4441.8491000000004</c:v>
                </c:pt>
                <c:pt idx="10">
                  <c:v>4809.5539000000008</c:v>
                </c:pt>
                <c:pt idx="11">
                  <c:v>5131.549500000001</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2024</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189.92949999999999</c:v>
                </c:pt>
                <c:pt idx="1">
                  <c:v>516.76490000000001</c:v>
                </c:pt>
                <c:pt idx="2">
                  <c:v>792.38169999999991</c:v>
                </c:pt>
                <c:pt idx="3">
                  <c:v>1256.0263</c:v>
                </c:pt>
                <c:pt idx="4">
                  <c:v>1690.1102999999998</c:v>
                </c:pt>
                <c:pt idx="5">
                  <c:v>1983.2250999999999</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1E-3</c:v>
                </c:pt>
                <c:pt idx="1">
                  <c:v>3.5000000000000003E-2</c:v>
                </c:pt>
                <c:pt idx="2">
                  <c:v>2.1170000000000004</c:v>
                </c:pt>
                <c:pt idx="3">
                  <c:v>3.4188000000000005</c:v>
                </c:pt>
                <c:pt idx="4">
                  <c:v>3.7348000000000003</c:v>
                </c:pt>
                <c:pt idx="5">
                  <c:v>3.7908000000000004</c:v>
                </c:pt>
                <c:pt idx="6">
                  <c:v>4.5508000000000006</c:v>
                </c:pt>
                <c:pt idx="7">
                  <c:v>4.8558000000000003</c:v>
                </c:pt>
                <c:pt idx="8">
                  <c:v>7.6857000000000006</c:v>
                </c:pt>
                <c:pt idx="9">
                  <c:v>9.9265000000000008</c:v>
                </c:pt>
                <c:pt idx="10">
                  <c:v>10.1805</c:v>
                </c:pt>
                <c:pt idx="11">
                  <c:v>10.1805</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7.9000000000000001E-2</c:v>
                </c:pt>
                <c:pt idx="1">
                  <c:v>539.11339999999996</c:v>
                </c:pt>
                <c:pt idx="2">
                  <c:v>974.07679999999993</c:v>
                </c:pt>
                <c:pt idx="3">
                  <c:v>975.50879999999995</c:v>
                </c:pt>
                <c:pt idx="4">
                  <c:v>977.38779999999997</c:v>
                </c:pt>
                <c:pt idx="5">
                  <c:v>978.4633</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5.2999999999999999E-2</c:v>
                </c:pt>
                <c:pt idx="1">
                  <c:v>9.5000000000000001E-2</c:v>
                </c:pt>
                <c:pt idx="2">
                  <c:v>0.42000000000000004</c:v>
                </c:pt>
                <c:pt idx="3">
                  <c:v>4.18</c:v>
                </c:pt>
                <c:pt idx="4">
                  <c:v>50.482999999999997</c:v>
                </c:pt>
                <c:pt idx="5">
                  <c:v>123.86269999999999</c:v>
                </c:pt>
                <c:pt idx="6">
                  <c:v>163.3347</c:v>
                </c:pt>
                <c:pt idx="7">
                  <c:v>220.21469999999999</c:v>
                </c:pt>
                <c:pt idx="8">
                  <c:v>224.8947</c:v>
                </c:pt>
                <c:pt idx="9">
                  <c:v>224.8947</c:v>
                </c:pt>
                <c:pt idx="10">
                  <c:v>224.8947</c:v>
                </c:pt>
                <c:pt idx="11">
                  <c:v>224.8947</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6.4000000000000001E-2</c:v>
                </c:pt>
                <c:pt idx="2">
                  <c:v>7.1000000000000008E-2</c:v>
                </c:pt>
                <c:pt idx="3">
                  <c:v>7.1000000000000008E-2</c:v>
                </c:pt>
                <c:pt idx="4">
                  <c:v>120.22409999999999</c:v>
                </c:pt>
                <c:pt idx="5">
                  <c:v>348.75969999999995</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723.7892999999998</c:v>
                </c:pt>
                <c:pt idx="1">
                  <c:v>1192.7706999999998</c:v>
                </c:pt>
                <c:pt idx="2">
                  <c:v>1768.4985999999999</c:v>
                </c:pt>
                <c:pt idx="3">
                  <c:v>2347.3855000000003</c:v>
                </c:pt>
                <c:pt idx="4">
                  <c:v>2894.9175000000005</c:v>
                </c:pt>
                <c:pt idx="5">
                  <c:v>3534.9888000000005</c:v>
                </c:pt>
                <c:pt idx="6">
                  <c:v>4772.2482000000009</c:v>
                </c:pt>
                <c:pt idx="7">
                  <c:v>5665.9573000000009</c:v>
                </c:pt>
                <c:pt idx="8">
                  <c:v>6361.2908000000007</c:v>
                </c:pt>
                <c:pt idx="9">
                  <c:v>8113.2270000000008</c:v>
                </c:pt>
                <c:pt idx="10">
                  <c:v>9147.003200000001</c:v>
                </c:pt>
                <c:pt idx="11">
                  <c:v>9747.9629000000004</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Data'!$C$14:$N$14</c:f>
              <c:numCache>
                <c:formatCode>#,##0</c:formatCode>
                <c:ptCount val="12"/>
                <c:pt idx="0">
                  <c:v>444.04819999999995</c:v>
                </c:pt>
                <c:pt idx="1">
                  <c:v>1529.3673000000008</c:v>
                </c:pt>
                <c:pt idx="2">
                  <c:v>2395.8739000000005</c:v>
                </c:pt>
                <c:pt idx="3">
                  <c:v>3013.7332000000001</c:v>
                </c:pt>
                <c:pt idx="4">
                  <c:v>3759.8181999999997</c:v>
                </c:pt>
                <c:pt idx="5">
                  <c:v>4583.0673999999999</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186.90540000000004</c:v>
                </c:pt>
                <c:pt idx="1">
                  <c:v>286.76769999999999</c:v>
                </c:pt>
                <c:pt idx="2">
                  <c:v>453.88429999999994</c:v>
                </c:pt>
                <c:pt idx="3">
                  <c:v>545.06779999999992</c:v>
                </c:pt>
                <c:pt idx="4">
                  <c:v>609.15369999999996</c:v>
                </c:pt>
                <c:pt idx="5">
                  <c:v>697.30739999999992</c:v>
                </c:pt>
                <c:pt idx="6">
                  <c:v>801.86359999999991</c:v>
                </c:pt>
                <c:pt idx="7">
                  <c:v>879.52809999999988</c:v>
                </c:pt>
                <c:pt idx="8">
                  <c:v>980.57879999999989</c:v>
                </c:pt>
                <c:pt idx="9">
                  <c:v>1130.3171</c:v>
                </c:pt>
                <c:pt idx="10">
                  <c:v>1302.9439</c:v>
                </c:pt>
                <c:pt idx="11">
                  <c:v>1362.8726999999999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Data'!$C$13:$N$13</c:f>
              <c:numCache>
                <c:formatCode>#,##0</c:formatCode>
                <c:ptCount val="12"/>
                <c:pt idx="0">
                  <c:v>151.23960000000008</c:v>
                </c:pt>
                <c:pt idx="1">
                  <c:v>306.46680000000009</c:v>
                </c:pt>
                <c:pt idx="2">
                  <c:v>415.84300000000013</c:v>
                </c:pt>
                <c:pt idx="3">
                  <c:v>492.68130000000019</c:v>
                </c:pt>
                <c:pt idx="4">
                  <c:v>586.49940000000015</c:v>
                </c:pt>
                <c:pt idx="5">
                  <c:v>709.67650000000015</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50.290199999999999</c:v>
                </c:pt>
                <c:pt idx="1">
                  <c:v>0.86930000000000007</c:v>
                </c:pt>
                <c:pt idx="2">
                  <c:v>0</c:v>
                </c:pt>
                <c:pt idx="3">
                  <c:v>0</c:v>
                </c:pt>
                <c:pt idx="4">
                  <c:v>228.53559999999999</c:v>
                </c:pt>
                <c:pt idx="5">
                  <c:v>0</c:v>
                </c:pt>
                <c:pt idx="6">
                  <c:v>9.5999999999999992E-3</c:v>
                </c:pt>
                <c:pt idx="7">
                  <c:v>279.7047</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101.4736</c:v>
                </c:pt>
                <c:pt idx="1">
                  <c:v>3.0823</c:v>
                </c:pt>
                <c:pt idx="2">
                  <c:v>10.3362</c:v>
                </c:pt>
                <c:pt idx="3">
                  <c:v>0</c:v>
                </c:pt>
                <c:pt idx="4">
                  <c:v>0</c:v>
                </c:pt>
                <c:pt idx="5">
                  <c:v>0</c:v>
                </c:pt>
                <c:pt idx="6">
                  <c:v>14.966299999999997</c:v>
                </c:pt>
                <c:pt idx="7">
                  <c:v>129.85839999999996</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21.539200000000001</c:v>
                </c:pt>
                <c:pt idx="1">
                  <c:v>9.1600000000000001E-2</c:v>
                </c:pt>
                <c:pt idx="2">
                  <c:v>282.77859999999998</c:v>
                </c:pt>
                <c:pt idx="3">
                  <c:v>1.0755000000000001</c:v>
                </c:pt>
                <c:pt idx="4">
                  <c:v>0</c:v>
                </c:pt>
                <c:pt idx="5">
                  <c:v>0</c:v>
                </c:pt>
                <c:pt idx="6">
                  <c:v>108.20120000000003</c:v>
                </c:pt>
                <c:pt idx="7">
                  <c:v>413.68609999999978</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gov.uk/guidance/record-your-catch"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11759</xdr:colOff>
      <xdr:row>40</xdr:row>
      <xdr:rowOff>0</xdr:rowOff>
    </xdr:from>
    <xdr:to>
      <xdr:col>19</xdr:col>
      <xdr:colOff>670277</xdr:colOff>
      <xdr:row>47</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907" y="7373056"/>
          <a:ext cx="12652963" cy="1328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Landings in June 2024 consisted mostly of Shellfish</a:t>
          </a:r>
          <a:r>
            <a:rPr lang="en-GB" sz="1100" baseline="0">
              <a:solidFill>
                <a:schemeClr val="dk1"/>
              </a:solidFill>
              <a:effectLst/>
              <a:latin typeface="Arial" panose="020B0604020202020204" pitchFamily="34" charset="0"/>
              <a:ea typeface="+mn-ea"/>
              <a:cs typeface="Arial" panose="020B0604020202020204" pitchFamily="34" charset="0"/>
            </a:rPr>
            <a:t> species</a:t>
          </a:r>
          <a:r>
            <a:rPr lang="en-GB" sz="1100">
              <a:solidFill>
                <a:schemeClr val="dk1"/>
              </a:solidFill>
              <a:effectLst/>
              <a:latin typeface="Arial" panose="020B0604020202020204" pitchFamily="34" charset="0"/>
              <a:ea typeface="+mn-ea"/>
              <a:cs typeface="Arial" panose="020B0604020202020204" pitchFamily="34" charset="0"/>
            </a:rPr>
            <a:t> (85%). This is driven by high uptake of Great Atlantic</a:t>
          </a:r>
          <a:r>
            <a:rPr lang="en-GB" sz="1100" baseline="0">
              <a:solidFill>
                <a:schemeClr val="dk1"/>
              </a:solidFill>
              <a:effectLst/>
              <a:latin typeface="Arial" panose="020B0604020202020204" pitchFamily="34" charset="0"/>
              <a:ea typeface="+mn-ea"/>
              <a:cs typeface="Arial" panose="020B0604020202020204" pitchFamily="34" charset="0"/>
            </a:rPr>
            <a:t> Scallops</a:t>
          </a:r>
          <a:r>
            <a:rPr lang="en-GB" sz="1100">
              <a:solidFill>
                <a:schemeClr val="dk1"/>
              </a:solidFill>
              <a:effectLst/>
              <a:latin typeface="Arial" panose="020B0604020202020204" pitchFamily="34" charset="0"/>
              <a:ea typeface="+mn-ea"/>
              <a:cs typeface="Arial" panose="020B0604020202020204" pitchFamily="34" charset="0"/>
            </a:rPr>
            <a:t>, which are an important economic</a:t>
          </a:r>
          <a:r>
            <a:rPr lang="en-GB" sz="1100" baseline="0">
              <a:solidFill>
                <a:schemeClr val="dk1"/>
              </a:solidFill>
              <a:effectLst/>
              <a:latin typeface="Arial" panose="020B0604020202020204" pitchFamily="34" charset="0"/>
              <a:ea typeface="+mn-ea"/>
              <a:cs typeface="Arial" panose="020B0604020202020204" pitchFamily="34" charset="0"/>
            </a:rPr>
            <a:t> species for the UK fleet.</a:t>
          </a:r>
          <a:r>
            <a:rPr lang="en-GB" sz="1100">
              <a:solidFill>
                <a:schemeClr val="dk1"/>
              </a:solidFill>
              <a:effectLst/>
              <a:latin typeface="Arial" panose="020B0604020202020204" pitchFamily="34" charset="0"/>
              <a:ea typeface="+mn-ea"/>
              <a:cs typeface="Arial" panose="020B0604020202020204" pitchFamily="34" charset="0"/>
            </a:rPr>
            <a:t> Landings of Great Atlantic Scallops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by UK vessels in EU waters made up 36% of total NQS landings from EU waters in June</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a:t>
          </a:r>
          <a:r>
            <a:rPr lang="en-GB" sz="1100" baseline="0">
              <a:solidFill>
                <a:schemeClr val="dk1"/>
              </a:solidFill>
              <a:effectLst/>
              <a:latin typeface="Arial" panose="020B0604020202020204" pitchFamily="34" charset="0"/>
              <a:ea typeface="+mn-ea"/>
              <a:cs typeface="Arial" panose="020B0604020202020204" pitchFamily="34" charset="0"/>
            </a:rPr>
            <a:t> The large proportion of shellfish landings were also driven by u</a:t>
          </a:r>
          <a:r>
            <a:rPr lang="en-GB" sz="1100">
              <a:solidFill>
                <a:schemeClr val="dk1"/>
              </a:solidFill>
              <a:effectLst/>
              <a:latin typeface="Arial" panose="020B0604020202020204" pitchFamily="34" charset="0"/>
              <a:ea typeface="+mn-ea"/>
              <a:cs typeface="Arial" panose="020B0604020202020204" pitchFamily="34" charset="0"/>
            </a:rPr>
            <a:t>ptake</a:t>
          </a:r>
          <a:r>
            <a:rPr lang="en-GB" sz="1100" baseline="0">
              <a:solidFill>
                <a:schemeClr val="dk1"/>
              </a:solidFill>
              <a:effectLst/>
              <a:latin typeface="Arial" panose="020B0604020202020204" pitchFamily="34" charset="0"/>
              <a:ea typeface="+mn-ea"/>
              <a:cs typeface="Arial" panose="020B0604020202020204" pitchFamily="34" charset="0"/>
            </a:rPr>
            <a:t> of whelks which rose by 211% compared to June 2023.</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Over 24m vessels accounted for the highest proportion (50%)</a:t>
          </a:r>
          <a:r>
            <a:rPr lang="en-GB" sz="1100" baseline="0">
              <a:solidFill>
                <a:schemeClr val="dk1"/>
              </a:solidFill>
              <a:effectLst/>
              <a:latin typeface="Arial" panose="020B0604020202020204" pitchFamily="34" charset="0"/>
              <a:ea typeface="+mn-ea"/>
              <a:cs typeface="Arial" panose="020B0604020202020204" pitchFamily="34" charset="0"/>
            </a:rPr>
            <a:t> of NQS landed while 12-15m vessels contributed second highest proportion of landings (34%) driven by landings of Whelks </a:t>
          </a:r>
          <a:r>
            <a:rPr lang="en-GB" sz="1100">
              <a:solidFill>
                <a:schemeClr val="dk1"/>
              </a:solidFill>
              <a:effectLst/>
              <a:latin typeface="Arial" panose="020B0604020202020204" pitchFamily="34" charset="0"/>
              <a:ea typeface="+mn-ea"/>
              <a:cs typeface="Arial" panose="020B0604020202020204" pitchFamily="34" charset="0"/>
            </a:rPr>
            <a:t>(T3). English vessels landed the highest quantity of NQS in</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June</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 (64%) driven by high uptake of Great</a:t>
          </a:r>
          <a:r>
            <a:rPr lang="en-GB" sz="1100" baseline="0">
              <a:solidFill>
                <a:schemeClr val="dk1"/>
              </a:solidFill>
              <a:effectLst/>
              <a:latin typeface="Arial" panose="020B0604020202020204" pitchFamily="34" charset="0"/>
              <a:ea typeface="+mn-ea"/>
              <a:cs typeface="Arial" panose="020B0604020202020204" pitchFamily="34" charset="0"/>
            </a:rPr>
            <a:t> Atlantic Scallops and Whelks</a:t>
          </a:r>
          <a:r>
            <a:rPr lang="en-GB" sz="1100">
              <a:solidFill>
                <a:schemeClr val="dk1"/>
              </a:solidFill>
              <a:effectLst/>
              <a:latin typeface="Arial" panose="020B0604020202020204" pitchFamily="34" charset="0"/>
              <a:ea typeface="+mn-ea"/>
              <a:cs typeface="Arial" panose="020B0604020202020204" pitchFamily="34" charset="0"/>
            </a:rPr>
            <a:t> and Scottish vessels landed the second highest quantity (33%). </a:t>
          </a:r>
          <a:endParaRPr lang="en-GB">
            <a:effectLst/>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37</xdr:row>
      <xdr:rowOff>47037</xdr:rowOff>
    </xdr:to>
    <xdr:sp macro="" textlink="">
      <xdr:nvSpPr>
        <xdr:cNvPr id="2" name="TextBox 1">
          <a:hlinkClick xmlns:r="http://schemas.openxmlformats.org/officeDocument/2006/relationships" r:id="rId2"/>
          <a:extLst>
            <a:ext uri="{FF2B5EF4-FFF2-40B4-BE49-F238E27FC236}">
              <a16:creationId xmlns:a16="http://schemas.microsoft.com/office/drawing/2014/main" id="{A900D987-0885-4C50-AFB2-29E52BB172E8}"/>
            </a:ext>
          </a:extLst>
        </xdr:cNvPr>
        <xdr:cNvSpPr txBox="1"/>
      </xdr:nvSpPr>
      <xdr:spPr>
        <a:xfrm>
          <a:off x="2728148" y="2998611"/>
          <a:ext cx="14158149" cy="384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u="none">
              <a:solidFill>
                <a:schemeClr val="dk1"/>
              </a:solidFill>
              <a:effectLst/>
              <a:latin typeface="Arial" panose="020B0604020202020204" pitchFamily="34" charset="0"/>
              <a:ea typeface="+mn-ea"/>
              <a:cs typeface="Arial" panose="020B0604020202020204" pitchFamily="34" charset="0"/>
            </a:rPr>
            <a:t>This is an Official statistics publication.</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For 2024</a:t>
          </a:r>
          <a:r>
            <a:rPr lang="en-GB" sz="1100" i="0" u="none" baseline="0">
              <a:solidFill>
                <a:schemeClr val="dk1"/>
              </a:solidFill>
              <a:effectLst/>
              <a:latin typeface="Arial" panose="020B0604020202020204" pitchFamily="34" charset="0"/>
              <a:ea typeface="+mn-ea"/>
              <a:cs typeface="Arial" panose="020B0604020202020204" pitchFamily="34" charset="0"/>
            </a:rPr>
            <a:t> uptake</a:t>
          </a:r>
          <a:r>
            <a:rPr lang="en-GB" sz="1100" i="0" u="none">
              <a:solidFill>
                <a:schemeClr val="dk1"/>
              </a:solidFill>
              <a:effectLst/>
              <a:latin typeface="Arial" panose="020B0604020202020204" pitchFamily="34" charset="0"/>
              <a:ea typeface="+mn-ea"/>
              <a:cs typeface="Arial" panose="020B0604020202020204" pitchFamily="34" charset="0"/>
            </a:rPr>
            <a:t>, it was agreed by both parties at the annual fisheries consultations to employ an interim "monitoring" approach without access restrictions applying to Non-Quota Species.</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This publication provides an overview of the reported weight landings of Non-Quota Species by UK vessels caught in EU waters.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data on uptake are based on the zone of capture as reported within vessel logbooks.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i="0" u="sng">
              <a:solidFill>
                <a:srgbClr val="0070C0"/>
              </a:solidFill>
              <a:effectLst/>
              <a:latin typeface="Arial" panose="020B0604020202020204" pitchFamily="34" charset="0"/>
              <a:ea typeface="+mn-ea"/>
              <a:cs typeface="Arial" panose="020B0604020202020204" pitchFamily="34" charset="0"/>
            </a:rPr>
            <a:t>catch app</a:t>
          </a:r>
          <a:r>
            <a:rPr lang="en-GB" sz="1100" i="0" u="none">
              <a:solidFill>
                <a:schemeClr val="dk1"/>
              </a:solidFill>
              <a:effectLst/>
              <a:latin typeface="Arial" panose="020B0604020202020204" pitchFamily="34" charset="0"/>
              <a:ea typeface="+mn-ea"/>
              <a:cs typeface="Arial" panose="020B0604020202020204" pitchFamily="34" charset="0"/>
            </a:rPr>
            <a:t>'</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recorded data source.</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9"/>
  <sheetViews>
    <sheetView showGridLines="0" tabSelected="1" zoomScale="81" workbookViewId="0">
      <selection activeCell="V51" sqref="V51"/>
    </sheetView>
  </sheetViews>
  <sheetFormatPr defaultRowHeight="14" x14ac:dyDescent="0.3"/>
  <cols>
    <col min="5" max="5" width="30.83203125" customWidth="1"/>
    <col min="6" max="6" width="10.08203125" customWidth="1"/>
  </cols>
  <sheetData>
    <row r="1" spans="5:6" ht="20" x14ac:dyDescent="0.4">
      <c r="E1" s="21" t="s">
        <v>119</v>
      </c>
    </row>
    <row r="3" spans="5:6" x14ac:dyDescent="0.3">
      <c r="E3" s="17" t="s">
        <v>120</v>
      </c>
    </row>
    <row r="5" spans="5:6" ht="18" x14ac:dyDescent="0.4">
      <c r="E5" s="22" t="s">
        <v>23</v>
      </c>
    </row>
    <row r="7" spans="5:6" x14ac:dyDescent="0.3">
      <c r="E7" s="38" t="s">
        <v>24</v>
      </c>
      <c r="F7" s="17" t="s">
        <v>75</v>
      </c>
    </row>
    <row r="8" spans="5:6" x14ac:dyDescent="0.3">
      <c r="E8" s="38" t="s">
        <v>25</v>
      </c>
      <c r="F8" s="17" t="s">
        <v>118</v>
      </c>
    </row>
    <row r="9" spans="5:6" x14ac:dyDescent="0.3">
      <c r="E9" s="38" t="s">
        <v>73</v>
      </c>
      <c r="F9" t="s">
        <v>121</v>
      </c>
    </row>
    <row r="10" spans="5:6" x14ac:dyDescent="0.3">
      <c r="E10" s="38" t="s">
        <v>87</v>
      </c>
      <c r="F10" t="s">
        <v>122</v>
      </c>
    </row>
    <row r="11" spans="5:6" x14ac:dyDescent="0.3">
      <c r="E11" s="38" t="s">
        <v>74</v>
      </c>
      <c r="F11" t="s">
        <v>123</v>
      </c>
    </row>
    <row r="12" spans="5:6" x14ac:dyDescent="0.3">
      <c r="E12" s="38" t="s">
        <v>86</v>
      </c>
      <c r="F12" t="s">
        <v>124</v>
      </c>
    </row>
    <row r="15" spans="5:6" ht="18" x14ac:dyDescent="0.4">
      <c r="E15" s="22" t="s">
        <v>26</v>
      </c>
    </row>
    <row r="32" spans="5:5" ht="18" x14ac:dyDescent="0.4">
      <c r="E32" s="22"/>
    </row>
    <row r="35" spans="5:5" ht="18" x14ac:dyDescent="0.4">
      <c r="E35" s="22"/>
    </row>
    <row r="39" spans="5:5" ht="18" x14ac:dyDescent="0.4">
      <c r="E39" s="22" t="s">
        <v>110</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U36" sqref="U36"/>
    </sheetView>
  </sheetViews>
  <sheetFormatPr defaultRowHeight="14" x14ac:dyDescent="0.3"/>
  <cols>
    <col min="1" max="1" width="10.75" style="1" bestFit="1" customWidth="1"/>
    <col min="2" max="10" width="10.75" style="3" bestFit="1" customWidth="1"/>
    <col min="11" max="11" width="9.83203125" style="3" bestFit="1" customWidth="1"/>
    <col min="12" max="18" width="10.75" style="3" bestFit="1" customWidth="1"/>
    <col min="19" max="19" width="9.83203125" style="3" bestFit="1" customWidth="1"/>
    <col min="20" max="21" width="10.75" style="3" bestFit="1" customWidth="1"/>
  </cols>
  <sheetData>
    <row r="2" spans="1:9" ht="18" x14ac:dyDescent="0.4">
      <c r="A2" s="22" t="s">
        <v>72</v>
      </c>
    </row>
    <row r="4" spans="1:9" x14ac:dyDescent="0.3">
      <c r="A4" s="1" t="s">
        <v>6</v>
      </c>
      <c r="I4" s="1" t="s">
        <v>27</v>
      </c>
    </row>
    <row r="5" spans="1:9" x14ac:dyDescent="0.3">
      <c r="A5" s="23"/>
      <c r="I5" s="23"/>
    </row>
    <row r="25" spans="1:9" x14ac:dyDescent="0.3">
      <c r="A25" s="1" t="s">
        <v>28</v>
      </c>
      <c r="I25" s="1" t="s">
        <v>13</v>
      </c>
    </row>
    <row r="26" spans="1:9" x14ac:dyDescent="0.3">
      <c r="A26" s="3"/>
    </row>
    <row r="27" spans="1:9" x14ac:dyDescent="0.3">
      <c r="A27" s="3"/>
    </row>
    <row r="48" spans="1:9" x14ac:dyDescent="0.3">
      <c r="A48" s="1" t="s">
        <v>111</v>
      </c>
      <c r="I48" s="1" t="s">
        <v>92</v>
      </c>
    </row>
    <row r="49" spans="1:9" x14ac:dyDescent="0.3">
      <c r="I49" s="1"/>
    </row>
    <row r="50" spans="1:9" x14ac:dyDescent="0.3">
      <c r="A50" s="72"/>
      <c r="B50" s="72"/>
      <c r="C50" s="72"/>
      <c r="D50" s="72"/>
      <c r="E50" s="72"/>
      <c r="F50" s="72"/>
      <c r="G50" s="72"/>
      <c r="H50" s="72"/>
      <c r="I50" s="17"/>
    </row>
    <row r="51" spans="1:9" x14ac:dyDescent="0.3">
      <c r="A51" s="72"/>
      <c r="B51" s="72"/>
      <c r="C51" s="72"/>
      <c r="D51" s="72"/>
      <c r="E51" s="72"/>
      <c r="F51" s="72"/>
      <c r="G51" s="72"/>
      <c r="H51" s="72"/>
    </row>
    <row r="66" spans="1:21" x14ac:dyDescent="0.3">
      <c r="A66"/>
      <c r="B66"/>
      <c r="C66"/>
      <c r="D66"/>
      <c r="E66"/>
      <c r="F66"/>
      <c r="G66"/>
      <c r="H66"/>
      <c r="I66"/>
      <c r="J66"/>
      <c r="K66"/>
      <c r="L66"/>
      <c r="M66"/>
      <c r="N66"/>
      <c r="O66"/>
      <c r="P66"/>
      <c r="Q66"/>
      <c r="R66"/>
      <c r="S66"/>
      <c r="T66"/>
      <c r="U66"/>
    </row>
    <row r="67" spans="1:21" x14ac:dyDescent="0.3">
      <c r="A67"/>
      <c r="B67"/>
      <c r="C67"/>
      <c r="D67"/>
      <c r="E67"/>
      <c r="F67"/>
      <c r="G67"/>
      <c r="H67"/>
      <c r="I67"/>
      <c r="J67"/>
      <c r="K67"/>
      <c r="L67"/>
      <c r="M67"/>
      <c r="N67"/>
      <c r="O67"/>
      <c r="P67"/>
      <c r="Q67"/>
      <c r="R67"/>
      <c r="S67"/>
      <c r="T67"/>
      <c r="U67"/>
    </row>
    <row r="68" spans="1:21" x14ac:dyDescent="0.3">
      <c r="A68"/>
      <c r="B68"/>
      <c r="C68"/>
      <c r="D68"/>
      <c r="E68"/>
      <c r="F68"/>
      <c r="G68"/>
      <c r="H68"/>
      <c r="I68"/>
      <c r="J68"/>
      <c r="K68"/>
      <c r="L68"/>
      <c r="M68"/>
      <c r="N68"/>
      <c r="O68"/>
      <c r="P68"/>
      <c r="Q68"/>
      <c r="R68"/>
      <c r="S68"/>
      <c r="T68"/>
      <c r="U68"/>
    </row>
    <row r="69" spans="1:21" x14ac:dyDescent="0.3">
      <c r="A69"/>
      <c r="B69"/>
      <c r="C69"/>
      <c r="D69"/>
      <c r="E69"/>
      <c r="F69"/>
      <c r="G69"/>
      <c r="H69"/>
      <c r="I69"/>
      <c r="J69"/>
      <c r="K69"/>
      <c r="L69"/>
      <c r="M69"/>
      <c r="N69"/>
      <c r="O69"/>
      <c r="P69"/>
      <c r="Q69"/>
      <c r="R69"/>
      <c r="S69"/>
      <c r="T69"/>
      <c r="U69"/>
    </row>
    <row r="70" spans="1:21" x14ac:dyDescent="0.3">
      <c r="A70"/>
      <c r="B70"/>
      <c r="C70"/>
      <c r="D70"/>
      <c r="E70"/>
      <c r="F70"/>
      <c r="G70"/>
      <c r="H70"/>
      <c r="I70"/>
      <c r="J70"/>
      <c r="K70"/>
      <c r="L70"/>
      <c r="M70"/>
      <c r="N70"/>
      <c r="O70"/>
      <c r="P70"/>
      <c r="Q70"/>
      <c r="R70"/>
      <c r="S70"/>
      <c r="T70"/>
      <c r="U70"/>
    </row>
    <row r="73" spans="1:21" x14ac:dyDescent="0.3">
      <c r="A73" s="1" t="s">
        <v>15</v>
      </c>
      <c r="I73" s="1" t="s">
        <v>93</v>
      </c>
    </row>
    <row r="74" spans="1:21" x14ac:dyDescent="0.3">
      <c r="I74" s="1"/>
    </row>
    <row r="75" spans="1:21" x14ac:dyDescent="0.3">
      <c r="A75" s="72"/>
      <c r="B75" s="72"/>
      <c r="C75" s="72"/>
      <c r="D75" s="72"/>
      <c r="E75" s="72"/>
      <c r="F75" s="72"/>
      <c r="G75" s="72"/>
      <c r="H75" s="72"/>
      <c r="I75" s="17"/>
    </row>
    <row r="76" spans="1:21" x14ac:dyDescent="0.3">
      <c r="A76" s="72"/>
      <c r="B76" s="72"/>
      <c r="C76" s="72"/>
      <c r="D76" s="72"/>
      <c r="E76" s="72"/>
      <c r="F76" s="72"/>
      <c r="G76" s="72"/>
      <c r="H76" s="72"/>
    </row>
    <row r="91" customFormat="1" x14ac:dyDescent="0.3"/>
    <row r="92" customFormat="1" x14ac:dyDescent="0.3"/>
    <row r="93" customFormat="1" x14ac:dyDescent="0.3"/>
    <row r="94" customFormat="1" x14ac:dyDescent="0.3"/>
    <row r="95" customFormat="1" x14ac:dyDescent="0.3"/>
    <row r="97" spans="1:9" x14ac:dyDescent="0.3">
      <c r="A97"/>
      <c r="B97"/>
      <c r="C97"/>
      <c r="D97"/>
      <c r="E97"/>
      <c r="F97"/>
      <c r="G97"/>
      <c r="H97"/>
      <c r="I97"/>
    </row>
    <row r="98" spans="1:9" x14ac:dyDescent="0.3">
      <c r="A98" s="3"/>
    </row>
    <row r="99" spans="1:9" x14ac:dyDescent="0.3">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U51"/>
  <sheetViews>
    <sheetView showGridLines="0" zoomScale="60" zoomScaleNormal="60" workbookViewId="0">
      <selection activeCell="D57" sqref="D57"/>
    </sheetView>
  </sheetViews>
  <sheetFormatPr defaultRowHeight="14" x14ac:dyDescent="0.3"/>
  <cols>
    <col min="1" max="1" width="16.5" bestFit="1" customWidth="1"/>
    <col min="2" max="2" width="20.33203125" customWidth="1"/>
    <col min="3" max="3" width="16.5" customWidth="1"/>
    <col min="4" max="6" width="16.5" bestFit="1" customWidth="1"/>
    <col min="7" max="7" width="11.5" bestFit="1" customWidth="1"/>
    <col min="8" max="8" width="12.33203125" bestFit="1" customWidth="1"/>
    <col min="9" max="9" width="13.5" customWidth="1"/>
    <col min="10" max="10" width="14" customWidth="1"/>
    <col min="11" max="11" width="13.5" customWidth="1"/>
    <col min="12" max="12" width="14" customWidth="1"/>
    <col min="13" max="14" width="13.25" customWidth="1"/>
  </cols>
  <sheetData>
    <row r="1" spans="1:21" ht="20" x14ac:dyDescent="0.4">
      <c r="A1" s="2" t="s">
        <v>97</v>
      </c>
      <c r="B1" s="3"/>
      <c r="C1" s="3"/>
      <c r="D1" s="3"/>
      <c r="E1" s="3"/>
      <c r="F1" s="3"/>
      <c r="G1" s="3"/>
      <c r="H1" s="3"/>
      <c r="I1" s="3"/>
      <c r="J1" s="3"/>
      <c r="K1" s="3"/>
      <c r="L1" s="3"/>
      <c r="M1" s="3"/>
      <c r="N1" s="3"/>
    </row>
    <row r="2" spans="1:21" ht="20" x14ac:dyDescent="0.4">
      <c r="A2" s="2"/>
      <c r="B2" s="3"/>
      <c r="C2" s="3"/>
      <c r="D2" s="3"/>
      <c r="E2" s="3"/>
      <c r="F2" s="3"/>
      <c r="G2" s="3"/>
      <c r="H2" s="3"/>
      <c r="I2" s="3"/>
      <c r="J2" s="3"/>
      <c r="K2" s="3"/>
      <c r="L2" s="3"/>
      <c r="M2" s="3"/>
      <c r="N2" s="3"/>
    </row>
    <row r="3" spans="1:21" ht="18" x14ac:dyDescent="0.4">
      <c r="A3" s="5"/>
      <c r="B3" s="3"/>
      <c r="C3" s="73" t="s">
        <v>32</v>
      </c>
      <c r="D3" s="73"/>
      <c r="E3" s="73"/>
      <c r="F3" s="73"/>
      <c r="G3" s="73"/>
      <c r="H3" s="73"/>
      <c r="I3" s="73"/>
      <c r="J3" s="73"/>
      <c r="K3" s="73"/>
      <c r="L3" s="73"/>
      <c r="M3" s="73"/>
      <c r="N3" s="73"/>
    </row>
    <row r="4" spans="1:21" ht="14.5" x14ac:dyDescent="0.35">
      <c r="A4" s="5"/>
      <c r="B4" s="3"/>
      <c r="C4" s="3"/>
      <c r="D4" s="3"/>
      <c r="E4" s="3"/>
      <c r="F4" s="3"/>
      <c r="G4" s="3"/>
      <c r="H4" s="3"/>
      <c r="I4" s="3"/>
      <c r="J4" s="3"/>
      <c r="K4" s="3"/>
      <c r="L4" s="3"/>
      <c r="M4" s="3"/>
      <c r="N4" s="3"/>
    </row>
    <row r="5" spans="1:21" x14ac:dyDescent="0.3">
      <c r="A5" s="3"/>
      <c r="B5" s="3"/>
      <c r="C5" s="74">
        <v>2024</v>
      </c>
      <c r="D5" s="74"/>
      <c r="E5" s="74"/>
      <c r="F5" s="74"/>
      <c r="G5" s="74"/>
      <c r="H5" s="74"/>
      <c r="I5" s="74"/>
      <c r="J5" s="74"/>
      <c r="K5" s="74"/>
      <c r="L5" s="74"/>
      <c r="M5" s="74"/>
      <c r="N5" s="74"/>
    </row>
    <row r="6" spans="1:21" x14ac:dyDescent="0.3">
      <c r="A6" s="1" t="s">
        <v>3</v>
      </c>
      <c r="B6" s="1" t="s">
        <v>4</v>
      </c>
      <c r="C6" s="1">
        <v>1</v>
      </c>
      <c r="D6" s="1">
        <v>2</v>
      </c>
      <c r="E6" s="1">
        <v>3</v>
      </c>
      <c r="F6" s="6">
        <v>4</v>
      </c>
      <c r="G6" s="6">
        <v>5</v>
      </c>
      <c r="H6" s="6">
        <v>6</v>
      </c>
      <c r="I6" s="6">
        <v>7</v>
      </c>
      <c r="J6" s="6">
        <v>8</v>
      </c>
      <c r="K6" s="6">
        <v>9</v>
      </c>
      <c r="L6" s="6">
        <v>10</v>
      </c>
      <c r="M6" s="6">
        <v>11</v>
      </c>
      <c r="N6" s="6">
        <v>12</v>
      </c>
    </row>
    <row r="7" spans="1:21" x14ac:dyDescent="0.3">
      <c r="A7" s="3" t="s">
        <v>5</v>
      </c>
      <c r="B7" s="4" t="s">
        <v>6</v>
      </c>
      <c r="C7" s="44">
        <v>101.62089999999999</v>
      </c>
      <c r="D7" s="44">
        <v>164.79329999999999</v>
      </c>
      <c r="E7" s="44">
        <v>210.47119999999998</v>
      </c>
      <c r="F7" s="7">
        <v>284.0231</v>
      </c>
      <c r="G7" s="8">
        <v>375.60109999999997</v>
      </c>
      <c r="H7" s="8">
        <v>548.90409999999997</v>
      </c>
      <c r="I7" s="8"/>
      <c r="J7" s="8"/>
      <c r="K7" s="8"/>
      <c r="L7" s="8"/>
      <c r="M7" s="8"/>
      <c r="N7" s="8"/>
      <c r="R7" s="13"/>
    </row>
    <row r="8" spans="1:21" x14ac:dyDescent="0.3">
      <c r="A8" s="3" t="s">
        <v>7</v>
      </c>
      <c r="B8" s="4" t="s">
        <v>8</v>
      </c>
      <c r="C8" s="44">
        <v>1.1792</v>
      </c>
      <c r="D8" s="44">
        <v>2.1648999999999998</v>
      </c>
      <c r="E8" s="44">
        <v>3.0301999999999998</v>
      </c>
      <c r="F8" s="8">
        <v>5.4226999999999999</v>
      </c>
      <c r="G8" s="8">
        <v>9.9954999999999998</v>
      </c>
      <c r="H8" s="8">
        <v>14.038699999999999</v>
      </c>
      <c r="I8" s="8"/>
      <c r="J8" s="8"/>
      <c r="K8" s="8"/>
      <c r="L8" s="8"/>
      <c r="M8" s="8"/>
      <c r="N8" s="8"/>
    </row>
    <row r="9" spans="1:21" x14ac:dyDescent="0.3">
      <c r="A9" s="3" t="s">
        <v>9</v>
      </c>
      <c r="B9" s="4" t="s">
        <v>111</v>
      </c>
      <c r="C9" s="44">
        <v>189.92949999999999</v>
      </c>
      <c r="D9" s="44">
        <v>516.76490000000001</v>
      </c>
      <c r="E9" s="44">
        <v>792.38169999999991</v>
      </c>
      <c r="F9" s="8">
        <v>1256.0263</v>
      </c>
      <c r="G9" s="8">
        <v>1690.1102999999998</v>
      </c>
      <c r="H9" s="8">
        <v>1983.2250999999999</v>
      </c>
      <c r="I9" s="8"/>
      <c r="J9" s="8"/>
      <c r="K9" s="8"/>
      <c r="L9" s="8"/>
      <c r="M9" s="8"/>
      <c r="N9" s="8"/>
    </row>
    <row r="10" spans="1:21" x14ac:dyDescent="0.3">
      <c r="A10" s="3" t="s">
        <v>10</v>
      </c>
      <c r="B10" s="4" t="s">
        <v>11</v>
      </c>
      <c r="C10" s="44">
        <v>7.9000000000000001E-2</v>
      </c>
      <c r="D10" s="44">
        <v>539.11339999999996</v>
      </c>
      <c r="E10" s="44">
        <v>974.07679999999993</v>
      </c>
      <c r="F10" s="9">
        <v>975.50879999999995</v>
      </c>
      <c r="G10" s="9">
        <v>977.38779999999997</v>
      </c>
      <c r="H10" s="9">
        <v>978.4633</v>
      </c>
      <c r="I10" s="9"/>
      <c r="J10" s="9"/>
      <c r="K10" s="9"/>
      <c r="L10" s="9"/>
      <c r="M10" s="9"/>
      <c r="N10" s="9"/>
    </row>
    <row r="11" spans="1:21" x14ac:dyDescent="0.3">
      <c r="A11" s="3" t="s">
        <v>12</v>
      </c>
      <c r="B11" s="4" t="s">
        <v>13</v>
      </c>
      <c r="C11" s="44">
        <v>0</v>
      </c>
      <c r="D11" s="44">
        <v>6.4000000000000001E-2</v>
      </c>
      <c r="E11" s="44">
        <v>7.1000000000000008E-2</v>
      </c>
      <c r="F11" s="44">
        <v>7.1000000000000008E-2</v>
      </c>
      <c r="G11" s="10">
        <v>120.22409999999999</v>
      </c>
      <c r="H11" s="10">
        <v>348.75969999999995</v>
      </c>
      <c r="I11" s="10"/>
      <c r="J11" s="10"/>
      <c r="K11" s="10"/>
      <c r="L11" s="10"/>
      <c r="M11" s="10"/>
      <c r="N11" s="10"/>
    </row>
    <row r="12" spans="1:21" x14ac:dyDescent="0.3">
      <c r="A12" s="3" t="s">
        <v>14</v>
      </c>
      <c r="B12" s="4" t="s">
        <v>15</v>
      </c>
      <c r="C12" s="44">
        <v>0</v>
      </c>
      <c r="D12" s="44">
        <v>0</v>
      </c>
      <c r="E12" s="44">
        <v>0</v>
      </c>
      <c r="F12" s="44">
        <v>0</v>
      </c>
      <c r="G12" s="44">
        <v>0</v>
      </c>
      <c r="H12" s="44">
        <v>0</v>
      </c>
      <c r="I12" s="44"/>
      <c r="J12" s="44"/>
      <c r="K12" s="44"/>
      <c r="L12" s="44"/>
      <c r="M12" s="44"/>
      <c r="N12" s="44"/>
      <c r="T12" s="13"/>
      <c r="U12" s="13"/>
    </row>
    <row r="13" spans="1:21" x14ac:dyDescent="0.3">
      <c r="A13" s="3"/>
      <c r="B13" s="3" t="s">
        <v>88</v>
      </c>
      <c r="C13" s="10">
        <v>151.23960000000008</v>
      </c>
      <c r="D13" s="10">
        <v>306.46680000000009</v>
      </c>
      <c r="E13" s="10">
        <v>415.84300000000013</v>
      </c>
      <c r="F13" s="10">
        <v>492.68130000000019</v>
      </c>
      <c r="G13" s="10">
        <v>586.49940000000015</v>
      </c>
      <c r="H13" s="10">
        <v>709.67650000000015</v>
      </c>
      <c r="I13" s="10"/>
      <c r="J13" s="10"/>
      <c r="K13" s="10"/>
      <c r="L13" s="10"/>
      <c r="M13" s="10"/>
      <c r="N13" s="10"/>
    </row>
    <row r="14" spans="1:21" x14ac:dyDescent="0.3">
      <c r="A14" s="3"/>
      <c r="B14" s="3" t="s">
        <v>16</v>
      </c>
      <c r="C14" s="10">
        <v>444.04819999999995</v>
      </c>
      <c r="D14" s="10">
        <v>1529.3673000000008</v>
      </c>
      <c r="E14" s="10">
        <v>2395.8739000000005</v>
      </c>
      <c r="F14" s="10">
        <v>3013.7332000000001</v>
      </c>
      <c r="G14" s="10">
        <v>3759.8181999999997</v>
      </c>
      <c r="H14" s="10">
        <v>4583.0673999999999</v>
      </c>
      <c r="I14" s="10"/>
      <c r="J14" s="10"/>
      <c r="K14" s="10"/>
      <c r="L14" s="10"/>
      <c r="M14" s="10"/>
      <c r="N14" s="10"/>
      <c r="Q14" s="42"/>
    </row>
    <row r="15" spans="1:21" x14ac:dyDescent="0.3">
      <c r="A15" s="3"/>
      <c r="B15" s="3"/>
      <c r="C15" s="11"/>
      <c r="D15" s="11"/>
      <c r="E15" s="11"/>
      <c r="F15" s="11"/>
      <c r="G15" s="11"/>
      <c r="H15" s="11"/>
      <c r="I15" s="11"/>
      <c r="J15" s="11"/>
      <c r="K15" s="11"/>
      <c r="L15" s="11"/>
      <c r="M15" s="3"/>
      <c r="N15" s="11"/>
    </row>
    <row r="16" spans="1:21" x14ac:dyDescent="0.3">
      <c r="A16" s="3"/>
      <c r="B16" s="3"/>
      <c r="C16" s="74">
        <v>2023</v>
      </c>
      <c r="D16" s="74"/>
      <c r="E16" s="74"/>
      <c r="F16" s="74"/>
      <c r="G16" s="74"/>
      <c r="H16" s="74"/>
      <c r="I16" s="74"/>
      <c r="J16" s="74"/>
      <c r="K16" s="74"/>
      <c r="L16" s="74"/>
      <c r="M16" s="74"/>
      <c r="N16" s="74"/>
    </row>
    <row r="17" spans="1:21" x14ac:dyDescent="0.3">
      <c r="A17" s="1" t="s">
        <v>3</v>
      </c>
      <c r="B17" s="1" t="s">
        <v>4</v>
      </c>
      <c r="C17" s="1">
        <v>1</v>
      </c>
      <c r="D17" s="1">
        <v>2</v>
      </c>
      <c r="E17" s="1">
        <v>3</v>
      </c>
      <c r="F17" s="1">
        <v>4</v>
      </c>
      <c r="G17" s="1">
        <v>5</v>
      </c>
      <c r="H17" s="1">
        <v>6</v>
      </c>
      <c r="I17" s="1">
        <v>7</v>
      </c>
      <c r="J17" s="1">
        <v>8</v>
      </c>
      <c r="K17" s="1">
        <v>9</v>
      </c>
      <c r="L17" s="1">
        <v>10</v>
      </c>
      <c r="M17" s="1">
        <v>11</v>
      </c>
      <c r="N17" s="1">
        <v>12</v>
      </c>
      <c r="S17" s="13"/>
      <c r="U17" s="13"/>
    </row>
    <row r="18" spans="1:21" x14ac:dyDescent="0.3">
      <c r="A18" s="3" t="s">
        <v>5</v>
      </c>
      <c r="B18" s="4" t="s">
        <v>6</v>
      </c>
      <c r="C18" s="44">
        <v>213.59119999999999</v>
      </c>
      <c r="D18" s="44">
        <v>281.19159999999999</v>
      </c>
      <c r="E18" s="44">
        <v>344.92320000000001</v>
      </c>
      <c r="F18" s="7">
        <v>408.89800000000002</v>
      </c>
      <c r="G18" s="8">
        <v>522.58260000000007</v>
      </c>
      <c r="H18" s="8">
        <v>695.4194</v>
      </c>
      <c r="I18" s="8">
        <v>1125.7658999999999</v>
      </c>
      <c r="J18" s="8">
        <v>1462.0926999999999</v>
      </c>
      <c r="K18" s="8">
        <v>1775.9483</v>
      </c>
      <c r="L18" s="8">
        <v>2273.6044000000002</v>
      </c>
      <c r="M18" s="8">
        <v>2765.4901000000004</v>
      </c>
      <c r="N18" s="8">
        <v>2982.9052000000006</v>
      </c>
      <c r="P18" s="13"/>
    </row>
    <row r="19" spans="1:21" x14ac:dyDescent="0.3">
      <c r="A19" s="3" t="s">
        <v>7</v>
      </c>
      <c r="B19" s="4" t="s">
        <v>8</v>
      </c>
      <c r="C19" s="44">
        <v>1.6863999999999999</v>
      </c>
      <c r="D19" s="44">
        <v>2.9932999999999996</v>
      </c>
      <c r="E19" s="44">
        <v>5.1248999999999993</v>
      </c>
      <c r="F19" s="8">
        <v>7.1664999999999992</v>
      </c>
      <c r="G19" s="8">
        <v>13.1295</v>
      </c>
      <c r="H19" s="8">
        <v>18.769199999999998</v>
      </c>
      <c r="I19" s="8">
        <v>23.2288</v>
      </c>
      <c r="J19" s="8">
        <v>26.662399999999998</v>
      </c>
      <c r="K19" s="8">
        <v>29.888099999999998</v>
      </c>
      <c r="L19" s="8">
        <v>32.635199999999998</v>
      </c>
      <c r="M19" s="8">
        <v>33.940100000000001</v>
      </c>
      <c r="N19" s="8">
        <v>35.560299999999998</v>
      </c>
      <c r="R19" s="13"/>
    </row>
    <row r="20" spans="1:21" x14ac:dyDescent="0.3">
      <c r="A20" s="3" t="s">
        <v>9</v>
      </c>
      <c r="B20" s="4" t="s">
        <v>111</v>
      </c>
      <c r="C20" s="44">
        <v>321.5523</v>
      </c>
      <c r="D20" s="44">
        <v>621.68810000000008</v>
      </c>
      <c r="E20" s="44">
        <v>962.02920000000017</v>
      </c>
      <c r="F20" s="8">
        <v>1378.6544000000004</v>
      </c>
      <c r="G20" s="8">
        <v>1695.8339000000003</v>
      </c>
      <c r="H20" s="8">
        <v>1995.8393000000003</v>
      </c>
      <c r="I20" s="8">
        <v>2653.5044000000003</v>
      </c>
      <c r="J20" s="8">
        <v>3072.6036000000004</v>
      </c>
      <c r="K20" s="8">
        <v>3342.2952000000005</v>
      </c>
      <c r="L20" s="8">
        <v>4441.8491000000004</v>
      </c>
      <c r="M20" s="8">
        <v>4809.5539000000008</v>
      </c>
      <c r="N20" s="8">
        <v>5131.549500000001</v>
      </c>
    </row>
    <row r="21" spans="1:21" x14ac:dyDescent="0.3">
      <c r="A21" s="3" t="s">
        <v>10</v>
      </c>
      <c r="B21" s="4" t="s">
        <v>11</v>
      </c>
      <c r="C21" s="44">
        <v>1E-3</v>
      </c>
      <c r="D21" s="44">
        <v>3.5000000000000003E-2</v>
      </c>
      <c r="E21" s="44">
        <v>2.1170000000000004</v>
      </c>
      <c r="F21" s="9">
        <v>3.4188000000000005</v>
      </c>
      <c r="G21" s="9">
        <v>3.7348000000000003</v>
      </c>
      <c r="H21" s="9">
        <v>3.7908000000000004</v>
      </c>
      <c r="I21" s="9">
        <v>4.5508000000000006</v>
      </c>
      <c r="J21" s="9">
        <v>4.8558000000000003</v>
      </c>
      <c r="K21" s="9">
        <v>7.6857000000000006</v>
      </c>
      <c r="L21" s="9">
        <v>9.9265000000000008</v>
      </c>
      <c r="M21" s="9">
        <v>10.1805</v>
      </c>
      <c r="N21" s="9">
        <v>10.1805</v>
      </c>
    </row>
    <row r="22" spans="1:21" x14ac:dyDescent="0.3">
      <c r="A22" s="3" t="s">
        <v>12</v>
      </c>
      <c r="B22" s="4" t="s">
        <v>13</v>
      </c>
      <c r="C22" s="44">
        <v>5.2999999999999999E-2</v>
      </c>
      <c r="D22" s="44">
        <v>9.5000000000000001E-2</v>
      </c>
      <c r="E22" s="44">
        <v>0.42000000000000004</v>
      </c>
      <c r="F22" s="10">
        <v>4.18</v>
      </c>
      <c r="G22" s="10">
        <v>50.482999999999997</v>
      </c>
      <c r="H22" s="10">
        <v>123.86269999999999</v>
      </c>
      <c r="I22" s="10">
        <v>163.3347</v>
      </c>
      <c r="J22" s="10">
        <v>220.21469999999999</v>
      </c>
      <c r="K22" s="10">
        <v>224.8947</v>
      </c>
      <c r="L22" s="10">
        <v>224.8947</v>
      </c>
      <c r="M22" s="10">
        <v>224.8947</v>
      </c>
      <c r="N22" s="10">
        <v>224.8947</v>
      </c>
    </row>
    <row r="23" spans="1:21" x14ac:dyDescent="0.3">
      <c r="A23" s="3" t="s">
        <v>14</v>
      </c>
      <c r="B23" s="4" t="s">
        <v>15</v>
      </c>
      <c r="C23" s="44">
        <v>0</v>
      </c>
      <c r="D23" s="44">
        <v>0</v>
      </c>
      <c r="E23" s="44">
        <v>0</v>
      </c>
      <c r="F23" s="44">
        <v>0</v>
      </c>
      <c r="G23" s="44">
        <v>0</v>
      </c>
      <c r="H23" s="44">
        <v>0</v>
      </c>
      <c r="I23" s="10">
        <v>0</v>
      </c>
      <c r="J23" s="10">
        <v>0</v>
      </c>
      <c r="K23" s="10">
        <v>0</v>
      </c>
      <c r="L23" s="10">
        <v>0</v>
      </c>
      <c r="M23" s="10">
        <v>0</v>
      </c>
      <c r="N23" s="10">
        <v>0</v>
      </c>
    </row>
    <row r="24" spans="1:21" x14ac:dyDescent="0.3">
      <c r="A24" s="3"/>
      <c r="B24" s="3" t="s">
        <v>88</v>
      </c>
      <c r="C24" s="10">
        <v>186.90540000000004</v>
      </c>
      <c r="D24" s="10">
        <v>286.76769999999999</v>
      </c>
      <c r="E24" s="10">
        <v>453.88429999999994</v>
      </c>
      <c r="F24" s="10">
        <v>545.06779999999992</v>
      </c>
      <c r="G24" s="10">
        <v>609.15369999999996</v>
      </c>
      <c r="H24" s="10">
        <v>697.30739999999992</v>
      </c>
      <c r="I24" s="10">
        <v>801.86359999999991</v>
      </c>
      <c r="J24" s="10">
        <v>879.52809999999988</v>
      </c>
      <c r="K24" s="10">
        <v>980.57879999999989</v>
      </c>
      <c r="L24" s="10">
        <v>1130.3171</v>
      </c>
      <c r="M24" s="10">
        <v>1302.9439</v>
      </c>
      <c r="N24" s="10">
        <v>1362.8726999999999</v>
      </c>
    </row>
    <row r="25" spans="1:21" x14ac:dyDescent="0.3">
      <c r="A25" s="3"/>
      <c r="B25" s="3" t="s">
        <v>16</v>
      </c>
      <c r="C25" s="10">
        <v>723.7892999999998</v>
      </c>
      <c r="D25" s="10">
        <v>1192.7706999999998</v>
      </c>
      <c r="E25" s="10">
        <v>1768.4985999999999</v>
      </c>
      <c r="F25" s="10">
        <v>2347.3855000000003</v>
      </c>
      <c r="G25" s="10">
        <v>2894.9175000000005</v>
      </c>
      <c r="H25" s="10">
        <v>3534.9888000000005</v>
      </c>
      <c r="I25" s="10">
        <v>4772.2482000000009</v>
      </c>
      <c r="J25" s="10">
        <v>5665.9573000000009</v>
      </c>
      <c r="K25" s="10">
        <v>6361.2908000000007</v>
      </c>
      <c r="L25" s="10">
        <v>8113.2270000000008</v>
      </c>
      <c r="M25" s="10">
        <v>9147.003200000001</v>
      </c>
      <c r="N25" s="10">
        <v>9747.9629000000004</v>
      </c>
      <c r="Q25" s="13"/>
    </row>
    <row r="26" spans="1:21" x14ac:dyDescent="0.3">
      <c r="A26" s="3"/>
      <c r="B26" s="3"/>
      <c r="C26" s="11"/>
      <c r="D26" s="11"/>
      <c r="E26" s="11"/>
      <c r="F26" s="11"/>
      <c r="G26" s="11"/>
      <c r="H26" s="11"/>
      <c r="I26" s="11"/>
      <c r="J26" s="11"/>
      <c r="K26" s="11"/>
      <c r="L26" s="11"/>
      <c r="M26" s="11"/>
      <c r="N26" s="11"/>
      <c r="P26" s="13"/>
      <c r="R26" s="13"/>
    </row>
    <row r="27" spans="1:21" ht="14.5" thickBot="1" x14ac:dyDescent="0.35">
      <c r="A27" s="3"/>
      <c r="B27" s="3"/>
      <c r="C27" s="11"/>
      <c r="D27" s="11"/>
      <c r="E27" s="11"/>
      <c r="F27" s="11"/>
      <c r="G27" s="11"/>
      <c r="H27" s="11"/>
      <c r="I27" s="11"/>
      <c r="J27" s="11"/>
      <c r="K27" s="11"/>
      <c r="L27" s="11"/>
      <c r="M27" s="11"/>
      <c r="N27" s="70"/>
    </row>
    <row r="28" spans="1:21" ht="14.5" thickTop="1" x14ac:dyDescent="0.3">
      <c r="A28" s="55"/>
      <c r="B28" s="53"/>
      <c r="C28" s="75"/>
      <c r="D28" s="75"/>
      <c r="E28" s="75"/>
      <c r="F28" s="75"/>
      <c r="G28" s="75"/>
      <c r="H28" s="75"/>
      <c r="I28" s="75"/>
      <c r="J28" s="75"/>
      <c r="K28" s="75"/>
      <c r="L28" s="75"/>
      <c r="M28" s="75"/>
      <c r="N28" s="75"/>
    </row>
    <row r="29" spans="1:21" ht="14.5" x14ac:dyDescent="0.35">
      <c r="A29" s="3" t="s">
        <v>98</v>
      </c>
      <c r="B29" s="54"/>
      <c r="C29" s="32"/>
      <c r="D29" s="56"/>
      <c r="E29" s="56"/>
      <c r="F29" s="56"/>
      <c r="G29" s="56"/>
      <c r="H29" s="56"/>
      <c r="I29" s="56"/>
      <c r="J29" s="56"/>
      <c r="K29" s="56"/>
      <c r="L29" s="56"/>
      <c r="M29" s="56"/>
      <c r="N29" s="56"/>
      <c r="P29" s="13"/>
      <c r="Q29" s="25"/>
    </row>
    <row r="30" spans="1:21" x14ac:dyDescent="0.3">
      <c r="A30" s="3" t="s">
        <v>117</v>
      </c>
      <c r="B30" s="33"/>
      <c r="C30" s="36"/>
      <c r="D30" s="36"/>
      <c r="E30" s="36"/>
      <c r="F30" s="36"/>
      <c r="G30" s="36"/>
      <c r="H30" s="36"/>
      <c r="I30" s="36"/>
      <c r="J30" s="36"/>
      <c r="K30" s="36"/>
      <c r="L30" s="36"/>
      <c r="M30" s="36"/>
      <c r="N30" s="36"/>
      <c r="P30" s="13"/>
    </row>
    <row r="31" spans="1:21" ht="14.5" x14ac:dyDescent="0.35">
      <c r="A31" t="s">
        <v>109</v>
      </c>
      <c r="B31" s="34"/>
      <c r="C31" s="37"/>
      <c r="D31" s="37"/>
      <c r="E31" s="37"/>
      <c r="F31" s="37"/>
      <c r="G31" s="37"/>
      <c r="H31" s="61"/>
      <c r="I31" s="37"/>
      <c r="J31" s="37"/>
      <c r="K31" s="37"/>
      <c r="L31" s="37"/>
      <c r="M31" s="37"/>
      <c r="N31" s="37"/>
      <c r="S31" s="25"/>
    </row>
    <row r="32" spans="1:21" ht="14.5" x14ac:dyDescent="0.35">
      <c r="A32" s="31"/>
      <c r="B32" s="32"/>
      <c r="C32" s="37"/>
      <c r="D32" s="37"/>
      <c r="E32" s="37"/>
      <c r="F32" s="37"/>
      <c r="G32" s="37"/>
      <c r="H32" s="61"/>
      <c r="I32" s="37"/>
      <c r="J32" s="37"/>
      <c r="K32" s="37"/>
      <c r="L32" s="37"/>
      <c r="M32" s="37"/>
      <c r="N32" s="37"/>
    </row>
    <row r="33" spans="1:15" ht="14.5" x14ac:dyDescent="0.35">
      <c r="A33" s="31"/>
      <c r="B33" s="32"/>
      <c r="C33" s="37"/>
      <c r="D33" s="37"/>
      <c r="E33" s="37"/>
      <c r="F33" s="37"/>
      <c r="G33" s="37"/>
      <c r="H33" s="37"/>
      <c r="I33" s="37"/>
      <c r="J33" s="37"/>
      <c r="K33" s="37"/>
      <c r="L33" s="37"/>
      <c r="M33" s="37"/>
      <c r="N33" s="37"/>
    </row>
    <row r="34" spans="1:15" ht="14.5" x14ac:dyDescent="0.35">
      <c r="A34" s="31"/>
      <c r="B34" s="32"/>
      <c r="C34" s="37"/>
      <c r="D34" s="37"/>
      <c r="E34" s="37"/>
      <c r="F34" s="37"/>
      <c r="G34" s="37"/>
      <c r="H34" s="37"/>
      <c r="I34" s="37"/>
      <c r="J34" s="37"/>
      <c r="K34" s="37"/>
      <c r="L34" s="37"/>
      <c r="M34" s="37"/>
      <c r="N34" s="62"/>
    </row>
    <row r="35" spans="1:15" ht="14.5" x14ac:dyDescent="0.35">
      <c r="A35" s="31"/>
      <c r="B35" s="32"/>
      <c r="C35" s="37"/>
      <c r="D35" s="37"/>
      <c r="E35" s="37"/>
      <c r="F35" s="37"/>
      <c r="G35" s="37"/>
      <c r="H35" s="37"/>
      <c r="I35" s="37"/>
      <c r="J35" s="37"/>
      <c r="K35" s="37"/>
      <c r="L35" s="37"/>
      <c r="M35" s="37"/>
      <c r="N35" s="37"/>
    </row>
    <row r="36" spans="1:15" ht="14.5" x14ac:dyDescent="0.35">
      <c r="A36" s="31"/>
      <c r="B36" s="32"/>
      <c r="C36" s="37"/>
      <c r="D36" s="37"/>
      <c r="E36" s="37"/>
      <c r="F36" s="37"/>
      <c r="G36" s="37"/>
      <c r="H36" s="37"/>
      <c r="I36" s="37"/>
      <c r="J36" s="37"/>
      <c r="K36" s="37"/>
      <c r="L36" s="37"/>
      <c r="M36" s="37"/>
      <c r="N36" s="61"/>
    </row>
    <row r="37" spans="1:15" ht="14.5" x14ac:dyDescent="0.35">
      <c r="A37" s="35"/>
      <c r="B37" s="35"/>
      <c r="C37" s="37"/>
      <c r="D37" s="37"/>
      <c r="E37" s="37"/>
      <c r="F37" s="37"/>
      <c r="G37" s="37"/>
      <c r="H37" s="37"/>
      <c r="I37" s="37"/>
      <c r="J37" s="37"/>
      <c r="K37" s="37"/>
      <c r="L37" s="37"/>
      <c r="M37" s="37"/>
      <c r="N37" s="37"/>
    </row>
    <row r="38" spans="1:15" ht="14.5" x14ac:dyDescent="0.35">
      <c r="A38" s="31"/>
      <c r="B38" s="32"/>
      <c r="C38" s="37"/>
      <c r="D38" s="37"/>
      <c r="E38" s="37"/>
      <c r="F38" s="37"/>
      <c r="G38" s="37"/>
      <c r="H38" s="37"/>
      <c r="I38" s="37"/>
      <c r="J38" s="37"/>
      <c r="K38" s="37"/>
      <c r="L38" s="37"/>
      <c r="M38" s="37"/>
      <c r="N38" s="37"/>
    </row>
    <row r="39" spans="1:15" ht="21.75" customHeight="1" x14ac:dyDescent="0.35">
      <c r="A39" s="3"/>
      <c r="B39" s="3"/>
      <c r="C39" s="4"/>
      <c r="D39" s="3"/>
      <c r="E39" s="3"/>
      <c r="F39" s="3"/>
      <c r="G39" s="3"/>
      <c r="H39" s="3"/>
      <c r="I39" s="3"/>
      <c r="J39" s="3"/>
      <c r="K39" s="3"/>
      <c r="L39" s="3"/>
      <c r="M39" s="3"/>
      <c r="N39" s="3"/>
      <c r="O39" s="56"/>
    </row>
    <row r="40" spans="1:15" x14ac:dyDescent="0.3">
      <c r="A40" s="3"/>
      <c r="D40" s="12"/>
      <c r="E40" s="3"/>
      <c r="F40" s="3"/>
      <c r="G40" s="3"/>
      <c r="H40" s="3"/>
      <c r="I40" s="3"/>
      <c r="J40" s="3"/>
      <c r="K40" s="3"/>
      <c r="L40" s="3"/>
      <c r="M40" s="3"/>
      <c r="N40" s="3"/>
    </row>
    <row r="41" spans="1:15" x14ac:dyDescent="0.3">
      <c r="A41" s="3"/>
      <c r="C41" s="25"/>
      <c r="D41" s="3"/>
      <c r="E41" s="3"/>
      <c r="F41" s="3"/>
      <c r="G41" s="3"/>
      <c r="H41" s="3"/>
      <c r="I41" s="3"/>
      <c r="J41" s="3"/>
      <c r="K41" s="11"/>
      <c r="L41" s="3"/>
      <c r="M41" s="3"/>
      <c r="N41" s="3"/>
    </row>
    <row r="49" spans="15:15" x14ac:dyDescent="0.3">
      <c r="O49" s="3"/>
    </row>
    <row r="50" spans="15:15" x14ac:dyDescent="0.3">
      <c r="O50" s="3"/>
    </row>
    <row r="51" spans="15:15" x14ac:dyDescent="0.3">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2"/>
  <sheetViews>
    <sheetView showGridLines="0" zoomScaleNormal="100" workbookViewId="0">
      <selection activeCell="G58" sqref="G58"/>
    </sheetView>
  </sheetViews>
  <sheetFormatPr defaultRowHeight="14" x14ac:dyDescent="0.3"/>
  <cols>
    <col min="2" max="2" width="36.75" customWidth="1"/>
    <col min="3" max="4" width="19.83203125" bestFit="1" customWidth="1"/>
    <col min="5" max="5" width="24.5" customWidth="1"/>
    <col min="8" max="8" width="28.25" bestFit="1" customWidth="1"/>
    <col min="9" max="9" width="14.08203125" bestFit="1" customWidth="1"/>
    <col min="10" max="10" width="25.08203125" bestFit="1" customWidth="1"/>
  </cols>
  <sheetData>
    <row r="1" spans="1:11" ht="20" x14ac:dyDescent="0.4">
      <c r="A1" s="2" t="s">
        <v>125</v>
      </c>
      <c r="B1" s="3"/>
      <c r="C1" s="3"/>
    </row>
    <row r="2" spans="1:11" ht="20" x14ac:dyDescent="0.4">
      <c r="A2" s="41"/>
      <c r="B2" s="17"/>
      <c r="C2" s="17"/>
    </row>
    <row r="4" spans="1:11" ht="14.5" thickBot="1" x14ac:dyDescent="0.35"/>
    <row r="5" spans="1:11" ht="14.5" thickTop="1" x14ac:dyDescent="0.3">
      <c r="B5" s="45"/>
      <c r="C5" s="76" t="s">
        <v>17</v>
      </c>
      <c r="D5" s="76"/>
      <c r="E5" s="45"/>
    </row>
    <row r="6" spans="1:11" x14ac:dyDescent="0.3">
      <c r="B6" s="57" t="s">
        <v>101</v>
      </c>
      <c r="C6" s="60">
        <v>45078</v>
      </c>
      <c r="D6" s="60">
        <v>45444</v>
      </c>
      <c r="E6" s="40" t="s">
        <v>103</v>
      </c>
    </row>
    <row r="7" spans="1:11" x14ac:dyDescent="0.3">
      <c r="B7" s="52" t="s">
        <v>99</v>
      </c>
      <c r="C7" s="51">
        <v>76.892099999999999</v>
      </c>
      <c r="D7" s="51">
        <v>119.22709999999998</v>
      </c>
      <c r="E7" s="59">
        <f>IF(OR((C7&lt;1),(D7&lt;1)),"",IFERROR((D7-C7)/C7,""))</f>
        <v>0.5505767172440339</v>
      </c>
      <c r="H7" s="52"/>
      <c r="I7" s="1"/>
      <c r="J7" s="1"/>
      <c r="K7" s="1"/>
    </row>
    <row r="8" spans="1:11" x14ac:dyDescent="0.3">
      <c r="B8" s="43" t="s">
        <v>40</v>
      </c>
      <c r="C8" s="25">
        <v>0.1198</v>
      </c>
      <c r="D8" s="25">
        <v>4.2700000000000002E-2</v>
      </c>
      <c r="E8" s="65" t="str">
        <f t="shared" ref="E8:E58" si="0">IF(OR((C8&lt;1),(D8&lt;1)),"",IFERROR((D8-C8)/C8,""))</f>
        <v/>
      </c>
      <c r="H8" s="43"/>
    </row>
    <row r="9" spans="1:11" x14ac:dyDescent="0.3">
      <c r="B9" s="43" t="s">
        <v>39</v>
      </c>
      <c r="C9" s="25">
        <v>0.16589999999999999</v>
      </c>
      <c r="D9" s="25"/>
      <c r="E9" s="65" t="str">
        <f t="shared" si="0"/>
        <v/>
      </c>
      <c r="H9" s="43"/>
    </row>
    <row r="10" spans="1:11" x14ac:dyDescent="0.3">
      <c r="B10" s="43" t="s">
        <v>38</v>
      </c>
      <c r="C10" s="25">
        <v>0.91549999999999998</v>
      </c>
      <c r="D10" s="25">
        <v>6.3400000000000007</v>
      </c>
      <c r="E10" s="65" t="str">
        <f t="shared" si="0"/>
        <v/>
      </c>
      <c r="H10" s="43"/>
    </row>
    <row r="11" spans="1:11" x14ac:dyDescent="0.3">
      <c r="B11" s="43" t="s">
        <v>37</v>
      </c>
      <c r="C11" s="25">
        <v>0.58079999999999998</v>
      </c>
      <c r="D11" s="25">
        <v>0.66060000000000008</v>
      </c>
      <c r="E11" s="65" t="str">
        <f t="shared" si="0"/>
        <v/>
      </c>
      <c r="H11" s="43"/>
    </row>
    <row r="12" spans="1:11" x14ac:dyDescent="0.3">
      <c r="B12" s="43" t="s">
        <v>41</v>
      </c>
      <c r="C12" s="25">
        <v>0.55610000000000004</v>
      </c>
      <c r="D12" s="25">
        <v>0.2122</v>
      </c>
      <c r="E12" s="65" t="str">
        <f t="shared" si="0"/>
        <v/>
      </c>
      <c r="H12" s="43"/>
    </row>
    <row r="13" spans="1:11" x14ac:dyDescent="0.3">
      <c r="B13" s="43" t="s">
        <v>70</v>
      </c>
      <c r="C13" s="25"/>
      <c r="D13" s="25">
        <v>5.3999999999999999E-2</v>
      </c>
      <c r="E13" s="65" t="str">
        <f t="shared" si="0"/>
        <v/>
      </c>
      <c r="H13" s="1"/>
      <c r="I13" s="1"/>
      <c r="J13" s="1"/>
    </row>
    <row r="14" spans="1:11" x14ac:dyDescent="0.3">
      <c r="B14" s="43" t="s">
        <v>116</v>
      </c>
      <c r="C14" s="25">
        <v>5.0599999999999999E-2</v>
      </c>
      <c r="D14" s="25">
        <v>4.9799999999999997E-2</v>
      </c>
      <c r="E14" s="65" t="str">
        <f t="shared" si="0"/>
        <v/>
      </c>
      <c r="H14" s="43"/>
      <c r="K14" s="1"/>
    </row>
    <row r="15" spans="1:11" x14ac:dyDescent="0.3">
      <c r="B15" s="43" t="s">
        <v>42</v>
      </c>
      <c r="C15" s="25">
        <v>2.9698000000000002</v>
      </c>
      <c r="D15" s="25">
        <v>3.3726999999999996</v>
      </c>
      <c r="E15" s="65">
        <f t="shared" si="0"/>
        <v>0.13566570139403306</v>
      </c>
      <c r="H15" s="43"/>
    </row>
    <row r="16" spans="1:11" x14ac:dyDescent="0.3">
      <c r="B16" s="43" t="s">
        <v>45</v>
      </c>
      <c r="C16" s="25">
        <v>6.0886000000000005</v>
      </c>
      <c r="D16" s="25">
        <v>14.465999999999999</v>
      </c>
      <c r="E16" s="65">
        <f t="shared" si="0"/>
        <v>1.3759156456328216</v>
      </c>
      <c r="H16" s="43"/>
    </row>
    <row r="17" spans="2:8" x14ac:dyDescent="0.3">
      <c r="B17" s="43" t="s">
        <v>46</v>
      </c>
      <c r="C17" s="25">
        <v>0.189</v>
      </c>
      <c r="D17" s="25">
        <v>6.83E-2</v>
      </c>
      <c r="E17" s="65" t="str">
        <f t="shared" si="0"/>
        <v/>
      </c>
      <c r="H17" s="43"/>
    </row>
    <row r="18" spans="2:8" x14ac:dyDescent="0.3">
      <c r="B18" s="43" t="s">
        <v>33</v>
      </c>
      <c r="C18" s="25">
        <v>1.2869999999999999</v>
      </c>
      <c r="D18" s="25">
        <v>1.9453</v>
      </c>
      <c r="E18" s="65">
        <f t="shared" si="0"/>
        <v>0.51149961149961165</v>
      </c>
      <c r="H18" s="43"/>
    </row>
    <row r="19" spans="2:8" x14ac:dyDescent="0.3">
      <c r="B19" s="43" t="s">
        <v>68</v>
      </c>
      <c r="C19" s="25">
        <v>0.15679999999999999</v>
      </c>
      <c r="D19" s="25">
        <v>0.32990000000000003</v>
      </c>
      <c r="E19" s="65" t="str">
        <f t="shared" si="0"/>
        <v/>
      </c>
      <c r="H19" s="43"/>
    </row>
    <row r="20" spans="2:8" x14ac:dyDescent="0.3">
      <c r="B20" s="43" t="s">
        <v>50</v>
      </c>
      <c r="C20" s="25">
        <v>0.78570000000000007</v>
      </c>
      <c r="D20" s="25">
        <v>0.24659999999999999</v>
      </c>
      <c r="E20" s="65" t="str">
        <f t="shared" si="0"/>
        <v/>
      </c>
      <c r="H20" s="43"/>
    </row>
    <row r="21" spans="2:8" x14ac:dyDescent="0.3">
      <c r="B21" s="43" t="s">
        <v>53</v>
      </c>
      <c r="C21" s="25">
        <v>3.9965000000000002</v>
      </c>
      <c r="D21" s="25">
        <v>2.8360000000000003</v>
      </c>
      <c r="E21" s="65">
        <f t="shared" si="0"/>
        <v>-0.29037908169648435</v>
      </c>
      <c r="H21" s="43"/>
    </row>
    <row r="22" spans="2:8" x14ac:dyDescent="0.3">
      <c r="B22" s="43" t="s">
        <v>48</v>
      </c>
      <c r="C22" s="25">
        <v>4.0173000000000005</v>
      </c>
      <c r="D22" s="25">
        <v>2E-3</v>
      </c>
      <c r="E22" s="65" t="str">
        <f t="shared" si="0"/>
        <v/>
      </c>
      <c r="H22" s="43"/>
    </row>
    <row r="23" spans="2:8" x14ac:dyDescent="0.3">
      <c r="B23" s="43" t="s">
        <v>51</v>
      </c>
      <c r="C23" s="25">
        <v>0.27549999999999997</v>
      </c>
      <c r="D23" s="25">
        <v>0.2974</v>
      </c>
      <c r="E23" s="65" t="str">
        <f t="shared" si="0"/>
        <v/>
      </c>
      <c r="H23" s="43"/>
    </row>
    <row r="24" spans="2:8" x14ac:dyDescent="0.3">
      <c r="B24" s="43" t="s">
        <v>52</v>
      </c>
      <c r="C24" s="25">
        <v>2.782</v>
      </c>
      <c r="D24" s="25">
        <v>2.0265</v>
      </c>
      <c r="E24" s="65">
        <f t="shared" si="0"/>
        <v>-0.27156721782890009</v>
      </c>
      <c r="H24" s="43"/>
    </row>
    <row r="25" spans="2:8" x14ac:dyDescent="0.3">
      <c r="B25" s="43" t="s">
        <v>34</v>
      </c>
      <c r="C25" s="25">
        <v>3.9185999999999996</v>
      </c>
      <c r="D25" s="25">
        <v>2.9982000000000002</v>
      </c>
      <c r="E25" s="65">
        <f t="shared" si="0"/>
        <v>-0.23487980401163669</v>
      </c>
      <c r="H25" s="43"/>
    </row>
    <row r="26" spans="2:8" x14ac:dyDescent="0.3">
      <c r="B26" s="43" t="s">
        <v>63</v>
      </c>
      <c r="C26" s="25">
        <v>0.26200000000000001</v>
      </c>
      <c r="D26" s="25">
        <v>3.0392999999999999</v>
      </c>
      <c r="E26" s="65" t="str">
        <f t="shared" si="0"/>
        <v/>
      </c>
      <c r="H26" s="43"/>
    </row>
    <row r="27" spans="2:8" x14ac:dyDescent="0.3">
      <c r="B27" s="43" t="s">
        <v>57</v>
      </c>
      <c r="C27" s="25"/>
      <c r="D27" s="25">
        <v>4.0000000000000001E-3</v>
      </c>
      <c r="E27" s="65" t="str">
        <f t="shared" si="0"/>
        <v/>
      </c>
      <c r="H27" s="43"/>
    </row>
    <row r="28" spans="2:8" x14ac:dyDescent="0.3">
      <c r="B28" s="43" t="s">
        <v>36</v>
      </c>
      <c r="C28" s="25"/>
      <c r="D28" s="25">
        <v>3.0999999999999999E-3</v>
      </c>
      <c r="E28" s="65" t="str">
        <f t="shared" si="0"/>
        <v/>
      </c>
      <c r="H28" s="43"/>
    </row>
    <row r="29" spans="2:8" x14ac:dyDescent="0.3">
      <c r="B29" s="43" t="s">
        <v>60</v>
      </c>
      <c r="C29" s="25">
        <v>1.1000000000000001E-3</v>
      </c>
      <c r="D29" s="25"/>
      <c r="E29" s="65" t="str">
        <f t="shared" si="0"/>
        <v/>
      </c>
      <c r="H29" s="43"/>
    </row>
    <row r="30" spans="2:8" x14ac:dyDescent="0.3">
      <c r="B30" s="43" t="s">
        <v>58</v>
      </c>
      <c r="C30" s="25"/>
      <c r="D30" s="25">
        <v>2.4000000000000002E-3</v>
      </c>
      <c r="E30" s="65" t="str">
        <f t="shared" si="0"/>
        <v/>
      </c>
      <c r="H30" s="43"/>
    </row>
    <row r="31" spans="2:8" x14ac:dyDescent="0.3">
      <c r="B31" s="43" t="s">
        <v>71</v>
      </c>
      <c r="C31" s="25">
        <v>3.3999999999999998E-3</v>
      </c>
      <c r="D31" s="25">
        <v>0.24629999999999999</v>
      </c>
      <c r="E31" s="65" t="str">
        <f t="shared" si="0"/>
        <v/>
      </c>
      <c r="H31" s="43"/>
    </row>
    <row r="32" spans="2:8" x14ac:dyDescent="0.3">
      <c r="B32" s="43" t="s">
        <v>91</v>
      </c>
      <c r="C32" s="25">
        <v>0.88119999999999998</v>
      </c>
      <c r="D32" s="25">
        <v>2.4626000000000001</v>
      </c>
      <c r="E32" s="65" t="str">
        <f t="shared" si="0"/>
        <v/>
      </c>
      <c r="H32" s="43"/>
    </row>
    <row r="33" spans="2:9" x14ac:dyDescent="0.3">
      <c r="B33" s="43" t="s">
        <v>114</v>
      </c>
      <c r="C33" s="25"/>
      <c r="D33" s="25">
        <v>4.0099999999999997E-2</v>
      </c>
      <c r="E33" s="65" t="str">
        <f t="shared" si="0"/>
        <v/>
      </c>
      <c r="H33" s="43"/>
    </row>
    <row r="34" spans="2:9" x14ac:dyDescent="0.3">
      <c r="B34" s="43" t="s">
        <v>64</v>
      </c>
      <c r="C34" s="25">
        <v>0.15759999999999999</v>
      </c>
      <c r="D34" s="25"/>
      <c r="E34" s="65" t="str">
        <f t="shared" si="0"/>
        <v/>
      </c>
      <c r="H34" s="43"/>
    </row>
    <row r="35" spans="2:9" x14ac:dyDescent="0.3">
      <c r="B35" s="43" t="s">
        <v>113</v>
      </c>
      <c r="C35" s="25">
        <v>3.5747999999999998</v>
      </c>
      <c r="D35" s="25">
        <v>21.8446</v>
      </c>
      <c r="E35" s="65">
        <f t="shared" si="0"/>
        <v>5.1107194808101157</v>
      </c>
      <c r="H35" s="43"/>
    </row>
    <row r="36" spans="2:9" x14ac:dyDescent="0.3">
      <c r="B36" s="43" t="s">
        <v>47</v>
      </c>
      <c r="C36" s="25">
        <v>2.5700000000000001E-2</v>
      </c>
      <c r="D36" s="25">
        <v>0.1227</v>
      </c>
      <c r="E36" s="65" t="str">
        <f t="shared" si="0"/>
        <v/>
      </c>
      <c r="H36" s="43"/>
    </row>
    <row r="37" spans="2:9" x14ac:dyDescent="0.3">
      <c r="B37" s="43" t="s">
        <v>49</v>
      </c>
      <c r="C37" s="25">
        <v>8.4728999999999992</v>
      </c>
      <c r="D37" s="25">
        <v>27.343799999999998</v>
      </c>
      <c r="E37" s="65">
        <f t="shared" si="0"/>
        <v>2.2272067414934673</v>
      </c>
      <c r="H37" s="43"/>
    </row>
    <row r="38" spans="2:9" x14ac:dyDescent="0.3">
      <c r="B38" s="43" t="s">
        <v>66</v>
      </c>
      <c r="C38" s="25">
        <v>8.4875000000000007</v>
      </c>
      <c r="D38" s="25">
        <v>10.579499999999999</v>
      </c>
      <c r="E38" s="65">
        <f t="shared" si="0"/>
        <v>0.24648011782032384</v>
      </c>
      <c r="H38" s="43"/>
    </row>
    <row r="39" spans="2:9" x14ac:dyDescent="0.3">
      <c r="B39" s="43" t="s">
        <v>115</v>
      </c>
      <c r="C39" s="25">
        <v>0.20299999999999999</v>
      </c>
      <c r="D39" s="25"/>
      <c r="E39" s="65" t="str">
        <f t="shared" si="0"/>
        <v/>
      </c>
      <c r="H39" s="43"/>
      <c r="I39" s="43"/>
    </row>
    <row r="40" spans="2:9" x14ac:dyDescent="0.3">
      <c r="B40" s="43" t="s">
        <v>35</v>
      </c>
      <c r="C40" s="25">
        <v>25.967400000000001</v>
      </c>
      <c r="D40" s="25">
        <v>17.590499999999999</v>
      </c>
      <c r="E40" s="65">
        <f t="shared" si="0"/>
        <v>-0.32259294345987671</v>
      </c>
      <c r="H40" s="43"/>
      <c r="I40" s="43"/>
    </row>
    <row r="41" spans="2:9" x14ac:dyDescent="0.3">
      <c r="B41" s="52" t="s">
        <v>100</v>
      </c>
      <c r="C41" s="51">
        <v>5.6000000000000001E-2</v>
      </c>
      <c r="D41" s="51">
        <v>1.0755000000000001</v>
      </c>
      <c r="E41" s="59" t="str">
        <f t="shared" si="0"/>
        <v/>
      </c>
      <c r="H41" s="43"/>
    </row>
    <row r="42" spans="2:9" x14ac:dyDescent="0.3">
      <c r="B42" s="43" t="s">
        <v>27</v>
      </c>
      <c r="C42" s="25">
        <v>5.6000000000000001E-2</v>
      </c>
      <c r="D42" s="25">
        <v>1.0755000000000001</v>
      </c>
      <c r="E42" s="65" t="str">
        <f t="shared" si="0"/>
        <v/>
      </c>
      <c r="H42" s="43"/>
    </row>
    <row r="43" spans="2:9" x14ac:dyDescent="0.3">
      <c r="B43" s="52" t="s">
        <v>112</v>
      </c>
      <c r="C43" s="51">
        <v>563.1232</v>
      </c>
      <c r="D43" s="51">
        <v>702.94659999999999</v>
      </c>
      <c r="E43" s="59">
        <f t="shared" si="0"/>
        <v>0.24829983918261581</v>
      </c>
      <c r="H43" s="43"/>
    </row>
    <row r="44" spans="2:9" x14ac:dyDescent="0.3">
      <c r="B44" s="43" t="s">
        <v>89</v>
      </c>
      <c r="C44" s="25"/>
      <c r="D44" s="25">
        <v>1.03E-2</v>
      </c>
      <c r="E44" s="65" t="str">
        <f t="shared" si="0"/>
        <v/>
      </c>
      <c r="H44" s="43"/>
    </row>
    <row r="45" spans="2:9" x14ac:dyDescent="0.3">
      <c r="B45" s="43" t="s">
        <v>55</v>
      </c>
      <c r="C45" s="25">
        <v>4.8849999999999998</v>
      </c>
      <c r="D45" s="25"/>
      <c r="E45" s="59" t="str">
        <f t="shared" si="0"/>
        <v/>
      </c>
      <c r="H45" s="43"/>
    </row>
    <row r="46" spans="2:9" x14ac:dyDescent="0.3">
      <c r="B46" s="43" t="s">
        <v>43</v>
      </c>
      <c r="C46" s="25"/>
      <c r="D46" s="25">
        <v>5.9999999999999995E-4</v>
      </c>
      <c r="E46" s="65" t="str">
        <f t="shared" si="0"/>
        <v/>
      </c>
      <c r="H46" s="43"/>
    </row>
    <row r="47" spans="2:9" x14ac:dyDescent="0.3">
      <c r="B47" s="43" t="s">
        <v>44</v>
      </c>
      <c r="C47" s="25">
        <v>4.9100000000000005E-2</v>
      </c>
      <c r="D47" s="25">
        <v>0.1288</v>
      </c>
      <c r="E47" s="65" t="str">
        <f t="shared" si="0"/>
        <v/>
      </c>
      <c r="H47" s="43"/>
    </row>
    <row r="48" spans="2:9" x14ac:dyDescent="0.3">
      <c r="B48" s="43" t="s">
        <v>96</v>
      </c>
      <c r="C48" s="25">
        <v>172.83679999999998</v>
      </c>
      <c r="D48" s="25">
        <v>173.30300000000003</v>
      </c>
      <c r="E48" s="65">
        <f t="shared" si="0"/>
        <v>2.6973422326729219E-3</v>
      </c>
      <c r="H48" s="43"/>
    </row>
    <row r="49" spans="2:11" x14ac:dyDescent="0.3">
      <c r="B49" s="43" t="s">
        <v>65</v>
      </c>
      <c r="C49" s="25">
        <v>8.9999999999999998E-4</v>
      </c>
      <c r="D49" s="25">
        <v>0.14399999999999999</v>
      </c>
      <c r="E49" s="65" t="str">
        <f t="shared" si="0"/>
        <v/>
      </c>
      <c r="H49" s="43"/>
    </row>
    <row r="50" spans="2:11" x14ac:dyDescent="0.3">
      <c r="B50" s="43" t="s">
        <v>111</v>
      </c>
      <c r="C50" s="25">
        <v>300.00540000000001</v>
      </c>
      <c r="D50" s="25">
        <v>293.1148</v>
      </c>
      <c r="E50" s="65">
        <f t="shared" si="0"/>
        <v>-2.2968253238108402E-2</v>
      </c>
      <c r="G50" s="24"/>
      <c r="H50" s="24"/>
      <c r="I50" s="43"/>
    </row>
    <row r="51" spans="2:11" x14ac:dyDescent="0.3">
      <c r="B51" s="43" t="s">
        <v>90</v>
      </c>
      <c r="C51" s="25">
        <v>1.7847999999999999</v>
      </c>
      <c r="D51" s="25">
        <v>1.365</v>
      </c>
      <c r="E51" s="65">
        <f t="shared" si="0"/>
        <v>-0.23520842671447778</v>
      </c>
      <c r="H51" s="64"/>
      <c r="I51" s="64"/>
    </row>
    <row r="52" spans="2:11" x14ac:dyDescent="0.3">
      <c r="B52" s="43" t="s">
        <v>54</v>
      </c>
      <c r="C52" s="25">
        <v>5.6396999999999995</v>
      </c>
      <c r="D52" s="25">
        <v>4.0431999999999997</v>
      </c>
      <c r="E52" s="65">
        <f t="shared" si="0"/>
        <v>-0.28308243346277284</v>
      </c>
      <c r="H52" s="43"/>
      <c r="I52" s="43"/>
    </row>
    <row r="53" spans="2:11" x14ac:dyDescent="0.3">
      <c r="B53" s="43" t="s">
        <v>62</v>
      </c>
      <c r="C53" s="25">
        <v>3.5300000000000005E-2</v>
      </c>
      <c r="D53" s="25"/>
      <c r="E53" s="65" t="str">
        <f t="shared" si="0"/>
        <v/>
      </c>
      <c r="H53" s="43"/>
    </row>
    <row r="54" spans="2:11" x14ac:dyDescent="0.3">
      <c r="B54" s="43" t="s">
        <v>56</v>
      </c>
      <c r="C54" s="25">
        <v>3.2132000000000005</v>
      </c>
      <c r="D54" s="25">
        <v>1.5970000000000002</v>
      </c>
      <c r="E54" s="65">
        <f t="shared" si="0"/>
        <v>-0.50298767583717163</v>
      </c>
      <c r="H54" s="43"/>
    </row>
    <row r="55" spans="2:11" x14ac:dyDescent="0.3">
      <c r="B55" s="43" t="s">
        <v>69</v>
      </c>
      <c r="C55" s="25"/>
      <c r="D55" s="25">
        <v>0.16800000000000001</v>
      </c>
      <c r="E55" s="65" t="str">
        <f t="shared" si="0"/>
        <v/>
      </c>
      <c r="I55" s="52"/>
      <c r="J55" s="1"/>
      <c r="K55" s="1"/>
    </row>
    <row r="56" spans="2:11" x14ac:dyDescent="0.3">
      <c r="B56" s="43" t="s">
        <v>59</v>
      </c>
      <c r="C56" s="25">
        <v>0.26500000000000001</v>
      </c>
      <c r="D56" s="25">
        <v>1.78E-2</v>
      </c>
      <c r="E56" s="65" t="str">
        <f t="shared" si="0"/>
        <v/>
      </c>
      <c r="I56" s="43"/>
    </row>
    <row r="57" spans="2:11" x14ac:dyDescent="0.3">
      <c r="B57" s="43" t="s">
        <v>61</v>
      </c>
      <c r="C57" s="25">
        <v>1.0283</v>
      </c>
      <c r="D57" s="25">
        <v>0.51849999999999996</v>
      </c>
      <c r="E57" s="65" t="str">
        <f t="shared" si="0"/>
        <v/>
      </c>
      <c r="I57" s="43"/>
    </row>
    <row r="58" spans="2:11" x14ac:dyDescent="0.3">
      <c r="B58" s="43" t="s">
        <v>67</v>
      </c>
      <c r="C58" s="25">
        <v>73.3797</v>
      </c>
      <c r="D58" s="25">
        <v>228.53559999999999</v>
      </c>
      <c r="E58" s="65">
        <f t="shared" si="0"/>
        <v>2.1144253792261343</v>
      </c>
      <c r="I58" s="43"/>
    </row>
    <row r="59" spans="2:11" x14ac:dyDescent="0.3">
      <c r="B59" s="68" t="s">
        <v>16</v>
      </c>
      <c r="C59" s="69">
        <v>640.07129999999995</v>
      </c>
      <c r="D59" s="69">
        <v>823.24919999999997</v>
      </c>
      <c r="E59" s="66">
        <f>IF(OR((C59&lt;1),(D59&lt;1)),"",IFERROR((D59-C59)/C59,""))</f>
        <v>0.28618358610986</v>
      </c>
      <c r="I59" s="52"/>
      <c r="J59" s="1"/>
      <c r="K59" s="1"/>
    </row>
    <row r="60" spans="2:11" x14ac:dyDescent="0.3">
      <c r="B60" s="43" t="s">
        <v>102</v>
      </c>
      <c r="E60" s="25"/>
      <c r="I60" s="43"/>
    </row>
    <row r="61" spans="2:11" x14ac:dyDescent="0.3">
      <c r="B61" s="43" t="s">
        <v>104</v>
      </c>
      <c r="E61" s="25"/>
      <c r="I61" s="43"/>
    </row>
    <row r="62" spans="2:11" x14ac:dyDescent="0.3">
      <c r="B62" s="43" t="s">
        <v>106</v>
      </c>
      <c r="E62" s="25"/>
    </row>
    <row r="72" spans="5:5" x14ac:dyDescent="0.3">
      <c r="E72" s="25"/>
    </row>
    <row r="73" spans="5:5" x14ac:dyDescent="0.3">
      <c r="E73" s="25"/>
    </row>
    <row r="74" spans="5:5" x14ac:dyDescent="0.3">
      <c r="E74" s="25"/>
    </row>
    <row r="75" spans="5:5" x14ac:dyDescent="0.3">
      <c r="E75" s="25"/>
    </row>
    <row r="76" spans="5:5" x14ac:dyDescent="0.3">
      <c r="E76" s="25"/>
    </row>
    <row r="77" spans="5:5" x14ac:dyDescent="0.3">
      <c r="E77" s="25"/>
    </row>
    <row r="78" spans="5:5" x14ac:dyDescent="0.3">
      <c r="E78" s="25"/>
    </row>
    <row r="79" spans="5:5" x14ac:dyDescent="0.3">
      <c r="E79" s="25"/>
    </row>
    <row r="80" spans="5:5" x14ac:dyDescent="0.3">
      <c r="E80" s="25"/>
    </row>
    <row r="81" spans="5:5" x14ac:dyDescent="0.3">
      <c r="E81" s="25"/>
    </row>
    <row r="82" spans="5:5" x14ac:dyDescent="0.3">
      <c r="E82" s="25"/>
    </row>
    <row r="83" spans="5:5" x14ac:dyDescent="0.3">
      <c r="E83" s="25"/>
    </row>
    <row r="84" spans="5:5" x14ac:dyDescent="0.3">
      <c r="E84" s="25"/>
    </row>
    <row r="85" spans="5:5" x14ac:dyDescent="0.3">
      <c r="E85" s="25"/>
    </row>
    <row r="86" spans="5:5" x14ac:dyDescent="0.3">
      <c r="E86" s="25"/>
    </row>
    <row r="87" spans="5:5" x14ac:dyDescent="0.3">
      <c r="E87" s="25"/>
    </row>
    <row r="88" spans="5:5" x14ac:dyDescent="0.3">
      <c r="E88" s="25"/>
    </row>
    <row r="89" spans="5:5" x14ac:dyDescent="0.3">
      <c r="E89" s="25"/>
    </row>
    <row r="90" spans="5:5" x14ac:dyDescent="0.3">
      <c r="E90" s="25"/>
    </row>
    <row r="95" spans="5:5" x14ac:dyDescent="0.3">
      <c r="E95" s="25"/>
    </row>
    <row r="96" spans="5:5" x14ac:dyDescent="0.3">
      <c r="E96" s="25"/>
    </row>
    <row r="97" spans="5:5" x14ac:dyDescent="0.3">
      <c r="E97" s="25"/>
    </row>
    <row r="98" spans="5:5" x14ac:dyDescent="0.3">
      <c r="E98" s="25"/>
    </row>
    <row r="99" spans="5:5" x14ac:dyDescent="0.3">
      <c r="E99" s="25"/>
    </row>
    <row r="100" spans="5:5" x14ac:dyDescent="0.3">
      <c r="E100" s="25"/>
    </row>
    <row r="101" spans="5:5" x14ac:dyDescent="0.3">
      <c r="E101" s="25"/>
    </row>
    <row r="102" spans="5:5" x14ac:dyDescent="0.3">
      <c r="E102" s="25"/>
    </row>
  </sheetData>
  <sortState xmlns:xlrd2="http://schemas.microsoft.com/office/spreadsheetml/2017/richdata2" ref="H6:J56">
    <sortCondition descending="1" ref="J6:J56"/>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G33"/>
  <sheetViews>
    <sheetView showGridLines="0" zoomScale="80" zoomScaleNormal="80" workbookViewId="0">
      <selection activeCell="H28" sqref="H28"/>
    </sheetView>
  </sheetViews>
  <sheetFormatPr defaultRowHeight="14" x14ac:dyDescent="0.3"/>
  <cols>
    <col min="2" max="2" width="25" bestFit="1" customWidth="1"/>
    <col min="3" max="3" width="19.5" bestFit="1" customWidth="1"/>
    <col min="6" max="6" width="11.83203125" bestFit="1" customWidth="1"/>
    <col min="7" max="7" width="26.75" bestFit="1" customWidth="1"/>
    <col min="8" max="8" width="32.25" bestFit="1" customWidth="1"/>
    <col min="9" max="9" width="4.5" bestFit="1" customWidth="1"/>
    <col min="10" max="10" width="5" bestFit="1" customWidth="1"/>
    <col min="11" max="11" width="4.75" bestFit="1" customWidth="1"/>
    <col min="12" max="12" width="4.58203125" bestFit="1" customWidth="1"/>
    <col min="13" max="13" width="5.5" bestFit="1" customWidth="1"/>
    <col min="14" max="14" width="5.08203125" bestFit="1" customWidth="1"/>
    <col min="15" max="16" width="5" bestFit="1" customWidth="1"/>
    <col min="17" max="17" width="4.83203125" bestFit="1" customWidth="1"/>
    <col min="18" max="18" width="4.75" bestFit="1" customWidth="1"/>
    <col min="19" max="19" width="4.83203125" bestFit="1" customWidth="1"/>
    <col min="20" max="20" width="5.08203125" bestFit="1" customWidth="1"/>
    <col min="21" max="21" width="5" bestFit="1" customWidth="1"/>
    <col min="22" max="22" width="5.25" bestFit="1" customWidth="1"/>
    <col min="23" max="23" width="4.83203125" bestFit="1" customWidth="1"/>
    <col min="24" max="24" width="4.58203125" bestFit="1" customWidth="1"/>
    <col min="25" max="25" width="4.83203125" bestFit="1" customWidth="1"/>
    <col min="26" max="26" width="4.75" bestFit="1" customWidth="1"/>
    <col min="27" max="27" width="5.08203125" bestFit="1" customWidth="1"/>
    <col min="28" max="28" width="5" bestFit="1" customWidth="1"/>
    <col min="29" max="29" width="4.5" bestFit="1" customWidth="1"/>
    <col min="30" max="30" width="4.33203125" bestFit="1" customWidth="1"/>
    <col min="31" max="31" width="5" bestFit="1" customWidth="1"/>
    <col min="32" max="34" width="4.83203125" bestFit="1" customWidth="1"/>
    <col min="35" max="36" width="5.25" bestFit="1" customWidth="1"/>
    <col min="37" max="38" width="5.08203125" bestFit="1" customWidth="1"/>
    <col min="39" max="39" width="5" bestFit="1" customWidth="1"/>
    <col min="40" max="40" width="4.75" bestFit="1" customWidth="1"/>
    <col min="41" max="41" width="4.5" bestFit="1" customWidth="1"/>
    <col min="42" max="42" width="3.58203125" bestFit="1" customWidth="1"/>
    <col min="43" max="43" width="4.33203125" bestFit="1" customWidth="1"/>
    <col min="44" max="44" width="4.75" bestFit="1" customWidth="1"/>
    <col min="45" max="45" width="4.58203125" bestFit="1" customWidth="1"/>
    <col min="46" max="46" width="4.83203125" bestFit="1" customWidth="1"/>
    <col min="47" max="47" width="4" bestFit="1" customWidth="1"/>
    <col min="48" max="49" width="5" bestFit="1" customWidth="1"/>
    <col min="50" max="50" width="5.25" bestFit="1" customWidth="1"/>
    <col min="51" max="51" width="5.08203125" bestFit="1" customWidth="1"/>
    <col min="52" max="52" width="4.75" bestFit="1" customWidth="1"/>
    <col min="53" max="53" width="5" bestFit="1" customWidth="1"/>
    <col min="54" max="54" width="5.08203125" bestFit="1" customWidth="1"/>
    <col min="55" max="55" width="4.75" bestFit="1" customWidth="1"/>
    <col min="56" max="56" width="3.75" bestFit="1" customWidth="1"/>
    <col min="57" max="57" width="4.33203125" bestFit="1" customWidth="1"/>
    <col min="58" max="58" width="4.75" bestFit="1" customWidth="1"/>
    <col min="59" max="59" width="5" bestFit="1" customWidth="1"/>
    <col min="60" max="60" width="4.33203125" bestFit="1" customWidth="1"/>
    <col min="61" max="61" width="4.83203125" bestFit="1" customWidth="1"/>
    <col min="62" max="62" width="4.33203125" bestFit="1" customWidth="1"/>
    <col min="63" max="63" width="4.58203125" bestFit="1" customWidth="1"/>
    <col min="64" max="64" width="4.5" bestFit="1" customWidth="1"/>
    <col min="65" max="65" width="4.58203125" bestFit="1" customWidth="1"/>
    <col min="66" max="66" width="4.83203125" bestFit="1" customWidth="1"/>
    <col min="67" max="67" width="4.75" bestFit="1" customWidth="1"/>
    <col min="68" max="68" width="4.33203125" bestFit="1" customWidth="1"/>
    <col min="69" max="69" width="4.83203125" bestFit="1" customWidth="1"/>
    <col min="70" max="71" width="4.75" bestFit="1" customWidth="1"/>
    <col min="72" max="72" width="4.83203125" bestFit="1" customWidth="1"/>
    <col min="73" max="73" width="4.75" bestFit="1" customWidth="1"/>
    <col min="74" max="75" width="4.83203125" bestFit="1" customWidth="1"/>
    <col min="76" max="76" width="5" bestFit="1" customWidth="1"/>
    <col min="77" max="77" width="4.83203125" bestFit="1" customWidth="1"/>
    <col min="78" max="78" width="5" bestFit="1" customWidth="1"/>
    <col min="79" max="79" width="4.75" bestFit="1" customWidth="1"/>
    <col min="80" max="80" width="4.58203125" bestFit="1" customWidth="1"/>
    <col min="81" max="81" width="4.83203125" bestFit="1" customWidth="1"/>
    <col min="82" max="82" width="4.58203125" bestFit="1" customWidth="1"/>
    <col min="83" max="83" width="4.75" bestFit="1" customWidth="1"/>
    <col min="84" max="84" width="4.83203125" bestFit="1" customWidth="1"/>
    <col min="85" max="85" width="5" bestFit="1" customWidth="1"/>
    <col min="86" max="86" width="4.83203125" bestFit="1" customWidth="1"/>
    <col min="87" max="87" width="5.25" bestFit="1" customWidth="1"/>
    <col min="88" max="88" width="5.08203125" bestFit="1" customWidth="1"/>
    <col min="89" max="89" width="4.25" bestFit="1" customWidth="1"/>
    <col min="90" max="91" width="5" bestFit="1" customWidth="1"/>
    <col min="92" max="92" width="4.58203125" bestFit="1" customWidth="1"/>
    <col min="93" max="93" width="11.33203125" bestFit="1" customWidth="1"/>
  </cols>
  <sheetData>
    <row r="1" spans="1:7" ht="20" x14ac:dyDescent="0.4">
      <c r="A1" s="2" t="s">
        <v>126</v>
      </c>
    </row>
    <row r="4" spans="1:7" ht="14.5" thickBot="1" x14ac:dyDescent="0.35"/>
    <row r="5" spans="1:7" ht="14.5" thickTop="1" x14ac:dyDescent="0.3">
      <c r="B5" s="45" t="s">
        <v>76</v>
      </c>
      <c r="C5" s="45" t="s">
        <v>85</v>
      </c>
    </row>
    <row r="6" spans="1:7" x14ac:dyDescent="0.3">
      <c r="B6" s="52" t="s">
        <v>79</v>
      </c>
      <c r="C6" s="51">
        <v>3.2033</v>
      </c>
    </row>
    <row r="7" spans="1:7" x14ac:dyDescent="0.3">
      <c r="B7" s="43" t="s">
        <v>96</v>
      </c>
      <c r="C7" s="25">
        <v>3.2029999999999998</v>
      </c>
    </row>
    <row r="8" spans="1:7" x14ac:dyDescent="0.3">
      <c r="B8" s="43" t="s">
        <v>54</v>
      </c>
      <c r="C8" s="25">
        <v>2.9999999999999997E-4</v>
      </c>
    </row>
    <row r="9" spans="1:7" x14ac:dyDescent="0.3">
      <c r="B9" s="52" t="s">
        <v>80</v>
      </c>
      <c r="C9" s="51">
        <v>0.43730000000000002</v>
      </c>
    </row>
    <row r="10" spans="1:7" x14ac:dyDescent="0.3">
      <c r="B10" s="43" t="s">
        <v>111</v>
      </c>
      <c r="C10" s="25">
        <v>0.43730000000000002</v>
      </c>
    </row>
    <row r="11" spans="1:7" x14ac:dyDescent="0.3">
      <c r="B11" s="52" t="s">
        <v>82</v>
      </c>
      <c r="C11" s="51">
        <v>147.94550000000001</v>
      </c>
    </row>
    <row r="12" spans="1:7" x14ac:dyDescent="0.3">
      <c r="B12" s="43" t="s">
        <v>96</v>
      </c>
      <c r="C12" s="25">
        <v>146.87260000000001</v>
      </c>
    </row>
    <row r="13" spans="1:7" x14ac:dyDescent="0.3">
      <c r="B13" s="43" t="s">
        <v>54</v>
      </c>
      <c r="C13" s="25">
        <v>0.84929999999999994</v>
      </c>
    </row>
    <row r="14" spans="1:7" x14ac:dyDescent="0.3">
      <c r="B14" s="43" t="s">
        <v>27</v>
      </c>
      <c r="C14" s="25">
        <v>0.22359999999999999</v>
      </c>
      <c r="G14" s="25"/>
    </row>
    <row r="15" spans="1:7" x14ac:dyDescent="0.3">
      <c r="B15" s="52" t="s">
        <v>78</v>
      </c>
      <c r="C15" s="51">
        <v>220.78559999999999</v>
      </c>
    </row>
    <row r="16" spans="1:7" x14ac:dyDescent="0.3">
      <c r="B16" s="43" t="s">
        <v>67</v>
      </c>
      <c r="C16" s="25">
        <v>220.78559999999999</v>
      </c>
    </row>
    <row r="17" spans="2:7" x14ac:dyDescent="0.3">
      <c r="B17" s="52" t="s">
        <v>83</v>
      </c>
      <c r="C17" s="51">
        <v>7.7809999999999997</v>
      </c>
    </row>
    <row r="18" spans="2:7" x14ac:dyDescent="0.3">
      <c r="B18" s="43" t="s">
        <v>96</v>
      </c>
      <c r="C18" s="25">
        <v>3.1E-2</v>
      </c>
      <c r="G18" s="25"/>
    </row>
    <row r="19" spans="2:7" x14ac:dyDescent="0.3">
      <c r="B19" s="43" t="s">
        <v>67</v>
      </c>
      <c r="C19" s="25">
        <v>7.75</v>
      </c>
    </row>
    <row r="20" spans="2:7" x14ac:dyDescent="0.3">
      <c r="B20" s="52" t="s">
        <v>84</v>
      </c>
      <c r="C20" s="51">
        <v>1.9324000000000001</v>
      </c>
    </row>
    <row r="21" spans="2:7" x14ac:dyDescent="0.3">
      <c r="B21" s="43" t="s">
        <v>96</v>
      </c>
      <c r="C21" s="25">
        <v>1.0379</v>
      </c>
    </row>
    <row r="22" spans="2:7" x14ac:dyDescent="0.3">
      <c r="B22" s="43" t="s">
        <v>54</v>
      </c>
      <c r="C22" s="25">
        <v>4.2599999999999999E-2</v>
      </c>
    </row>
    <row r="23" spans="2:7" x14ac:dyDescent="0.3">
      <c r="B23" s="43" t="s">
        <v>27</v>
      </c>
      <c r="C23" s="25">
        <v>0.8519000000000001</v>
      </c>
    </row>
    <row r="24" spans="2:7" x14ac:dyDescent="0.3">
      <c r="B24" s="52" t="s">
        <v>81</v>
      </c>
      <c r="C24" s="51">
        <v>12.6211</v>
      </c>
    </row>
    <row r="25" spans="2:7" x14ac:dyDescent="0.3">
      <c r="B25" s="43" t="s">
        <v>96</v>
      </c>
      <c r="C25" s="25">
        <v>11.999499999999999</v>
      </c>
    </row>
    <row r="26" spans="2:7" x14ac:dyDescent="0.3">
      <c r="B26" s="43" t="s">
        <v>54</v>
      </c>
      <c r="C26" s="25">
        <v>0.62160000000000004</v>
      </c>
    </row>
    <row r="27" spans="2:7" x14ac:dyDescent="0.3">
      <c r="B27" s="52" t="s">
        <v>77</v>
      </c>
      <c r="C27" s="51">
        <v>305.36590000000001</v>
      </c>
    </row>
    <row r="28" spans="2:7" x14ac:dyDescent="0.3">
      <c r="B28" s="43" t="s">
        <v>96</v>
      </c>
      <c r="C28" s="25">
        <v>10.159000000000001</v>
      </c>
    </row>
    <row r="29" spans="2:7" s="1" customFormat="1" x14ac:dyDescent="0.3">
      <c r="B29" s="43" t="s">
        <v>111</v>
      </c>
      <c r="C29" s="25">
        <v>292.67750000000001</v>
      </c>
    </row>
    <row r="30" spans="2:7" x14ac:dyDescent="0.3">
      <c r="B30" s="43" t="s">
        <v>54</v>
      </c>
      <c r="C30" s="25">
        <v>2.5293999999999999</v>
      </c>
    </row>
    <row r="31" spans="2:7" x14ac:dyDescent="0.3">
      <c r="B31" s="68" t="s">
        <v>16</v>
      </c>
      <c r="C31" s="69">
        <v>700.07209999999998</v>
      </c>
    </row>
    <row r="32" spans="2:7" x14ac:dyDescent="0.3">
      <c r="B32" s="16" t="s">
        <v>107</v>
      </c>
      <c r="C32" s="25"/>
    </row>
    <row r="33" spans="2:3" x14ac:dyDescent="0.3">
      <c r="B33" s="43" t="s">
        <v>108</v>
      </c>
      <c r="C33" s="51"/>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I33" sqref="I33"/>
    </sheetView>
  </sheetViews>
  <sheetFormatPr defaultRowHeight="14" x14ac:dyDescent="0.3"/>
  <cols>
    <col min="1" max="1" width="32.25" bestFit="1" customWidth="1"/>
    <col min="2" max="2" width="16.08203125" bestFit="1" customWidth="1"/>
    <col min="3" max="8" width="11.83203125" bestFit="1" customWidth="1"/>
  </cols>
  <sheetData>
    <row r="1" spans="1:17" ht="20" x14ac:dyDescent="0.4">
      <c r="A1" s="2" t="s">
        <v>94</v>
      </c>
      <c r="B1" s="3"/>
      <c r="C1" s="3"/>
      <c r="D1" s="3"/>
      <c r="E1" s="3"/>
      <c r="F1" s="3"/>
      <c r="G1" s="3"/>
      <c r="J1" s="21"/>
      <c r="K1" s="17"/>
      <c r="L1" s="17"/>
      <c r="M1" s="17"/>
      <c r="N1" s="17"/>
      <c r="O1" s="17"/>
      <c r="P1" s="17"/>
      <c r="Q1" s="17"/>
    </row>
    <row r="2" spans="1:17" ht="20" x14ac:dyDescent="0.4">
      <c r="A2" s="2"/>
      <c r="B2" s="3"/>
      <c r="C2" s="3"/>
      <c r="D2" s="3"/>
      <c r="E2" s="3"/>
      <c r="F2" s="3"/>
      <c r="G2" s="3"/>
      <c r="J2" s="21"/>
      <c r="K2" s="17"/>
      <c r="L2" s="17"/>
      <c r="M2" s="17"/>
      <c r="N2" s="17"/>
      <c r="O2" s="17"/>
      <c r="P2" s="17"/>
      <c r="Q2" s="17"/>
    </row>
    <row r="3" spans="1:17" ht="21" customHeight="1" x14ac:dyDescent="0.3">
      <c r="A3" s="1" t="s">
        <v>127</v>
      </c>
      <c r="B3" s="3"/>
      <c r="C3" s="3"/>
      <c r="D3" s="3"/>
      <c r="E3" s="3"/>
      <c r="F3" s="3"/>
      <c r="G3" s="3"/>
    </row>
    <row r="4" spans="1:17" ht="20" x14ac:dyDescent="0.4">
      <c r="A4" s="2"/>
      <c r="B4" s="3"/>
      <c r="C4" s="3"/>
      <c r="D4" s="3"/>
      <c r="E4" s="3"/>
      <c r="F4" s="3"/>
      <c r="G4" s="3"/>
      <c r="K4" s="15"/>
      <c r="L4" s="15"/>
      <c r="M4" s="15"/>
      <c r="N4" s="15"/>
      <c r="O4" s="15"/>
      <c r="P4" s="15"/>
      <c r="Q4" s="15"/>
    </row>
    <row r="5" spans="1:17" ht="20" x14ac:dyDescent="0.4">
      <c r="A5" s="2"/>
      <c r="B5" s="3"/>
      <c r="C5" s="3"/>
      <c r="D5" s="3"/>
      <c r="E5" s="3"/>
      <c r="F5" s="3"/>
      <c r="G5" s="3"/>
      <c r="J5" s="3"/>
      <c r="K5" s="15"/>
      <c r="L5" s="15"/>
      <c r="M5" s="15"/>
      <c r="N5" s="15"/>
      <c r="O5" s="15"/>
      <c r="P5" s="15"/>
      <c r="Q5" s="15"/>
    </row>
    <row r="6" spans="1:17" ht="20" x14ac:dyDescent="0.4">
      <c r="A6" s="2"/>
      <c r="B6" s="3"/>
      <c r="C6" s="3"/>
      <c r="D6" s="3"/>
      <c r="E6" s="3"/>
      <c r="F6" s="3"/>
      <c r="G6" s="3"/>
      <c r="J6" s="15"/>
      <c r="K6" s="15"/>
      <c r="L6" s="15"/>
      <c r="M6" s="15"/>
      <c r="N6" s="15"/>
      <c r="O6" s="15"/>
      <c r="P6" s="15"/>
      <c r="Q6" s="15"/>
    </row>
    <row r="7" spans="1:17" ht="20" x14ac:dyDescent="0.4">
      <c r="A7" s="2"/>
      <c r="B7" s="3"/>
      <c r="C7" s="3"/>
      <c r="D7" s="3"/>
      <c r="E7" s="3"/>
      <c r="F7" s="3"/>
      <c r="G7" s="3"/>
      <c r="J7" s="15"/>
      <c r="K7" s="15"/>
      <c r="L7" s="15"/>
      <c r="M7" s="15"/>
      <c r="N7" s="15"/>
      <c r="O7" s="15"/>
      <c r="P7" s="15"/>
      <c r="Q7" s="15"/>
    </row>
    <row r="8" spans="1:17" ht="20" x14ac:dyDescent="0.4">
      <c r="A8" s="2"/>
      <c r="B8" s="3"/>
      <c r="C8" s="3"/>
      <c r="D8" s="3"/>
      <c r="E8" s="3"/>
      <c r="F8" s="3"/>
      <c r="G8" s="3"/>
      <c r="J8" s="15"/>
      <c r="K8" s="15"/>
      <c r="L8" s="15"/>
      <c r="M8" s="15"/>
      <c r="N8" s="15"/>
      <c r="O8" s="15"/>
      <c r="P8" s="15"/>
      <c r="Q8" s="15"/>
    </row>
    <row r="9" spans="1:17" ht="20" x14ac:dyDescent="0.4">
      <c r="A9" s="2"/>
      <c r="B9" s="3"/>
      <c r="C9" s="3"/>
      <c r="D9" s="3"/>
      <c r="E9" s="3"/>
      <c r="F9" s="3"/>
      <c r="G9" s="3"/>
      <c r="H9" s="13"/>
      <c r="J9" s="15"/>
      <c r="K9" s="15"/>
      <c r="L9" s="15"/>
      <c r="M9" s="15"/>
      <c r="N9" s="15"/>
      <c r="O9" s="15"/>
      <c r="P9" s="15"/>
      <c r="Q9" s="15"/>
    </row>
    <row r="10" spans="1:17" ht="20" x14ac:dyDescent="0.4">
      <c r="A10" s="2"/>
      <c r="B10" s="3"/>
      <c r="C10" s="3"/>
      <c r="D10" s="3"/>
      <c r="E10" s="3"/>
      <c r="F10" s="3"/>
      <c r="G10" s="3"/>
      <c r="H10" s="13"/>
      <c r="J10" s="15"/>
      <c r="K10" s="15"/>
      <c r="L10" s="15"/>
      <c r="M10" s="15"/>
      <c r="N10" s="15"/>
      <c r="O10" s="15"/>
      <c r="P10" s="15"/>
      <c r="Q10" s="15"/>
    </row>
    <row r="11" spans="1:17" ht="20" x14ac:dyDescent="0.4">
      <c r="A11" s="2"/>
      <c r="B11" s="3"/>
      <c r="C11" s="3"/>
      <c r="D11" s="3"/>
      <c r="E11" s="3"/>
      <c r="F11" s="3"/>
      <c r="G11" s="3"/>
      <c r="H11" s="13"/>
      <c r="J11" s="15"/>
      <c r="K11" s="15"/>
      <c r="L11" s="15"/>
      <c r="M11" s="15"/>
      <c r="N11" s="15"/>
      <c r="O11" s="15"/>
      <c r="P11" s="15"/>
      <c r="Q11" s="15"/>
    </row>
    <row r="12" spans="1:17" ht="20" x14ac:dyDescent="0.4">
      <c r="A12" s="2"/>
      <c r="B12" s="3"/>
      <c r="C12" s="3"/>
      <c r="D12" s="3"/>
      <c r="E12" s="3"/>
      <c r="F12" s="3"/>
      <c r="G12" s="3"/>
      <c r="H12" s="13"/>
      <c r="J12" s="15"/>
      <c r="K12" s="15"/>
      <c r="L12" s="15"/>
      <c r="M12" s="15"/>
      <c r="N12" s="15"/>
      <c r="O12" s="15"/>
      <c r="P12" s="15"/>
      <c r="Q12" s="15"/>
    </row>
    <row r="13" spans="1:17" ht="20" x14ac:dyDescent="0.4">
      <c r="A13" s="2"/>
      <c r="B13" s="3"/>
      <c r="C13" s="3"/>
      <c r="D13" s="3"/>
      <c r="E13" s="3"/>
      <c r="F13" s="3"/>
      <c r="G13" s="3"/>
      <c r="H13" s="13"/>
      <c r="J13" s="15"/>
      <c r="K13" s="15"/>
      <c r="L13" s="15"/>
      <c r="M13" s="15"/>
      <c r="N13" s="15"/>
      <c r="O13" s="15"/>
      <c r="P13" s="15"/>
      <c r="Q13" s="15"/>
    </row>
    <row r="14" spans="1:17" ht="20" x14ac:dyDescent="0.4">
      <c r="A14" s="2"/>
      <c r="B14" s="3"/>
      <c r="C14" s="3"/>
      <c r="D14" s="3"/>
      <c r="E14" s="3"/>
      <c r="F14" s="3"/>
      <c r="G14" s="3"/>
      <c r="H14" s="13"/>
      <c r="J14" s="15"/>
      <c r="K14" s="15"/>
      <c r="L14" s="15"/>
      <c r="M14" s="15"/>
      <c r="N14" s="15"/>
      <c r="O14" s="15"/>
      <c r="P14" s="15"/>
      <c r="Q14" s="15"/>
    </row>
    <row r="15" spans="1:17" ht="20" x14ac:dyDescent="0.4">
      <c r="A15" s="2"/>
      <c r="B15" s="3"/>
      <c r="C15" s="3"/>
      <c r="D15" s="3"/>
      <c r="E15" s="3"/>
      <c r="F15" s="3"/>
      <c r="G15" s="3"/>
      <c r="H15" s="13"/>
      <c r="J15" s="15"/>
      <c r="K15" s="15"/>
      <c r="L15" s="15"/>
      <c r="M15" s="15"/>
      <c r="N15" s="15"/>
      <c r="O15" s="15"/>
      <c r="P15" s="15"/>
      <c r="Q15" s="15"/>
    </row>
    <row r="16" spans="1:17" ht="20" x14ac:dyDescent="0.4">
      <c r="A16" s="2"/>
      <c r="B16" s="3"/>
      <c r="C16" s="3"/>
      <c r="D16" s="3"/>
      <c r="E16" s="3"/>
      <c r="F16" s="3"/>
      <c r="G16" s="3"/>
      <c r="J16" s="15"/>
      <c r="K16" s="15"/>
      <c r="L16" s="15"/>
      <c r="M16" s="15"/>
      <c r="N16" s="15"/>
      <c r="O16" s="15"/>
      <c r="P16" s="15"/>
      <c r="Q16" s="15"/>
    </row>
    <row r="17" spans="1:17" ht="20" x14ac:dyDescent="0.4">
      <c r="A17" s="2"/>
      <c r="B17" s="3"/>
      <c r="C17" s="3"/>
      <c r="D17" s="3"/>
      <c r="E17" s="3"/>
      <c r="F17" s="3"/>
      <c r="G17" s="3"/>
      <c r="J17" s="15"/>
      <c r="K17" s="15"/>
      <c r="L17" s="15"/>
      <c r="M17" s="15"/>
      <c r="N17" s="15"/>
      <c r="O17" s="19"/>
      <c r="P17" s="15"/>
      <c r="Q17" s="15"/>
    </row>
    <row r="18" spans="1:17" ht="20" x14ac:dyDescent="0.4">
      <c r="A18" s="2"/>
      <c r="B18" s="3"/>
      <c r="C18" s="3"/>
      <c r="D18" s="3"/>
      <c r="E18" s="3"/>
      <c r="F18" s="3"/>
      <c r="G18" s="3"/>
      <c r="J18" s="15"/>
      <c r="K18" s="15"/>
      <c r="L18" s="15"/>
      <c r="M18" s="15"/>
      <c r="N18" s="15"/>
      <c r="O18" s="15"/>
      <c r="P18" s="15"/>
      <c r="Q18" s="15"/>
    </row>
    <row r="19" spans="1:17" ht="20" x14ac:dyDescent="0.4">
      <c r="A19" s="2"/>
      <c r="B19" s="3"/>
      <c r="C19" s="3"/>
      <c r="D19" s="3"/>
      <c r="E19" s="3"/>
      <c r="F19" s="3"/>
      <c r="G19" s="3"/>
      <c r="J19" s="15"/>
      <c r="K19" s="15"/>
      <c r="L19" s="15"/>
      <c r="M19" s="15"/>
      <c r="N19" s="15"/>
      <c r="O19" s="15"/>
      <c r="P19" s="15"/>
      <c r="Q19" s="15"/>
    </row>
    <row r="20" spans="1:17" ht="20" x14ac:dyDescent="0.4">
      <c r="A20" s="2"/>
      <c r="B20" s="3"/>
      <c r="C20" s="3"/>
      <c r="D20" s="3"/>
      <c r="E20" s="3"/>
      <c r="F20" s="3"/>
      <c r="G20" s="3"/>
      <c r="J20" s="15"/>
      <c r="K20" s="15"/>
      <c r="L20" s="15"/>
      <c r="M20" s="19"/>
      <c r="N20" s="15"/>
      <c r="O20" s="15"/>
      <c r="P20" s="15"/>
      <c r="Q20" s="15"/>
    </row>
    <row r="21" spans="1:17" ht="20" x14ac:dyDescent="0.4">
      <c r="A21" s="2"/>
      <c r="B21" s="3"/>
      <c r="C21" s="3"/>
      <c r="D21" s="3"/>
      <c r="E21" s="3"/>
      <c r="F21" s="3"/>
      <c r="G21" s="3"/>
      <c r="J21" s="15"/>
      <c r="K21" s="15"/>
      <c r="L21" s="15"/>
      <c r="M21" s="15"/>
      <c r="N21" s="15"/>
      <c r="O21" s="15"/>
      <c r="P21" s="15"/>
      <c r="Q21" s="15"/>
    </row>
    <row r="24" spans="1:17" x14ac:dyDescent="0.3">
      <c r="A24" s="26"/>
      <c r="B24" s="77" t="s">
        <v>128</v>
      </c>
      <c r="C24" s="77"/>
      <c r="D24" s="77"/>
      <c r="E24" s="77"/>
      <c r="F24" s="77"/>
      <c r="G24" s="26"/>
    </row>
    <row r="25" spans="1:17" x14ac:dyDescent="0.3">
      <c r="A25" s="1" t="s">
        <v>19</v>
      </c>
      <c r="B25" s="18" t="s">
        <v>29</v>
      </c>
      <c r="C25" s="18" t="s">
        <v>20</v>
      </c>
      <c r="D25" s="18" t="s">
        <v>21</v>
      </c>
      <c r="E25" s="18" t="s">
        <v>22</v>
      </c>
      <c r="F25" s="18" t="s">
        <v>30</v>
      </c>
      <c r="G25" s="18" t="s">
        <v>16</v>
      </c>
    </row>
    <row r="26" spans="1:17" x14ac:dyDescent="0.3">
      <c r="A26" s="3" t="s">
        <v>6</v>
      </c>
      <c r="B26" s="20">
        <v>0</v>
      </c>
      <c r="C26" s="20">
        <v>0</v>
      </c>
      <c r="D26" s="20">
        <v>50.290199999999999</v>
      </c>
      <c r="E26" s="20">
        <v>101.4736</v>
      </c>
      <c r="F26" s="46">
        <v>21.539200000000001</v>
      </c>
      <c r="G26" s="20">
        <f>SUM(B26:F26)</f>
        <v>173.303</v>
      </c>
    </row>
    <row r="27" spans="1:17" x14ac:dyDescent="0.3">
      <c r="A27" s="3" t="s">
        <v>8</v>
      </c>
      <c r="B27" s="20">
        <v>0</v>
      </c>
      <c r="C27" s="20">
        <v>0</v>
      </c>
      <c r="D27" s="20">
        <v>0.86930000000000007</v>
      </c>
      <c r="E27" s="20">
        <v>3.0823</v>
      </c>
      <c r="F27" s="46">
        <v>9.1600000000000001E-2</v>
      </c>
      <c r="G27" s="20">
        <f t="shared" ref="G27:G32" si="0">SUM(B27:F27)</f>
        <v>4.0431999999999997</v>
      </c>
    </row>
    <row r="28" spans="1:17" x14ac:dyDescent="0.3">
      <c r="A28" s="3" t="s">
        <v>111</v>
      </c>
      <c r="B28" s="20">
        <v>0</v>
      </c>
      <c r="C28" s="20">
        <v>0</v>
      </c>
      <c r="D28" s="20">
        <v>0</v>
      </c>
      <c r="E28" s="20">
        <v>10.3362</v>
      </c>
      <c r="F28" s="46">
        <v>282.77859999999998</v>
      </c>
      <c r="G28" s="20">
        <f t="shared" si="0"/>
        <v>293.1148</v>
      </c>
    </row>
    <row r="29" spans="1:17" x14ac:dyDescent="0.3">
      <c r="A29" s="3" t="s">
        <v>11</v>
      </c>
      <c r="B29" s="20">
        <v>0</v>
      </c>
      <c r="C29" s="20">
        <v>0</v>
      </c>
      <c r="D29" s="20">
        <v>0</v>
      </c>
      <c r="E29" s="20">
        <v>0</v>
      </c>
      <c r="F29" s="46">
        <v>1.0755000000000001</v>
      </c>
      <c r="G29" s="20">
        <f t="shared" si="0"/>
        <v>1.0755000000000001</v>
      </c>
    </row>
    <row r="30" spans="1:17" x14ac:dyDescent="0.3">
      <c r="A30" s="3" t="s">
        <v>13</v>
      </c>
      <c r="B30" s="20">
        <v>0</v>
      </c>
      <c r="C30" s="20">
        <v>0</v>
      </c>
      <c r="D30" s="20">
        <v>228.53559999999999</v>
      </c>
      <c r="E30" s="20">
        <v>0</v>
      </c>
      <c r="F30" s="20">
        <v>0</v>
      </c>
      <c r="G30" s="20">
        <f t="shared" si="0"/>
        <v>228.53559999999999</v>
      </c>
    </row>
    <row r="31" spans="1:17" x14ac:dyDescent="0.3">
      <c r="A31" s="3" t="s">
        <v>15</v>
      </c>
      <c r="B31" s="20">
        <v>0</v>
      </c>
      <c r="C31" s="20">
        <v>0</v>
      </c>
      <c r="D31" s="20">
        <v>0</v>
      </c>
      <c r="E31" s="20">
        <v>0</v>
      </c>
      <c r="F31" s="20">
        <v>0</v>
      </c>
      <c r="G31" s="20">
        <f t="shared" si="0"/>
        <v>0</v>
      </c>
      <c r="O31" s="13"/>
    </row>
    <row r="32" spans="1:17" x14ac:dyDescent="0.3">
      <c r="A32" s="3" t="s">
        <v>88</v>
      </c>
      <c r="B32" s="48">
        <v>0</v>
      </c>
      <c r="C32" s="48">
        <v>0</v>
      </c>
      <c r="D32" s="48">
        <v>9.5999999999999992E-3</v>
      </c>
      <c r="E32" s="48">
        <v>14.966299999999997</v>
      </c>
      <c r="F32" s="46">
        <v>108.20120000000003</v>
      </c>
      <c r="G32" s="20">
        <f t="shared" si="0"/>
        <v>123.17710000000002</v>
      </c>
      <c r="J32" s="24"/>
    </row>
    <row r="33" spans="1:10" x14ac:dyDescent="0.3">
      <c r="A33" s="14" t="s">
        <v>16</v>
      </c>
      <c r="B33" s="47">
        <v>0</v>
      </c>
      <c r="C33" s="47">
        <v>0</v>
      </c>
      <c r="D33" s="47">
        <v>279.7047</v>
      </c>
      <c r="E33" s="47">
        <v>129.85839999999996</v>
      </c>
      <c r="F33" s="47">
        <v>413.68609999999978</v>
      </c>
      <c r="G33" s="67">
        <f>SUM(B33:F33)</f>
        <v>823.24919999999975</v>
      </c>
      <c r="H33" s="13"/>
      <c r="I33" s="24"/>
      <c r="J33" s="24"/>
    </row>
    <row r="34" spans="1:10" x14ac:dyDescent="0.3">
      <c r="A34" s="58" t="s">
        <v>31</v>
      </c>
      <c r="B34" s="13"/>
      <c r="C34" s="13"/>
      <c r="D34" s="13"/>
      <c r="E34" s="13"/>
      <c r="F34" s="13"/>
      <c r="G34" s="13"/>
    </row>
    <row r="35" spans="1:10" x14ac:dyDescent="0.3">
      <c r="A35" s="58" t="s">
        <v>106</v>
      </c>
      <c r="B35" s="39"/>
      <c r="C35" s="39"/>
      <c r="D35" s="39"/>
      <c r="E35" s="39"/>
      <c r="F35" s="39"/>
      <c r="G35" s="13"/>
    </row>
    <row r="36" spans="1:10" x14ac:dyDescent="0.3">
      <c r="E36" s="63"/>
      <c r="F36" s="63"/>
      <c r="G36" s="13"/>
    </row>
    <row r="37" spans="1:10" x14ac:dyDescent="0.3">
      <c r="B37" s="13"/>
      <c r="C37" s="13"/>
      <c r="D37" s="13"/>
      <c r="E37" s="13"/>
      <c r="F37" s="13"/>
      <c r="G37" s="13"/>
    </row>
    <row r="41" spans="1:10" x14ac:dyDescent="0.3">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M28" sqref="M28"/>
    </sheetView>
  </sheetViews>
  <sheetFormatPr defaultRowHeight="14" x14ac:dyDescent="0.3"/>
  <cols>
    <col min="1" max="1" width="32.25" bestFit="1" customWidth="1"/>
    <col min="2" max="2" width="16.08203125" bestFit="1" customWidth="1"/>
    <col min="3" max="3" width="16.83203125" customWidth="1"/>
    <col min="4" max="6" width="11.83203125" bestFit="1" customWidth="1"/>
  </cols>
  <sheetData>
    <row r="1" spans="1:17" ht="20" x14ac:dyDescent="0.4">
      <c r="A1" s="2" t="s">
        <v>95</v>
      </c>
      <c r="B1" s="3"/>
      <c r="C1" s="3"/>
      <c r="D1" s="3"/>
      <c r="E1" s="3"/>
      <c r="F1" s="3"/>
      <c r="G1" s="3"/>
    </row>
    <row r="2" spans="1:17" ht="20" x14ac:dyDescent="0.4">
      <c r="A2" s="21"/>
      <c r="B2" s="17"/>
      <c r="C2" s="17"/>
      <c r="D2" s="17"/>
      <c r="E2" s="17"/>
      <c r="F2" s="17"/>
      <c r="G2" s="17"/>
      <c r="J2" s="21"/>
      <c r="K2" s="17"/>
      <c r="L2" s="17"/>
      <c r="M2" s="17"/>
      <c r="N2" s="17"/>
      <c r="O2" s="17"/>
      <c r="P2" s="17"/>
      <c r="Q2" s="17"/>
    </row>
    <row r="3" spans="1:17" x14ac:dyDescent="0.3">
      <c r="A3" s="1" t="s">
        <v>129</v>
      </c>
      <c r="G3" s="15"/>
      <c r="J3" s="15"/>
      <c r="K3" s="15"/>
      <c r="L3" s="15"/>
      <c r="M3" s="15"/>
      <c r="N3" s="15"/>
      <c r="O3" s="15"/>
      <c r="P3" s="15"/>
      <c r="Q3" s="15"/>
    </row>
    <row r="4" spans="1:17" x14ac:dyDescent="0.3">
      <c r="G4" s="15"/>
      <c r="K4" s="15"/>
      <c r="L4" s="15"/>
      <c r="M4" s="15"/>
      <c r="N4" s="15"/>
      <c r="O4" s="15"/>
      <c r="P4" s="15"/>
      <c r="Q4" s="15"/>
    </row>
    <row r="5" spans="1:17" x14ac:dyDescent="0.3">
      <c r="G5" s="15"/>
      <c r="J5" s="3"/>
      <c r="K5" s="15"/>
      <c r="L5" s="15"/>
      <c r="M5" s="15"/>
      <c r="N5" s="15"/>
      <c r="O5" s="15"/>
      <c r="P5" s="15"/>
      <c r="Q5" s="15"/>
    </row>
    <row r="6" spans="1:17" x14ac:dyDescent="0.3">
      <c r="G6" s="15"/>
      <c r="J6" s="15"/>
      <c r="K6" s="15"/>
      <c r="L6" s="15"/>
      <c r="M6" s="15"/>
      <c r="N6" s="15"/>
      <c r="O6" s="15"/>
      <c r="P6" s="15"/>
      <c r="Q6" s="15"/>
    </row>
    <row r="7" spans="1:17" x14ac:dyDescent="0.3">
      <c r="G7" s="15"/>
      <c r="J7" s="15"/>
      <c r="K7" s="15"/>
      <c r="L7" s="15"/>
      <c r="M7" s="15"/>
      <c r="N7" s="15"/>
      <c r="O7" s="15"/>
      <c r="P7" s="15"/>
      <c r="Q7" s="15"/>
    </row>
    <row r="8" spans="1:17" x14ac:dyDescent="0.3">
      <c r="G8" s="15"/>
      <c r="J8" s="15"/>
      <c r="K8" s="15"/>
      <c r="L8" s="15"/>
      <c r="M8" s="15"/>
      <c r="N8" s="15"/>
      <c r="O8" s="15"/>
      <c r="P8" s="15"/>
      <c r="Q8" s="15"/>
    </row>
    <row r="9" spans="1:17" x14ac:dyDescent="0.3">
      <c r="G9" s="15"/>
      <c r="J9" s="15"/>
      <c r="K9" s="15"/>
      <c r="L9" s="15"/>
      <c r="M9" s="15"/>
      <c r="N9" s="15"/>
      <c r="O9" s="15"/>
      <c r="P9" s="15"/>
      <c r="Q9" s="15"/>
    </row>
    <row r="10" spans="1:17" x14ac:dyDescent="0.3">
      <c r="G10" s="15"/>
      <c r="J10" s="15"/>
      <c r="K10" s="15"/>
      <c r="L10" s="15"/>
      <c r="M10" s="15"/>
      <c r="N10" s="15"/>
      <c r="O10" s="15"/>
      <c r="P10" s="15"/>
      <c r="Q10" s="15"/>
    </row>
    <row r="11" spans="1:17" x14ac:dyDescent="0.3">
      <c r="G11" s="15"/>
      <c r="J11" s="15"/>
      <c r="K11" s="15"/>
      <c r="L11" s="15"/>
      <c r="M11" s="15"/>
      <c r="N11" s="15"/>
      <c r="O11" s="15"/>
      <c r="P11" s="15"/>
      <c r="Q11" s="15"/>
    </row>
    <row r="12" spans="1:17" x14ac:dyDescent="0.3">
      <c r="G12" s="15"/>
      <c r="J12" s="15"/>
      <c r="K12" s="15"/>
      <c r="L12" s="15"/>
      <c r="M12" s="15"/>
      <c r="N12" s="15"/>
      <c r="O12" s="15"/>
      <c r="P12" s="15"/>
      <c r="Q12" s="15"/>
    </row>
    <row r="13" spans="1:17" x14ac:dyDescent="0.3">
      <c r="G13" s="15"/>
      <c r="J13" s="15"/>
      <c r="K13" s="15"/>
      <c r="L13" s="15"/>
      <c r="M13" s="15"/>
      <c r="N13" s="15"/>
      <c r="O13" s="15"/>
      <c r="P13" s="15"/>
      <c r="Q13" s="15"/>
    </row>
    <row r="14" spans="1:17" x14ac:dyDescent="0.3">
      <c r="G14" s="15"/>
      <c r="J14" s="15"/>
      <c r="K14" s="15"/>
      <c r="L14" s="15"/>
      <c r="M14" s="15"/>
      <c r="N14" s="15"/>
      <c r="O14" s="15"/>
      <c r="P14" s="15"/>
      <c r="Q14" s="15"/>
    </row>
    <row r="15" spans="1:17" x14ac:dyDescent="0.3">
      <c r="G15" s="15"/>
      <c r="J15" s="15"/>
      <c r="K15" s="15"/>
      <c r="L15" s="15"/>
      <c r="M15" s="15"/>
      <c r="N15" s="15"/>
      <c r="O15" s="15"/>
      <c r="P15" s="15"/>
      <c r="Q15" s="15"/>
    </row>
    <row r="16" spans="1:17" x14ac:dyDescent="0.3">
      <c r="J16" s="15"/>
      <c r="K16" s="15"/>
      <c r="L16" s="15"/>
      <c r="M16" s="15"/>
      <c r="N16" s="15"/>
      <c r="O16" s="15"/>
      <c r="P16" s="15"/>
      <c r="Q16" s="15"/>
    </row>
    <row r="17" spans="1:17" x14ac:dyDescent="0.3">
      <c r="J17" s="15"/>
      <c r="K17" s="15"/>
      <c r="L17" s="15"/>
      <c r="M17" s="15"/>
      <c r="N17" s="15"/>
      <c r="O17" s="15"/>
      <c r="P17" s="15"/>
      <c r="Q17" s="15"/>
    </row>
    <row r="18" spans="1:17" x14ac:dyDescent="0.3">
      <c r="J18" s="15"/>
      <c r="K18" s="15"/>
      <c r="L18" s="15"/>
      <c r="M18" s="15"/>
      <c r="N18" s="15"/>
      <c r="O18" s="15"/>
      <c r="P18" s="15"/>
      <c r="Q18" s="15"/>
    </row>
    <row r="19" spans="1:17" x14ac:dyDescent="0.3">
      <c r="J19" s="15"/>
      <c r="K19" s="15"/>
      <c r="L19" s="15"/>
      <c r="M19" s="15"/>
      <c r="N19" s="15"/>
      <c r="O19" s="15"/>
      <c r="P19" s="15"/>
      <c r="Q19" s="15"/>
    </row>
    <row r="20" spans="1:17" x14ac:dyDescent="0.3">
      <c r="J20" s="15"/>
      <c r="K20" s="15"/>
      <c r="L20" s="15"/>
      <c r="M20" s="15"/>
      <c r="N20" s="15"/>
      <c r="O20" s="15"/>
      <c r="P20" s="15"/>
      <c r="Q20" s="15"/>
    </row>
    <row r="21" spans="1:17" x14ac:dyDescent="0.3">
      <c r="J21" s="15"/>
      <c r="K21" s="15"/>
      <c r="L21" s="15"/>
      <c r="M21" s="15"/>
      <c r="N21" s="15"/>
      <c r="O21" s="15"/>
      <c r="P21" s="15"/>
      <c r="Q21" s="15"/>
    </row>
    <row r="22" spans="1:17" x14ac:dyDescent="0.3">
      <c r="B22" s="16"/>
      <c r="J22" s="15"/>
      <c r="K22" s="15"/>
      <c r="L22" s="15"/>
      <c r="M22" s="15"/>
      <c r="N22" s="15"/>
      <c r="O22" s="15"/>
      <c r="P22" s="15"/>
      <c r="Q22" s="15"/>
    </row>
    <row r="23" spans="1:17" x14ac:dyDescent="0.3">
      <c r="J23" s="15"/>
      <c r="K23" s="15"/>
      <c r="L23" s="15"/>
      <c r="M23" s="15"/>
      <c r="N23" s="15"/>
      <c r="O23" s="15"/>
      <c r="P23" s="15"/>
      <c r="Q23" s="15"/>
    </row>
    <row r="24" spans="1:17" x14ac:dyDescent="0.3">
      <c r="J24" s="15"/>
      <c r="K24" s="30"/>
      <c r="L24" s="15"/>
      <c r="M24" s="15"/>
      <c r="N24" s="15"/>
      <c r="O24" s="15"/>
      <c r="P24" s="15"/>
      <c r="Q24" s="15"/>
    </row>
    <row r="26" spans="1:17" x14ac:dyDescent="0.3">
      <c r="A26" s="15"/>
      <c r="B26" s="15"/>
      <c r="C26" s="15"/>
      <c r="D26" s="15"/>
      <c r="E26" s="15"/>
      <c r="F26" s="15"/>
    </row>
    <row r="27" spans="1:17" x14ac:dyDescent="0.3">
      <c r="A27" s="28"/>
      <c r="B27" s="77" t="s">
        <v>128</v>
      </c>
      <c r="C27" s="77"/>
      <c r="D27" s="77"/>
      <c r="E27" s="77"/>
      <c r="F27" s="50"/>
    </row>
    <row r="28" spans="1:17" x14ac:dyDescent="0.3">
      <c r="A28" s="1" t="s">
        <v>19</v>
      </c>
      <c r="B28" s="18" t="s">
        <v>0</v>
      </c>
      <c r="C28" s="18" t="s">
        <v>18</v>
      </c>
      <c r="D28" s="18" t="s">
        <v>1</v>
      </c>
      <c r="E28" s="18" t="s">
        <v>2</v>
      </c>
      <c r="F28" s="18" t="s">
        <v>16</v>
      </c>
      <c r="M28" s="13"/>
    </row>
    <row r="29" spans="1:17" x14ac:dyDescent="0.3">
      <c r="A29" s="3" t="s">
        <v>6</v>
      </c>
      <c r="B29" s="20">
        <v>97.362199999999987</v>
      </c>
      <c r="C29" s="20">
        <v>12.0305</v>
      </c>
      <c r="D29" s="20">
        <v>63.910299999999999</v>
      </c>
      <c r="E29" s="20">
        <v>0</v>
      </c>
      <c r="F29" s="20">
        <f t="shared" ref="F29:F35" si="0">SUM(B29:E29)</f>
        <v>173.303</v>
      </c>
      <c r="L29" s="13"/>
      <c r="M29" s="13"/>
      <c r="N29" s="13"/>
      <c r="O29" s="13"/>
      <c r="P29" s="13"/>
    </row>
    <row r="30" spans="1:17" x14ac:dyDescent="0.3">
      <c r="A30" s="3" t="s">
        <v>8</v>
      </c>
      <c r="B30" s="20">
        <v>3.1379999999999999</v>
      </c>
      <c r="C30" s="20">
        <v>0.62160000000000004</v>
      </c>
      <c r="D30" s="20">
        <v>0.28360000000000002</v>
      </c>
      <c r="E30" s="20">
        <v>0</v>
      </c>
      <c r="F30" s="20">
        <f t="shared" si="0"/>
        <v>4.0431999999999997</v>
      </c>
    </row>
    <row r="31" spans="1:17" x14ac:dyDescent="0.3">
      <c r="A31" s="3" t="s">
        <v>111</v>
      </c>
      <c r="B31" s="20">
        <v>114.16879999999999</v>
      </c>
      <c r="C31" s="20">
        <v>0</v>
      </c>
      <c r="D31" s="20">
        <v>178.946</v>
      </c>
      <c r="E31" s="20">
        <v>0</v>
      </c>
      <c r="F31" s="20">
        <f t="shared" si="0"/>
        <v>293.1148</v>
      </c>
    </row>
    <row r="32" spans="1:17" x14ac:dyDescent="0.3">
      <c r="A32" s="3" t="s">
        <v>11</v>
      </c>
      <c r="B32" s="20">
        <v>0.64050000000000007</v>
      </c>
      <c r="C32" s="20">
        <v>0</v>
      </c>
      <c r="D32" s="20">
        <v>0.43500000000000005</v>
      </c>
      <c r="E32" s="20">
        <v>0</v>
      </c>
      <c r="F32" s="20">
        <f t="shared" si="0"/>
        <v>1.0755000000000001</v>
      </c>
    </row>
    <row r="33" spans="1:10" x14ac:dyDescent="0.3">
      <c r="A33" s="3" t="s">
        <v>13</v>
      </c>
      <c r="B33" s="20">
        <v>220.78559999999999</v>
      </c>
      <c r="C33" s="20">
        <v>0</v>
      </c>
      <c r="D33" s="20">
        <v>0</v>
      </c>
      <c r="E33" s="20">
        <v>7.75</v>
      </c>
      <c r="F33" s="20">
        <f t="shared" si="0"/>
        <v>228.53559999999999</v>
      </c>
    </row>
    <row r="34" spans="1:10" x14ac:dyDescent="0.3">
      <c r="A34" s="3" t="s">
        <v>15</v>
      </c>
      <c r="B34" s="20">
        <v>0</v>
      </c>
      <c r="C34" s="20">
        <v>0</v>
      </c>
      <c r="D34" s="20">
        <v>0</v>
      </c>
      <c r="E34" s="20">
        <v>0</v>
      </c>
      <c r="F34" s="20">
        <f t="shared" si="0"/>
        <v>0</v>
      </c>
    </row>
    <row r="35" spans="1:10" x14ac:dyDescent="0.3">
      <c r="A35" s="3" t="s">
        <v>88</v>
      </c>
      <c r="B35" s="29">
        <v>86.892500000000041</v>
      </c>
      <c r="C35" s="29">
        <v>3.1362999999999999</v>
      </c>
      <c r="D35" s="29">
        <v>32.137899999999995</v>
      </c>
      <c r="E35" s="29">
        <v>1.0104</v>
      </c>
      <c r="F35" s="20">
        <f t="shared" si="0"/>
        <v>123.17710000000005</v>
      </c>
    </row>
    <row r="36" spans="1:10" x14ac:dyDescent="0.3">
      <c r="A36" s="14" t="s">
        <v>16</v>
      </c>
      <c r="B36" s="47">
        <v>522.98760000000027</v>
      </c>
      <c r="C36" s="47">
        <v>15.788400000000001</v>
      </c>
      <c r="D36" s="47">
        <v>275.71279999999985</v>
      </c>
      <c r="E36" s="47">
        <v>8.7603999999999989</v>
      </c>
      <c r="F36" s="67">
        <f>SUM(B36:E36)</f>
        <v>823.24920000000009</v>
      </c>
      <c r="I36" s="24"/>
      <c r="J36" s="24"/>
    </row>
    <row r="37" spans="1:10" x14ac:dyDescent="0.3">
      <c r="A37" s="27" t="s">
        <v>31</v>
      </c>
      <c r="B37" s="49"/>
      <c r="C37" s="49"/>
      <c r="D37" s="49"/>
      <c r="E37" s="49"/>
      <c r="F37" s="49"/>
    </row>
    <row r="38" spans="1:10" x14ac:dyDescent="0.3">
      <c r="A38" s="58" t="s">
        <v>105</v>
      </c>
      <c r="B38" s="71"/>
      <c r="C38" s="71"/>
      <c r="D38" s="71"/>
      <c r="E38" s="71"/>
      <c r="F38" s="71"/>
    </row>
    <row r="40" spans="1:10" x14ac:dyDescent="0.3">
      <c r="B40" s="13"/>
      <c r="C40" s="13"/>
      <c r="D40" s="13"/>
      <c r="E40" s="13"/>
      <c r="F40" s="13"/>
    </row>
    <row r="41" spans="1:10" x14ac:dyDescent="0.3">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Gardner, Christopher</cp:lastModifiedBy>
  <dcterms:created xsi:type="dcterms:W3CDTF">2021-06-08T16:46:26Z</dcterms:created>
  <dcterms:modified xsi:type="dcterms:W3CDTF">2024-07-16T09:29:59Z</dcterms:modified>
</cp:coreProperties>
</file>