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9CAF7D7D-878F-4783-9059-EE56012F4C6F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6" i="22" l="1"/>
  <c r="H656" i="22"/>
  <c r="G656" i="22"/>
  <c r="I1108" i="1"/>
  <c r="D1108" i="1"/>
  <c r="C1108" i="1" l="1"/>
  <c r="H1108" i="1"/>
  <c r="G655" i="22"/>
  <c r="I1107" i="1"/>
  <c r="D1107" i="1"/>
  <c r="C1107" i="1"/>
  <c r="H1107" i="1"/>
  <c r="G654" i="22"/>
  <c r="D1106" i="1"/>
  <c r="H1106" i="1"/>
  <c r="I1106" i="1"/>
  <c r="C1106" i="1"/>
  <c r="G653" i="22" l="1"/>
  <c r="D1105" i="1"/>
  <c r="H1105" i="1"/>
  <c r="I1105" i="1"/>
  <c r="C1105" i="1"/>
  <c r="I1104" i="1"/>
  <c r="D1104" i="1"/>
  <c r="C1104" i="1"/>
  <c r="H1104" i="1"/>
  <c r="I1103" i="1"/>
  <c r="D1103" i="1"/>
  <c r="C1103" i="1" l="1"/>
  <c r="H1103" i="1"/>
  <c r="I1102" i="1"/>
  <c r="D1102" i="1"/>
  <c r="C1102" i="1"/>
  <c r="H1102" i="1"/>
  <c r="I1101" i="1" l="1"/>
  <c r="D1101" i="1"/>
  <c r="C1101" i="1"/>
  <c r="H1101" i="1"/>
  <c r="I1100" i="1"/>
  <c r="D1100" i="1"/>
  <c r="C1100" i="1"/>
  <c r="H1100" i="1"/>
  <c r="C1099" i="1" l="1"/>
  <c r="I1099" i="1"/>
  <c r="D1099" i="1"/>
  <c r="H1099" i="1" l="1"/>
  <c r="I1098" i="1"/>
  <c r="D1098" i="1"/>
  <c r="C1098" i="1" l="1"/>
  <c r="H1098" i="1"/>
  <c r="I1097" i="1" l="1"/>
  <c r="D1097" i="1"/>
  <c r="C1097" i="1"/>
  <c r="H1097" i="1"/>
  <c r="I1096" i="1"/>
  <c r="D1096" i="1"/>
  <c r="C1096" i="1"/>
  <c r="H1096" i="1"/>
  <c r="I1095" i="1"/>
  <c r="D1095" i="1"/>
  <c r="C1095" i="1"/>
  <c r="H1095" i="1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I1069" i="1"/>
  <c r="H1069" i="1"/>
  <c r="D1069" i="1"/>
  <c r="C1069" i="1"/>
  <c r="I1068" i="1"/>
  <c r="D1068" i="1"/>
  <c r="C1068" i="1"/>
  <c r="H1068" i="1"/>
  <c r="B3" i="17" l="1"/>
  <c r="B5" i="17" s="1"/>
  <c r="I1067" i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G637" i="22"/>
  <c r="G638" i="22" s="1"/>
  <c r="G639" i="22" s="1"/>
  <c r="G640" i="22" s="1"/>
  <c r="G641" i="22" s="1"/>
  <c r="I637" i="22"/>
  <c r="I638" i="22" s="1"/>
  <c r="I639" i="22" s="1"/>
  <c r="I640" i="22" s="1"/>
  <c r="I641" i="22" s="1"/>
  <c r="H33" i="2"/>
  <c r="F32" i="2"/>
  <c r="H32" i="2" s="1"/>
  <c r="I642" i="22" l="1"/>
  <c r="I643" i="22" s="1"/>
  <c r="I644" i="22" s="1"/>
  <c r="I645" i="22" s="1"/>
  <c r="G642" i="22"/>
  <c r="G643" i="22" s="1"/>
  <c r="H642" i="22"/>
  <c r="H643" i="22" s="1"/>
  <c r="H644" i="22" s="1"/>
  <c r="H645" i="22" s="1"/>
  <c r="B47" i="22"/>
  <c r="A15" i="22"/>
  <c r="H646" i="22" l="1"/>
  <c r="H647" i="22" s="1"/>
  <c r="H648" i="22" s="1"/>
  <c r="H649" i="22" s="1"/>
  <c r="H650" i="22" s="1"/>
  <c r="H651" i="22" s="1"/>
  <c r="H652" i="22" s="1"/>
  <c r="G644" i="22"/>
  <c r="G645" i="22" s="1"/>
  <c r="G646" i="22" s="1"/>
  <c r="G647" i="22" s="1"/>
  <c r="G648" i="22" s="1"/>
  <c r="G649" i="22" s="1"/>
  <c r="G650" i="22" s="1"/>
  <c r="G651" i="22" s="1"/>
  <c r="G652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I646" i="22"/>
  <c r="I647" i="22" s="1"/>
  <c r="I648" i="22" s="1"/>
  <c r="I649" i="22" s="1"/>
  <c r="I650" i="22" s="1"/>
  <c r="I651" i="22" s="1"/>
  <c r="I652" i="22" s="1"/>
  <c r="A37" i="22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I653" i="22" l="1"/>
  <c r="I654" i="22" s="1"/>
  <c r="I655" i="22" s="1"/>
  <c r="I657" i="22" s="1"/>
  <c r="I658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H653" i="22"/>
  <c r="H654" i="22" s="1"/>
  <c r="H655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T9" i="22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<sst xmlns="http://schemas.openxmlformats.org/spreadsheetml/2006/main" count="151" uniqueCount="122">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</sst>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dd\-mmm\-yyyy"/>
    <numFmt numFmtId="166" formatCode="0.000"/>
    <numFmt numFmtId="167" formatCode="0.0000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1 July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45110</c:v>
                </c:pt>
                <c:pt idx="1">
                  <c:v>45117</c:v>
                </c:pt>
                <c:pt idx="2">
                  <c:v>45124</c:v>
                </c:pt>
                <c:pt idx="3">
                  <c:v>45131</c:v>
                </c:pt>
                <c:pt idx="4">
                  <c:v>45138</c:v>
                </c:pt>
                <c:pt idx="5">
                  <c:v>45145</c:v>
                </c:pt>
                <c:pt idx="6">
                  <c:v>45152</c:v>
                </c:pt>
                <c:pt idx="7">
                  <c:v>45159</c:v>
                </c:pt>
                <c:pt idx="8">
                  <c:v>45166</c:v>
                </c:pt>
                <c:pt idx="9">
                  <c:v>45173</c:v>
                </c:pt>
                <c:pt idx="10">
                  <c:v>45180</c:v>
                </c:pt>
                <c:pt idx="11">
                  <c:v>45187</c:v>
                </c:pt>
                <c:pt idx="12">
                  <c:v>45194</c:v>
                </c:pt>
                <c:pt idx="13">
                  <c:v>45201</c:v>
                </c:pt>
                <c:pt idx="14">
                  <c:v>45208</c:v>
                </c:pt>
                <c:pt idx="15">
                  <c:v>45215</c:v>
                </c:pt>
                <c:pt idx="16">
                  <c:v>45222</c:v>
                </c:pt>
                <c:pt idx="17">
                  <c:v>45229</c:v>
                </c:pt>
                <c:pt idx="18">
                  <c:v>45236</c:v>
                </c:pt>
                <c:pt idx="19">
                  <c:v>45243</c:v>
                </c:pt>
                <c:pt idx="20">
                  <c:v>45250</c:v>
                </c:pt>
                <c:pt idx="21">
                  <c:v>45257</c:v>
                </c:pt>
                <c:pt idx="22">
                  <c:v>45264</c:v>
                </c:pt>
                <c:pt idx="23">
                  <c:v>45271</c:v>
                </c:pt>
                <c:pt idx="24">
                  <c:v>45278</c:v>
                </c:pt>
                <c:pt idx="25">
                  <c:v>45285</c:v>
                </c:pt>
                <c:pt idx="26">
                  <c:v>45292</c:v>
                </c:pt>
                <c:pt idx="27">
                  <c:v>45299</c:v>
                </c:pt>
                <c:pt idx="28">
                  <c:v>45306</c:v>
                </c:pt>
                <c:pt idx="29">
                  <c:v>45313</c:v>
                </c:pt>
                <c:pt idx="30">
                  <c:v>45320</c:v>
                </c:pt>
                <c:pt idx="31">
                  <c:v>45327</c:v>
                </c:pt>
                <c:pt idx="32">
                  <c:v>45334</c:v>
                </c:pt>
                <c:pt idx="33">
                  <c:v>45341</c:v>
                </c:pt>
                <c:pt idx="34">
                  <c:v>45348</c:v>
                </c:pt>
                <c:pt idx="35">
                  <c:v>45355</c:v>
                </c:pt>
                <c:pt idx="36">
                  <c:v>45362</c:v>
                </c:pt>
                <c:pt idx="37">
                  <c:v>45369</c:v>
                </c:pt>
                <c:pt idx="38">
                  <c:v>45376</c:v>
                </c:pt>
                <c:pt idx="39">
                  <c:v>45383</c:v>
                </c:pt>
                <c:pt idx="40">
                  <c:v>45390</c:v>
                </c:pt>
                <c:pt idx="41">
                  <c:v>45397</c:v>
                </c:pt>
                <c:pt idx="42">
                  <c:v>45404</c:v>
                </c:pt>
                <c:pt idx="43">
                  <c:v>45411</c:v>
                </c:pt>
                <c:pt idx="44">
                  <c:v>45418</c:v>
                </c:pt>
                <c:pt idx="45">
                  <c:v>45425</c:v>
                </c:pt>
                <c:pt idx="46">
                  <c:v>45432</c:v>
                </c:pt>
                <c:pt idx="47">
                  <c:v>45439</c:v>
                </c:pt>
                <c:pt idx="48">
                  <c:v>45446</c:v>
                </c:pt>
                <c:pt idx="49">
                  <c:v>45453</c:v>
                </c:pt>
                <c:pt idx="50">
                  <c:v>45460</c:v>
                </c:pt>
                <c:pt idx="51">
                  <c:v>45467</c:v>
                </c:pt>
                <c:pt idx="52">
                  <c:v>45474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143.39668399999999</c:v>
                </c:pt>
                <c:pt idx="1">
                  <c:v>142.87288899999999</c:v>
                </c:pt>
                <c:pt idx="2">
                  <c:v>142.76610299999999</c:v>
                </c:pt>
                <c:pt idx="3">
                  <c:v>142.95764400000002</c:v>
                </c:pt>
                <c:pt idx="4">
                  <c:v>144.13136499999996</c:v>
                </c:pt>
                <c:pt idx="5">
                  <c:v>146.17518299999998</c:v>
                </c:pt>
                <c:pt idx="6">
                  <c:v>147.77280099999999</c:v>
                </c:pt>
                <c:pt idx="7">
                  <c:v>149.40349000000001</c:v>
                </c:pt>
                <c:pt idx="8">
                  <c:v>150.732888</c:v>
                </c:pt>
                <c:pt idx="9">
                  <c:v>151.70963200000003</c:v>
                </c:pt>
                <c:pt idx="10">
                  <c:v>153.09505400000003</c:v>
                </c:pt>
                <c:pt idx="11">
                  <c:v>154.06309099999999</c:v>
                </c:pt>
                <c:pt idx="12">
                  <c:v>155.41274999999999</c:v>
                </c:pt>
                <c:pt idx="13">
                  <c:v>156.01705399999997</c:v>
                </c:pt>
                <c:pt idx="14">
                  <c:v>155.942555</c:v>
                </c:pt>
                <c:pt idx="15">
                  <c:v>155.085328</c:v>
                </c:pt>
                <c:pt idx="16">
                  <c:v>154.63084599999999</c:v>
                </c:pt>
                <c:pt idx="17">
                  <c:v>153.973456</c:v>
                </c:pt>
                <c:pt idx="18">
                  <c:v>153.20476600000001</c:v>
                </c:pt>
                <c:pt idx="19">
                  <c:v>152.39060900000001</c:v>
                </c:pt>
                <c:pt idx="20">
                  <c:v>150.50029700000002</c:v>
                </c:pt>
                <c:pt idx="21">
                  <c:v>147.99245999999999</c:v>
                </c:pt>
                <c:pt idx="22">
                  <c:v>145.71497000000002</c:v>
                </c:pt>
                <c:pt idx="23">
                  <c:v>143.80000000000001</c:v>
                </c:pt>
                <c:pt idx="24">
                  <c:v>141.51</c:v>
                </c:pt>
                <c:pt idx="25">
                  <c:v>140.33000000000001</c:v>
                </c:pt>
                <c:pt idx="26">
                  <c:v>140.78</c:v>
                </c:pt>
                <c:pt idx="27">
                  <c:v>139.72</c:v>
                </c:pt>
                <c:pt idx="28">
                  <c:v>139.49</c:v>
                </c:pt>
                <c:pt idx="29">
                  <c:v>139.38999999999999</c:v>
                </c:pt>
                <c:pt idx="30">
                  <c:v>139.91</c:v>
                </c:pt>
                <c:pt idx="31">
                  <c:v>140.55000000000001</c:v>
                </c:pt>
                <c:pt idx="32">
                  <c:v>141.28</c:v>
                </c:pt>
                <c:pt idx="33">
                  <c:v>142.86000000000001</c:v>
                </c:pt>
                <c:pt idx="34">
                  <c:v>143.96</c:v>
                </c:pt>
                <c:pt idx="35">
                  <c:v>144.72775999999999</c:v>
                </c:pt>
                <c:pt idx="36">
                  <c:v>144.69999999999999</c:v>
                </c:pt>
                <c:pt idx="37">
                  <c:v>144.72999999999999</c:v>
                </c:pt>
                <c:pt idx="38">
                  <c:v>145.06</c:v>
                </c:pt>
                <c:pt idx="39">
                  <c:v>146.25257500000001</c:v>
                </c:pt>
                <c:pt idx="40">
                  <c:v>146.91454300000001</c:v>
                </c:pt>
                <c:pt idx="41">
                  <c:v>148.49</c:v>
                </c:pt>
                <c:pt idx="42">
                  <c:v>149.21</c:v>
                </c:pt>
                <c:pt idx="43">
                  <c:v>149.49487899999997</c:v>
                </c:pt>
                <c:pt idx="44">
                  <c:v>149.54</c:v>
                </c:pt>
                <c:pt idx="45">
                  <c:v>149.22999999999999</c:v>
                </c:pt>
                <c:pt idx="46">
                  <c:v>148.83000000000001</c:v>
                </c:pt>
                <c:pt idx="47">
                  <c:v>147.65</c:v>
                </c:pt>
                <c:pt idx="48">
                  <c:v>147.27000000000001</c:v>
                </c:pt>
                <c:pt idx="49">
                  <c:v>146.250944</c:v>
                </c:pt>
                <c:pt idx="50">
                  <c:v>145.094052</c:v>
                </c:pt>
                <c:pt idx="51">
                  <c:v>144.43488299999999</c:v>
                </c:pt>
                <c:pt idx="52">
                  <c:v>144.27794700000001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45110</c:v>
                </c:pt>
                <c:pt idx="1">
                  <c:v>45117</c:v>
                </c:pt>
                <c:pt idx="2">
                  <c:v>45124</c:v>
                </c:pt>
                <c:pt idx="3">
                  <c:v>45131</c:v>
                </c:pt>
                <c:pt idx="4">
                  <c:v>45138</c:v>
                </c:pt>
                <c:pt idx="5">
                  <c:v>45145</c:v>
                </c:pt>
                <c:pt idx="6">
                  <c:v>45152</c:v>
                </c:pt>
                <c:pt idx="7">
                  <c:v>45159</c:v>
                </c:pt>
                <c:pt idx="8">
                  <c:v>45166</c:v>
                </c:pt>
                <c:pt idx="9">
                  <c:v>45173</c:v>
                </c:pt>
                <c:pt idx="10">
                  <c:v>45180</c:v>
                </c:pt>
                <c:pt idx="11">
                  <c:v>45187</c:v>
                </c:pt>
                <c:pt idx="12">
                  <c:v>45194</c:v>
                </c:pt>
                <c:pt idx="13">
                  <c:v>45201</c:v>
                </c:pt>
                <c:pt idx="14">
                  <c:v>45208</c:v>
                </c:pt>
                <c:pt idx="15">
                  <c:v>45215</c:v>
                </c:pt>
                <c:pt idx="16">
                  <c:v>45222</c:v>
                </c:pt>
                <c:pt idx="17">
                  <c:v>45229</c:v>
                </c:pt>
                <c:pt idx="18">
                  <c:v>45236</c:v>
                </c:pt>
                <c:pt idx="19">
                  <c:v>45243</c:v>
                </c:pt>
                <c:pt idx="20">
                  <c:v>45250</c:v>
                </c:pt>
                <c:pt idx="21">
                  <c:v>45257</c:v>
                </c:pt>
                <c:pt idx="22">
                  <c:v>45264</c:v>
                </c:pt>
                <c:pt idx="23">
                  <c:v>45271</c:v>
                </c:pt>
                <c:pt idx="24">
                  <c:v>45278</c:v>
                </c:pt>
                <c:pt idx="25">
                  <c:v>45285</c:v>
                </c:pt>
                <c:pt idx="26">
                  <c:v>45292</c:v>
                </c:pt>
                <c:pt idx="27">
                  <c:v>45299</c:v>
                </c:pt>
                <c:pt idx="28">
                  <c:v>45306</c:v>
                </c:pt>
                <c:pt idx="29">
                  <c:v>45313</c:v>
                </c:pt>
                <c:pt idx="30">
                  <c:v>45320</c:v>
                </c:pt>
                <c:pt idx="31">
                  <c:v>45327</c:v>
                </c:pt>
                <c:pt idx="32">
                  <c:v>45334</c:v>
                </c:pt>
                <c:pt idx="33">
                  <c:v>45341</c:v>
                </c:pt>
                <c:pt idx="34">
                  <c:v>45348</c:v>
                </c:pt>
                <c:pt idx="35">
                  <c:v>45355</c:v>
                </c:pt>
                <c:pt idx="36">
                  <c:v>45362</c:v>
                </c:pt>
                <c:pt idx="37">
                  <c:v>45369</c:v>
                </c:pt>
                <c:pt idx="38">
                  <c:v>45376</c:v>
                </c:pt>
                <c:pt idx="39">
                  <c:v>45383</c:v>
                </c:pt>
                <c:pt idx="40">
                  <c:v>45390</c:v>
                </c:pt>
                <c:pt idx="41">
                  <c:v>45397</c:v>
                </c:pt>
                <c:pt idx="42">
                  <c:v>45404</c:v>
                </c:pt>
                <c:pt idx="43">
                  <c:v>45411</c:v>
                </c:pt>
                <c:pt idx="44">
                  <c:v>45418</c:v>
                </c:pt>
                <c:pt idx="45">
                  <c:v>45425</c:v>
                </c:pt>
                <c:pt idx="46">
                  <c:v>45432</c:v>
                </c:pt>
                <c:pt idx="47">
                  <c:v>45439</c:v>
                </c:pt>
                <c:pt idx="48">
                  <c:v>45446</c:v>
                </c:pt>
                <c:pt idx="49">
                  <c:v>45453</c:v>
                </c:pt>
                <c:pt idx="50">
                  <c:v>45460</c:v>
                </c:pt>
                <c:pt idx="51">
                  <c:v>45467</c:v>
                </c:pt>
                <c:pt idx="52">
                  <c:v>45474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145.516514</c:v>
                </c:pt>
                <c:pt idx="1">
                  <c:v>144.73065800000001</c:v>
                </c:pt>
                <c:pt idx="2">
                  <c:v>144.63642700000003</c:v>
                </c:pt>
                <c:pt idx="3">
                  <c:v>145.13000299999999</c:v>
                </c:pt>
                <c:pt idx="4">
                  <c:v>145.94888599999999</c:v>
                </c:pt>
                <c:pt idx="5">
                  <c:v>148.22952800000002</c:v>
                </c:pt>
                <c:pt idx="6">
                  <c:v>150.373794</c:v>
                </c:pt>
                <c:pt idx="7">
                  <c:v>152.14298300000002</c:v>
                </c:pt>
                <c:pt idx="8">
                  <c:v>153.52133200000003</c:v>
                </c:pt>
                <c:pt idx="9">
                  <c:v>154.64606999999998</c:v>
                </c:pt>
                <c:pt idx="10">
                  <c:v>156.147277</c:v>
                </c:pt>
                <c:pt idx="11">
                  <c:v>158.15800800000002</c:v>
                </c:pt>
                <c:pt idx="12">
                  <c:v>160.611538</c:v>
                </c:pt>
                <c:pt idx="13">
                  <c:v>162.15268499999999</c:v>
                </c:pt>
                <c:pt idx="14">
                  <c:v>162.49299999999999</c:v>
                </c:pt>
                <c:pt idx="15">
                  <c:v>162.30953799999997</c:v>
                </c:pt>
                <c:pt idx="16">
                  <c:v>162.19093700000002</c:v>
                </c:pt>
                <c:pt idx="17">
                  <c:v>161.75627500000002</c:v>
                </c:pt>
                <c:pt idx="18">
                  <c:v>160.85994699999998</c:v>
                </c:pt>
                <c:pt idx="19">
                  <c:v>160.38662900000003</c:v>
                </c:pt>
                <c:pt idx="20">
                  <c:v>158.44112499999997</c:v>
                </c:pt>
                <c:pt idx="21">
                  <c:v>156.18327599999998</c:v>
                </c:pt>
                <c:pt idx="22">
                  <c:v>154.10458400000002</c:v>
                </c:pt>
                <c:pt idx="23">
                  <c:v>152.01</c:v>
                </c:pt>
                <c:pt idx="24">
                  <c:v>150.38</c:v>
                </c:pt>
                <c:pt idx="25">
                  <c:v>149.24</c:v>
                </c:pt>
                <c:pt idx="26">
                  <c:v>148.66</c:v>
                </c:pt>
                <c:pt idx="27">
                  <c:v>148.21</c:v>
                </c:pt>
                <c:pt idx="28">
                  <c:v>147.93</c:v>
                </c:pt>
                <c:pt idx="29">
                  <c:v>147.96</c:v>
                </c:pt>
                <c:pt idx="30">
                  <c:v>148.56</c:v>
                </c:pt>
                <c:pt idx="31">
                  <c:v>149.35</c:v>
                </c:pt>
                <c:pt idx="32">
                  <c:v>150.28</c:v>
                </c:pt>
                <c:pt idx="33">
                  <c:v>152.08000000000001</c:v>
                </c:pt>
                <c:pt idx="34">
                  <c:v>153.29</c:v>
                </c:pt>
                <c:pt idx="35">
                  <c:v>154.526016</c:v>
                </c:pt>
                <c:pt idx="36">
                  <c:v>154.29</c:v>
                </c:pt>
                <c:pt idx="37">
                  <c:v>153.81</c:v>
                </c:pt>
                <c:pt idx="38">
                  <c:v>153.9</c:v>
                </c:pt>
                <c:pt idx="39">
                  <c:v>156.00234600000002</c:v>
                </c:pt>
                <c:pt idx="40">
                  <c:v>156.29206399999998</c:v>
                </c:pt>
                <c:pt idx="41">
                  <c:v>157.46</c:v>
                </c:pt>
                <c:pt idx="42">
                  <c:v>157.97999999999999</c:v>
                </c:pt>
                <c:pt idx="43">
                  <c:v>157.97739300000001</c:v>
                </c:pt>
                <c:pt idx="44">
                  <c:v>157.63999999999999</c:v>
                </c:pt>
                <c:pt idx="45">
                  <c:v>157.08000000000001</c:v>
                </c:pt>
                <c:pt idx="46">
                  <c:v>156.21</c:v>
                </c:pt>
                <c:pt idx="47">
                  <c:v>154.30000000000001</c:v>
                </c:pt>
                <c:pt idx="48">
                  <c:v>153.26</c:v>
                </c:pt>
                <c:pt idx="49">
                  <c:v>151.991635</c:v>
                </c:pt>
                <c:pt idx="50">
                  <c:v>150.70382199999997</c:v>
                </c:pt>
                <c:pt idx="51">
                  <c:v>150.11735599999997</c:v>
                </c:pt>
                <c:pt idx="52">
                  <c:v>150.059617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45474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145.71497000000002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149.21</c:v>
                </c:pt>
                <c:pt idx="643">
                  <c:v>149.49487899999997</c:v>
                </c:pt>
                <c:pt idx="644">
                  <c:v>149.54</c:v>
                </c:pt>
                <c:pt idx="645">
                  <c:v>149.22999999999999</c:v>
                </c:pt>
                <c:pt idx="646">
                  <c:v>148.83000000000001</c:v>
                </c:pt>
                <c:pt idx="647">
                  <c:v>147.65</c:v>
                </c:pt>
                <c:pt idx="648">
                  <c:v>147.27000000000001</c:v>
                </c:pt>
                <c:pt idx="649">
                  <c:v>146.250944</c:v>
                </c:pt>
                <c:pt idx="650">
                  <c:v>145.094052</c:v>
                </c:pt>
                <c:pt idx="651">
                  <c:v>144.43488299999999</c:v>
                </c:pt>
                <c:pt idx="652">
                  <c:v>144.27794700000001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45474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154.10458400000002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157.97999999999999</c:v>
                </c:pt>
                <c:pt idx="643">
                  <c:v>157.97739300000001</c:v>
                </c:pt>
                <c:pt idx="644">
                  <c:v>157.63999999999999</c:v>
                </c:pt>
                <c:pt idx="645">
                  <c:v>157.08000000000001</c:v>
                </c:pt>
                <c:pt idx="646">
                  <c:v>156.21</c:v>
                </c:pt>
                <c:pt idx="647">
                  <c:v>154.30000000000001</c:v>
                </c:pt>
                <c:pt idx="648">
                  <c:v>153.26</c:v>
                </c:pt>
                <c:pt idx="649">
                  <c:v>151.991635</c:v>
                </c:pt>
                <c:pt idx="650">
                  <c:v>150.70382199999997</c:v>
                </c:pt>
                <c:pt idx="651">
                  <c:v>150.11735599999997</c:v>
                </c:pt>
                <c:pt idx="652">
                  <c:v>150.059617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647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144.28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150.06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150.06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144.28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108" totalsRowShown="0" headerRowDxfId="17" dataDxfId="16">
  <autoFilter ref="A8:K1108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45475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01 July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B3+7</f>
        <v>45482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45474</v>
      </c>
    </row>
    <row r="7" spans="1:8" x14ac:dyDescent="0.35">
      <c r="B7" s="43"/>
      <c r="D7" s="86" t="s">
        <v>30</v>
      </c>
      <c r="E7" s="87">
        <f>'Cover Sheet'!B3</f>
        <v>45475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-0.15693599999997332</v>
      </c>
      <c r="C25" s="48" t="s">
        <v>32</v>
      </c>
      <c r="D25" s="49"/>
      <c r="G25" s="47">
        <f>chart_data!O4</f>
        <v>-5.7738999999969565E-2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0.88126300000001834</v>
      </c>
      <c r="C28" s="48" t="s">
        <v>32</v>
      </c>
      <c r="D28" s="49"/>
      <c r="G28" s="47">
        <f>chart_data!P4</f>
        <v>4.5431030000000021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1" t="s">
        <v>36</v>
      </c>
      <c r="G31" s="102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67.281622500000012</v>
      </c>
      <c r="D32" s="19"/>
      <c r="E32" s="50">
        <v>52.95</v>
      </c>
      <c r="F32" s="100">
        <f>chart_data!K4-chart_data!K4/1.2</f>
        <v>24.046324499999997</v>
      </c>
      <c r="G32" s="100"/>
      <c r="H32" s="53">
        <f>SUM(C32:G32)</f>
        <v>144.27794700000001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72.099680833333338</v>
      </c>
      <c r="D33" s="19"/>
      <c r="E33" s="50">
        <v>52.95</v>
      </c>
      <c r="F33" s="100">
        <f>chart_data!N4-chart_data!N4/1.2</f>
        <v>25.009936166666662</v>
      </c>
      <c r="G33" s="100"/>
      <c r="H33" s="53">
        <f>SUM(C33:G33)</f>
        <v>150.059617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108"/>
  <sheetViews>
    <sheetView showGridLines="0" zoomScaleNormal="100" workbookViewId="0">
      <pane ySplit="8" topLeftCell="A1102" activePane="bottomLeft" state="frozen"/>
      <selection activeCell="A7" sqref="A7"/>
      <selection pane="bottomLeft" activeCell="A1102" sqref="A1102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145.71497000000002</v>
      </c>
      <c r="C1078" s="75">
        <f t="shared" si="122"/>
        <v>-2.2774899999999718</v>
      </c>
      <c r="D1078" s="75">
        <f t="shared" ref="D1078" si="126">IF(ABS(B1078-B1026)&lt;0.05,0,B1078-B1026)</f>
        <v>-13.480504999999994</v>
      </c>
      <c r="E1078" s="74">
        <v>52.95</v>
      </c>
      <c r="F1078" s="74">
        <v>20</v>
      </c>
      <c r="G1078" s="74">
        <v>154.10458400000002</v>
      </c>
      <c r="H1078" s="75">
        <f t="shared" si="124"/>
        <v>-2.0786919999999611</v>
      </c>
      <c r="I1078" s="75">
        <f>IF(ABS(G1078-G1026)&lt;0.05,0,G1078-G1026)</f>
        <v>-29.455415999999985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-1.9149700000000109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-2.094584000000026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6" customHeight="1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6" customHeight="1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 t="shared" ref="I1093:I1099" si="156">IF(ABS(G1093-G1041)&lt;0.05,0,G1093-G1041)</f>
        <v>-12.449999999999989</v>
      </c>
      <c r="J1093" s="74">
        <v>52.95</v>
      </c>
      <c r="K1093" s="74">
        <v>20</v>
      </c>
    </row>
    <row r="1094" spans="1:11" ht="16" customHeight="1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7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 t="shared" si="156"/>
        <v>-11.280000000000001</v>
      </c>
      <c r="J1094" s="74">
        <v>52.95</v>
      </c>
      <c r="K1094" s="74">
        <v>20</v>
      </c>
    </row>
    <row r="1095" spans="1:11" ht="16" customHeight="1" x14ac:dyDescent="0.25">
      <c r="A1095" s="77">
        <v>45383</v>
      </c>
      <c r="B1095" s="74">
        <v>146.25257500000001</v>
      </c>
      <c r="C1095" s="75">
        <f t="shared" ref="C1095:C1100" si="158">IF(ABS(B1095-B1094)&lt;0.05,0,B1095-B1094)</f>
        <v>1.192575000000005</v>
      </c>
      <c r="D1095" s="75">
        <f t="shared" ref="D1095" si="159">IF(ABS(B1095-B1043)&lt;0.05,0,B1095-B1043)</f>
        <v>0.52781500000000392</v>
      </c>
      <c r="E1095" s="74">
        <v>52.95</v>
      </c>
      <c r="F1095" s="74">
        <v>20</v>
      </c>
      <c r="G1095" s="74">
        <v>156.00234600000002</v>
      </c>
      <c r="H1095" s="75">
        <f t="shared" ref="H1095:H1100" si="160">IF(ABS(G1095-G1094)&lt;0.05,0,G1095-G1094)</f>
        <v>2.1023460000000114</v>
      </c>
      <c r="I1095" s="75">
        <f t="shared" si="156"/>
        <v>-7.7076539999999909</v>
      </c>
      <c r="J1095" s="74">
        <v>52.95</v>
      </c>
      <c r="K1095" s="74">
        <v>20</v>
      </c>
    </row>
    <row r="1096" spans="1:11" ht="16" customHeight="1" x14ac:dyDescent="0.25">
      <c r="A1096" s="77">
        <v>45390</v>
      </c>
      <c r="B1096" s="74">
        <v>146.91454300000001</v>
      </c>
      <c r="C1096" s="75">
        <f t="shared" si="158"/>
        <v>0.66196800000000167</v>
      </c>
      <c r="D1096" s="75">
        <f t="shared" ref="D1096" si="161">IF(ABS(B1096-B1044)&lt;0.05,0,B1096-B1044)</f>
        <v>1.0975310000000036</v>
      </c>
      <c r="E1096" s="74">
        <v>52.95</v>
      </c>
      <c r="F1096" s="74">
        <v>20</v>
      </c>
      <c r="G1096" s="74">
        <v>156.29206399999998</v>
      </c>
      <c r="H1096" s="75">
        <f t="shared" si="160"/>
        <v>0.28971799999996506</v>
      </c>
      <c r="I1096" s="75">
        <f t="shared" si="156"/>
        <v>-6.4176490000000115</v>
      </c>
      <c r="J1096" s="74">
        <v>52.95</v>
      </c>
      <c r="K1096" s="74">
        <v>20</v>
      </c>
    </row>
    <row r="1097" spans="1:11" ht="16" customHeight="1" x14ac:dyDescent="0.25">
      <c r="A1097" s="77">
        <v>45397</v>
      </c>
      <c r="B1097" s="74">
        <v>148.49</v>
      </c>
      <c r="C1097" s="75">
        <f t="shared" si="158"/>
        <v>1.5754570000000001</v>
      </c>
      <c r="D1097" s="75">
        <f t="shared" ref="D1097" si="162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 t="shared" si="160"/>
        <v>1.1679360000000258</v>
      </c>
      <c r="I1097" s="75">
        <f t="shared" si="156"/>
        <v>-4.6547309999999698</v>
      </c>
      <c r="J1097" s="74">
        <v>52.95</v>
      </c>
      <c r="K1097" s="74">
        <v>20</v>
      </c>
    </row>
    <row r="1098" spans="1:11" ht="16" customHeight="1" x14ac:dyDescent="0.25">
      <c r="A1098" s="77">
        <v>45404</v>
      </c>
      <c r="B1098" s="74">
        <v>149.21</v>
      </c>
      <c r="C1098" s="75">
        <f t="shared" si="158"/>
        <v>0.71999999999999886</v>
      </c>
      <c r="D1098" s="75">
        <f t="shared" ref="D1098:D1103" si="163">IF(ABS(B1098-B1046)&lt;0.05,0,B1098-B1046)</f>
        <v>3.3697450000000231</v>
      </c>
      <c r="E1098" s="74">
        <v>52.95</v>
      </c>
      <c r="F1098" s="74">
        <v>20</v>
      </c>
      <c r="G1098" s="74">
        <v>157.97999999999999</v>
      </c>
      <c r="H1098" s="75">
        <f t="shared" si="160"/>
        <v>0.51999999999998181</v>
      </c>
      <c r="I1098" s="75">
        <f t="shared" si="156"/>
        <v>-3.360855000000015</v>
      </c>
      <c r="J1098" s="74">
        <v>52.95</v>
      </c>
      <c r="K1098" s="74">
        <v>20</v>
      </c>
    </row>
    <row r="1099" spans="1:11" ht="16" customHeight="1" x14ac:dyDescent="0.25">
      <c r="A1099" s="77">
        <v>45411</v>
      </c>
      <c r="B1099" s="74">
        <v>149.49487899999997</v>
      </c>
      <c r="C1099" s="75">
        <f t="shared" si="158"/>
        <v>0.28487899999996102</v>
      </c>
      <c r="D1099" s="75">
        <f t="shared" si="163"/>
        <v>3.7850759999999752</v>
      </c>
      <c r="E1099" s="74">
        <v>52.95</v>
      </c>
      <c r="F1099" s="74">
        <v>20</v>
      </c>
      <c r="G1099" s="74">
        <v>157.97739300000001</v>
      </c>
      <c r="H1099" s="75">
        <f t="shared" si="160"/>
        <v>0</v>
      </c>
      <c r="I1099" s="75">
        <f t="shared" si="156"/>
        <v>-2.3740579999999909</v>
      </c>
      <c r="J1099" s="74">
        <v>52.95</v>
      </c>
      <c r="K1099" s="74">
        <v>20</v>
      </c>
    </row>
    <row r="1100" spans="1:11" ht="16" customHeight="1" x14ac:dyDescent="0.25">
      <c r="A1100" s="77">
        <v>45418</v>
      </c>
      <c r="B1100" s="74">
        <v>149.54</v>
      </c>
      <c r="C1100" s="75">
        <f t="shared" si="158"/>
        <v>0</v>
      </c>
      <c r="D1100" s="75">
        <f t="shared" si="163"/>
        <v>4.2362949999999842</v>
      </c>
      <c r="E1100" s="74">
        <v>52.95</v>
      </c>
      <c r="F1100" s="74">
        <v>20</v>
      </c>
      <c r="G1100" s="74">
        <v>157.63999999999999</v>
      </c>
      <c r="H1100" s="75">
        <f t="shared" si="160"/>
        <v>-0.33739300000002004</v>
      </c>
      <c r="I1100" s="75">
        <f t="shared" ref="I1100" si="164">IF(ABS(G1100-G1048)&lt;0.05,0,G1100-G1048)</f>
        <v>-0.47602900000001114</v>
      </c>
      <c r="J1100" s="74">
        <v>52.95</v>
      </c>
      <c r="K1100" s="74">
        <v>20</v>
      </c>
    </row>
    <row r="1101" spans="1:11" ht="16" customHeight="1" x14ac:dyDescent="0.25">
      <c r="A1101" s="77">
        <v>45425</v>
      </c>
      <c r="B1101" s="74">
        <v>149.22999999999999</v>
      </c>
      <c r="C1101" s="75">
        <f t="shared" ref="C1101:C1106" si="165">IF(ABS(B1101-B1100)&lt;0.05,0,B1101-B1100)</f>
        <v>-0.31000000000000227</v>
      </c>
      <c r="D1101" s="75">
        <f t="shared" si="163"/>
        <v>4.5808759999999893</v>
      </c>
      <c r="E1101" s="74">
        <v>52.95</v>
      </c>
      <c r="F1101" s="74">
        <v>20</v>
      </c>
      <c r="G1101" s="74">
        <v>157.08000000000001</v>
      </c>
      <c r="H1101" s="75">
        <f t="shared" ref="H1101:H1106" si="166">IF(ABS(G1101-G1100)&lt;0.05,0,G1101-G1100)</f>
        <v>-0.55999999999997385</v>
      </c>
      <c r="I1101" s="75">
        <f t="shared" ref="I1101" si="167">IF(ABS(G1101-G1049)&lt;0.05,0,G1101-G1049)</f>
        <v>1.5454120000000273</v>
      </c>
      <c r="J1101" s="74">
        <v>52.95</v>
      </c>
      <c r="K1101" s="74">
        <v>20</v>
      </c>
    </row>
    <row r="1102" spans="1:11" ht="16" customHeight="1" x14ac:dyDescent="0.25">
      <c r="A1102" s="77">
        <v>45432</v>
      </c>
      <c r="B1102" s="74">
        <v>148.83000000000001</v>
      </c>
      <c r="C1102" s="75">
        <f t="shared" si="165"/>
        <v>-0.39999999999997726</v>
      </c>
      <c r="D1102" s="75">
        <f t="shared" si="163"/>
        <v>5.1904280000000256</v>
      </c>
      <c r="E1102" s="74">
        <v>52.95</v>
      </c>
      <c r="F1102" s="74">
        <v>20</v>
      </c>
      <c r="G1102" s="74">
        <v>156.21</v>
      </c>
      <c r="H1102" s="75">
        <f t="shared" si="166"/>
        <v>-0.87000000000000455</v>
      </c>
      <c r="I1102" s="75">
        <f t="shared" ref="I1102" si="168">IF(ABS(G1102-G1050)&lt;0.05,0,G1102-G1050)</f>
        <v>4.615444999999994</v>
      </c>
      <c r="J1102" s="74">
        <v>52.95</v>
      </c>
      <c r="K1102" s="74">
        <v>20</v>
      </c>
    </row>
    <row r="1103" spans="1:11" ht="16" customHeight="1" x14ac:dyDescent="0.25">
      <c r="A1103" s="77">
        <v>45439</v>
      </c>
      <c r="B1103" s="74">
        <v>147.65</v>
      </c>
      <c r="C1103" s="75">
        <f t="shared" si="165"/>
        <v>-1.1800000000000068</v>
      </c>
      <c r="D1103" s="75">
        <f t="shared" si="163"/>
        <v>4.7125270000000228</v>
      </c>
      <c r="E1103" s="74">
        <v>52.95</v>
      </c>
      <c r="F1103" s="74">
        <v>20</v>
      </c>
      <c r="G1103" s="74">
        <v>154.30000000000001</v>
      </c>
      <c r="H1103" s="75">
        <f t="shared" si="166"/>
        <v>-1.9099999999999966</v>
      </c>
      <c r="I1103" s="75">
        <f t="shared" ref="I1103" si="169">IF(ABS(G1103-G1051)&lt;0.05,0,G1103-G1051)</f>
        <v>6.4333980000000111</v>
      </c>
      <c r="J1103" s="74">
        <v>52.95</v>
      </c>
      <c r="K1103" s="74">
        <v>20</v>
      </c>
    </row>
    <row r="1104" spans="1:11" ht="16" customHeight="1" x14ac:dyDescent="0.25">
      <c r="A1104" s="77">
        <v>45446</v>
      </c>
      <c r="B1104" s="74">
        <v>147.27000000000001</v>
      </c>
      <c r="C1104" s="75">
        <f t="shared" si="165"/>
        <v>-0.37999999999999545</v>
      </c>
      <c r="D1104" s="75">
        <f t="shared" ref="D1104" si="170">IF(ABS(B1104-B1052)&lt;0.05,0,B1104-B1052)</f>
        <v>4.3688560000000223</v>
      </c>
      <c r="E1104" s="74">
        <v>52.95</v>
      </c>
      <c r="F1104" s="74">
        <v>20</v>
      </c>
      <c r="G1104" s="74">
        <v>153.26</v>
      </c>
      <c r="H1104" s="75">
        <f t="shared" si="166"/>
        <v>-1.0400000000000205</v>
      </c>
      <c r="I1104" s="75">
        <f t="shared" ref="I1104" si="171">IF(ABS(G1104-G1052)&lt;0.05,0,G1104-G1052)</f>
        <v>6.8343629999999962</v>
      </c>
      <c r="J1104" s="74">
        <v>52.95</v>
      </c>
      <c r="K1104" s="74">
        <v>20</v>
      </c>
    </row>
    <row r="1105" spans="1:11" ht="16" customHeight="1" x14ac:dyDescent="0.25">
      <c r="A1105" s="77">
        <v>45453</v>
      </c>
      <c r="B1105" s="74">
        <v>146.250944</v>
      </c>
      <c r="C1105" s="75">
        <f t="shared" si="165"/>
        <v>-1.0190560000000062</v>
      </c>
      <c r="D1105" s="75">
        <f>IF(ABS(B1105-B1053)&lt;0.05,0,B1105-B1053)</f>
        <v>3.5376860000000079</v>
      </c>
      <c r="E1105" s="74">
        <v>52.95</v>
      </c>
      <c r="F1105" s="74">
        <v>20</v>
      </c>
      <c r="G1105" s="74">
        <v>151.991635</v>
      </c>
      <c r="H1105" s="75">
        <f t="shared" si="166"/>
        <v>-1.2683649999999886</v>
      </c>
      <c r="I1105" s="75">
        <f>IF(ABS(G1105-G1053)&lt;0.05,0,G1105-G1053)</f>
        <v>6.5158950000000289</v>
      </c>
      <c r="J1105" s="74">
        <v>52.95</v>
      </c>
      <c r="K1105" s="74">
        <v>20</v>
      </c>
    </row>
    <row r="1106" spans="1:11" ht="16" customHeight="1" x14ac:dyDescent="0.25">
      <c r="A1106" s="77">
        <v>45460</v>
      </c>
      <c r="B1106" s="74">
        <v>145.094052</v>
      </c>
      <c r="C1106" s="75">
        <f t="shared" si="165"/>
        <v>-1.1568919999999991</v>
      </c>
      <c r="D1106" s="75">
        <f>IF(ABS(B1106-B1054)&lt;0.05,0,B1106-B1054)</f>
        <v>2.139251999999999</v>
      </c>
      <c r="E1106" s="74">
        <v>52.95</v>
      </c>
      <c r="F1106" s="74">
        <v>20</v>
      </c>
      <c r="G1106" s="74">
        <v>150.70382199999997</v>
      </c>
      <c r="H1106" s="75">
        <f t="shared" si="166"/>
        <v>-1.2878130000000283</v>
      </c>
      <c r="I1106" s="75">
        <f>IF(ABS(G1106-G1054)&lt;0.05,0,G1106-G1054)</f>
        <v>5.5068419999999492</v>
      </c>
      <c r="J1106" s="74">
        <v>52.95</v>
      </c>
      <c r="K1106" s="74">
        <v>20</v>
      </c>
    </row>
    <row r="1107" spans="1:11" ht="16" customHeight="1" x14ac:dyDescent="0.25">
      <c r="A1107" s="77">
        <v>45467</v>
      </c>
      <c r="B1107" s="74">
        <v>144.43488299999999</v>
      </c>
      <c r="C1107" s="75">
        <f>IF(ABS(B1107-B1106)&lt;0.05,0,B1107-B1106)</f>
        <v>-0.65916900000001988</v>
      </c>
      <c r="D1107" s="75">
        <f>IF(ABS(B1107-B1055)&lt;0.05,0,B1107-B1055)</f>
        <v>1.0088059999999928</v>
      </c>
      <c r="E1107" s="74">
        <v>52.95</v>
      </c>
      <c r="F1107" s="74">
        <v>20</v>
      </c>
      <c r="G1107" s="74">
        <v>150.11735599999997</v>
      </c>
      <c r="H1107" s="75">
        <f>IF(ABS(G1107-G1106)&lt;0.05,0,G1107-G1106)</f>
        <v>-0.58646600000000149</v>
      </c>
      <c r="I1107" s="75">
        <f>IF(ABS(G1107-G1055)&lt;0.05,0,G1107-G1055)</f>
        <v>4.4720129999999756</v>
      </c>
      <c r="J1107" s="74">
        <v>52.95</v>
      </c>
      <c r="K1107" s="74">
        <v>20</v>
      </c>
    </row>
    <row r="1108" spans="1:11" ht="14" x14ac:dyDescent="0.25">
      <c r="A1108" s="77">
        <v>45474</v>
      </c>
      <c r="B1108" s="74">
        <v>144.27794700000001</v>
      </c>
      <c r="C1108" s="75">
        <f>IF(ABS(B1108-B1107)&lt;0.05,0,B1108-B1107)</f>
        <v>-0.15693599999997332</v>
      </c>
      <c r="D1108" s="75">
        <f>IF(ABS(B1108-B1056)&lt;0.05,0,B1108-B1056)</f>
        <v>0.88126300000001834</v>
      </c>
      <c r="E1108" s="74">
        <v>52.95</v>
      </c>
      <c r="F1108" s="74">
        <v>20</v>
      </c>
      <c r="G1108" s="74">
        <v>150.059617</v>
      </c>
      <c r="H1108" s="75">
        <f>IF(ABS(G1108-G1107)&lt;0.05,0,G1108-G1107)</f>
        <v>-5.7738999999969565E-2</v>
      </c>
      <c r="I1108" s="75">
        <f>IF(ABS(G1108-G1056)&lt;0.05,0,G1108-G1056)</f>
        <v>4.5431030000000021</v>
      </c>
      <c r="J1108" s="74">
        <v>52.95</v>
      </c>
      <c r="K1108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46" zoomScale="85" zoomScaleNormal="85" workbookViewId="0">
      <selection activeCell="L657" sqref="L657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45110</v>
      </c>
      <c r="B4" s="8">
        <f>INDEX(Data!B:B,MATCH(MAX(Data!$A:$A),Data!$A:$A,0)-$D4)</f>
        <v>143.39668399999999</v>
      </c>
      <c r="C4" s="8">
        <f>INDEX(Data!G:G,MATCH(MAX(Data!$A:$A),Data!$A:$A,0)-$D4)</f>
        <v>145.516514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144.27794700000001</v>
      </c>
      <c r="L4" s="15">
        <f>INDEX(Data!C:C,MATCH(MAX(Data!$A:$A),Data!$A:$A,0))</f>
        <v>-0.15693599999997332</v>
      </c>
      <c r="M4" s="15">
        <f>INDEX(Data!D:D,MATCH(MAX(Data!$A:$A),Data!$A:$A,0))</f>
        <v>0.88126300000001834</v>
      </c>
      <c r="N4" s="13">
        <f>INDEX(Data!G:G,MATCH(MAX(Data!$A:$A),Data!$A:$A,0))</f>
        <v>150.059617</v>
      </c>
      <c r="O4" s="15">
        <f>INDEX(Data!H:H,MATCH(MAX(Data!$A:$A),Data!$A:$A,0))</f>
        <v>-5.7738999999969565E-2</v>
      </c>
      <c r="P4" s="15">
        <f>INDEX(Data!I:I,MATCH(MAX(Data!$A:$A),Data!$A:$A,0))</f>
        <v>4.5431030000000021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45117</v>
      </c>
      <c r="B5" s="8">
        <f>INDEX(Data!B:B,MATCH(MAX(Data!$A:$A),Data!$A:$A,0)-$D5)</f>
        <v>142.87288899999999</v>
      </c>
      <c r="C5" s="8">
        <f>INDEX(Data!G:G,MATCH(MAX(Data!$A:$A),Data!$A:$A,0)-$D5)</f>
        <v>144.73065800000001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45124</v>
      </c>
      <c r="B6" s="8">
        <f>INDEX(Data!B:B,MATCH(MAX(Data!$A:$A),Data!$A:$A,0)-$D6)</f>
        <v>142.76610299999999</v>
      </c>
      <c r="C6" s="8">
        <f>INDEX(Data!G:G,MATCH(MAX(Data!$A:$A),Data!$A:$A,0)-$D6)</f>
        <v>144.63642700000003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July</v>
      </c>
    </row>
    <row r="7" spans="1:20" ht="15.5" x14ac:dyDescent="0.35">
      <c r="A7" s="9">
        <f>INDEX(Data!A:A,MATCH(MAX(Data!$A:$A),Data!$A:$A,0)-$D7)</f>
        <v>45131</v>
      </c>
      <c r="B7" s="8">
        <f>INDEX(Data!B:B,MATCH(MAX(Data!$A:$A),Data!$A:$A,0)-$D7)</f>
        <v>142.95764400000002</v>
      </c>
      <c r="C7" s="8">
        <f>INDEX(Data!G:G,MATCH(MAX(Data!$A:$A),Data!$A:$A,0)-$D7)</f>
        <v>145.13000299999999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45138</v>
      </c>
      <c r="B8" s="8">
        <f>INDEX(Data!B:B,MATCH(MAX(Data!$A:$A),Data!$A:$A,0)-$D8)</f>
        <v>144.13136499999996</v>
      </c>
      <c r="C8" s="8">
        <f>INDEX(Data!G:G,MATCH(MAX(Data!$A:$A),Data!$A:$A,0)-$D8)</f>
        <v>145.94888599999999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45145</v>
      </c>
      <c r="B9" s="8">
        <f>INDEX(Data!B:B,MATCH(MAX(Data!$A:$A),Data!$A:$A,0)-$D9)</f>
        <v>146.17518299999998</v>
      </c>
      <c r="C9" s="8">
        <f>INDEX(Data!G:G,MATCH(MAX(Data!$A:$A),Data!$A:$A,0)-$D9)</f>
        <v>148.22952800000002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1 </v>
      </c>
    </row>
    <row r="10" spans="1:20" ht="15.5" x14ac:dyDescent="0.35">
      <c r="A10" s="9">
        <f>INDEX(Data!A:A,MATCH(MAX(Data!$A:$A),Data!$A:$A,0)-$D10)</f>
        <v>45152</v>
      </c>
      <c r="B10" s="8">
        <f>INDEX(Data!B:B,MATCH(MAX(Data!$A:$A),Data!$A:$A,0)-$D10)</f>
        <v>147.77280099999999</v>
      </c>
      <c r="C10" s="8">
        <f>INDEX(Data!G:G,MATCH(MAX(Data!$A:$A),Data!$A:$A,0)-$D10)</f>
        <v>150.373794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July</v>
      </c>
    </row>
    <row r="11" spans="1:20" ht="15.5" x14ac:dyDescent="0.35">
      <c r="A11" s="9">
        <f>INDEX(Data!A:A,MATCH(MAX(Data!$A:$A),Data!$A:$A,0)-$D11)</f>
        <v>45159</v>
      </c>
      <c r="B11" s="8">
        <f>INDEX(Data!B:B,MATCH(MAX(Data!$A:$A),Data!$A:$A,0)-$D11)</f>
        <v>149.40349000000001</v>
      </c>
      <c r="C11" s="8">
        <f>INDEX(Data!G:G,MATCH(MAX(Data!$A:$A),Data!$A:$A,0)-$D11)</f>
        <v>152.14298300000002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45166</v>
      </c>
      <c r="B12" s="8">
        <f>INDEX(Data!B:B,MATCH(MAX(Data!$A:$A),Data!$A:$A,0)-$D12)</f>
        <v>150.732888</v>
      </c>
      <c r="C12" s="8">
        <f>INDEX(Data!G:G,MATCH(MAX(Data!$A:$A),Data!$A:$A,0)-$D12)</f>
        <v>153.52133200000003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45173</v>
      </c>
      <c r="B13" s="8">
        <f>INDEX(Data!B:B,MATCH(MAX(Data!$A:$A),Data!$A:$A,0)-$D13)</f>
        <v>151.70963200000003</v>
      </c>
      <c r="C13" s="8">
        <f>INDEX(Data!G:G,MATCH(MAX(Data!$A:$A),Data!$A:$A,0)-$D13)</f>
        <v>154.64606999999998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45180</v>
      </c>
      <c r="B14" s="8">
        <f>INDEX(Data!B:B,MATCH(MAX(Data!$A:$A),Data!$A:$A,0)-$D14)</f>
        <v>153.09505400000003</v>
      </c>
      <c r="C14" s="8">
        <f>INDEX(Data!G:G,MATCH(MAX(Data!$A:$A),Data!$A:$A,0)-$D14)</f>
        <v>156.147277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1 July 2024</v>
      </c>
      <c r="T14" s="4"/>
    </row>
    <row r="15" spans="1:20" ht="15.5" x14ac:dyDescent="0.35">
      <c r="A15" s="9">
        <f>INDEX(Data!A:A,MATCH(MAX(Data!$A:$A),Data!$A:$A,0)-$D15)</f>
        <v>45187</v>
      </c>
      <c r="B15" s="8">
        <f>INDEX(Data!B:B,MATCH(MAX(Data!$A:$A),Data!$A:$A,0)-$D15)</f>
        <v>154.06309099999999</v>
      </c>
      <c r="C15" s="8">
        <f>INDEX(Data!G:G,MATCH(MAX(Data!$A:$A),Data!$A:$A,0)-$D15)</f>
        <v>158.15800800000002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45194</v>
      </c>
      <c r="B16" s="8">
        <f>INDEX(Data!B:B,MATCH(MAX(Data!$A:$A),Data!$A:$A,0)-$D16)</f>
        <v>155.41274999999999</v>
      </c>
      <c r="C16" s="8">
        <f>INDEX(Data!G:G,MATCH(MAX(Data!$A:$A),Data!$A:$A,0)-$D16)</f>
        <v>160.611538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45201</v>
      </c>
      <c r="B17" s="8">
        <f>INDEX(Data!B:B,MATCH(MAX(Data!$A:$A),Data!$A:$A,0)-$D17)</f>
        <v>156.01705399999997</v>
      </c>
      <c r="C17" s="8">
        <f>INDEX(Data!G:G,MATCH(MAX(Data!$A:$A),Data!$A:$A,0)-$D17)</f>
        <v>162.15268499999999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45208</v>
      </c>
      <c r="B18" s="8">
        <f>INDEX(Data!B:B,MATCH(MAX(Data!$A:$A),Data!$A:$A,0)-$D18)</f>
        <v>155.942555</v>
      </c>
      <c r="C18" s="8">
        <f>INDEX(Data!G:G,MATCH(MAX(Data!$A:$A),Data!$A:$A,0)-$D18)</f>
        <v>162.49299999999999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45215</v>
      </c>
      <c r="B19" s="8">
        <f>INDEX(Data!B:B,MATCH(MAX(Data!$A:$A),Data!$A:$A,0)-$D19)</f>
        <v>155.085328</v>
      </c>
      <c r="C19" s="8">
        <f>INDEX(Data!G:G,MATCH(MAX(Data!$A:$A),Data!$A:$A,0)-$D19)</f>
        <v>162.30953799999997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45222</v>
      </c>
      <c r="B20" s="8">
        <f>INDEX(Data!B:B,MATCH(MAX(Data!$A:$A),Data!$A:$A,0)-$D20)</f>
        <v>154.63084599999999</v>
      </c>
      <c r="C20" s="8">
        <f>INDEX(Data!G:G,MATCH(MAX(Data!$A:$A),Data!$A:$A,0)-$D20)</f>
        <v>162.19093700000002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45229</v>
      </c>
      <c r="B21" s="8">
        <f>INDEX(Data!B:B,MATCH(MAX(Data!$A:$A),Data!$A:$A,0)-$D21)</f>
        <v>153.973456</v>
      </c>
      <c r="C21" s="8">
        <f>INDEX(Data!G:G,MATCH(MAX(Data!$A:$A),Data!$A:$A,0)-$D21)</f>
        <v>161.75627500000002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45236</v>
      </c>
      <c r="B22" s="8">
        <f>INDEX(Data!B:B,MATCH(MAX(Data!$A:$A),Data!$A:$A,0)-$D22)</f>
        <v>153.20476600000001</v>
      </c>
      <c r="C22" s="8">
        <f>INDEX(Data!G:G,MATCH(MAX(Data!$A:$A),Data!$A:$A,0)-$D22)</f>
        <v>160.85994699999998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45243</v>
      </c>
      <c r="B23" s="8">
        <f>INDEX(Data!B:B,MATCH(MAX(Data!$A:$A),Data!$A:$A,0)-$D23)</f>
        <v>152.39060900000001</v>
      </c>
      <c r="C23" s="8">
        <f>INDEX(Data!G:G,MATCH(MAX(Data!$A:$A),Data!$A:$A,0)-$D23)</f>
        <v>160.38662900000003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45250</v>
      </c>
      <c r="B24" s="8">
        <f>INDEX(Data!B:B,MATCH(MAX(Data!$A:$A),Data!$A:$A,0)-$D24)</f>
        <v>150.50029700000002</v>
      </c>
      <c r="C24" s="8">
        <f>INDEX(Data!G:G,MATCH(MAX(Data!$A:$A),Data!$A:$A,0)-$D24)</f>
        <v>158.44112499999997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45257</v>
      </c>
      <c r="B25" s="8">
        <f>INDEX(Data!B:B,MATCH(MAX(Data!$A:$A),Data!$A:$A,0)-$D25)</f>
        <v>147.99245999999999</v>
      </c>
      <c r="C25" s="8">
        <f>INDEX(Data!G:G,MATCH(MAX(Data!$A:$A),Data!$A:$A,0)-$D25)</f>
        <v>156.18327599999998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45264</v>
      </c>
      <c r="B26" s="8">
        <f>INDEX(Data!B:B,MATCH(MAX(Data!$A:$A),Data!$A:$A,0)-$D26)</f>
        <v>145.71497000000002</v>
      </c>
      <c r="C26" s="8">
        <f>INDEX(Data!G:G,MATCH(MAX(Data!$A:$A),Data!$A:$A,0)-$D26)</f>
        <v>154.10458400000002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45271</v>
      </c>
      <c r="B27" s="8">
        <f>INDEX(Data!B:B,MATCH(MAX(Data!$A:$A),Data!$A:$A,0)-$D27)</f>
        <v>143.80000000000001</v>
      </c>
      <c r="C27" s="8">
        <f>INDEX(Data!G:G,MATCH(MAX(Data!$A:$A),Data!$A:$A,0)-$D27)</f>
        <v>152.01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45278</v>
      </c>
      <c r="B28" s="8">
        <f>INDEX(Data!B:B,MATCH(MAX(Data!$A:$A),Data!$A:$A,0)-$D28)</f>
        <v>141.51</v>
      </c>
      <c r="C28" s="8">
        <f>INDEX(Data!G:G,MATCH(MAX(Data!$A:$A),Data!$A:$A,0)-$D28)</f>
        <v>150.38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45285</v>
      </c>
      <c r="B29" s="8">
        <f>INDEX(Data!B:B,MATCH(MAX(Data!$A:$A),Data!$A:$A,0)-$D29)</f>
        <v>140.33000000000001</v>
      </c>
      <c r="C29" s="8">
        <f>INDEX(Data!G:G,MATCH(MAX(Data!$A:$A),Data!$A:$A,0)-$D29)</f>
        <v>149.24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45292</v>
      </c>
      <c r="B30" s="8">
        <f>INDEX(Data!B:B,MATCH(MAX(Data!$A:$A),Data!$A:$A,0)-$D30)</f>
        <v>140.78</v>
      </c>
      <c r="C30" s="8">
        <f>INDEX(Data!G:G,MATCH(MAX(Data!$A:$A),Data!$A:$A,0)-$D30)</f>
        <v>148.66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45299</v>
      </c>
      <c r="B31" s="8">
        <f>INDEX(Data!B:B,MATCH(MAX(Data!$A:$A),Data!$A:$A,0)-$D31)</f>
        <v>139.72</v>
      </c>
      <c r="C31" s="8">
        <f>INDEX(Data!G:G,MATCH(MAX(Data!$A:$A),Data!$A:$A,0)-$D31)</f>
        <v>148.21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45306</v>
      </c>
      <c r="B32" s="8">
        <f>INDEX(Data!B:B,MATCH(MAX(Data!$A:$A),Data!$A:$A,0)-$D32)</f>
        <v>139.49</v>
      </c>
      <c r="C32" s="8">
        <f>INDEX(Data!G:G,MATCH(MAX(Data!$A:$A),Data!$A:$A,0)-$D32)</f>
        <v>147.93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45313</v>
      </c>
      <c r="B33" s="8">
        <f>INDEX(Data!B:B,MATCH(MAX(Data!$A:$A),Data!$A:$A,0)-$D33)</f>
        <v>139.38999999999999</v>
      </c>
      <c r="C33" s="8">
        <f>INDEX(Data!G:G,MATCH(MAX(Data!$A:$A),Data!$A:$A,0)-$D33)</f>
        <v>147.96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45320</v>
      </c>
      <c r="B34" s="8">
        <f>INDEX(Data!B:B,MATCH(MAX(Data!$A:$A),Data!$A:$A,0)-$D34)</f>
        <v>139.91</v>
      </c>
      <c r="C34" s="8">
        <f>INDEX(Data!G:G,MATCH(MAX(Data!$A:$A),Data!$A:$A,0)-$D34)</f>
        <v>148.56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45327</v>
      </c>
      <c r="B35" s="8">
        <f>INDEX(Data!B:B,MATCH(MAX(Data!$A:$A),Data!$A:$A,0)-$D35)</f>
        <v>140.55000000000001</v>
      </c>
      <c r="C35" s="8">
        <f>INDEX(Data!G:G,MATCH(MAX(Data!$A:$A),Data!$A:$A,0)-$D35)</f>
        <v>149.35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45334</v>
      </c>
      <c r="B36" s="8">
        <f>INDEX(Data!B:B,MATCH(MAX(Data!$A:$A),Data!$A:$A,0)-$D36)</f>
        <v>141.28</v>
      </c>
      <c r="C36" s="8">
        <f>INDEX(Data!G:G,MATCH(MAX(Data!$A:$A),Data!$A:$A,0)-$D36)</f>
        <v>150.28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45341</v>
      </c>
      <c r="B37" s="8">
        <f>INDEX(Data!B:B,MATCH(MAX(Data!$A:$A),Data!$A:$A,0)-$D37)</f>
        <v>142.86000000000001</v>
      </c>
      <c r="C37" s="8">
        <f>INDEX(Data!G:G,MATCH(MAX(Data!$A:$A),Data!$A:$A,0)-$D37)</f>
        <v>152.08000000000001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45348</v>
      </c>
      <c r="B38" s="8">
        <f>INDEX(Data!B:B,MATCH(MAX(Data!$A:$A),Data!$A:$A,0)-$D38)</f>
        <v>143.96</v>
      </c>
      <c r="C38" s="8">
        <f>INDEX(Data!G:G,MATCH(MAX(Data!$A:$A),Data!$A:$A,0)-$D38)</f>
        <v>153.29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45355</v>
      </c>
      <c r="B39" s="8">
        <f>INDEX(Data!B:B,MATCH(MAX(Data!$A:$A),Data!$A:$A,0)-$D39)</f>
        <v>144.72775999999999</v>
      </c>
      <c r="C39" s="8">
        <f>INDEX(Data!G:G,MATCH(MAX(Data!$A:$A),Data!$A:$A,0)-$D39)</f>
        <v>154.526016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45362</v>
      </c>
      <c r="B40" s="8">
        <f>INDEX(Data!B:B,MATCH(MAX(Data!$A:$A),Data!$A:$A,0)-$D40)</f>
        <v>144.69999999999999</v>
      </c>
      <c r="C40" s="8">
        <f>INDEX(Data!G:G,MATCH(MAX(Data!$A:$A),Data!$A:$A,0)-$D40)</f>
        <v>154.29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45369</v>
      </c>
      <c r="B41" s="8">
        <f>INDEX(Data!B:B,MATCH(MAX(Data!$A:$A),Data!$A:$A,0)-$D41)</f>
        <v>144.72999999999999</v>
      </c>
      <c r="C41" s="8">
        <f>INDEX(Data!G:G,MATCH(MAX(Data!$A:$A),Data!$A:$A,0)-$D41)</f>
        <v>153.81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45376</v>
      </c>
      <c r="B42" s="8">
        <f>INDEX(Data!B:B,MATCH(MAX(Data!$A:$A),Data!$A:$A,0)-$D42)</f>
        <v>145.06</v>
      </c>
      <c r="C42" s="8">
        <f>INDEX(Data!G:G,MATCH(MAX(Data!$A:$A),Data!$A:$A,0)-$D42)</f>
        <v>153.9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45383</v>
      </c>
      <c r="B43" s="8">
        <f>INDEX(Data!B:B,MATCH(MAX(Data!$A:$A),Data!$A:$A,0)-$D43)</f>
        <v>146.25257500000001</v>
      </c>
      <c r="C43" s="8">
        <f>INDEX(Data!G:G,MATCH(MAX(Data!$A:$A),Data!$A:$A,0)-$D43)</f>
        <v>156.00234600000002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45390</v>
      </c>
      <c r="B44" s="8">
        <f>INDEX(Data!B:B,MATCH(MAX(Data!$A:$A),Data!$A:$A,0)-$D44)</f>
        <v>146.91454300000001</v>
      </c>
      <c r="C44" s="8">
        <f>INDEX(Data!G:G,MATCH(MAX(Data!$A:$A),Data!$A:$A,0)-$D44)</f>
        <v>156.29206399999998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45397</v>
      </c>
      <c r="B45" s="8">
        <f>INDEX(Data!B:B,MATCH(MAX(Data!$A:$A),Data!$A:$A,0)-$D45)</f>
        <v>148.49</v>
      </c>
      <c r="C45" s="8">
        <f>INDEX(Data!G:G,MATCH(MAX(Data!$A:$A),Data!$A:$A,0)-$D45)</f>
        <v>157.46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45404</v>
      </c>
      <c r="B46" s="8">
        <f>INDEX(Data!B:B,MATCH(MAX(Data!$A:$A),Data!$A:$A,0)-$D46)</f>
        <v>149.21</v>
      </c>
      <c r="C46" s="8">
        <f>INDEX(Data!G:G,MATCH(MAX(Data!$A:$A),Data!$A:$A,0)-$D46)</f>
        <v>157.97999999999999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45411</v>
      </c>
      <c r="B47" s="8">
        <f>INDEX(Data!B:B,MATCH(MAX(Data!$A:$A),Data!$A:$A,0)-$D47)</f>
        <v>149.49487899999997</v>
      </c>
      <c r="C47" s="8">
        <f>INDEX(Data!G:G,MATCH(MAX(Data!$A:$A),Data!$A:$A,0)-$D47)</f>
        <v>157.97739300000001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45418</v>
      </c>
      <c r="B48" s="8">
        <f>INDEX(Data!B:B,MATCH(MAX(Data!$A:$A),Data!$A:$A,0)-$D48)</f>
        <v>149.54</v>
      </c>
      <c r="C48" s="8">
        <f>INDEX(Data!G:G,MATCH(MAX(Data!$A:$A),Data!$A:$A,0)-$D48)</f>
        <v>157.63999999999999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45425</v>
      </c>
      <c r="B49" s="8">
        <f>INDEX(Data!B:B,MATCH(MAX(Data!$A:$A),Data!$A:$A,0)-$D49)</f>
        <v>149.22999999999999</v>
      </c>
      <c r="C49" s="8">
        <f>INDEX(Data!G:G,MATCH(MAX(Data!$A:$A),Data!$A:$A,0)-$D49)</f>
        <v>157.08000000000001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45432</v>
      </c>
      <c r="B50" s="8">
        <f>INDEX(Data!B:B,MATCH(MAX(Data!$A:$A),Data!$A:$A,0)-$D50)</f>
        <v>148.83000000000001</v>
      </c>
      <c r="C50" s="8">
        <f>INDEX(Data!G:G,MATCH(MAX(Data!$A:$A),Data!$A:$A,0)-$D50)</f>
        <v>156.21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45439</v>
      </c>
      <c r="B51" s="8">
        <f>INDEX(Data!B:B,MATCH(MAX(Data!$A:$A),Data!$A:$A,0)-$D51)</f>
        <v>147.65</v>
      </c>
      <c r="C51" s="8">
        <f>INDEX(Data!G:G,MATCH(MAX(Data!$A:$A),Data!$A:$A,0)-$D51)</f>
        <v>154.30000000000001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45446</v>
      </c>
      <c r="B52" s="8">
        <f>INDEX(Data!B:B,MATCH(MAX(Data!$A:$A),Data!$A:$A,0)-$D52)</f>
        <v>147.27000000000001</v>
      </c>
      <c r="C52" s="8">
        <f>INDEX(Data!G:G,MATCH(MAX(Data!$A:$A),Data!$A:$A,0)-$D52)</f>
        <v>153.26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45453</v>
      </c>
      <c r="B53" s="8">
        <f>INDEX(Data!B:B,MATCH(MAX(Data!$A:$A),Data!$A:$A,0)-$D53)</f>
        <v>146.250944</v>
      </c>
      <c r="C53" s="8">
        <f>INDEX(Data!G:G,MATCH(MAX(Data!$A:$A),Data!$A:$A,0)-$D53)</f>
        <v>151.991635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45460</v>
      </c>
      <c r="B54" s="8">
        <f>INDEX(Data!B:B,MATCH(MAX(Data!$A:$A),Data!$A:$A,0)-$D54)</f>
        <v>145.094052</v>
      </c>
      <c r="C54" s="8">
        <f>INDEX(Data!G:G,MATCH(MAX(Data!$A:$A),Data!$A:$A,0)-$D54)</f>
        <v>150.70382199999997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45467</v>
      </c>
      <c r="B55" s="8">
        <f>INDEX(Data!B:B,MATCH(MAX(Data!$A:$A),Data!$A:$A,0)-$D55)</f>
        <v>144.43488299999999</v>
      </c>
      <c r="C55" s="8">
        <f>INDEX(Data!G:G,MATCH(MAX(Data!$A:$A),Data!$A:$A,0)-$D55)</f>
        <v>150.11735599999997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45474</v>
      </c>
      <c r="B56" s="8">
        <f>INDEX(Data!B:B,MATCH(MAX(Data!$A:$A),Data!$A:$A,0)-$D56)</f>
        <v>144.27794700000001</v>
      </c>
      <c r="C56" s="8">
        <f>INDEX(Data!G:G,MATCH(MAX(Data!$A:$A),Data!$A:$A,0)-$D56)</f>
        <v>150.059617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145.71497000000002</v>
      </c>
      <c r="I626" s="8">
        <f>IF(AND(ISNUMBER(Data!G1078),ISNUMBER(I625)),Data!G1078,NA())</f>
        <v>154.10458400000002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>
        <f>IF(AND(ISNUMBER(Data!A1098),ISNUMBER(G645)),Data!A1098,NA())</f>
        <v>45404</v>
      </c>
      <c r="H646" s="8">
        <f>IF(AND(ISNUMBER(Data!B1098),ISNUMBER(H645)),Data!B1098,NA())</f>
        <v>149.21</v>
      </c>
      <c r="I646" s="8">
        <f>IF(AND(ISNUMBER(Data!G1098),ISNUMBER(I645)),Data!G1098,NA())</f>
        <v>157.97999999999999</v>
      </c>
    </row>
    <row r="647" spans="7:9" ht="15.5" x14ac:dyDescent="0.35">
      <c r="G647" s="9">
        <f>IF(AND(ISNUMBER(Data!A1099),ISNUMBER(G646)),Data!A1099,NA())</f>
        <v>45411</v>
      </c>
      <c r="H647" s="8">
        <f>IF(AND(ISNUMBER(Data!B1099),ISNUMBER(H646)),Data!B1099,NA())</f>
        <v>149.49487899999997</v>
      </c>
      <c r="I647" s="8">
        <f>IF(AND(ISNUMBER(Data!G1099),ISNUMBER(I646)),Data!G1099,NA())</f>
        <v>157.97739300000001</v>
      </c>
    </row>
    <row r="648" spans="7:9" ht="15.5" x14ac:dyDescent="0.35">
      <c r="G648" s="9">
        <f>IF(AND(ISNUMBER(Data!A1100),ISNUMBER(G647)),Data!A1100,NA())</f>
        <v>45418</v>
      </c>
      <c r="H648" s="8">
        <f>IF(AND(ISNUMBER(Data!B1100),ISNUMBER(H647)),Data!B1100,NA())</f>
        <v>149.54</v>
      </c>
      <c r="I648" s="8">
        <f>IF(AND(ISNUMBER(Data!G1100),ISNUMBER(I647)),Data!G1100,NA())</f>
        <v>157.63999999999999</v>
      </c>
    </row>
    <row r="649" spans="7:9" ht="15.5" x14ac:dyDescent="0.35">
      <c r="G649" s="9">
        <f>IF(AND(ISNUMBER(Data!A1101),ISNUMBER(G648)),Data!A1101,NA())</f>
        <v>45425</v>
      </c>
      <c r="H649" s="8">
        <f>IF(AND(ISNUMBER(Data!B1101),ISNUMBER(H648)),Data!B1101,NA())</f>
        <v>149.22999999999999</v>
      </c>
      <c r="I649" s="8">
        <f>IF(AND(ISNUMBER(Data!G1101),ISNUMBER(I648)),Data!G1101,NA())</f>
        <v>157.08000000000001</v>
      </c>
    </row>
    <row r="650" spans="7:9" ht="15.5" x14ac:dyDescent="0.35">
      <c r="G650" s="9">
        <f>IF(AND(ISNUMBER(Data!A1102),ISNUMBER(G649)),Data!A1102,NA())</f>
        <v>45432</v>
      </c>
      <c r="H650" s="8">
        <f>IF(AND(ISNUMBER(Data!B1102),ISNUMBER(H649)),Data!B1102,NA())</f>
        <v>148.83000000000001</v>
      </c>
      <c r="I650" s="8">
        <f>IF(AND(ISNUMBER(Data!G1102),ISNUMBER(I649)),Data!G1102,NA())</f>
        <v>156.21</v>
      </c>
    </row>
    <row r="651" spans="7:9" ht="15.5" x14ac:dyDescent="0.35">
      <c r="G651" s="9">
        <f>IF(AND(ISNUMBER(Data!A1103),ISNUMBER(G650)),Data!A1103,NA())</f>
        <v>45439</v>
      </c>
      <c r="H651" s="8">
        <f>IF(AND(ISNUMBER(Data!B1103),ISNUMBER(H650)),Data!B1103,NA())</f>
        <v>147.65</v>
      </c>
      <c r="I651" s="8">
        <f>IF(AND(ISNUMBER(Data!G1103),ISNUMBER(I650)),Data!G1103,NA())</f>
        <v>154.30000000000001</v>
      </c>
    </row>
    <row r="652" spans="7:9" ht="15.5" x14ac:dyDescent="0.35">
      <c r="G652" s="9">
        <f>IF(AND(ISNUMBER(Data!A1104),ISNUMBER(G651)),Data!A1104,NA())</f>
        <v>45446</v>
      </c>
      <c r="H652" s="8">
        <f>IF(AND(ISNUMBER(Data!B1104),ISNUMBER(H651)),Data!B1104,NA())</f>
        <v>147.27000000000001</v>
      </c>
      <c r="I652" s="8">
        <f>IF(AND(ISNUMBER(Data!G1104),ISNUMBER(I651)),Data!G1104,NA())</f>
        <v>153.26</v>
      </c>
    </row>
    <row r="653" spans="7:9" ht="15.5" x14ac:dyDescent="0.35">
      <c r="G653" s="9">
        <f>IF(AND(ISNUMBER(Data!A1105),ISNUMBER(G652)),Data!A1105,NA())</f>
        <v>45453</v>
      </c>
      <c r="H653" s="8">
        <f>IF(AND(ISNUMBER(Data!B1105),ISNUMBER(H652)),Data!B1105,NA())</f>
        <v>146.250944</v>
      </c>
      <c r="I653" s="8">
        <f>IF(AND(ISNUMBER(Data!G1105),ISNUMBER(I652)),Data!G1105,NA())</f>
        <v>151.991635</v>
      </c>
    </row>
    <row r="654" spans="7:9" ht="15.5" x14ac:dyDescent="0.35">
      <c r="G654" s="9">
        <f>IF(AND(ISNUMBER(Data!A1106),ISNUMBER(G653)),Data!A1106,NA())</f>
        <v>45460</v>
      </c>
      <c r="H654" s="8">
        <f>IF(AND(ISNUMBER(Data!B1106),ISNUMBER(H653)),Data!B1106,NA())</f>
        <v>145.094052</v>
      </c>
      <c r="I654" s="8">
        <f>IF(AND(ISNUMBER(Data!G1106),ISNUMBER(I653)),Data!G1106,NA())</f>
        <v>150.70382199999997</v>
      </c>
    </row>
    <row r="655" spans="7:9" ht="15.5" x14ac:dyDescent="0.35">
      <c r="G655" s="9">
        <f>IF(AND(ISNUMBER(Data!A1107),ISNUMBER(G654)),Data!A1107,NA())</f>
        <v>45467</v>
      </c>
      <c r="H655" s="8">
        <f>IF(AND(ISNUMBER(Data!B1107),ISNUMBER(H654)),Data!B1107,NA())</f>
        <v>144.43488299999999</v>
      </c>
      <c r="I655" s="8">
        <f>IF(AND(ISNUMBER(Data!G1107),ISNUMBER(I654)),Data!G1107,NA())</f>
        <v>150.11735599999997</v>
      </c>
    </row>
    <row r="656" spans="7:9" ht="15.5" x14ac:dyDescent="0.35">
      <c r="G656" s="9">
        <f>IF(AND(ISNUMBER(Data!A1108),ISNUMBER(G655)),Data!A1108,NA())</f>
        <v>45474</v>
      </c>
      <c r="H656" s="8">
        <f>IF(AND(ISNUMBER(Data!B1108),ISNUMBER(H655)),Data!B1108,NA())</f>
        <v>144.27794700000001</v>
      </c>
      <c r="I656" s="8">
        <f>IF(AND(ISNUMBER(Data!G1108),ISNUMBER(I655)),Data!G1108,NA())</f>
        <v>150.059617</v>
      </c>
    </row>
    <row r="657" spans="7:9" ht="15.5" x14ac:dyDescent="0.35">
      <c r="G657" s="9" t="e">
        <f>IF(AND(ISNUMBER(Data!#REF!),ISNUMBER(G656)),Data!#REF!,NA())</f>
        <v>#N/A</v>
      </c>
      <c r="H657" s="8" t="e">
        <f>IF(AND(ISNUMBER(Data!#REF!),ISNUMBER(H656)),Data!#REF!,NA())</f>
        <v>#N/A</v>
      </c>
      <c r="I657" s="8" t="e">
        <f>IF(AND(ISNUMBER(Data!#REF!),ISNUMBER(I656)),Data!#REF!,NA())</f>
        <v>#N/A</v>
      </c>
    </row>
    <row r="658" spans="7:9" ht="15.5" x14ac:dyDescent="0.35">
      <c r="G658" s="9" t="e">
        <f>IF(AND(ISNUMBER(Data!#REF!),ISNUMBER(G657)),Data!#REF!,NA())</f>
        <v>#N/A</v>
      </c>
      <c r="H658" s="8" t="e">
        <f>IF(AND(ISNUMBER(Data!#REF!),ISNUMBER(H657)),Data!#REF!,NA())</f>
        <v>#N/A</v>
      </c>
      <c r="I658" s="8" t="e">
        <f>IF(AND(ISNUMBER(Data!#REF!),ISNUMBER(I657)),Data!#REF!,NA())</f>
        <v>#N/A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2024-07-01T12:06:24Z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