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D0F27A08-CB31-414E-B509-75A42FF57FE8}"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9" i="10" l="1"/>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C377" i="1" l="1"/>
  <c r="C378" i="1" s="1"/>
  <c r="C379" i="1" s="1"/>
  <c r="C380" i="1" s="1"/>
  <c r="C381" i="1" s="1"/>
  <c r="C382" i="1" s="1"/>
  <c r="C383" i="1" s="1"/>
  <c r="C384" i="1" s="1"/>
  <c r="C385" i="1" s="1"/>
  <c r="C386" i="1" s="1"/>
  <c r="C387" i="1" s="1"/>
  <c r="D377" i="1"/>
  <c r="D378" i="1" s="1"/>
  <c r="D379" i="1" s="1"/>
  <c r="D380" i="1" s="1"/>
  <c r="D381" i="1" s="1"/>
  <c r="D382" i="1" s="1"/>
  <c r="D383" i="1" s="1"/>
  <c r="D384" i="1" s="1"/>
  <c r="D385" i="1" s="1"/>
  <c r="D386" i="1" s="1"/>
  <c r="D387" i="1" s="1"/>
  <c r="E377" i="1"/>
  <c r="E378" i="1" s="1"/>
  <c r="E379" i="1" s="1"/>
  <c r="E380" i="1" s="1"/>
  <c r="E381" i="1" s="1"/>
  <c r="E382" i="1" s="1"/>
  <c r="E383" i="1" s="1"/>
  <c r="E384" i="1" s="1"/>
  <c r="E385" i="1" s="1"/>
  <c r="E386" i="1" s="1"/>
  <c r="E387" i="1" s="1"/>
  <c r="F377" i="1"/>
  <c r="F378" i="1" s="1"/>
  <c r="F379" i="1" s="1"/>
  <c r="F380" i="1" s="1"/>
  <c r="F381" i="1" s="1"/>
  <c r="F382" i="1" s="1"/>
  <c r="F383" i="1" s="1"/>
  <c r="F384" i="1" s="1"/>
  <c r="F385" i="1" s="1"/>
  <c r="F386" i="1" s="1"/>
  <c r="F387" i="1" s="1"/>
  <c r="G377" i="1"/>
  <c r="G378" i="1" s="1"/>
  <c r="G379" i="1" s="1"/>
  <c r="G380" i="1" s="1"/>
  <c r="G381" i="1" s="1"/>
  <c r="G382" i="1" s="1"/>
  <c r="G383" i="1" s="1"/>
  <c r="G384" i="1" s="1"/>
  <c r="G385" i="1" s="1"/>
  <c r="G386" i="1" s="1"/>
  <c r="G387" i="1" s="1"/>
  <c r="H377" i="1"/>
  <c r="H378" i="1" s="1"/>
  <c r="H379" i="1" s="1"/>
  <c r="H380" i="1" s="1"/>
  <c r="H381" i="1" s="1"/>
  <c r="H382" i="1" s="1"/>
  <c r="H383" i="1" s="1"/>
  <c r="H384" i="1" s="1"/>
  <c r="H385" i="1" s="1"/>
  <c r="H386" i="1" s="1"/>
  <c r="H387" i="1" s="1"/>
  <c r="I377" i="1"/>
  <c r="I378" i="1" s="1"/>
  <c r="I379" i="1" s="1"/>
  <c r="I380" i="1" s="1"/>
  <c r="I381" i="1" s="1"/>
  <c r="I382" i="1" s="1"/>
  <c r="I383" i="1" s="1"/>
  <c r="I384" i="1" s="1"/>
  <c r="I385" i="1" s="1"/>
  <c r="I386" i="1" s="1"/>
  <c r="I387" i="1" s="1"/>
  <c r="J377" i="1"/>
  <c r="J378" i="1" s="1"/>
  <c r="J379" i="1" s="1"/>
  <c r="J380" i="1" s="1"/>
  <c r="J381" i="1" s="1"/>
  <c r="J382" i="1" s="1"/>
  <c r="J383" i="1" s="1"/>
  <c r="J384" i="1" s="1"/>
  <c r="J385" i="1" s="1"/>
  <c r="J386" i="1" s="1"/>
  <c r="J387" i="1" s="1"/>
  <c r="K377" i="1"/>
  <c r="K378" i="1" s="1"/>
  <c r="K379" i="1" s="1"/>
  <c r="K380" i="1" s="1"/>
  <c r="K381" i="1" s="1"/>
  <c r="K382" i="1" s="1"/>
  <c r="K383" i="1" s="1"/>
  <c r="K384" i="1" s="1"/>
  <c r="K385" i="1" s="1"/>
  <c r="K386" i="1" s="1"/>
  <c r="K387" i="1" s="1"/>
  <c r="L377" i="1"/>
  <c r="L378" i="1" s="1"/>
  <c r="L379" i="1" s="1"/>
  <c r="L380" i="1" s="1"/>
  <c r="L381" i="1" s="1"/>
  <c r="L382" i="1" s="1"/>
  <c r="L383" i="1" s="1"/>
  <c r="L384" i="1" s="1"/>
  <c r="L385" i="1" s="1"/>
  <c r="L386" i="1" s="1"/>
  <c r="L387" i="1" s="1"/>
  <c r="M377" i="1"/>
  <c r="M378" i="1" s="1"/>
  <c r="M379" i="1" s="1"/>
  <c r="M380" i="1" s="1"/>
  <c r="M381" i="1" s="1"/>
  <c r="M382" i="1" s="1"/>
  <c r="M383" i="1" s="1"/>
  <c r="M384" i="1" s="1"/>
  <c r="M385" i="1" s="1"/>
  <c r="M386" i="1" s="1"/>
  <c r="M387" i="1" s="1"/>
  <c r="N377" i="1"/>
  <c r="N378" i="1" s="1"/>
  <c r="N379" i="1" s="1"/>
  <c r="N380" i="1" s="1"/>
  <c r="N381" i="1" s="1"/>
  <c r="N382" i="1" s="1"/>
  <c r="N383" i="1" s="1"/>
  <c r="N384" i="1" s="1"/>
  <c r="N385" i="1" s="1"/>
  <c r="N386" i="1" s="1"/>
  <c r="N387"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H35" i="11" l="1"/>
  <c r="B35" i="11"/>
  <c r="L35" i="11"/>
  <c r="M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B14" i="12"/>
  <c r="C14" i="12"/>
  <c r="K14" i="12"/>
  <c r="L14" i="12"/>
  <c r="G14" i="12"/>
  <c r="F14" i="12"/>
  <c r="J14" i="12"/>
  <c r="D14" i="12"/>
  <c r="I14" i="12"/>
  <c r="M14" i="12"/>
  <c r="H14" i="12"/>
  <c r="A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A5" i="12"/>
  <c r="K18" i="12"/>
  <c r="F15" i="12"/>
  <c r="E18" i="12"/>
  <c r="D18" i="12"/>
  <c r="B15" i="12"/>
  <c r="E15" i="12"/>
  <c r="C18" i="12"/>
  <c r="M18" i="12"/>
  <c r="B18" i="12"/>
  <c r="G15" i="12"/>
  <c r="A15" i="12"/>
  <c r="C15" i="12"/>
  <c r="A18" i="12"/>
  <c r="K15" i="12"/>
  <c r="D15" i="12"/>
  <c r="F18" i="12"/>
  <c r="I18" i="12"/>
  <c r="L15" i="12"/>
  <c r="H15" i="12"/>
  <c r="J18" i="12"/>
  <c r="H18" i="12"/>
  <c r="I15" i="12"/>
  <c r="A11" i="12"/>
  <c r="M15" i="12"/>
  <c r="G18" i="12"/>
  <c r="J15" i="12"/>
  <c r="L18"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F16" i="12"/>
  <c r="A19" i="12"/>
  <c r="D16" i="12"/>
  <c r="E19" i="12"/>
  <c r="J16" i="12"/>
  <c r="H19" i="12"/>
  <c r="M16" i="12"/>
  <c r="I19" i="12"/>
  <c r="E16" i="12"/>
  <c r="A6" i="12"/>
  <c r="C16" i="12"/>
  <c r="J19" i="12"/>
  <c r="D19" i="12"/>
  <c r="C19" i="12"/>
  <c r="A16" i="12"/>
  <c r="B19" i="12"/>
  <c r="B16" i="12"/>
  <c r="K16" i="12"/>
  <c r="I16" i="12"/>
  <c r="G16" i="12"/>
  <c r="L16" i="12"/>
  <c r="M19" i="12"/>
  <c r="G19" i="12"/>
  <c r="F19" i="12"/>
  <c r="K19" i="12"/>
  <c r="H16" i="12"/>
  <c r="L19"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G20" i="12"/>
  <c r="K20" i="12"/>
  <c r="E20" i="12"/>
  <c r="L20" i="12"/>
  <c r="H20" i="12"/>
  <c r="F20" i="12"/>
  <c r="A7" i="12"/>
  <c r="J20" i="12"/>
  <c r="A20" i="12"/>
  <c r="D20" i="12"/>
  <c r="B20" i="12"/>
  <c r="M20" i="12"/>
  <c r="I20" i="12"/>
  <c r="C20" i="12"/>
  <c r="M21" i="12" l="1"/>
  <c r="L21" i="12"/>
  <c r="K21" i="12"/>
  <c r="J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8" i="12"/>
  <c r="A12"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G9" i="12"/>
  <c r="C9" i="12"/>
  <c r="F9" i="12"/>
  <c r="E9" i="12"/>
  <c r="B9" i="12"/>
  <c r="K9" i="12"/>
  <c r="A9" i="12"/>
  <c r="D9" i="12"/>
  <c r="H9" i="12"/>
  <c r="I9" i="12"/>
  <c r="L9" i="12"/>
  <c r="J9" i="12"/>
  <c r="M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X82" i="1" a="1"/>
  <c r="AA82" i="1" a="1"/>
  <c r="AD82" i="1" a="1"/>
  <c r="Z82" i="1" a="1"/>
  <c r="Y82" i="1" a="1"/>
  <c r="U82" i="1" a="1"/>
  <c r="AE82" i="1" a="1"/>
  <c r="AB82" i="1" a="1"/>
  <c r="AC82" i="1" a="1"/>
  <c r="T82" i="1" a="1"/>
  <c r="W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X91" i="1" a="1"/>
  <c r="T83" i="1" a="1"/>
  <c r="W83" i="1" a="1"/>
  <c r="AE91" i="1" a="1"/>
  <c r="X83" i="1" a="1"/>
  <c r="Z83" i="1" a="1"/>
  <c r="AC83" i="1" a="1"/>
  <c r="U83" i="1" a="1"/>
  <c r="AD91" i="1" a="1"/>
  <c r="V91" i="1" a="1"/>
  <c r="AA83" i="1" a="1"/>
  <c r="AE83" i="1" a="1"/>
  <c r="AD83" i="1" a="1"/>
  <c r="Y83" i="1" a="1"/>
  <c r="U91" i="1" a="1"/>
  <c r="AB83" i="1" a="1"/>
  <c r="AC91" i="1" a="1"/>
  <c r="Y91" i="1" a="1"/>
  <c r="W91" i="1" a="1"/>
  <c r="T91" i="1" a="1"/>
  <c r="AA91" i="1" a="1"/>
  <c r="Z91" i="1" a="1"/>
  <c r="AB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Y92" i="1" a="1"/>
  <c r="Z92" i="1" a="1"/>
  <c r="AB92" i="1" a="1"/>
  <c r="AD92" i="1" a="1"/>
  <c r="V92" i="1" a="1"/>
  <c r="AA92" i="1" a="1"/>
  <c r="AC92" i="1" a="1"/>
  <c r="T92" i="1" a="1"/>
  <c r="X92" i="1" a="1"/>
  <c r="AE92" i="1" a="1"/>
  <c r="W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J5" i="12"/>
  <c r="I5" i="12"/>
  <c r="F5" i="12"/>
  <c r="D6" i="12"/>
  <c r="AB88" i="1" a="1"/>
  <c r="T88" i="1" a="1"/>
  <c r="B6" i="12"/>
  <c r="AA88" i="1" a="1"/>
  <c r="I6" i="12"/>
  <c r="L5" i="12"/>
  <c r="U87" i="1" a="1"/>
  <c r="M5" i="12"/>
  <c r="Z87" i="1" a="1"/>
  <c r="H6" i="12"/>
  <c r="G5" i="12"/>
  <c r="AD88" i="1" a="1"/>
  <c r="Y88" i="1" a="1"/>
  <c r="AB87" i="1" a="1"/>
  <c r="B5" i="12"/>
  <c r="X87" i="1" a="1"/>
  <c r="H5" i="12"/>
  <c r="AA87" i="1" a="1"/>
  <c r="W87" i="1" a="1"/>
  <c r="V88" i="1" a="1"/>
  <c r="E5" i="12"/>
  <c r="J7" i="12"/>
  <c r="F6" i="12"/>
  <c r="C6" i="12"/>
  <c r="V87" i="1" a="1"/>
  <c r="U88" i="1" a="1"/>
  <c r="AC88" i="1" a="1"/>
  <c r="K5" i="12"/>
  <c r="AC87" i="1" a="1"/>
  <c r="V83" i="1" a="1"/>
  <c r="D5" i="12"/>
  <c r="T87" i="1" a="1"/>
  <c r="C5" i="12"/>
  <c r="Z88" i="1" a="1"/>
  <c r="AE88" i="1" a="1"/>
  <c r="W88" i="1" a="1"/>
  <c r="G6" i="12"/>
  <c r="AD87" i="1" a="1"/>
  <c r="AE87" i="1" a="1"/>
  <c r="X88" i="1" a="1"/>
  <c r="V82" i="1" a="1"/>
  <c r="Y87" i="1" a="1"/>
  <c r="V82" i="1" l="1"/>
  <c r="AB88" i="1"/>
  <c r="Y87" i="1"/>
  <c r="U88" i="1"/>
  <c r="AC88" i="1"/>
  <c r="T88" i="1"/>
  <c r="Z87" i="1"/>
  <c r="V88" i="1"/>
  <c r="AD88" i="1"/>
  <c r="X87" i="1"/>
  <c r="AA87" i="1"/>
  <c r="W88" i="1"/>
  <c r="AE88" i="1"/>
  <c r="T87" i="1"/>
  <c r="U87" i="1"/>
  <c r="AC87" i="1"/>
  <c r="Y88" i="1"/>
  <c r="X88" i="1"/>
  <c r="V83" i="1"/>
  <c r="V87" i="1"/>
  <c r="AD87" i="1"/>
  <c r="Z88" i="1"/>
  <c r="AB87" i="1"/>
  <c r="W87" i="1"/>
  <c r="AE87" i="1"/>
  <c r="AA88" i="1"/>
  <c r="L7" i="12"/>
  <c r="M6" i="12"/>
  <c r="E7" i="12"/>
  <c r="H7" i="12"/>
  <c r="M7" i="12"/>
  <c r="G7" i="12"/>
  <c r="L6" i="12"/>
  <c r="F7" i="12"/>
  <c r="K6" i="12"/>
  <c r="D7" i="12"/>
  <c r="E6" i="12"/>
  <c r="C7" i="12"/>
  <c r="F8" i="12"/>
  <c r="J6" i="12"/>
  <c r="B7" i="12"/>
  <c r="I7" i="12"/>
  <c r="K7" i="12"/>
  <c r="F10" i="12" l="1"/>
  <c r="L11" i="12"/>
  <c r="E11" i="12"/>
  <c r="B11" i="12"/>
  <c r="C11" i="12"/>
  <c r="K8" i="12"/>
  <c r="C8" i="12"/>
  <c r="J8" i="12"/>
  <c r="H8" i="12"/>
  <c r="B8" i="12"/>
  <c r="F11" i="12"/>
  <c r="L8" i="12"/>
  <c r="I8" i="12"/>
  <c r="J11" i="12"/>
  <c r="M11" i="12"/>
  <c r="E8" i="12"/>
  <c r="D8" i="12"/>
  <c r="D11" i="12"/>
  <c r="K11" i="12"/>
  <c r="I11" i="12"/>
  <c r="M8" i="12"/>
  <c r="H11" i="12"/>
  <c r="G11" i="12"/>
  <c r="G8" i="12"/>
  <c r="I22" i="12" l="1"/>
  <c r="C22" i="12"/>
  <c r="B22" i="12"/>
  <c r="B10" i="12"/>
  <c r="C10" i="12"/>
  <c r="D10" i="12"/>
  <c r="H10" i="12"/>
  <c r="I10" i="12"/>
  <c r="J10" i="12"/>
  <c r="M10" i="12"/>
  <c r="G10" i="12"/>
  <c r="L10" i="12"/>
  <c r="E10" i="12"/>
  <c r="K10" i="12"/>
  <c r="D22" i="12"/>
  <c r="J22" i="12"/>
  <c r="H22" i="12"/>
  <c r="F22" i="12"/>
  <c r="L22" i="12"/>
  <c r="K22" i="12"/>
  <c r="G22" i="12"/>
  <c r="E22" i="12"/>
  <c r="M22" i="12"/>
  <c r="C12" i="12"/>
  <c r="H12" i="12"/>
  <c r="K12" i="12"/>
  <c r="J12" i="12"/>
  <c r="I12" i="12"/>
  <c r="M12" i="12"/>
  <c r="D12" i="12"/>
  <c r="E12" i="12"/>
  <c r="B12" i="12"/>
  <c r="L12" i="12"/>
  <c r="F12" i="12"/>
  <c r="G12" i="12"/>
  <c r="M13" i="12" l="1"/>
  <c r="C13" i="12"/>
  <c r="B13" i="12"/>
  <c r="H13" i="12"/>
  <c r="K13" i="12"/>
  <c r="F13" i="12"/>
  <c r="E13" i="12"/>
  <c r="I13" i="12"/>
  <c r="D13" i="12"/>
  <c r="G13" i="12"/>
  <c r="J13" i="12"/>
  <c r="L13" i="12"/>
</calcChain>
</file>

<file path=xl/sharedStrings.xml><?xml version="1.0" encoding="utf-8"?>
<sst xmlns="http://schemas.openxmlformats.org/spreadsheetml/2006/main" count="2093" uniqueCount="748">
  <si>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</si>
  <si>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</si>
  <si>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</si>
  <si>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</si>
  <si>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</si>
  <si>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</si>
  <si>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</si>
  <si>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</si>
  <si>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</si>
  <si>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</si>
  <si>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</si>
  <si>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</si>
  <si>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</si>
  <si>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</si>
  <si>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</si>
  <si>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</si>
  <si>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</si>
  <si>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</si>
  <si>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</si>
  <si>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</si>
  <si>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</si>
  <si>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</si>
  <si>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</si>
  <si>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</si>
  <si>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</si>
  <si>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</si>
  <si>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</si>
  <si>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</si>
  <si>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</si>
  <si>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</si>
  <si>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</si>
  <si>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</si>
  <si>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</si>
  <si>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</si>
  <si>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</si>
  <si>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</si>
  <si>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</si>
  <si>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</si>
  <si>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</si>
  <si>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</si>
  <si>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</si>
  <si>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</si>
  <si>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</si>
  <si>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</si>
  <si>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</si>
  <si>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</si>
  <si>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</si>
  <si>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</si>
  <si>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</si>
  <si>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</si>
  <si>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</si>
  <si>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</si>
  <si>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</si>
  <si>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</si>
  <si>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</si>
  <si>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</si>
  <si>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</si>
  <si>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</si>
  <si>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</si>
  <si>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</si>
  <si>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</si>
  <si>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</si>
  <si>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</si>
  <si>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</si>
  <si>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</si>
  <si>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</si>
  <si>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</si>
  <si>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</si>
  <si>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</si>
  <si>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</si>
  <si>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</si>
  <si>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</si>
  <si>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</si>
  <si>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</si>
  <si>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</si>
  <si>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</si>
  <si>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</si>
  <si>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</si>
  <si>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</si>
  <si>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</si>
  <si>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</si>
  <si>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</si>
  <si>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</si>
  <si>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</si>
  <si>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</si>
  <si>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</si>
  <si>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</si>
  <si>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</si>
  <si>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</si>
  <si>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</si>
  <si>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</si>
  <si>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</si>
  <si>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</si>
  <si>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</si>
  <si>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</si>
  <si>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</si>
  <si>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</si>
  <si>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</si>
  <si>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</si>
  <si>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</si>
  <si>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</si>
  <si>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</si>
  <si>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</si>
  <si>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</si>
  <si>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</si>
  <si>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</si>
  <si>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</si>
  <si>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</si>
  <si>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</si>
  <si>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</si>
  <si>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</si>
  <si>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</si>
  <si>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</si>
  <si>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</si>
  <si>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</si>
  <si>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</si>
  <si>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</si>
  <si>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</si>
  <si>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</si>
  <si>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</si>
  <si>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</si>
  <si>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</si>
  <si>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</si>
  <si>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</si>
  <si>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</si>
  <si>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</si>
  <si>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</si>
  <si>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</si>
  <si>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</si>
  <si>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</si>
  <si>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</si>
  <si>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</si>
  <si>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</si>
  <si>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</si>
  <si>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</si>
  <si>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</si>
  <si>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</si>
  <si>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</si>
  <si>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</si>
  <si>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</si>
  <si>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</si>
  <si>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</si>
  <si>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</si>
  <si>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</si>
  <si>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</si>
  <si>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</si>
  <si>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</si>
  <si>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</si>
  <si>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</si>
  <si>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</si>
  <si>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</si>
  <si>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</si>
  <si>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</si>
  <si>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</si>
  <si>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</si>
  <si>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</si>
  <si>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</si>
  <si>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</si>
  <si>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</si>
  <si>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</si>
  <si>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</si>
  <si>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</si>
  <si>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</si>
  <si>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</si>
  <si>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</si>
  <si>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</si>
  <si>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</si>
  <si>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</si>
  <si>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</si>
  <si>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</si>
  <si>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</si>
  <si>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</si>
  <si>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</si>
  <si>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</si>
  <si>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</si>
  <si>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</si>
  <si>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</si>
  <si>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</si>
  <si>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</si>
  <si>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</si>
  <si>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</si>
  <si>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</si>
  <si>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</si>
  <si>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</si>
  <si>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</si>
  <si>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</si>
  <si>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</si>
  <si>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</si>
  <si>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</si>
  <si>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</si>
  <si>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</si>
  <si>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</si>
  <si>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</si>
  <si>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</si>
  <si>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</si>
  <si>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</si>
  <si>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</si>
  <si>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</si>
  <si>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</si>
  <si>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</si>
  <si>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</si>
  <si>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</si>
  <si>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</si>
  <si>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</si>
  <si>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</si>
  <si>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</si>
  <si>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</si>
  <si>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</si>
  <si>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</si>
  <si>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</si>
  <si>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</si>
  <si>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</si>
  <si>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</si>
  <si>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</si>
  <si>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</si>
  <si>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</si>
  <si>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</si>
  <si>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</si>
  <si>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</si>
  <si>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</si>
  <si>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</si>
  <si>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</si>
  <si>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</si>
  <si>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</si>
  <si>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</si>
  <si>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</si>
  <si>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</si>
  <si>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</si>
  <si>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</si>
  <si>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</si>
  <si>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</si>
  <si>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</si>
  <si>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</si>
  <si>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</si>
  <si>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</si>
  <si>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</si>
  <si>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</si>
  <si>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</si>
  <si>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</si>
  <si>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</si>
  <si>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</si>
  <si>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</si>
  <si>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</si>
  <si>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</si>
  <si>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</si>
  <si>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</si>
  <si>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</si>
  <si>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</si>
  <si>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</si>
  <si>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</si>
  <si>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</si>
  <si>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</si>
  <si>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</si>
  <si>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</si>
  <si>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</si>
  <si>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</si>
  <si>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</si>
  <si>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</si>
  <si>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</si>
  <si>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</si>
  <si>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</si>
  <si>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</si>
  <si>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</si>
  <si>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</si>
  <si>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</si>
  <si>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</si>
  <si>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</si>
  <si>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</si>
  <si>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</si>
  <si>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</si>
  <si>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</si>
  <si>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</si>
  <si>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</si>
  <si>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</si>
  <si>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</si>
  <si>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</si>
  <si>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</si>
  <si>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</si>
  <si>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</si>
  <si>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</si>
  <si>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</si>
  <si>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</si>
  <si>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</si>
  <si>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</si>
  <si>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</si>
  <si>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</si>
  <si>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</si>
  <si>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</si>
  <si>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</si>
  <si>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</si>
  <si>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</si>
  <si>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</si>
  <si>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</si>
  <si>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</si>
  <si>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</si>
  <si>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</si>
  <si>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</si>
  <si>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</si>
  <si>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</si>
  <si>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</si>
  <si>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</si>
  <si>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</si>
  <si>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</si>
  <si>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</si>
  <si>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</si>
  <si>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</si>
  <si>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</si>
  <si>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</si>
  <si>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</si>
  <si>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</si>
  <si>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</si>
  <si>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</si>
  <si>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</si>
  <si>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</si>
  <si>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</si>
  <si>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</si>
  <si>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</si>
  <si>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</si>
  <si>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</si>
  <si>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</si>
  <si>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</si>
  <si>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</si>
  <si>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</si>
  <si>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</si>
  <si>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</si>
  <si>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</si>
  <si>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</si>
  <si>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</si>
  <si>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</si>
  <si>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</si>
  <si>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</si>
  <si>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</si>
  <si>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</si>
  <si>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</si>
  <si>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</si>
  <si>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</si>
  <si>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</si>
  <si>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</si>
  <si>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</si>
  <si>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</si>
  <si>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</si>
  <si>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</si>
  <si>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</si>
  <si>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</si>
  <si>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</si>
  <si>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</si>
  <si>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</si>
  <si>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</si>
  <si>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</si>
  <si>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</si>
  <si>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</si>
  <si>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</si>
  <si>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</si>
  <si>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</si>
  <si>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</si>
  <si>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</si>
  <si>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</si>
  <si>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</si>
  <si>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</si>
  <si>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</si>
  <si>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</si>
  <si>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</si>
  <si>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</si>
  <si>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</si>
  <si>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</si>
  <si>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</si>
  <si>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</si>
  <si>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</si>
  <si>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</si>
  <si>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</si>
  <si>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</si>
  <si>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</si>
  <si>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</si>
  <si>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</si>
  <si>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</si>
  <si>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</si>
  <si>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</si>
  <si>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</si>
  <si>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</si>
  <si>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</si>
  <si>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</si>
  <si>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</si>
  <si>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</si>
  <si>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</si>
  <si>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</si>
  <si>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</si>
  <si>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</si>
  <si>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</si>
  <si>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</si>
  <si>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</si>
  <si>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</si>
  <si>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</si>
  <si>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</si>
  <si>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</si>
  <si>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</si>
  <si>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</si>
  <si>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</si>
  <si>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</si>
  <si>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</si>
  <si>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</si>
  <si>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</si>
  <si>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</si>
  <si>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</si>
  <si>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</si>
  <si>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</si>
  <si>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</si>
  <si>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</si>
  <si>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</si>
  <si>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</si>
  <si>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</si>
  <si>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</si>
  <si>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</si>
  <si>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</si>
  <si>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</si>
  <si>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</si>
  <si>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</si>
  <si>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</si>
  <si>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</si>
  <si>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</si>
  <si>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</si>
  <si>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</si>
  <si>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</si>
  <si>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</si>
  <si>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</si>
  <si>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</si>
  <si>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</si>
  <si>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</si>
  <si>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</si>
  <si>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</si>
  <si>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</si>
  <si>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</si>
  <si>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</si>
  <si>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</si>
  <si>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</si>
  <si>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</si>
  <si>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</si>
  <si>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</si>
  <si>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</si>
  <si>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</si>
  <si>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</si>
  <si>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</si>
  <si>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</si>
  <si>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</si>
  <si>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</si>
  <si>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</si>
  <si>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</si>
  <si>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</si>
  <si>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</si>
  <si>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</si>
  <si>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</si>
  <si>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</si>
  <si>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</si>
  <si>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</si>
  <si>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</si>
  <si>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</si>
  <si>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</si>
  <si>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</si>
  <si>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</si>
  <si>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</si>
  <si>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</si>
  <si>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</si>
  <si>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</si>
  <si>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</si>
  <si>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</si>
  <si>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</si>
  <si>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</si>
  <si>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</si>
  <si>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</si>
  <si>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</si>
  <si>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</si>
  <si>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</si>
  <si>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</si>
  <si>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</si>
  <si>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</si>
  <si>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</si>
  <si>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</si>
  <si>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</si>
  <si>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</si>
  <si>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</si>
  <si>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</si>
  <si>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</si>
  <si>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</si>
  <si>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</si>
  <si>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</si>
  <si>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</si>
  <si>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</si>
  <si>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</si>
  <si>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</si>
  <si>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</si>
  <si>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</si>
  <si>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</si>
  <si>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</si>
  <si>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</si>
  <si>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</si>
  <si>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</si>
  <si>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</si>
  <si>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</si>
  <si>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</si>
  <si>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</si>
  <si>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</si>
  <si>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</si>
  <si>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</si>
  <si>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</si>
  <si>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</si>
  <si>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</si>
  <si>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</si>
  <si>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</si>
  <si>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</si>
  <si>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</si>
  <si>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</si>
  <si>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</si>
  <si>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</si>
  <si>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</si>
  <si>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</si>
  <si>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</si>
  <si>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</si>
  <si>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</si>
  <si>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</si>
  <si>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</si>
  <si>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</si>
  <si>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</si>
  <si>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</si>
  <si>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</si>
  <si>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</si>
  <si>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</si>
  <si>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</si>
  <si>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</si>
  <si>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</si>
  <si>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</si>
  <si>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</si>
  <si>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</si>
  <si>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</si>
  <si>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</si>
  <si>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</si>
  <si>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</si>
  <si>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</si>
  <si>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</si>
  <si>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</si>
  <si>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</si>
  <si>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</si>
  <si>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</si>
  <si>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</si>
  <si>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</si>
  <si>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</si>
  <si>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</si>
  <si>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</si>
  <si>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</si>
  <si>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</si>
  <si>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</si>
  <si>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</si>
  <si>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</si>
  <si>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</si>
  <si>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</si>
  <si>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</si>
  <si>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</si>
  <si>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</si>
  <si>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</si>
  <si>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</si>
  <si>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</si>
  <si>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</si>
  <si>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</si>
  <si>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</si>
  <si>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</si>
  <si>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</si>
  <si>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</si>
  <si>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</si>
  <si>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</si>
  <si>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</si>
  <si>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</si>
  <si>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</si>
  <si>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</si>
  <si>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</si>
  <si>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</si>
  <si>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</si>
  <si>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</si>
  <si>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</si>
  <si>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</si>
  <si>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</si>
  <si>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</si>
  <si>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</si>
  <si>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</si>
  <si>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</si>
  <si>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</si>
  <si>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</si>
  <si>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</si>
  <si>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</si>
  <si>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</si>
  <si>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</si>
  <si>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</si>
  <si>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</si>
  <si>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</si>
  <si>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</si>
  <si>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</si>
  <si>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</si>
  <si>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</si>
  <si>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</si>
  <si>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</si>
  <si>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</si>
  <si>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</si>
  <si>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</si>
  <si>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</si>
  <si>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</si>
  <si>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</si>
  <si>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</si>
  <si>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</si>
  <si>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</si>
  <si>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</si>
  <si>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</si>
  <si>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</si>
  <si>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</si>
  <si>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</si>
  <si>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</si>
  <si>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</si>
  <si>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</si>
  <si>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</si>
  <si>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</si>
  <si>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</si>
  <si>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</si>
  <si>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</si>
  <si>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</si>
  <si>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</si>
  <si>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</si>
  <si>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</si>
  <si>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</si>
  <si>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</si>
  <si>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</si>
  <si>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</si>
  <si>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</si>
  <si>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</si>
  <si>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</si>
  <si>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</si>
  <si>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</si>
  <si>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</si>
  <si>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</si>
  <si>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</si>
  <si>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</si>
  <si>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</si>
  <si>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</si>
  <si>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</si>
  <si>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</si>
  <si>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</si>
  <si>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</si>
  <si>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</si>
  <si>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</si>
  <si>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</si>
  <si>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</si>
  <si>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</si>
  <si>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</si>
  <si>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</si>
  <si>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</si>
  <si>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</si>
  <si>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</si>
  <si>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</si>
  <si>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</si>
  <si>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</si>
  <si>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</si>
  <si>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</si>
  <si>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</si>
  <si>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</si>
  <si>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</si>
  <si>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</si>
  <si>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</si>
  <si>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</si>
  <si>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</si>
  <si>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</si>
  <si>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</si>
  <si>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</si>
  <si>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</si>
  <si>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</si>
  <si>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</si>
  <si>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</si>
  <si>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</si>
  <si>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</si>
  <si>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</si>
  <si>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</si>
  <si>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</si>
  <si>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</si>
  <si>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</si>
  <si>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</si>
  <si>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</si>
  <si>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</si>
  <si>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</si>
  <si>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</si>
  <si>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</si>
  <si>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</si>
  <si>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</si>
  <si>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</si>
  <si>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</si>
  <si>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</si>
  <si>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</si>
  <si>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</si>
  <si>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</si>
  <si>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</si>
  <si>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</si>
  <si>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</si>
  <si>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</si>
  <si>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</si>
  <si>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</si>
  <si>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</si>
  <si>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</si>
  <si>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</si>
  <si>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</si>
  <si>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</si>
  <si>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</si>
  <si>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</si>
  <si>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</si>
  <si>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</si>
  <si>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</si>
  <si>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</si>
  <si>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</si>
  <si>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</si>
  <si>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</si>
  <si>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</si>
  <si>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</si>
  <si>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</si>
  <si>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</si>
  <si>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</si>
  <si>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</si>
  <si>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</si>
  <si>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</si>
  <si>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</si>
  <si>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</si>
  <si>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</si>
  <si>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</si>
  <si>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</si>
  <si>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</si>
  <si>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</si>
  <si>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</si>
  <si>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</si>
  <si>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</si>
  <si>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</si>
  <si>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</si>
  <si>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</si>
  <si>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</si>
  <si>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3 2025 [provisional]</t>
  </si>
  <si>
    <t>Quarter 2 2025</t>
  </si>
  <si>
    <t>Fuel used by Major Power Producers fell as non-thermal generation increased</t>
  </si>
  <si>
    <t>September 2025</t>
  </si>
  <si>
    <r>
      <t xml:space="preserve">These data were published on </t>
    </r>
    <r>
      <rPr>
        <b/>
        <sz val="12"/>
        <rFont val="Calibri"/>
        <family val="2"/>
        <scheme val="minor"/>
      </rPr>
      <t>Thursday 29th January 2026</t>
    </r>
    <r>
      <rPr>
        <sz val="12"/>
        <rFont val="Calibri"/>
        <family val="2"/>
        <scheme val="minor"/>
      </rPr>
      <t xml:space="preserve">
The next publication date is </t>
    </r>
    <r>
      <rPr>
        <b/>
        <sz val="12"/>
        <rFont val="Calibri"/>
        <family val="2"/>
        <scheme val="minor"/>
      </rPr>
      <t>Thursday 26th February 2026</t>
    </r>
  </si>
  <si>
    <r>
      <t xml:space="preserve">This spreadsheet contains monthly data including </t>
    </r>
    <r>
      <rPr>
        <b/>
        <sz val="12"/>
        <rFont val="Calibri"/>
        <family val="2"/>
        <scheme val="minor"/>
      </rPr>
      <t>new data for November 2025</t>
    </r>
  </si>
  <si>
    <r>
      <t>The revisions period covers</t>
    </r>
    <r>
      <rPr>
        <b/>
        <sz val="12"/>
        <rFont val="Calibri"/>
        <family val="2"/>
        <scheme val="minor"/>
      </rPr>
      <t xml:space="preserve"> October 2025</t>
    </r>
    <r>
      <rPr>
        <sz val="12"/>
        <rFont val="Calibri"/>
        <family val="2"/>
        <scheme val="minor"/>
      </rPr>
      <t xml:space="preserve">
Revisions are due to updates from data suppliers or the receipt of data replacing estimates unless otherwise stated.</t>
    </r>
  </si>
  <si>
    <t>November 2025 [provisional]</t>
  </si>
  <si>
    <t>October 2025</t>
  </si>
  <si>
    <t>Total Major Power Producer (MPP) fuel use for electricity generation fell 4.5 per cent to 8.9 Mtoe in the three months to November 2025 compared with the same period in 2024. Although MPP generation rose by 2.3 per cent [note 3], the fuel used in generation fell due to higher output from non-thermal renewables and lower output from thermal sources [note 1].</t>
  </si>
  <si>
    <t xml:space="preserve">Renewable MPP generators consumed the equivalent of 3.7 Mtoe of fuel from September to November 2025, up 16 per cent on the same period in 2024. Assumed fuel use [note 1] by wind generators rose 34 per cent to 2.0 Mtoe, with increased capacity and higher wind speeds increasing supply [note 2][note 5]. Assumed fuel use in hydro generation increased 43 per cent to 0.1 Mtoe in line with increased generation from higher rainfall in the period. Higher average daily sun hours and increased capacity saw assumed fuel use in solar generation increase by 18 per cent to 0.1 Mtoe. In contrast, bioenergy fuel use decreased to 1.5 Mtoe, down 3.8 per cent on the same three months in 2024. 
Low carbon fuel use fell 0.2 per cent in the three months to November 2025, down to 5.4 Mtoe. This was a result of a 23 per cent drop in nuclear fuel use to 1.7 Mtoe, in line with the percentage decrease in electricity supply from nuclear, as refuelling and outages continued. </t>
  </si>
  <si>
    <t>Higher assumed fuel use for non-thermal renewable technologies but a decrease for nuclear and bioenergy</t>
  </si>
  <si>
    <t>MPP fossil fuel use in electricity generation fell 10 per cent to 3.6 Mtoe in the three months to November 2025. Almost all of the fossil fuel used was gas, which fell 9.8 per cent to 3.5 Mtoe.</t>
  </si>
  <si>
    <t>Gas use fell, displaced by high wind supply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</si>
</sst>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000%"/>
    <numFmt numFmtId="184" formatCode="#,##0.0;\-#,##0.0"/>
    <numFmt numFmtId="185" formatCode="#,##0.0000\ "/>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3">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9" fontId="33" fillId="0" borderId="0" xfId="20" applyFont="1" applyFill="1" applyAlignment="1">
      <alignment horizontal="lef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0" borderId="0" xfId="20" applyNumberFormat="1" applyFont="1" applyFill="1" applyAlignment="1">
      <alignment horizontal="left" vertical="center"/>
    </xf>
    <xf numFmtId="184" fontId="33" fillId="5" borderId="10" xfId="17" applyNumberFormat="1" applyFill="1" applyBorder="1" applyAlignment="1">
      <alignment horizontal="right" vertical="center"/>
    </xf>
    <xf numFmtId="185" fontId="42" fillId="0" borderId="0" xfId="0" applyNumberFormat="1" applyFont="1"/>
    <xf numFmtId="0" fontId="35" fillId="0" borderId="0" xfId="0" applyFont="1"/>
    <xf numFmtId="0" fontId="33" fillId="0" borderId="0" xfId="0" applyFont="1" applyAlignment="1">
      <alignment vertical="top" wrapText="1"/>
    </xf>
    <xf numFmtId="0" fontId="42" fillId="0" borderId="0" xfId="0" applyFont="1" applyAlignment="1" applyProtection="1">
      <alignment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5"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29"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7"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721</v>
      </c>
    </row>
    <row r="3" spans="1:5" ht="30" customHeight="1">
      <c r="A3" s="201" t="s">
        <v>85</v>
      </c>
    </row>
    <row r="4" spans="1:5" ht="31">
      <c r="A4" s="203" t="s">
        <v>738</v>
      </c>
    </row>
    <row r="5" spans="1:5" ht="30" customHeight="1">
      <c r="A5" s="201" t="s">
        <v>86</v>
      </c>
    </row>
    <row r="6" spans="1:5" ht="20.25" customHeight="1">
      <c r="A6" s="202" t="s">
        <v>739</v>
      </c>
    </row>
    <row r="7" spans="1:5" ht="30" customHeight="1">
      <c r="A7" s="201" t="s">
        <v>87</v>
      </c>
      <c r="B7" s="95"/>
    </row>
    <row r="8" spans="1:5" ht="31">
      <c r="A8" s="203" t="s">
        <v>740</v>
      </c>
    </row>
    <row r="9" spans="1:5" ht="30" customHeight="1">
      <c r="A9" s="93" t="s">
        <v>88</v>
      </c>
      <c r="C9" s="96"/>
      <c r="D9" s="96"/>
      <c r="E9" s="97"/>
    </row>
    <row r="10" spans="1:5" ht="31">
      <c r="A10" s="98" t="s">
        <v>116</v>
      </c>
      <c r="C10" s="96"/>
      <c r="D10" s="96"/>
      <c r="E10" s="97"/>
    </row>
    <row r="11" spans="1:5" ht="20.25" customHeight="1">
      <c r="A11" s="204"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4"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724</v>
      </c>
    </row>
    <row r="6" spans="1:2" ht="20.25" customHeight="1">
      <c r="A6" s="85" t="s">
        <v>108</v>
      </c>
      <c r="B6" s="85" t="s">
        <v>111</v>
      </c>
    </row>
    <row r="7" spans="1:2" ht="20.25" customHeight="1">
      <c r="A7" s="85" t="s">
        <v>109</v>
      </c>
      <c r="B7" s="88" t="s">
        <v>112</v>
      </c>
    </row>
    <row r="8" spans="1:2" ht="62">
      <c r="A8" s="82" t="s">
        <v>110</v>
      </c>
      <c r="B8" s="89" t="s">
        <v>720</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29.65" customHeight="1">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18"/>
  <sheetViews>
    <sheetView showGridLines="0" zoomScaleNormal="100" workbookViewId="0"/>
  </sheetViews>
  <sheetFormatPr defaultColWidth="3.54296875" defaultRowHeight="13"/>
  <cols>
    <col min="1" max="1" width="131.54296875" style="198" customWidth="1"/>
    <col min="2" max="16384" width="3.54296875" style="197"/>
  </cols>
  <sheetData>
    <row r="1" spans="1:1" ht="26">
      <c r="A1" s="205" t="s">
        <v>103</v>
      </c>
    </row>
    <row r="2" spans="1:1" ht="21">
      <c r="A2" s="206" t="s">
        <v>719</v>
      </c>
    </row>
    <row r="3" spans="1:1" ht="18.5">
      <c r="A3" s="230" t="s">
        <v>736</v>
      </c>
    </row>
    <row r="4" spans="1:1" ht="50.25" customHeight="1">
      <c r="A4" s="231" t="s">
        <v>743</v>
      </c>
    </row>
    <row r="5" spans="1:1" ht="18.5">
      <c r="A5" s="230" t="s">
        <v>745</v>
      </c>
    </row>
    <row r="6" spans="1:1" ht="131.25" customHeight="1">
      <c r="A6" s="232" t="s">
        <v>744</v>
      </c>
    </row>
    <row r="7" spans="1:1" ht="25" customHeight="1">
      <c r="A7" s="230" t="s">
        <v>747</v>
      </c>
    </row>
    <row r="8" spans="1:1" ht="31">
      <c r="A8" s="231" t="s">
        <v>746</v>
      </c>
    </row>
    <row r="9" spans="1:1" ht="15.5">
      <c r="A9" s="222"/>
    </row>
    <row r="11" spans="1:1">
      <c r="A11" s="207"/>
    </row>
    <row r="13" spans="1:1" ht="15.5">
      <c r="A13" s="226"/>
    </row>
    <row r="14" spans="1:1">
      <c r="A14" s="197"/>
    </row>
    <row r="15" spans="1:1">
      <c r="A15" s="197"/>
    </row>
    <row r="16" spans="1:1">
      <c r="A16" s="197"/>
    </row>
    <row r="17" spans="1:1">
      <c r="A17" s="197"/>
    </row>
    <row r="18" spans="1:1">
      <c r="A18"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725</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726</v>
      </c>
      <c r="E4" s="147" t="s">
        <v>5</v>
      </c>
      <c r="F4" s="147" t="s">
        <v>54</v>
      </c>
      <c r="G4" s="147" t="s">
        <v>7</v>
      </c>
      <c r="H4" s="147" t="s">
        <v>727</v>
      </c>
      <c r="I4" s="147" t="s">
        <v>728</v>
      </c>
      <c r="J4" s="147" t="s">
        <v>48</v>
      </c>
      <c r="K4" s="147" t="s">
        <v>729</v>
      </c>
      <c r="L4" s="147" t="s">
        <v>730</v>
      </c>
      <c r="M4" s="148" t="s">
        <v>731</v>
      </c>
    </row>
    <row r="5" spans="1:15" ht="20.25" customHeight="1">
      <c r="A5" s="141">
        <f ca="1">INDIRECT(calculation_hide!R9)</f>
        <v>2020</v>
      </c>
      <c r="B5" s="162">
        <f ca="1">INDIRECT(calculation_hide!S9)</f>
        <v>41.960700000000003</v>
      </c>
      <c r="C5" s="162">
        <f ca="1">INDIRECT(calculation_hide!T9)</f>
        <v>1.4611000000000001</v>
      </c>
      <c r="D5" s="162">
        <f ca="1">INDIRECT(calculation_hide!U9)</f>
        <v>0.12540000000000001</v>
      </c>
      <c r="E5" s="162">
        <f ca="1">INDIRECT(calculation_hide!V9)</f>
        <v>17.772099999999998</v>
      </c>
      <c r="F5" s="162">
        <f ca="1">INDIRECT(calculation_hide!W9)</f>
        <v>10.711600000000001</v>
      </c>
      <c r="G5" s="162">
        <f ca="1">INDIRECT(calculation_hide!X9)</f>
        <v>0.43059999999999998</v>
      </c>
      <c r="H5" s="162">
        <f ca="1">INDIRECT(calculation_hide!Y9)</f>
        <v>5.7004000000000001</v>
      </c>
      <c r="I5" s="162">
        <f ca="1">INDIRECT(calculation_hide!Z9)</f>
        <v>5.3858999999999995</v>
      </c>
      <c r="J5" s="162">
        <f ca="1">INDIRECT(calculation_hide!AA9)</f>
        <v>0.37350000000000005</v>
      </c>
      <c r="K5" s="162">
        <f ca="1">INDIRECT(calculation_hide!AB9)</f>
        <v>22.601900000000001</v>
      </c>
      <c r="L5" s="162">
        <f ca="1">INDIRECT(calculation_hide!AC9)</f>
        <v>11.890099999999999</v>
      </c>
      <c r="M5" s="163">
        <f ca="1">INDIRECT(calculation_hide!AD9)</f>
        <v>19.358700000000002</v>
      </c>
      <c r="O5" s="180"/>
    </row>
    <row r="6" spans="1:15" ht="20.25" customHeight="1">
      <c r="A6" s="141">
        <f ca="1">INDIRECT(calculation_hide!R10)</f>
        <v>2021</v>
      </c>
      <c r="B6" s="162">
        <f ca="1">INDIRECT(calculation_hide!S10)</f>
        <v>42.798599999999993</v>
      </c>
      <c r="C6" s="162">
        <f ca="1">INDIRECT(calculation_hide!T10)</f>
        <v>1.6635</v>
      </c>
      <c r="D6" s="162">
        <f ca="1">INDIRECT(calculation_hide!U10)</f>
        <v>0.1754</v>
      </c>
      <c r="E6" s="162">
        <f ca="1">INDIRECT(calculation_hide!V10)</f>
        <v>19.6402</v>
      </c>
      <c r="F6" s="162">
        <f ca="1">INDIRECT(calculation_hide!W10)</f>
        <v>9.9458000000000002</v>
      </c>
      <c r="G6" s="162">
        <f ca="1">INDIRECT(calculation_hide!X10)</f>
        <v>0.32129999999999997</v>
      </c>
      <c r="H6" s="162">
        <f ca="1">INDIRECT(calculation_hide!Y10)</f>
        <v>4.9421999999999997</v>
      </c>
      <c r="I6" s="162">
        <f ca="1">INDIRECT(calculation_hide!Z10)</f>
        <v>5.7399000000000004</v>
      </c>
      <c r="J6" s="162">
        <f ca="1">INDIRECT(calculation_hide!AA10)</f>
        <v>0.37019999999999997</v>
      </c>
      <c r="K6" s="162">
        <f ca="1">INDIRECT(calculation_hide!AB10)</f>
        <v>21.319700000000001</v>
      </c>
      <c r="L6" s="162">
        <f ca="1">INDIRECT(calculation_hide!AC10)</f>
        <v>11.3736</v>
      </c>
      <c r="M6" s="163">
        <f ca="1">INDIRECT(calculation_hide!AD10)</f>
        <v>21.479199999999999</v>
      </c>
      <c r="O6" s="180"/>
    </row>
    <row r="7" spans="1:15" ht="20.25" customHeight="1">
      <c r="A7" s="141">
        <f ca="1">INDIRECT(calculation_hide!R11)</f>
        <v>2022</v>
      </c>
      <c r="B7" s="162">
        <f ca="1">INDIRECT(calculation_hide!S11)</f>
        <v>43.757899999999992</v>
      </c>
      <c r="C7" s="162">
        <f ca="1">INDIRECT(calculation_hide!T11)</f>
        <v>1.3901000000000001</v>
      </c>
      <c r="D7" s="162">
        <f ca="1">INDIRECT(calculation_hide!U11)</f>
        <v>0.19369999999999998</v>
      </c>
      <c r="E7" s="162">
        <f ca="1">INDIRECT(calculation_hide!V11)</f>
        <v>20.145499999999998</v>
      </c>
      <c r="F7" s="162">
        <f ca="1">INDIRECT(calculation_hide!W11)</f>
        <v>10.287800000000001</v>
      </c>
      <c r="G7" s="162">
        <f ca="1">INDIRECT(calculation_hide!X11)</f>
        <v>0.33660000000000001</v>
      </c>
      <c r="H7" s="162">
        <f ca="1">INDIRECT(calculation_hide!Y11)</f>
        <v>6.1587999999999994</v>
      </c>
      <c r="I7" s="162">
        <f ca="1">INDIRECT(calculation_hide!Z11)</f>
        <v>4.8384</v>
      </c>
      <c r="J7" s="162">
        <f ca="1">INDIRECT(calculation_hide!AA11)</f>
        <v>0.40720000000000001</v>
      </c>
      <c r="K7" s="162">
        <f ca="1">INDIRECT(calculation_hide!AB11)</f>
        <v>22.0289</v>
      </c>
      <c r="L7" s="162">
        <f ca="1">INDIRECT(calculation_hide!AC11)</f>
        <v>11.741</v>
      </c>
      <c r="M7" s="163">
        <f ca="1">INDIRECT(calculation_hide!AD11)</f>
        <v>21.729199999999999</v>
      </c>
      <c r="O7" s="180"/>
    </row>
    <row r="8" spans="1:15" ht="20.25" customHeight="1">
      <c r="A8" s="141">
        <f ca="1">INDIRECT(calculation_hide!R12)</f>
        <v>2023</v>
      </c>
      <c r="B8" s="162">
        <f ca="1">INDIRECT(calculation_hide!S12)</f>
        <v>37.231300000000005</v>
      </c>
      <c r="C8" s="162">
        <f ca="1">INDIRECT(calculation_hide!T12)</f>
        <v>0.89690000000000014</v>
      </c>
      <c r="D8" s="162">
        <f ca="1">INDIRECT(calculation_hide!U12)</f>
        <v>0.13669999999999999</v>
      </c>
      <c r="E8" s="162">
        <f ca="1">INDIRECT(calculation_hide!V12)</f>
        <v>15.858200000000002</v>
      </c>
      <c r="F8" s="162">
        <f ca="1">INDIRECT(calculation_hide!W12)</f>
        <v>8.7904</v>
      </c>
      <c r="G8" s="162">
        <f ca="1">INDIRECT(calculation_hide!X12)</f>
        <v>0.32779999999999998</v>
      </c>
      <c r="H8" s="162">
        <f ca="1">INDIRECT(calculation_hide!Y12)</f>
        <v>6.3682999999999996</v>
      </c>
      <c r="I8" s="162">
        <f ca="1">INDIRECT(calculation_hide!Z12)</f>
        <v>4.4579000000000004</v>
      </c>
      <c r="J8" s="162">
        <f ca="1">INDIRECT(calculation_hide!AA12)</f>
        <v>0.39500000000000002</v>
      </c>
      <c r="K8" s="162">
        <f ca="1">INDIRECT(calculation_hide!AB12)</f>
        <v>20.339700000000001</v>
      </c>
      <c r="L8" s="162">
        <f ca="1">INDIRECT(calculation_hide!AC12)</f>
        <v>11.5494</v>
      </c>
      <c r="M8" s="163">
        <f ca="1">INDIRECT(calculation_hide!AD12)</f>
        <v>16.891500000000001</v>
      </c>
      <c r="O8" s="180"/>
    </row>
    <row r="9" spans="1:15" ht="20.25" customHeight="1">
      <c r="A9" s="141">
        <f ca="1">INDIRECT(calculation_hide!R13)</f>
        <v>2024</v>
      </c>
      <c r="B9" s="162">
        <f ca="1">INDIRECT(calculation_hide!S13)</f>
        <v>35.5154</v>
      </c>
      <c r="C9" s="162">
        <f ca="1">INDIRECT(calculation_hide!T13)</f>
        <v>0.41459999999999997</v>
      </c>
      <c r="D9" s="162">
        <f ca="1">INDIRECT(calculation_hide!U13)</f>
        <v>0.11910000000000001</v>
      </c>
      <c r="E9" s="162">
        <f ca="1">INDIRECT(calculation_hide!V13)</f>
        <v>13.247499999999999</v>
      </c>
      <c r="F9" s="162">
        <f ca="1">INDIRECT(calculation_hide!W13)</f>
        <v>8.8171999999999997</v>
      </c>
      <c r="G9" s="162">
        <f ca="1">INDIRECT(calculation_hide!X13)</f>
        <v>0.34670000000000001</v>
      </c>
      <c r="H9" s="162">
        <f ca="1">INDIRECT(calculation_hide!Y13)</f>
        <v>6.5456999999999992</v>
      </c>
      <c r="I9" s="162">
        <f ca="1">INDIRECT(calculation_hide!Z13)</f>
        <v>5.6159999999999997</v>
      </c>
      <c r="J9" s="162">
        <f ca="1">INDIRECT(calculation_hide!AA13)</f>
        <v>0.40860000000000002</v>
      </c>
      <c r="K9" s="162">
        <f ca="1">INDIRECT(calculation_hide!AB13)</f>
        <v>21.734200000000001</v>
      </c>
      <c r="L9" s="162">
        <f ca="1">INDIRECT(calculation_hide!AC13)</f>
        <v>12.917000000000002</v>
      </c>
      <c r="M9" s="163">
        <f ca="1">INDIRECT(calculation_hide!AD13)</f>
        <v>13.7813</v>
      </c>
      <c r="O9" s="180"/>
    </row>
    <row r="10" spans="1:15" ht="20.25" customHeight="1">
      <c r="A10" s="142" t="s">
        <v>732</v>
      </c>
      <c r="B10" s="165" t="str">
        <f t="shared" ref="B10:M10" ca="1" si="0">IF(((B9-B8)/B8*100)&gt;100,"(+) ",IF(((B9-B8)/B8*100)&lt;-100,"(-) ",IF(ROUND(((B9-B8)/B8*100),1)=0,"- ",IF(((B9-B8)/B8*100)&gt;0,TEXT(((B9-B8)/B8*100),"+0.0 "),TEXT(((B9-B8)/B8*100),"0.0 ")))))</f>
        <v xml:space="preserve">-4.6 </v>
      </c>
      <c r="C10" s="212" t="str">
        <f t="shared" ca="1" si="0"/>
        <v xml:space="preserve">-53.8 </v>
      </c>
      <c r="D10" s="165" t="str">
        <f t="shared" ca="1" si="0"/>
        <v xml:space="preserve">-12.9 </v>
      </c>
      <c r="E10" s="165" t="str">
        <f t="shared" ca="1" si="0"/>
        <v xml:space="preserve">-16.5 </v>
      </c>
      <c r="F10" s="165" t="str">
        <f t="shared" ca="1" si="0"/>
        <v xml:space="preserve">+0.3 </v>
      </c>
      <c r="G10" s="165" t="str">
        <f t="shared" ca="1" si="0"/>
        <v xml:space="preserve">+5.8 </v>
      </c>
      <c r="H10" s="165" t="str">
        <f t="shared" ca="1" si="0"/>
        <v xml:space="preserve">+2.8 </v>
      </c>
      <c r="I10" s="165" t="str">
        <f t="shared" ca="1" si="0"/>
        <v xml:space="preserve">+26.0 </v>
      </c>
      <c r="J10" s="165" t="str">
        <f t="shared" ca="1" si="0"/>
        <v xml:space="preserve">+3.4 </v>
      </c>
      <c r="K10" s="165" t="str">
        <f t="shared" ca="1" si="0"/>
        <v xml:space="preserve">+6.9 </v>
      </c>
      <c r="L10" s="165" t="str">
        <f t="shared" ca="1" si="0"/>
        <v xml:space="preserve">+11.8 </v>
      </c>
      <c r="M10" s="166" t="str">
        <f t="shared" ca="1" si="0"/>
        <v xml:space="preserve">-18.4 </v>
      </c>
      <c r="O10" s="180"/>
    </row>
    <row r="11" spans="1:15" ht="20.25" customHeight="1">
      <c r="A11" s="162" t="str">
        <f ca="1">INDIRECT(calculation_hide!R39)</f>
        <v>January - November 2024</v>
      </c>
      <c r="B11" s="177">
        <f ca="1">INDIRECT(calculation_hide!S39)</f>
        <v>32.181800000000003</v>
      </c>
      <c r="C11" s="162">
        <f ca="1">INDIRECT(calculation_hide!T39)</f>
        <v>0.41459999999999997</v>
      </c>
      <c r="D11" s="162">
        <f ca="1">INDIRECT(calculation_hide!U39)</f>
        <v>0.11070000000000001</v>
      </c>
      <c r="E11" s="162">
        <f ca="1">INDIRECT(calculation_hide!V39)</f>
        <v>11.897699999999999</v>
      </c>
      <c r="F11" s="162">
        <f ca="1">INDIRECT(calculation_hide!W39)</f>
        <v>8.1179000000000006</v>
      </c>
      <c r="G11" s="162">
        <f ca="1">INDIRECT(calculation_hide!X39)</f>
        <v>0.29599999999999999</v>
      </c>
      <c r="H11" s="162">
        <f ca="1">INDIRECT(calculation_hide!Y39)</f>
        <v>5.7812999999999999</v>
      </c>
      <c r="I11" s="162">
        <f ca="1">INDIRECT(calculation_hide!Z39)</f>
        <v>5.1612</v>
      </c>
      <c r="J11" s="162">
        <f ca="1">INDIRECT(calculation_hide!AA39)</f>
        <v>0.40239999999999998</v>
      </c>
      <c r="K11" s="162">
        <f ca="1">INDIRECT(calculation_hide!AB39)</f>
        <v>19.758800000000004</v>
      </c>
      <c r="L11" s="162">
        <f ca="1">INDIRECT(calculation_hide!AC39)</f>
        <v>11.6409</v>
      </c>
      <c r="M11" s="163">
        <f ca="1">INDIRECT(calculation_hide!AD39)</f>
        <v>12.4231</v>
      </c>
      <c r="O11" s="180"/>
    </row>
    <row r="12" spans="1:15" ht="20.25" customHeight="1">
      <c r="A12" s="162" t="str">
        <f ca="1">INDIRECT(calculation_hide!R40)</f>
        <v>January - November 2025 [provisional]</v>
      </c>
      <c r="B12" s="178">
        <f ca="1">INDIRECT(calculation_hide!S40)</f>
        <v>32.223199999999999</v>
      </c>
      <c r="C12" s="162">
        <f ca="1">INDIRECT(calculation_hide!T40)</f>
        <v>0</v>
      </c>
      <c r="D12" s="162">
        <f ca="1">INDIRECT(calculation_hide!U40)</f>
        <v>8.6900000000000005E-2</v>
      </c>
      <c r="E12" s="162">
        <f ca="1">INDIRECT(calculation_hide!V40)</f>
        <v>13.081999999999999</v>
      </c>
      <c r="F12" s="162">
        <f ca="1">INDIRECT(calculation_hide!W40)</f>
        <v>7.1584999999999992</v>
      </c>
      <c r="G12" s="162">
        <f ca="1">INDIRECT(calculation_hide!X40)</f>
        <v>0.26559999999999995</v>
      </c>
      <c r="H12" s="162">
        <f ca="1">INDIRECT(calculation_hide!Y40)</f>
        <v>5.9291</v>
      </c>
      <c r="I12" s="162">
        <f ca="1">INDIRECT(calculation_hide!Z40)</f>
        <v>5.2186000000000003</v>
      </c>
      <c r="J12" s="162">
        <f ca="1">INDIRECT(calculation_hide!AA40)</f>
        <v>0.48280000000000001</v>
      </c>
      <c r="K12" s="162">
        <f ca="1">INDIRECT(calculation_hide!AB40)</f>
        <v>19.054199999999998</v>
      </c>
      <c r="L12" s="162">
        <f ca="1">INDIRECT(calculation_hide!AC40)</f>
        <v>11.895899999999999</v>
      </c>
      <c r="M12" s="163">
        <f ca="1">INDIRECT(calculation_hide!AD40)</f>
        <v>13.168899999999999</v>
      </c>
      <c r="O12" s="180"/>
    </row>
    <row r="13" spans="1:15" ht="20.25" customHeight="1">
      <c r="A13" s="142" t="s">
        <v>59</v>
      </c>
      <c r="B13" s="165" t="str">
        <f t="shared" ref="B13:L13" ca="1" si="1">IF(((B12-B11)/B11*100)&gt;100,"(+) ",IF(((B12-B11)/B11*100)&lt;-100,"(-) ",IF(ROUND(((B12-B11)/B11*100),1)=0,"- ",IF(((B12-B11)/B11*100)&gt;0,TEXT(((B12-B11)/B11*100),"+0.0 "),TEXT(((B12-B11)/B11*100),"0.0 ")))))</f>
        <v xml:space="preserve">+0.1 </v>
      </c>
      <c r="C13" s="165" t="str">
        <f t="shared" ca="1" si="1"/>
        <v xml:space="preserve">-100.0 </v>
      </c>
      <c r="D13" s="165" t="str">
        <f t="shared" ca="1" si="1"/>
        <v xml:space="preserve">-21.5 </v>
      </c>
      <c r="E13" s="165" t="str">
        <f t="shared" ca="1" si="1"/>
        <v xml:space="preserve">+10.0 </v>
      </c>
      <c r="F13" s="165" t="str">
        <f t="shared" ca="1" si="1"/>
        <v xml:space="preserve">-11.8 </v>
      </c>
      <c r="G13" s="165" t="str">
        <f t="shared" ca="1" si="1"/>
        <v xml:space="preserve">-10.3 </v>
      </c>
      <c r="H13" s="165" t="str">
        <f t="shared" ca="1" si="1"/>
        <v xml:space="preserve">+2.6 </v>
      </c>
      <c r="I13" s="165" t="str">
        <f t="shared" ca="1" si="1"/>
        <v xml:space="preserve">+1.1 </v>
      </c>
      <c r="J13" s="165" t="str">
        <f t="shared" ca="1" si="1"/>
        <v xml:space="preserve">+20.0 </v>
      </c>
      <c r="K13" s="165" t="str">
        <f t="shared" ca="1" si="1"/>
        <v xml:space="preserve">-3.6 </v>
      </c>
      <c r="L13" s="165" t="str">
        <f t="shared" ca="1" si="1"/>
        <v xml:space="preserve">+2.2 </v>
      </c>
      <c r="M13" s="166" t="str">
        <f ca="1">IF(((M12-M11)/M11*100)&gt;100,"(+) ",IF(((M12-M11)/M11*100)&lt;-100,"(-) ",IF(ROUND(((M12-M11)/M11*100),1)=0,"- ",IF(((M12-M11)/M11*100)&gt;0,TEXT(((M12-M11)/M11*100),"+0.0 "),TEXT(((M12-M11)/M11*100),"0.0 ")))))</f>
        <v xml:space="preserve">+6.0 </v>
      </c>
      <c r="O13" s="180"/>
    </row>
    <row r="14" spans="1:15" ht="20.25" customHeight="1">
      <c r="A14" s="141" t="str">
        <f ca="1">INDIRECT(calculation_hide!R22)</f>
        <v>September 2024</v>
      </c>
      <c r="B14" s="162">
        <f ca="1">INDIRECT(calculation_hide!S22)</f>
        <v>2.7601</v>
      </c>
      <c r="C14" s="162">
        <f ca="1">INDIRECT(calculation_hide!T22)</f>
        <v>1.9199999999999998E-2</v>
      </c>
      <c r="D14" s="162">
        <f ca="1">INDIRECT(calculation_hide!U22)</f>
        <v>1.12E-2</v>
      </c>
      <c r="E14" s="162">
        <f ca="1">INDIRECT(calculation_hide!V22)</f>
        <v>0.97819999999999996</v>
      </c>
      <c r="F14" s="162">
        <f ca="1">INDIRECT(calculation_hide!W22)</f>
        <v>0.78100000000000003</v>
      </c>
      <c r="G14" s="162">
        <f ca="1">INDIRECT(calculation_hide!X22)</f>
        <v>2.47E-2</v>
      </c>
      <c r="H14" s="162">
        <f ca="1">INDIRECT(calculation_hide!Y22)</f>
        <v>0.43569999999999998</v>
      </c>
      <c r="I14" s="162">
        <f ca="1">INDIRECT(calculation_hide!Z22)</f>
        <v>0.47570000000000001</v>
      </c>
      <c r="J14" s="162">
        <f ca="1">INDIRECT(calculation_hide!AA22)</f>
        <v>3.44E-2</v>
      </c>
      <c r="K14" s="162">
        <f ca="1">INDIRECT(calculation_hide!AB22)</f>
        <v>1.7516</v>
      </c>
      <c r="L14" s="162">
        <f ca="1">INDIRECT(calculation_hide!AC22)</f>
        <v>0.97060000000000002</v>
      </c>
      <c r="M14" s="163">
        <f ca="1">INDIRECT(calculation_hide!AD22)</f>
        <v>1.0085999999999999</v>
      </c>
      <c r="O14" s="180"/>
    </row>
    <row r="15" spans="1:15" ht="20.25" customHeight="1">
      <c r="A15" s="141" t="str">
        <f ca="1">INDIRECT(calculation_hide!R23)</f>
        <v>October 2024</v>
      </c>
      <c r="B15" s="162">
        <f ca="1">INDIRECT(calculation_hide!S23)</f>
        <v>3.0779000000000001</v>
      </c>
      <c r="C15" s="162">
        <f ca="1">INDIRECT(calculation_hide!T23)</f>
        <v>0</v>
      </c>
      <c r="D15" s="162">
        <f ca="1">INDIRECT(calculation_hide!U23)</f>
        <v>8.3999999999999995E-3</v>
      </c>
      <c r="E15" s="162">
        <f ca="1">INDIRECT(calculation_hide!V23)</f>
        <v>1.2194</v>
      </c>
      <c r="F15" s="162">
        <f ca="1">INDIRECT(calculation_hide!W23)</f>
        <v>0.69730000000000003</v>
      </c>
      <c r="G15" s="162">
        <f ca="1">INDIRECT(calculation_hide!X23)</f>
        <v>2.1899999999999999E-2</v>
      </c>
      <c r="H15" s="162">
        <f ca="1">INDIRECT(calculation_hide!Y23)</f>
        <v>0.56399999999999995</v>
      </c>
      <c r="I15" s="162">
        <f ca="1">INDIRECT(calculation_hide!Z23)</f>
        <v>0.54190000000000005</v>
      </c>
      <c r="J15" s="162">
        <f ca="1">INDIRECT(calculation_hide!AA23)</f>
        <v>2.5000000000000001E-2</v>
      </c>
      <c r="K15" s="162">
        <f ca="1">INDIRECT(calculation_hide!AB23)</f>
        <v>1.8502000000000001</v>
      </c>
      <c r="L15" s="162">
        <f ca="1">INDIRECT(calculation_hide!AC23)</f>
        <v>1.1529</v>
      </c>
      <c r="M15" s="163">
        <f ca="1">INDIRECT(calculation_hide!AD23)</f>
        <v>1.2277</v>
      </c>
      <c r="O15" s="180"/>
    </row>
    <row r="16" spans="1:15" ht="20.25" customHeight="1">
      <c r="A16" s="141" t="str">
        <f ca="1">INDIRECT(calculation_hide!R24)</f>
        <v>November 2024</v>
      </c>
      <c r="B16" s="162">
        <f ca="1">INDIRECT(calculation_hide!S24)</f>
        <v>3.4746000000000001</v>
      </c>
      <c r="C16" s="162">
        <f ca="1">INDIRECT(calculation_hide!T24)</f>
        <v>0</v>
      </c>
      <c r="D16" s="162">
        <f ca="1">INDIRECT(calculation_hide!U24)</f>
        <v>1.17E-2</v>
      </c>
      <c r="E16" s="162">
        <f ca="1">INDIRECT(calculation_hide!V24)</f>
        <v>1.7025999999999999</v>
      </c>
      <c r="F16" s="162">
        <f ca="1">INDIRECT(calculation_hide!W24)</f>
        <v>0.69569999999999999</v>
      </c>
      <c r="G16" s="162">
        <f ca="1">INDIRECT(calculation_hide!X24)</f>
        <v>2.1000000000000001E-2</v>
      </c>
      <c r="H16" s="162">
        <f ca="1">INDIRECT(calculation_hide!Y24)</f>
        <v>0.51580000000000004</v>
      </c>
      <c r="I16" s="162">
        <f ca="1">INDIRECT(calculation_hide!Z24)</f>
        <v>0.51719999999999999</v>
      </c>
      <c r="J16" s="162">
        <f ca="1">INDIRECT(calculation_hide!AA24)</f>
        <v>1.06E-2</v>
      </c>
      <c r="K16" s="162">
        <f ca="1">INDIRECT(calculation_hide!AB24)</f>
        <v>1.7602</v>
      </c>
      <c r="L16" s="162">
        <f ca="1">INDIRECT(calculation_hide!AC24)</f>
        <v>1.0645</v>
      </c>
      <c r="M16" s="163">
        <f ca="1">INDIRECT(calculation_hide!AD24)</f>
        <v>1.7142999999999999</v>
      </c>
      <c r="O16" s="180"/>
    </row>
    <row r="17" spans="1:19" ht="20.25" customHeight="1">
      <c r="A17" s="144" t="s">
        <v>2</v>
      </c>
      <c r="B17" s="167">
        <f t="shared" ref="B17:M17" ca="1" si="2">SUM(B14:B16)</f>
        <v>9.3125999999999998</v>
      </c>
      <c r="C17" s="167">
        <f t="shared" ca="1" si="2"/>
        <v>1.9199999999999998E-2</v>
      </c>
      <c r="D17" s="167">
        <f t="shared" ca="1" si="2"/>
        <v>3.1300000000000001E-2</v>
      </c>
      <c r="E17" s="167">
        <f t="shared" ca="1" si="2"/>
        <v>3.9001999999999999</v>
      </c>
      <c r="F17" s="167">
        <f t="shared" ca="1" si="2"/>
        <v>2.1739999999999999</v>
      </c>
      <c r="G17" s="167">
        <f t="shared" ca="1" si="2"/>
        <v>6.7600000000000007E-2</v>
      </c>
      <c r="H17" s="167">
        <f t="shared" ca="1" si="2"/>
        <v>1.5154999999999998</v>
      </c>
      <c r="I17" s="167">
        <f t="shared" ca="1" si="2"/>
        <v>1.5348000000000002</v>
      </c>
      <c r="J17" s="167">
        <f t="shared" ca="1" si="2"/>
        <v>7.0000000000000007E-2</v>
      </c>
      <c r="K17" s="167">
        <f t="shared" ca="1" si="2"/>
        <v>5.3620000000000001</v>
      </c>
      <c r="L17" s="167">
        <f t="shared" ca="1" si="2"/>
        <v>3.1879999999999997</v>
      </c>
      <c r="M17" s="168">
        <f t="shared" ca="1" si="2"/>
        <v>3.9505999999999997</v>
      </c>
      <c r="O17" s="180"/>
    </row>
    <row r="18" spans="1:19" ht="20.25" customHeight="1">
      <c r="A18" s="141" t="str">
        <f ca="1">INDIRECT(calculation_hide!R34)</f>
        <v>September 2025</v>
      </c>
      <c r="B18" s="162">
        <f ca="1">INDIRECT(calculation_hide!S34)</f>
        <v>2.5600999999999998</v>
      </c>
      <c r="C18" s="162">
        <f ca="1">INDIRECT(calculation_hide!T34)</f>
        <v>0</v>
      </c>
      <c r="D18" s="162">
        <f ca="1">INDIRECT(calculation_hide!U34)</f>
        <v>1.14E-2</v>
      </c>
      <c r="E18" s="162">
        <f ca="1">INDIRECT(calculation_hide!V34)</f>
        <v>0.93659999999999999</v>
      </c>
      <c r="F18" s="162">
        <f ca="1">INDIRECT(calculation_hide!W34)</f>
        <v>0.4849</v>
      </c>
      <c r="G18" s="162">
        <f ca="1">INDIRECT(calculation_hide!X34)</f>
        <v>2.35E-2</v>
      </c>
      <c r="H18" s="162">
        <f ca="1">INDIRECT(calculation_hide!Y34)</f>
        <v>0.60550000000000004</v>
      </c>
      <c r="I18" s="162">
        <f ca="1">INDIRECT(calculation_hide!Z34)</f>
        <v>0.45440000000000003</v>
      </c>
      <c r="J18" s="162">
        <f ca="1">INDIRECT(calculation_hide!AA34)</f>
        <v>4.3799999999999999E-2</v>
      </c>
      <c r="K18" s="162">
        <f ca="1">INDIRECT(calculation_hide!AB34)</f>
        <v>1.6121000000000001</v>
      </c>
      <c r="L18" s="162">
        <f ca="1">INDIRECT(calculation_hide!AC34)</f>
        <v>1.1272</v>
      </c>
      <c r="M18" s="163">
        <f ca="1">INDIRECT(calculation_hide!AD34)</f>
        <v>0.94799999999999995</v>
      </c>
      <c r="N18" s="138"/>
      <c r="O18" s="180"/>
      <c r="P18" s="138"/>
      <c r="Q18" s="138"/>
      <c r="R18" s="138"/>
      <c r="S18" s="138"/>
    </row>
    <row r="19" spans="1:19" ht="20.25" customHeight="1">
      <c r="A19" s="141" t="str">
        <f ca="1">INDIRECT(calculation_hide!R35)</f>
        <v>October 2025</v>
      </c>
      <c r="B19" s="162">
        <f ca="1">INDIRECT(calculation_hide!S35)</f>
        <v>3.024</v>
      </c>
      <c r="C19" s="162">
        <f ca="1">INDIRECT(calculation_hide!T35)</f>
        <v>0</v>
      </c>
      <c r="D19" s="162">
        <f ca="1">INDIRECT(calculation_hide!U35)</f>
        <v>9.4000000000000004E-3</v>
      </c>
      <c r="E19" s="162">
        <f ca="1">INDIRECT(calculation_hide!V35)</f>
        <v>1.2736000000000001</v>
      </c>
      <c r="F19" s="162">
        <f ca="1">INDIRECT(calculation_hide!W35)</f>
        <v>0.57469999999999999</v>
      </c>
      <c r="G19" s="162">
        <f ca="1">INDIRECT(calculation_hide!X35)</f>
        <v>3.0599999999999999E-2</v>
      </c>
      <c r="H19" s="162">
        <f ca="1">INDIRECT(calculation_hide!Y35)</f>
        <v>0.65639999999999998</v>
      </c>
      <c r="I19" s="162">
        <f ca="1">INDIRECT(calculation_hide!Z35)</f>
        <v>0.45490000000000003</v>
      </c>
      <c r="J19" s="162">
        <f ca="1">INDIRECT(calculation_hide!AA35)</f>
        <v>2.4299999999999999E-2</v>
      </c>
      <c r="K19" s="162">
        <f ca="1">INDIRECT(calculation_hide!AB35)</f>
        <v>1.7408999999999999</v>
      </c>
      <c r="L19" s="162">
        <f ca="1">INDIRECT(calculation_hide!AC35)</f>
        <v>1.1661999999999999</v>
      </c>
      <c r="M19" s="163">
        <f ca="1">INDIRECT(calculation_hide!AD35)</f>
        <v>1.2830999999999999</v>
      </c>
      <c r="N19" s="138"/>
      <c r="O19" s="180"/>
      <c r="P19" s="138"/>
      <c r="Q19" s="138"/>
      <c r="R19" s="138"/>
      <c r="S19" s="138"/>
    </row>
    <row r="20" spans="1:19" ht="20.25" customHeight="1">
      <c r="A20" s="141" t="str">
        <f ca="1">INDIRECT(calculation_hide!R36)</f>
        <v>November 2025 [provisional]</v>
      </c>
      <c r="B20" s="162">
        <f ca="1">INDIRECT(calculation_hide!S36)</f>
        <v>3.3129</v>
      </c>
      <c r="C20" s="162">
        <f ca="1">INDIRECT(calculation_hide!T36)</f>
        <v>0</v>
      </c>
      <c r="D20" s="162">
        <f ca="1">INDIRECT(calculation_hide!U36)</f>
        <v>8.0000000000000002E-3</v>
      </c>
      <c r="E20" s="162">
        <f ca="1">INDIRECT(calculation_hide!V36)</f>
        <v>1.3065</v>
      </c>
      <c r="F20" s="162">
        <f ca="1">INDIRECT(calculation_hide!W36)</f>
        <v>0.60640000000000005</v>
      </c>
      <c r="G20" s="162">
        <f ca="1">INDIRECT(calculation_hide!X36)</f>
        <v>4.2799999999999998E-2</v>
      </c>
      <c r="H20" s="162">
        <f ca="1">INDIRECT(calculation_hide!Y36)</f>
        <v>0.7681</v>
      </c>
      <c r="I20" s="162">
        <f ca="1">INDIRECT(calculation_hide!Z36)</f>
        <v>0.56679999999999997</v>
      </c>
      <c r="J20" s="162">
        <f ca="1">INDIRECT(calculation_hide!AA36)</f>
        <v>1.44E-2</v>
      </c>
      <c r="K20" s="162">
        <f ca="1">INDIRECT(calculation_hide!AB36)</f>
        <v>1.9984</v>
      </c>
      <c r="L20" s="162">
        <f ca="1">INDIRECT(calculation_hide!AC36)</f>
        <v>1.3919999999999999</v>
      </c>
      <c r="M20" s="163">
        <f ca="1">INDIRECT(calculation_hide!AD36)</f>
        <v>1.3145</v>
      </c>
      <c r="O20" s="180"/>
    </row>
    <row r="21" spans="1:19" ht="20.25" customHeight="1">
      <c r="A21" s="144" t="s">
        <v>2</v>
      </c>
      <c r="B21" s="167">
        <f t="shared" ref="B21:M21" ca="1" si="3">SUM(B18:B20)</f>
        <v>8.8969999999999985</v>
      </c>
      <c r="C21" s="167">
        <f t="shared" ca="1" si="3"/>
        <v>0</v>
      </c>
      <c r="D21" s="167">
        <f t="shared" ca="1" si="3"/>
        <v>2.8799999999999999E-2</v>
      </c>
      <c r="E21" s="167">
        <f t="shared" ca="1" si="3"/>
        <v>3.5167000000000002</v>
      </c>
      <c r="F21" s="167">
        <f t="shared" ca="1" si="3"/>
        <v>1.6660000000000001</v>
      </c>
      <c r="G21" s="167">
        <f t="shared" ca="1" si="3"/>
        <v>9.6899999999999986E-2</v>
      </c>
      <c r="H21" s="167">
        <f t="shared" ca="1" si="3"/>
        <v>2.0300000000000002</v>
      </c>
      <c r="I21" s="167">
        <f t="shared" ca="1" si="3"/>
        <v>1.4761</v>
      </c>
      <c r="J21" s="167">
        <f t="shared" ca="1" si="3"/>
        <v>8.249999999999999E-2</v>
      </c>
      <c r="K21" s="167">
        <f t="shared" ca="1" si="3"/>
        <v>5.3513999999999999</v>
      </c>
      <c r="L21" s="167">
        <f t="shared" ca="1" si="3"/>
        <v>3.6854</v>
      </c>
      <c r="M21" s="168">
        <f t="shared" ca="1" si="3"/>
        <v>3.5455999999999994</v>
      </c>
      <c r="O21" s="180"/>
    </row>
    <row r="22" spans="1:19" ht="20.25" customHeight="1">
      <c r="A22" s="143" t="s">
        <v>147</v>
      </c>
      <c r="B22" s="181" t="str">
        <f ca="1">IF(((B21-B17)/B17*100)&gt;100,"(+) ",IF(((B21-B17)/B17*100)&lt;-100,"(-) ",IF(ROUND(((B21-B17)/B17*100),1)=0,"- ",IF(((B21-B17)/B17*100)&gt;0,TEXT(((B21-B17)/B17*100),"+0.0 "),TEXT(((B21-B17)/B17*100),"0.0 ")))))</f>
        <v xml:space="preserve">-4.5 </v>
      </c>
      <c r="C22" s="208" t="str">
        <f ca="1">IF(((C21-C17)/C17*100)&gt;100,"(+) ",IF(((C21-C17)/C17*100)&lt;-100,"(-) ",IF(ROUND(((C21-C17)/C17*100),1)=0,"- ",IF(((C21-C17)/C17*100)&gt;0,TEXT(((C21-C17)/C17*100),"+0.0 "),TEXT(((C21-C17)/C17*100),"0.0 ")))))</f>
        <v xml:space="preserve">-100.0 </v>
      </c>
      <c r="D22" s="169" t="str">
        <f ca="1">IF(((D21-D17)/D17*100)&gt;100,"(+) ",IF(((D21-D17)/D17*100)&lt;-100,"(-) ",IF(ROUND(((D21-D17)/D17*100),1)=0,"- ",IF(((D21-D17)/D17*100)&gt;0,TEXT(((D21-D17)/D17*100),"+0.0 "),TEXT(((D21-D17)/D17*100),"0.0 ")))))</f>
        <v xml:space="preserve">-8.0 </v>
      </c>
      <c r="E22" s="169" t="str">
        <f t="shared" ref="E22:M22" ca="1" si="4">IF(((E21-E17)/E17*100)&gt;100,"(+) ",IF(((E21-E17)/E17*100)&lt;-100,"(-) ",IF(ROUND(((E21-E17)/E17*100),1)=0,"- ",IF(((E21-E17)/E17*100)&gt;0,TEXT(((E21-E17)/E17*100),"+0.0 "),TEXT(((E21-E17)/E17*100),"0.0 ")))))</f>
        <v xml:space="preserve">-9.8 </v>
      </c>
      <c r="F22" s="193" t="str">
        <f t="shared" ca="1" si="4"/>
        <v xml:space="preserve">-23.4 </v>
      </c>
      <c r="G22" s="193" t="str">
        <f t="shared" ca="1" si="4"/>
        <v xml:space="preserve">+43.3 </v>
      </c>
      <c r="H22" s="169" t="str">
        <f t="shared" ca="1" si="4"/>
        <v xml:space="preserve">+33.9 </v>
      </c>
      <c r="I22" s="228" t="str">
        <f t="shared" ca="1" si="4"/>
        <v xml:space="preserve">-3.8 </v>
      </c>
      <c r="J22" s="181" t="str">
        <f t="shared" ca="1" si="4"/>
        <v xml:space="preserve">+17.9 </v>
      </c>
      <c r="K22" s="169" t="str">
        <f t="shared" ca="1" si="4"/>
        <v xml:space="preserve">-0.2 </v>
      </c>
      <c r="L22" s="169" t="str">
        <f t="shared" ca="1" si="4"/>
        <v xml:space="preserve">+15.6 </v>
      </c>
      <c r="M22" s="186" t="str">
        <f t="shared" ca="1" si="4"/>
        <v xml:space="preserve">-10.3 </v>
      </c>
      <c r="O22" s="180"/>
    </row>
    <row r="23" spans="1:19">
      <c r="B23" s="139"/>
      <c r="C23" s="139"/>
      <c r="D23" s="139"/>
      <c r="E23" s="139"/>
      <c r="F23" s="139"/>
      <c r="G23" s="139"/>
      <c r="H23" s="139"/>
      <c r="I23" s="139"/>
      <c r="J23" s="139"/>
      <c r="K23" s="139"/>
      <c r="L23" s="139"/>
      <c r="M23" s="139"/>
      <c r="O23" s="180"/>
    </row>
    <row r="24" spans="1:19">
      <c r="B24" s="187"/>
      <c r="C24" s="190"/>
      <c r="D24" s="187"/>
      <c r="E24" s="213"/>
      <c r="F24" s="187"/>
      <c r="G24" s="190"/>
      <c r="H24" s="187"/>
      <c r="I24" s="227"/>
      <c r="J24" s="191"/>
      <c r="K24" s="187"/>
      <c r="L24" s="190"/>
      <c r="M24" s="213"/>
      <c r="N24" s="139"/>
    </row>
    <row r="25" spans="1:19">
      <c r="B25" s="187"/>
      <c r="C25" s="215"/>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6"/>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726</v>
      </c>
      <c r="E5" s="147" t="s">
        <v>5</v>
      </c>
      <c r="F5" s="147" t="s">
        <v>54</v>
      </c>
      <c r="G5" s="147" t="s">
        <v>7</v>
      </c>
      <c r="H5" s="147" t="s">
        <v>727</v>
      </c>
      <c r="I5" s="147" t="s">
        <v>728</v>
      </c>
      <c r="J5" s="147" t="s">
        <v>48</v>
      </c>
      <c r="K5" s="147" t="s">
        <v>729</v>
      </c>
      <c r="L5" s="147" t="s">
        <v>730</v>
      </c>
      <c r="M5" s="148" t="s">
        <v>731</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35.5154</v>
      </c>
      <c r="C35" s="151">
        <f>SUM(Quarter!C123:C126)</f>
        <v>0.41459999999999997</v>
      </c>
      <c r="D35" s="151">
        <f>SUM(Quarter!D123:D126)</f>
        <v>0.11910000000000001</v>
      </c>
      <c r="E35" s="151">
        <f>SUM(Quarter!E123:E126)</f>
        <v>13.247499999999999</v>
      </c>
      <c r="F35" s="151">
        <f>SUM(Quarter!F123:F126)</f>
        <v>8.8171999999999997</v>
      </c>
      <c r="G35" s="151">
        <f>SUM(Quarter!G123:G126)</f>
        <v>0.34670000000000001</v>
      </c>
      <c r="H35" s="151">
        <f>SUM(Quarter!H123:H126)</f>
        <v>6.5456999999999992</v>
      </c>
      <c r="I35" s="151">
        <f>SUM(Quarter!I123:I126)</f>
        <v>5.6159999999999997</v>
      </c>
      <c r="J35" s="151">
        <f>SUM(Quarter!J123:J126)</f>
        <v>0.40860000000000002</v>
      </c>
      <c r="K35" s="151">
        <f>SUM(Quarter!K123:K126)</f>
        <v>21.734200000000001</v>
      </c>
      <c r="L35" s="151">
        <f>SUM(Quarter!L123:L126)</f>
        <v>12.917000000000002</v>
      </c>
      <c r="M35" s="152">
        <f>SUM(Quarter!M123:M126)</f>
        <v>13.7813</v>
      </c>
    </row>
    <row r="36" spans="1:13" ht="13.5">
      <c r="B36" s="124"/>
      <c r="C36" s="124"/>
      <c r="D36" s="124"/>
      <c r="E36" s="115"/>
      <c r="F36" s="124"/>
      <c r="G36" s="124"/>
    </row>
    <row r="37" spans="1:13" ht="13.5">
      <c r="B37" s="124"/>
      <c r="C37" s="124"/>
      <c r="D37" s="124"/>
      <c r="E37" s="124"/>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6"/>
      <c r="E45" s="124"/>
      <c r="F45" s="124"/>
      <c r="G45" s="124"/>
    </row>
    <row r="46" spans="1:13" ht="13.5">
      <c r="B46" s="124"/>
      <c r="C46" s="124"/>
      <c r="D46" s="124"/>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29"/>
  <sheetViews>
    <sheetView showGridLines="0" workbookViewId="0">
      <pane xSplit="1" ySplit="6" topLeftCell="B123" activePane="bottomRight" state="frozen"/>
      <selection activeCell="A2" sqref="A2"/>
      <selection pane="topRight" activeCell="A2" sqref="A2"/>
      <selection pane="bottomLeft" activeCell="A2" sqref="A2"/>
      <selection pane="bottomRight" activeCell="B123" sqref="B123"/>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726</v>
      </c>
      <c r="E6" s="147" t="s">
        <v>5</v>
      </c>
      <c r="F6" s="147" t="s">
        <v>54</v>
      </c>
      <c r="G6" s="147" t="s">
        <v>7</v>
      </c>
      <c r="H6" s="147" t="s">
        <v>727</v>
      </c>
      <c r="I6" s="147" t="s">
        <v>728</v>
      </c>
      <c r="J6" s="147" t="s">
        <v>48</v>
      </c>
      <c r="K6" s="147" t="s">
        <v>729</v>
      </c>
      <c r="L6" s="147" t="s">
        <v>730</v>
      </c>
      <c r="M6" s="148" t="s">
        <v>731</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7"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7"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16"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16"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16"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16"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16"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16" t="s">
        <v>678</v>
      </c>
      <c r="B123" s="164">
        <f>SUM(Month!B355:B357)</f>
        <v>9.7184999999999988</v>
      </c>
      <c r="C123" s="164">
        <f>SUM(Month!C355:C357)</f>
        <v>0.27029999999999998</v>
      </c>
      <c r="D123" s="164">
        <f>SUM(Month!D355:D357)</f>
        <v>2.8400000000000002E-2</v>
      </c>
      <c r="E123" s="164">
        <f>SUM(Month!E355:E357)</f>
        <v>3.9806999999999997</v>
      </c>
      <c r="F123" s="164">
        <f>SUM(Month!F355:F357)</f>
        <v>1.7970000000000002</v>
      </c>
      <c r="G123" s="164">
        <f>SUM(Month!G355:G357)</f>
        <v>0.1265</v>
      </c>
      <c r="H123" s="164">
        <f>SUM(Month!H355:H357)</f>
        <v>2.0404999999999998</v>
      </c>
      <c r="I123" s="164">
        <f>SUM(Month!I355:I357)</f>
        <v>1.4046000000000001</v>
      </c>
      <c r="J123" s="164">
        <f>SUM(Month!J355:J357)</f>
        <v>7.0500000000000007E-2</v>
      </c>
      <c r="K123" s="164">
        <f>SUM(Month!K355:K357)</f>
        <v>5.4390000000000001</v>
      </c>
      <c r="L123" s="164">
        <f>SUM(Month!L355:L357)</f>
        <v>3.6419999999999995</v>
      </c>
      <c r="M123" s="163">
        <f>SUM(Month!M355:M357)</f>
        <v>4.2793999999999999</v>
      </c>
    </row>
    <row r="124" spans="1:13">
      <c r="A124" s="216" t="s">
        <v>683</v>
      </c>
      <c r="B124" s="164">
        <f>SUM(Month!B358:B360)</f>
        <v>7.9358000000000004</v>
      </c>
      <c r="C124" s="164">
        <f>SUM(Month!C358:C360)</f>
        <v>8.5199999999999998E-2</v>
      </c>
      <c r="D124" s="164">
        <f>SUM(Month!D358:D360)</f>
        <v>3.3000000000000002E-2</v>
      </c>
      <c r="E124" s="164">
        <f>SUM(Month!E358:E360)</f>
        <v>2.4596</v>
      </c>
      <c r="F124" s="164">
        <f>SUM(Month!F358:F360)</f>
        <v>2.468</v>
      </c>
      <c r="G124" s="164">
        <f>SUM(Month!G358:G360)</f>
        <v>6.0799999999999993E-2</v>
      </c>
      <c r="H124" s="164">
        <f>SUM(Month!H358:H360)</f>
        <v>1.3509000000000002</v>
      </c>
      <c r="I124" s="164">
        <f>SUM(Month!I358:I360)</f>
        <v>1.3219000000000001</v>
      </c>
      <c r="J124" s="164">
        <f>SUM(Month!J358:J360)</f>
        <v>0.15639999999999998</v>
      </c>
      <c r="K124" s="164">
        <f>SUM(Month!K358:K360)</f>
        <v>5.3581000000000003</v>
      </c>
      <c r="L124" s="164">
        <f>SUM(Month!L358:L360)</f>
        <v>2.8901000000000003</v>
      </c>
      <c r="M124" s="163">
        <f>SUM(Month!M358:M360)</f>
        <v>2.5778999999999996</v>
      </c>
    </row>
    <row r="125" spans="1:13">
      <c r="A125" s="216" t="s">
        <v>686</v>
      </c>
      <c r="B125" s="164">
        <f>SUM(Month!B361:B363)</f>
        <v>7.9749999999999996</v>
      </c>
      <c r="C125" s="164">
        <f>SUM(Month!C361:C363)</f>
        <v>5.91E-2</v>
      </c>
      <c r="D125" s="164">
        <f>SUM(Month!D361:D363)</f>
        <v>2.9200000000000004E-2</v>
      </c>
      <c r="E125" s="164">
        <f>SUM(Month!E361:E363)</f>
        <v>2.5354000000000001</v>
      </c>
      <c r="F125" s="164">
        <f>SUM(Month!F361:F363)</f>
        <v>2.4599000000000002</v>
      </c>
      <c r="G125" s="164">
        <f>SUM(Month!G361:G363)</f>
        <v>6.5799999999999997E-2</v>
      </c>
      <c r="H125" s="164">
        <f>SUM(Month!H361:H363)</f>
        <v>1.3100999999999998</v>
      </c>
      <c r="I125" s="164">
        <f>SUM(Month!I361:I363)</f>
        <v>1.3755999999999999</v>
      </c>
      <c r="J125" s="164">
        <f>SUM(Month!J361:J363)</f>
        <v>0.13990000000000002</v>
      </c>
      <c r="K125" s="164">
        <f>SUM(Month!K361:K363)</f>
        <v>5.3513000000000002</v>
      </c>
      <c r="L125" s="164">
        <f>SUM(Month!L361:L363)</f>
        <v>2.8914</v>
      </c>
      <c r="M125" s="163">
        <f>SUM(Month!M361:M363)</f>
        <v>2.6238000000000001</v>
      </c>
    </row>
    <row r="126" spans="1:13">
      <c r="A126" s="219" t="s">
        <v>703</v>
      </c>
      <c r="B126" s="164">
        <f>SUM(Month!B364:B366)</f>
        <v>9.8861000000000008</v>
      </c>
      <c r="C126" s="164">
        <f>SUM(Month!C364:C366)</f>
        <v>0</v>
      </c>
      <c r="D126" s="164">
        <f>SUM(Month!D364:D366)</f>
        <v>2.8499999999999998E-2</v>
      </c>
      <c r="E126" s="164">
        <f>SUM(Month!E364:E366)</f>
        <v>4.2717999999999998</v>
      </c>
      <c r="F126" s="164">
        <f>SUM(Month!F364:F366)</f>
        <v>2.0922999999999998</v>
      </c>
      <c r="G126" s="164">
        <f>SUM(Month!G364:G366)</f>
        <v>9.3600000000000003E-2</v>
      </c>
      <c r="H126" s="164">
        <f>SUM(Month!H364:H366)</f>
        <v>1.8442000000000001</v>
      </c>
      <c r="I126" s="164">
        <f>SUM(Month!I364:I366)</f>
        <v>1.5139</v>
      </c>
      <c r="J126" s="164">
        <f>SUM(Month!J364:J366)</f>
        <v>4.1799999999999997E-2</v>
      </c>
      <c r="K126" s="164">
        <f>SUM(Month!K364:K366)</f>
        <v>5.5858000000000008</v>
      </c>
      <c r="L126" s="164">
        <f>SUM(Month!L364:L366)</f>
        <v>3.4935</v>
      </c>
      <c r="M126" s="163">
        <f>SUM(Month!M364:M366)</f>
        <v>4.3002000000000002</v>
      </c>
    </row>
    <row r="127" spans="1:13">
      <c r="A127" s="219" t="s">
        <v>718</v>
      </c>
      <c r="B127" s="164">
        <f>SUM(Month!B367:B369)</f>
        <v>10.3475</v>
      </c>
      <c r="C127" s="164">
        <f>SUM(Month!C367:C369)</f>
        <v>0</v>
      </c>
      <c r="D127" s="164">
        <f>SUM(Month!D367:D369)</f>
        <v>1.9400000000000001E-2</v>
      </c>
      <c r="E127" s="164">
        <f>SUM(Month!E367:E369)</f>
        <v>4.8747999999999996</v>
      </c>
      <c r="F127" s="164">
        <f>SUM(Month!F367:F369)</f>
        <v>2.0659000000000001</v>
      </c>
      <c r="G127" s="164">
        <f>SUM(Month!G367:G369)</f>
        <v>9.8599999999999993E-2</v>
      </c>
      <c r="H127" s="164">
        <f>SUM(Month!H367:H369)</f>
        <v>1.7529999999999999</v>
      </c>
      <c r="I127" s="164">
        <f>SUM(Month!I367:I369)</f>
        <v>1.4603999999999999</v>
      </c>
      <c r="J127" s="164">
        <f>SUM(Month!J367:J369)</f>
        <v>7.5499999999999998E-2</v>
      </c>
      <c r="K127" s="164">
        <f>SUM(Month!K367:K369)</f>
        <v>5.4531999999999998</v>
      </c>
      <c r="L127" s="164">
        <f>SUM(Month!L367:L369)</f>
        <v>3.3874999999999997</v>
      </c>
      <c r="M127" s="163">
        <f>SUM(Month!M367:M369)</f>
        <v>4.8940999999999999</v>
      </c>
    </row>
    <row r="128" spans="1:13">
      <c r="A128" s="223" t="s">
        <v>735</v>
      </c>
      <c r="B128" s="164">
        <f>SUM(Month!B370:B372)</f>
        <v>7.74</v>
      </c>
      <c r="C128" s="164">
        <f>SUM(Month!C370:C372)</f>
        <v>0</v>
      </c>
      <c r="D128" s="164">
        <f>SUM(Month!D370:D372)</f>
        <v>2.1700000000000001E-2</v>
      </c>
      <c r="E128" s="164">
        <f>SUM(Month!E370:E372)</f>
        <v>2.6619000000000002</v>
      </c>
      <c r="F128" s="164">
        <f>SUM(Month!F370:F372)</f>
        <v>2.1417999999999999</v>
      </c>
      <c r="G128" s="164">
        <f>SUM(Month!G370:G372)</f>
        <v>3.44E-2</v>
      </c>
      <c r="H128" s="164">
        <f>SUM(Month!H370:H372)</f>
        <v>1.3624999999999998</v>
      </c>
      <c r="I128" s="164">
        <f>SUM(Month!I370:I372)</f>
        <v>1.3133999999999999</v>
      </c>
      <c r="J128" s="164">
        <f>SUM(Month!J370:J372)</f>
        <v>0.20440000000000003</v>
      </c>
      <c r="K128" s="164">
        <f>SUM(Month!K370:K372)</f>
        <v>5.0564</v>
      </c>
      <c r="L128" s="164">
        <f>SUM(Month!L370:L372)</f>
        <v>2.9146000000000001</v>
      </c>
      <c r="M128" s="163">
        <f>SUM(Month!M370:M372)</f>
        <v>2.6836000000000002</v>
      </c>
    </row>
    <row r="129" spans="1:13">
      <c r="A129" s="219" t="s">
        <v>734</v>
      </c>
      <c r="B129" s="164">
        <f>SUM(Month!B373:B375)</f>
        <v>7.7988</v>
      </c>
      <c r="C129" s="164">
        <f>SUM(Month!C373:C375)</f>
        <v>0</v>
      </c>
      <c r="D129" s="164">
        <f>SUM(Month!D373:D375)</f>
        <v>2.8400000000000002E-2</v>
      </c>
      <c r="E129" s="164">
        <f>SUM(Month!E373:E375)</f>
        <v>2.9651999999999998</v>
      </c>
      <c r="F129" s="164">
        <f>SUM(Month!F373:F375)</f>
        <v>1.7696999999999998</v>
      </c>
      <c r="G129" s="164">
        <f>SUM(Month!G373:G375)</f>
        <v>5.9199999999999996E-2</v>
      </c>
      <c r="H129" s="164">
        <f>SUM(Month!H373:H375)</f>
        <v>1.3891</v>
      </c>
      <c r="I129" s="164">
        <f>SUM(Month!I373:I375)</f>
        <v>1.4231000000000003</v>
      </c>
      <c r="J129" s="164">
        <f>SUM(Month!J373:J375)</f>
        <v>0.16420000000000001</v>
      </c>
      <c r="K129" s="164">
        <f>SUM(Month!K373:K375)</f>
        <v>4.8052999999999999</v>
      </c>
      <c r="L129" s="164">
        <f>SUM(Month!L373:L375)</f>
        <v>3.0355999999999996</v>
      </c>
      <c r="M129" s="163">
        <f>SUM(Month!M373:M375)</f>
        <v>2.9936000000000003</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7"/>
  <sheetViews>
    <sheetView showGridLines="0" zoomScaleNormal="100" workbookViewId="0">
      <pane xSplit="1" ySplit="6" topLeftCell="B373" activePane="bottomRight" state="frozen"/>
      <selection activeCell="A2" sqref="A2"/>
      <selection pane="topRight" activeCell="A2" sqref="A2"/>
      <selection pane="bottomLeft" activeCell="A2" sqref="A2"/>
      <selection pane="bottomRight" activeCell="B373" sqref="B373"/>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726</v>
      </c>
      <c r="E6" s="147" t="s">
        <v>5</v>
      </c>
      <c r="F6" s="147" t="s">
        <v>54</v>
      </c>
      <c r="G6" s="147" t="s">
        <v>7</v>
      </c>
      <c r="H6" s="147" t="s">
        <v>727</v>
      </c>
      <c r="I6" s="147" t="s">
        <v>728</v>
      </c>
      <c r="J6" s="147" t="s">
        <v>48</v>
      </c>
      <c r="K6" s="147" t="s">
        <v>729</v>
      </c>
      <c r="L6" s="147" t="s">
        <v>730</v>
      </c>
      <c r="M6" s="148" t="s">
        <v>731</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8"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8"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8"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8"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8"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8"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8"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8"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8"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8"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8"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8"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8"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8"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8"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8"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8"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8"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8"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8"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8"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8"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8"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8"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8"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20" ht="15.5">
      <c r="A353" s="218"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20" ht="15.5">
      <c r="A354" s="218"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11"/>
    </row>
    <row r="355" spans="1:20" ht="15.5">
      <c r="A355" s="218" t="s">
        <v>673</v>
      </c>
      <c r="B355" s="173">
        <v>3.7319</v>
      </c>
      <c r="C355" s="173">
        <v>0.1216</v>
      </c>
      <c r="D355" s="173">
        <v>1.0999999999999999E-2</v>
      </c>
      <c r="E355" s="173">
        <v>1.7589999999999999</v>
      </c>
      <c r="F355" s="173">
        <v>0.55800000000000005</v>
      </c>
      <c r="G355" s="173">
        <v>4.2299999999999997E-2</v>
      </c>
      <c r="H355" s="173">
        <v>0.73529999999999995</v>
      </c>
      <c r="I355" s="173">
        <v>0.4929</v>
      </c>
      <c r="J355" s="173">
        <v>1.18E-2</v>
      </c>
      <c r="K355" s="173">
        <v>1.8403</v>
      </c>
      <c r="L355" s="173">
        <v>1.2823</v>
      </c>
      <c r="M355" s="174">
        <v>1.8915999999999999</v>
      </c>
      <c r="N355" s="211"/>
      <c r="O355" s="210"/>
      <c r="P355" s="210"/>
      <c r="Q355" s="209"/>
    </row>
    <row r="356" spans="1:20" ht="15.5">
      <c r="A356" s="218" t="s">
        <v>674</v>
      </c>
      <c r="B356" s="173">
        <v>3.0122</v>
      </c>
      <c r="C356" s="173">
        <v>5.9400000000000001E-2</v>
      </c>
      <c r="D356" s="173">
        <v>8.8999999999999999E-3</v>
      </c>
      <c r="E356" s="173">
        <v>1.1446000000000001</v>
      </c>
      <c r="F356" s="173">
        <v>0.59509999999999996</v>
      </c>
      <c r="G356" s="173">
        <v>4.7899999999999998E-2</v>
      </c>
      <c r="H356" s="173">
        <v>0.67069999999999996</v>
      </c>
      <c r="I356" s="173">
        <v>0.46960000000000002</v>
      </c>
      <c r="J356" s="173">
        <v>1.6E-2</v>
      </c>
      <c r="K356" s="173">
        <v>1.7991999999999999</v>
      </c>
      <c r="L356" s="173">
        <v>1.2040999999999999</v>
      </c>
      <c r="M356" s="174">
        <v>1.2130000000000001</v>
      </c>
      <c r="N356" s="211"/>
      <c r="O356" s="210"/>
      <c r="P356" s="210"/>
      <c r="Q356" s="209"/>
    </row>
    <row r="357" spans="1:20" ht="15.5">
      <c r="A357" s="218" t="s">
        <v>676</v>
      </c>
      <c r="B357" s="173">
        <v>2.9744000000000002</v>
      </c>
      <c r="C357" s="173">
        <v>8.9300000000000004E-2</v>
      </c>
      <c r="D357" s="173">
        <v>8.5000000000000006E-3</v>
      </c>
      <c r="E357" s="173">
        <v>1.0770999999999999</v>
      </c>
      <c r="F357" s="173">
        <v>0.64390000000000003</v>
      </c>
      <c r="G357" s="173">
        <v>3.6299999999999999E-2</v>
      </c>
      <c r="H357" s="173">
        <v>0.63449999999999995</v>
      </c>
      <c r="I357" s="173">
        <v>0.44209999999999999</v>
      </c>
      <c r="J357" s="173">
        <v>4.2700000000000002E-2</v>
      </c>
      <c r="K357" s="173">
        <v>1.7995000000000001</v>
      </c>
      <c r="L357" s="173">
        <v>1.1556</v>
      </c>
      <c r="M357" s="174">
        <v>1.1748000000000001</v>
      </c>
      <c r="N357" s="211"/>
      <c r="O357" s="210"/>
      <c r="P357" s="210"/>
      <c r="Q357" s="209"/>
    </row>
    <row r="358" spans="1:20" ht="15.5">
      <c r="A358" s="218" t="s">
        <v>680</v>
      </c>
      <c r="B358" s="173">
        <v>2.8098000000000001</v>
      </c>
      <c r="C358" s="173">
        <v>5.4800000000000001E-2</v>
      </c>
      <c r="D358" s="173">
        <v>8.6999999999999994E-3</v>
      </c>
      <c r="E358" s="173">
        <v>0.7329</v>
      </c>
      <c r="F358" s="173">
        <v>0.85309999999999997</v>
      </c>
      <c r="G358" s="173">
        <v>3.0099999999999998E-2</v>
      </c>
      <c r="H358" s="173">
        <v>0.63790000000000002</v>
      </c>
      <c r="I358" s="173">
        <v>0.44940000000000002</v>
      </c>
      <c r="J358" s="173">
        <v>4.2900000000000001E-2</v>
      </c>
      <c r="K358" s="173">
        <v>2.0133999999999999</v>
      </c>
      <c r="L358" s="173">
        <v>1.1603000000000001</v>
      </c>
      <c r="M358" s="174">
        <v>0.7964</v>
      </c>
      <c r="N358" s="122"/>
      <c r="O358" s="210"/>
      <c r="P358" s="122"/>
      <c r="Q358" s="122"/>
      <c r="R358" s="122"/>
      <c r="S358" s="122"/>
      <c r="T358" s="122"/>
    </row>
    <row r="359" spans="1:20" ht="15.5">
      <c r="A359" s="218" t="s">
        <v>677</v>
      </c>
      <c r="B359" s="173">
        <v>2.6943999999999999</v>
      </c>
      <c r="C359" s="173">
        <v>2.4899999999999999E-2</v>
      </c>
      <c r="D359" s="173">
        <v>1.3100000000000001E-2</v>
      </c>
      <c r="E359" s="173">
        <v>0.97689999999999999</v>
      </c>
      <c r="F359" s="173">
        <v>0.8357</v>
      </c>
      <c r="G359" s="173">
        <v>1.6299999999999999E-2</v>
      </c>
      <c r="H359" s="173">
        <v>0.31690000000000002</v>
      </c>
      <c r="I359" s="173">
        <v>0.4577</v>
      </c>
      <c r="J359" s="173">
        <v>5.2900000000000003E-2</v>
      </c>
      <c r="K359" s="173">
        <v>1.6795</v>
      </c>
      <c r="L359" s="173">
        <v>0.84379999999999999</v>
      </c>
      <c r="M359" s="174">
        <v>1.0149999999999999</v>
      </c>
      <c r="O359" s="210"/>
    </row>
    <row r="360" spans="1:20" ht="15.5">
      <c r="A360" s="218" t="s">
        <v>679</v>
      </c>
      <c r="B360" s="173">
        <v>2.4316</v>
      </c>
      <c r="C360" s="173">
        <v>5.4999999999999997E-3</v>
      </c>
      <c r="D360" s="173">
        <v>1.12E-2</v>
      </c>
      <c r="E360" s="173">
        <v>0.74980000000000002</v>
      </c>
      <c r="F360" s="173">
        <v>0.7792</v>
      </c>
      <c r="G360" s="173">
        <v>1.44E-2</v>
      </c>
      <c r="H360" s="173">
        <v>0.39610000000000001</v>
      </c>
      <c r="I360" s="173">
        <v>0.4148</v>
      </c>
      <c r="J360" s="173">
        <v>6.0600000000000001E-2</v>
      </c>
      <c r="K360" s="173">
        <v>1.6652</v>
      </c>
      <c r="L360" s="173">
        <v>0.88600000000000001</v>
      </c>
      <c r="M360" s="174">
        <v>0.76649999999999996</v>
      </c>
      <c r="O360" s="210"/>
    </row>
    <row r="361" spans="1:20" ht="15.5">
      <c r="A361" s="218" t="s">
        <v>681</v>
      </c>
      <c r="B361" s="173">
        <v>2.5846</v>
      </c>
      <c r="C361" s="173">
        <v>2.64E-2</v>
      </c>
      <c r="D361" s="173">
        <v>8.0000000000000002E-3</v>
      </c>
      <c r="E361" s="173">
        <v>0.89939999999999998</v>
      </c>
      <c r="F361" s="173">
        <v>0.78259999999999996</v>
      </c>
      <c r="G361" s="173">
        <v>1.6500000000000001E-2</v>
      </c>
      <c r="H361" s="173">
        <v>0.34789999999999999</v>
      </c>
      <c r="I361" s="173">
        <v>0.44969999999999999</v>
      </c>
      <c r="J361" s="173">
        <v>5.4100000000000002E-2</v>
      </c>
      <c r="K361" s="173">
        <v>1.6507999999999998</v>
      </c>
      <c r="L361" s="173">
        <v>0.86819999999999997</v>
      </c>
      <c r="M361" s="174">
        <v>0.93379999999999996</v>
      </c>
      <c r="N361" s="122"/>
      <c r="O361" s="210"/>
      <c r="P361" s="122"/>
      <c r="Q361" s="122"/>
      <c r="R361" s="122"/>
      <c r="S361" s="122"/>
      <c r="T361" s="122"/>
    </row>
    <row r="362" spans="1:20" ht="15.5">
      <c r="A362" s="218" t="s">
        <v>682</v>
      </c>
      <c r="B362" s="173">
        <v>2.6303000000000001</v>
      </c>
      <c r="C362" s="173">
        <v>1.35E-2</v>
      </c>
      <c r="D362" s="173">
        <v>0.01</v>
      </c>
      <c r="E362" s="173">
        <v>0.65780000000000005</v>
      </c>
      <c r="F362" s="173">
        <v>0.89629999999999999</v>
      </c>
      <c r="G362" s="173">
        <v>2.46E-2</v>
      </c>
      <c r="H362" s="173">
        <v>0.52649999999999997</v>
      </c>
      <c r="I362" s="173">
        <v>0.45019999999999999</v>
      </c>
      <c r="J362" s="173">
        <v>5.1400000000000001E-2</v>
      </c>
      <c r="K362" s="173">
        <v>1.9489000000000001</v>
      </c>
      <c r="L362" s="173">
        <v>1.0526</v>
      </c>
      <c r="M362" s="174">
        <v>0.68140000000000001</v>
      </c>
      <c r="N362" s="122"/>
      <c r="O362" s="210"/>
      <c r="P362" s="122"/>
      <c r="Q362" s="122"/>
      <c r="R362" s="122"/>
      <c r="S362" s="122"/>
      <c r="T362" s="122"/>
    </row>
    <row r="363" spans="1:20" ht="15.5">
      <c r="A363" s="218" t="s">
        <v>684</v>
      </c>
      <c r="B363" s="173">
        <v>2.7601</v>
      </c>
      <c r="C363" s="173">
        <v>1.9199999999999998E-2</v>
      </c>
      <c r="D363" s="173">
        <v>1.12E-2</v>
      </c>
      <c r="E363" s="173">
        <v>0.97819999999999996</v>
      </c>
      <c r="F363" s="173">
        <v>0.78100000000000003</v>
      </c>
      <c r="G363" s="173">
        <v>2.47E-2</v>
      </c>
      <c r="H363" s="173">
        <v>0.43569999999999998</v>
      </c>
      <c r="I363" s="173">
        <v>0.47570000000000001</v>
      </c>
      <c r="J363" s="173">
        <v>3.44E-2</v>
      </c>
      <c r="K363" s="173">
        <v>1.7516</v>
      </c>
      <c r="L363" s="173">
        <v>0.97060000000000002</v>
      </c>
      <c r="M363" s="174">
        <v>1.0085999999999999</v>
      </c>
      <c r="N363" s="122"/>
      <c r="O363" s="210"/>
      <c r="P363" s="122"/>
      <c r="Q363" s="122"/>
      <c r="R363" s="122"/>
      <c r="S363" s="122"/>
      <c r="T363" s="122"/>
    </row>
    <row r="364" spans="1:20" ht="15.5">
      <c r="A364" s="218" t="s">
        <v>685</v>
      </c>
      <c r="B364" s="173">
        <v>3.0779000000000001</v>
      </c>
      <c r="C364" s="173">
        <v>0</v>
      </c>
      <c r="D364" s="173">
        <v>8.3999999999999995E-3</v>
      </c>
      <c r="E364" s="173">
        <v>1.2194</v>
      </c>
      <c r="F364" s="173">
        <v>0.69730000000000003</v>
      </c>
      <c r="G364" s="173">
        <v>2.1899999999999999E-2</v>
      </c>
      <c r="H364" s="173">
        <v>0.56399999999999995</v>
      </c>
      <c r="I364" s="173">
        <v>0.54190000000000005</v>
      </c>
      <c r="J364" s="173">
        <v>2.5000000000000001E-2</v>
      </c>
      <c r="K364" s="173">
        <v>1.8502000000000001</v>
      </c>
      <c r="L364" s="173">
        <v>1.1529</v>
      </c>
      <c r="M364" s="174">
        <v>1.2277</v>
      </c>
      <c r="N364" s="122"/>
      <c r="O364" s="210"/>
      <c r="P364" s="122"/>
      <c r="Q364" s="122"/>
      <c r="R364" s="122"/>
      <c r="S364" s="122"/>
      <c r="T364" s="122"/>
    </row>
    <row r="365" spans="1:20" ht="15.5">
      <c r="A365" s="218" t="s">
        <v>699</v>
      </c>
      <c r="B365" s="173">
        <v>3.4746000000000001</v>
      </c>
      <c r="C365" s="173">
        <v>0</v>
      </c>
      <c r="D365" s="173">
        <v>1.17E-2</v>
      </c>
      <c r="E365" s="173">
        <v>1.7025999999999999</v>
      </c>
      <c r="F365" s="173">
        <v>0.69569999999999999</v>
      </c>
      <c r="G365" s="173">
        <v>2.1000000000000001E-2</v>
      </c>
      <c r="H365" s="173">
        <v>0.51580000000000004</v>
      </c>
      <c r="I365" s="173">
        <v>0.51719999999999999</v>
      </c>
      <c r="J365" s="173">
        <v>1.06E-2</v>
      </c>
      <c r="K365" s="173">
        <v>1.7602</v>
      </c>
      <c r="L365" s="173">
        <v>1.0645</v>
      </c>
      <c r="M365" s="174">
        <v>1.7142999999999999</v>
      </c>
      <c r="N365" s="122"/>
      <c r="O365" s="210"/>
      <c r="P365" s="122"/>
      <c r="Q365" s="122"/>
      <c r="R365" s="122"/>
      <c r="S365" s="122"/>
      <c r="T365" s="122"/>
    </row>
    <row r="366" spans="1:20" ht="15.5">
      <c r="A366" s="218" t="s">
        <v>700</v>
      </c>
      <c r="B366" s="173">
        <v>3.3336000000000001</v>
      </c>
      <c r="C366" s="173">
        <v>0</v>
      </c>
      <c r="D366" s="173">
        <v>8.3999999999999995E-3</v>
      </c>
      <c r="E366" s="173">
        <v>1.3498000000000001</v>
      </c>
      <c r="F366" s="173">
        <v>0.69930000000000003</v>
      </c>
      <c r="G366" s="173">
        <v>5.0700000000000002E-2</v>
      </c>
      <c r="H366" s="173">
        <v>0.76439999999999997</v>
      </c>
      <c r="I366" s="173">
        <v>0.45479999999999998</v>
      </c>
      <c r="J366" s="173">
        <v>6.1999999999999998E-3</v>
      </c>
      <c r="K366" s="173">
        <v>1.9754</v>
      </c>
      <c r="L366" s="173">
        <v>1.2761</v>
      </c>
      <c r="M366" s="174">
        <v>1.3582000000000001</v>
      </c>
      <c r="N366" s="122"/>
      <c r="O366" s="210"/>
      <c r="P366" s="122"/>
      <c r="Q366" s="122"/>
      <c r="R366" s="122"/>
      <c r="S366" s="122"/>
      <c r="T366" s="122"/>
    </row>
    <row r="367" spans="1:20" ht="15.5">
      <c r="A367" s="218" t="s">
        <v>701</v>
      </c>
      <c r="B367" s="173">
        <v>3.8953000000000002</v>
      </c>
      <c r="C367" s="173">
        <v>0</v>
      </c>
      <c r="D367" s="173">
        <v>8.8999999999999999E-3</v>
      </c>
      <c r="E367" s="173">
        <v>1.9633</v>
      </c>
      <c r="F367" s="173">
        <v>0.74739999999999995</v>
      </c>
      <c r="G367" s="173">
        <v>4.19E-2</v>
      </c>
      <c r="H367" s="173">
        <v>0.59309999999999996</v>
      </c>
      <c r="I367" s="173">
        <v>0.5292</v>
      </c>
      <c r="J367" s="173">
        <v>1.15E-2</v>
      </c>
      <c r="K367" s="173">
        <v>1.923</v>
      </c>
      <c r="L367" s="173">
        <v>1.1757</v>
      </c>
      <c r="M367" s="174">
        <v>1.9722</v>
      </c>
      <c r="N367" s="122"/>
      <c r="O367" s="122"/>
      <c r="P367" s="122"/>
      <c r="Q367" s="122"/>
      <c r="R367" s="122"/>
      <c r="S367" s="122"/>
      <c r="T367" s="122"/>
    </row>
    <row r="368" spans="1:20" ht="15.5">
      <c r="A368" s="221" t="s">
        <v>702</v>
      </c>
      <c r="B368" s="173">
        <v>3.3736000000000002</v>
      </c>
      <c r="C368" s="173">
        <v>0</v>
      </c>
      <c r="D368" s="173">
        <v>5.5999999999999999E-3</v>
      </c>
      <c r="E368" s="173">
        <v>1.4941</v>
      </c>
      <c r="F368" s="173">
        <v>0.67789999999999995</v>
      </c>
      <c r="G368" s="173">
        <v>3.0800000000000001E-2</v>
      </c>
      <c r="H368" s="173">
        <v>0.63529999999999998</v>
      </c>
      <c r="I368" s="173">
        <v>0.51280000000000003</v>
      </c>
      <c r="J368" s="173">
        <v>1.7100000000000001E-2</v>
      </c>
      <c r="K368" s="173">
        <v>1.8738999999999999</v>
      </c>
      <c r="L368" s="173">
        <v>1.196</v>
      </c>
      <c r="M368" s="174">
        <v>1.4997</v>
      </c>
    </row>
    <row r="369" spans="1:20" ht="15.5">
      <c r="A369" s="221" t="s">
        <v>704</v>
      </c>
      <c r="B369" s="173">
        <v>3.0785999999999998</v>
      </c>
      <c r="C369" s="173">
        <v>0</v>
      </c>
      <c r="D369" s="173">
        <v>4.8999999999999998E-3</v>
      </c>
      <c r="E369" s="173">
        <v>1.4174</v>
      </c>
      <c r="F369" s="173">
        <v>0.64059999999999995</v>
      </c>
      <c r="G369" s="173">
        <v>2.5899999999999999E-2</v>
      </c>
      <c r="H369" s="173">
        <v>0.52459999999999996</v>
      </c>
      <c r="I369" s="173">
        <v>0.41839999999999999</v>
      </c>
      <c r="J369" s="173">
        <v>4.6899999999999997E-2</v>
      </c>
      <c r="K369" s="173">
        <v>1.6563000000000001</v>
      </c>
      <c r="L369" s="173">
        <v>1.0158</v>
      </c>
      <c r="M369" s="174">
        <v>1.4221999999999999</v>
      </c>
    </row>
    <row r="370" spans="1:20" ht="15.5">
      <c r="A370" s="221" t="s">
        <v>705</v>
      </c>
      <c r="B370" s="173">
        <v>2.6305999999999998</v>
      </c>
      <c r="C370" s="173">
        <v>0</v>
      </c>
      <c r="D370" s="173">
        <v>7.9000000000000008E-3</v>
      </c>
      <c r="E370" s="173">
        <v>1.0585</v>
      </c>
      <c r="F370" s="173">
        <v>0.65690000000000004</v>
      </c>
      <c r="G370" s="173">
        <v>1.0200000000000001E-2</v>
      </c>
      <c r="H370" s="173">
        <v>0.38579999999999998</v>
      </c>
      <c r="I370" s="173">
        <v>0.44769999999999999</v>
      </c>
      <c r="J370" s="173">
        <v>6.3700000000000007E-2</v>
      </c>
      <c r="K370" s="173">
        <v>1.5642</v>
      </c>
      <c r="L370" s="173">
        <v>0.9073</v>
      </c>
      <c r="M370" s="174">
        <v>1.0664</v>
      </c>
    </row>
    <row r="371" spans="1:20" ht="15.5">
      <c r="A371" s="221" t="s">
        <v>706</v>
      </c>
      <c r="B371" s="173">
        <v>2.5697999999999999</v>
      </c>
      <c r="C371" s="173">
        <v>0</v>
      </c>
      <c r="D371" s="173">
        <v>5.4999999999999997E-3</v>
      </c>
      <c r="E371" s="173">
        <v>0.84789999999999999</v>
      </c>
      <c r="F371" s="173">
        <v>0.75919999999999999</v>
      </c>
      <c r="G371" s="173">
        <v>0.01</v>
      </c>
      <c r="H371" s="173">
        <v>0.44619999999999999</v>
      </c>
      <c r="I371" s="173">
        <v>0.42980000000000002</v>
      </c>
      <c r="J371" s="173">
        <v>7.1199999999999999E-2</v>
      </c>
      <c r="K371" s="173">
        <v>1.7163999999999999</v>
      </c>
      <c r="L371" s="173">
        <v>0.95720000000000005</v>
      </c>
      <c r="M371" s="174">
        <v>0.85340000000000005</v>
      </c>
    </row>
    <row r="372" spans="1:20" ht="15.5">
      <c r="A372" s="221" t="s">
        <v>722</v>
      </c>
      <c r="B372" s="173">
        <v>2.5396000000000001</v>
      </c>
      <c r="C372" s="173">
        <v>0</v>
      </c>
      <c r="D372" s="173">
        <v>8.3000000000000001E-3</v>
      </c>
      <c r="E372" s="173">
        <v>0.75549999999999995</v>
      </c>
      <c r="F372" s="173">
        <v>0.72570000000000001</v>
      </c>
      <c r="G372" s="173">
        <v>1.4200000000000001E-2</v>
      </c>
      <c r="H372" s="173">
        <v>0.53049999999999997</v>
      </c>
      <c r="I372" s="173">
        <v>0.43590000000000001</v>
      </c>
      <c r="J372" s="173">
        <v>6.9500000000000006E-2</v>
      </c>
      <c r="K372" s="173">
        <v>1.7758</v>
      </c>
      <c r="L372" s="173">
        <v>1.0501</v>
      </c>
      <c r="M372" s="174">
        <v>0.76380000000000003</v>
      </c>
    </row>
    <row r="373" spans="1:20" ht="15.5">
      <c r="A373" s="221" t="s">
        <v>723</v>
      </c>
      <c r="B373" s="173">
        <v>2.7378</v>
      </c>
      <c r="C373" s="173">
        <v>0</v>
      </c>
      <c r="D373" s="173">
        <v>1.0699999999999999E-2</v>
      </c>
      <c r="E373" s="173">
        <v>1.0570999999999999</v>
      </c>
      <c r="F373" s="173">
        <v>0.73719999999999997</v>
      </c>
      <c r="G373" s="173">
        <v>1.77E-2</v>
      </c>
      <c r="H373" s="173">
        <v>0.34760000000000002</v>
      </c>
      <c r="I373" s="173">
        <v>0.50460000000000005</v>
      </c>
      <c r="J373" s="173">
        <v>6.2899999999999998E-2</v>
      </c>
      <c r="K373" s="173">
        <v>1.6700999999999999</v>
      </c>
      <c r="L373" s="173">
        <v>0.93289999999999995</v>
      </c>
      <c r="M373" s="174">
        <v>1.0678000000000001</v>
      </c>
      <c r="N373" s="122"/>
      <c r="O373" s="122"/>
      <c r="P373" s="122"/>
      <c r="Q373" s="122"/>
      <c r="R373" s="122"/>
      <c r="S373" s="122"/>
      <c r="T373" s="122"/>
    </row>
    <row r="374" spans="1:20" ht="15.5">
      <c r="A374" s="221" t="s">
        <v>733</v>
      </c>
      <c r="B374" s="173">
        <v>2.5009000000000001</v>
      </c>
      <c r="C374" s="173">
        <v>0</v>
      </c>
      <c r="D374" s="173">
        <v>6.3E-3</v>
      </c>
      <c r="E374" s="173">
        <v>0.97150000000000003</v>
      </c>
      <c r="F374" s="173">
        <v>0.54759999999999998</v>
      </c>
      <c r="G374" s="173">
        <v>1.7999999999999999E-2</v>
      </c>
      <c r="H374" s="173">
        <v>0.436</v>
      </c>
      <c r="I374" s="173">
        <v>0.46410000000000001</v>
      </c>
      <c r="J374" s="173">
        <v>5.7500000000000002E-2</v>
      </c>
      <c r="K374" s="173">
        <v>1.5230999999999999</v>
      </c>
      <c r="L374" s="173">
        <v>0.97550000000000003</v>
      </c>
      <c r="M374" s="174">
        <v>0.9778</v>
      </c>
      <c r="N374" s="122"/>
      <c r="O374" s="122"/>
      <c r="P374" s="122"/>
      <c r="Q374" s="122"/>
      <c r="R374" s="122"/>
      <c r="S374" s="122"/>
      <c r="T374" s="122"/>
    </row>
    <row r="375" spans="1:20" ht="15.5">
      <c r="A375" s="221" t="s">
        <v>737</v>
      </c>
      <c r="B375" s="173">
        <v>2.5600999999999998</v>
      </c>
      <c r="C375" s="173">
        <v>0</v>
      </c>
      <c r="D375" s="173">
        <v>1.14E-2</v>
      </c>
      <c r="E375" s="173">
        <v>0.93659999999999999</v>
      </c>
      <c r="F375" s="173">
        <v>0.4849</v>
      </c>
      <c r="G375" s="173">
        <v>2.35E-2</v>
      </c>
      <c r="H375" s="173">
        <v>0.60550000000000004</v>
      </c>
      <c r="I375" s="173">
        <v>0.45440000000000003</v>
      </c>
      <c r="J375" s="173">
        <v>4.3799999999999999E-2</v>
      </c>
      <c r="K375" s="173">
        <v>1.6121000000000001</v>
      </c>
      <c r="L375" s="173">
        <v>1.1272</v>
      </c>
      <c r="M375" s="174">
        <v>0.94799999999999995</v>
      </c>
      <c r="N375" s="122"/>
      <c r="O375" s="122"/>
      <c r="P375" s="122"/>
      <c r="Q375" s="122"/>
      <c r="R375" s="122"/>
      <c r="S375" s="122"/>
      <c r="T375" s="122"/>
    </row>
    <row r="376" spans="1:20" ht="15.5">
      <c r="A376" s="221" t="s">
        <v>742</v>
      </c>
      <c r="B376" s="173">
        <v>3.024</v>
      </c>
      <c r="C376" s="173">
        <v>0</v>
      </c>
      <c r="D376" s="173">
        <v>9.4000000000000004E-3</v>
      </c>
      <c r="E376" s="173">
        <v>1.2736000000000001</v>
      </c>
      <c r="F376" s="173">
        <v>0.57469999999999999</v>
      </c>
      <c r="G376" s="173">
        <v>3.0599999999999999E-2</v>
      </c>
      <c r="H376" s="173">
        <v>0.65639999999999998</v>
      </c>
      <c r="I376" s="173">
        <v>0.45490000000000003</v>
      </c>
      <c r="J376" s="173">
        <v>2.4299999999999999E-2</v>
      </c>
      <c r="K376" s="173">
        <v>1.7408999999999999</v>
      </c>
      <c r="L376" s="173">
        <v>1.1661999999999999</v>
      </c>
      <c r="M376" s="174">
        <v>1.2830999999999999</v>
      </c>
      <c r="N376" s="122"/>
      <c r="O376" s="122"/>
      <c r="P376" s="122"/>
      <c r="Q376" s="122"/>
      <c r="R376" s="122"/>
      <c r="S376" s="122"/>
      <c r="T376" s="122"/>
    </row>
    <row r="377" spans="1:20" ht="15.5">
      <c r="A377" s="221" t="s">
        <v>741</v>
      </c>
      <c r="B377" s="173">
        <v>3.3129</v>
      </c>
      <c r="C377" s="173">
        <v>0</v>
      </c>
      <c r="D377" s="173">
        <v>8.0000000000000002E-3</v>
      </c>
      <c r="E377" s="173">
        <v>1.3065</v>
      </c>
      <c r="F377" s="173">
        <v>0.60640000000000005</v>
      </c>
      <c r="G377" s="173">
        <v>4.2799999999999998E-2</v>
      </c>
      <c r="H377" s="173">
        <v>0.7681</v>
      </c>
      <c r="I377" s="173">
        <v>0.56679999999999997</v>
      </c>
      <c r="J377" s="173">
        <v>1.44E-2</v>
      </c>
      <c r="K377" s="173">
        <v>1.9984</v>
      </c>
      <c r="L377" s="173">
        <v>1.3919999999999999</v>
      </c>
      <c r="M377" s="174">
        <v>1.3145</v>
      </c>
      <c r="N377" s="122"/>
      <c r="O377" s="122"/>
      <c r="P377" s="122"/>
      <c r="Q377" s="122"/>
      <c r="R377" s="122"/>
      <c r="S377" s="122"/>
      <c r="T377" s="122"/>
    </row>
    <row r="378" spans="1:20" ht="15.5">
      <c r="A378" s="120"/>
      <c r="B378" s="122"/>
      <c r="C378" s="122"/>
      <c r="D378" s="122"/>
      <c r="E378" s="122"/>
      <c r="F378" s="122"/>
      <c r="G378" s="122"/>
      <c r="H378" s="122"/>
      <c r="I378" s="122"/>
      <c r="J378" s="122"/>
      <c r="K378" s="122"/>
      <c r="L378" s="122"/>
      <c r="M378" s="122"/>
      <c r="N378" s="122"/>
      <c r="O378" s="122"/>
      <c r="P378" s="122"/>
      <c r="Q378" s="122"/>
      <c r="R378" s="122"/>
      <c r="S378" s="122"/>
      <c r="T378" s="122"/>
    </row>
    <row r="379" spans="1:20" ht="15.5">
      <c r="A379" s="120"/>
      <c r="B379" s="122"/>
      <c r="C379" s="122"/>
      <c r="D379" s="122"/>
      <c r="E379" s="122"/>
      <c r="F379" s="229"/>
      <c r="G379" s="122"/>
      <c r="H379" s="122"/>
      <c r="I379" s="122"/>
      <c r="J379" s="122"/>
      <c r="K379" s="122"/>
      <c r="L379" s="122"/>
      <c r="M379" s="122"/>
      <c r="N379" s="122"/>
      <c r="O379" s="122"/>
      <c r="P379" s="122"/>
      <c r="Q379" s="122"/>
      <c r="R379" s="122"/>
      <c r="S379" s="122"/>
      <c r="T379" s="122"/>
    </row>
    <row r="380" spans="1:20" ht="15.5">
      <c r="A380" s="120"/>
      <c r="B380" s="122"/>
      <c r="C380" s="122"/>
      <c r="D380" s="122"/>
      <c r="E380" s="122"/>
      <c r="F380" s="122"/>
      <c r="G380" s="122"/>
      <c r="H380" s="122"/>
      <c r="I380" s="120"/>
      <c r="J380" s="120"/>
      <c r="K380" s="120"/>
      <c r="L380" s="120"/>
      <c r="M380" s="120"/>
      <c r="N380" s="122"/>
      <c r="O380" s="122"/>
      <c r="P380" s="122"/>
      <c r="Q380" s="122"/>
      <c r="R380" s="122"/>
      <c r="S380" s="122"/>
      <c r="T380" s="122"/>
    </row>
    <row r="381" spans="1:20" ht="15.5">
      <c r="A381" s="120"/>
      <c r="B381" s="122"/>
      <c r="C381" s="122"/>
      <c r="D381" s="122"/>
      <c r="E381" s="122"/>
      <c r="F381" s="122"/>
      <c r="G381" s="122"/>
      <c r="H381" s="122"/>
      <c r="I381" s="122"/>
      <c r="J381" s="122"/>
      <c r="K381" s="122"/>
      <c r="L381" s="122"/>
      <c r="M381" s="122"/>
      <c r="N381" s="122"/>
      <c r="O381" s="122"/>
      <c r="P381" s="122"/>
      <c r="Q381" s="122"/>
      <c r="R381" s="122"/>
      <c r="S381" s="122"/>
      <c r="T381" s="122"/>
    </row>
    <row r="382" spans="1:20" ht="15.5">
      <c r="A382" s="120"/>
      <c r="B382" s="122"/>
      <c r="C382" s="122"/>
      <c r="D382" s="122"/>
      <c r="E382" s="122"/>
      <c r="F382" s="122"/>
      <c r="G382" s="122"/>
      <c r="H382" s="122"/>
      <c r="I382" s="122"/>
      <c r="J382" s="122"/>
      <c r="K382" s="122"/>
      <c r="L382" s="122"/>
      <c r="M382" s="122"/>
      <c r="N382" s="122"/>
      <c r="O382" s="122"/>
      <c r="P382" s="122"/>
      <c r="Q382" s="122"/>
      <c r="R382" s="122"/>
      <c r="S382" s="122"/>
      <c r="T382" s="122"/>
    </row>
    <row r="383" spans="1:20" ht="15.5">
      <c r="A383" s="120"/>
      <c r="B383" s="122"/>
      <c r="C383" s="122"/>
      <c r="D383" s="122"/>
      <c r="E383" s="122"/>
      <c r="F383" s="122"/>
      <c r="G383" s="122"/>
      <c r="H383" s="122"/>
      <c r="I383" s="122"/>
      <c r="J383" s="122"/>
      <c r="K383" s="122"/>
      <c r="L383" s="122"/>
      <c r="M383" s="122"/>
      <c r="N383" s="122"/>
      <c r="O383" s="122"/>
      <c r="P383" s="122"/>
      <c r="Q383" s="122"/>
      <c r="R383" s="122"/>
      <c r="S383" s="122"/>
      <c r="T383" s="122"/>
    </row>
    <row r="384" spans="1:20" ht="15.5">
      <c r="A384" s="120"/>
      <c r="B384" s="122"/>
      <c r="C384" s="122"/>
      <c r="D384" s="122"/>
      <c r="E384" s="122"/>
      <c r="F384" s="122"/>
      <c r="G384" s="122"/>
      <c r="H384" s="122"/>
      <c r="I384" s="122"/>
      <c r="J384" s="122"/>
      <c r="K384" s="122"/>
      <c r="L384" s="122"/>
      <c r="M384" s="122"/>
      <c r="N384" s="122"/>
      <c r="O384" s="122"/>
      <c r="P384" s="122"/>
      <c r="Q384" s="122"/>
      <c r="R384" s="122"/>
      <c r="S384" s="122"/>
      <c r="T384" s="122"/>
    </row>
    <row r="385" spans="1:13" ht="15.5">
      <c r="A385" s="120"/>
      <c r="B385" s="122"/>
      <c r="C385" s="122"/>
      <c r="D385" s="122"/>
      <c r="E385" s="122"/>
      <c r="F385" s="122"/>
      <c r="G385" s="122"/>
      <c r="H385" s="122"/>
      <c r="I385" s="122"/>
      <c r="J385" s="122"/>
      <c r="K385" s="122"/>
      <c r="L385" s="122"/>
      <c r="M385" s="122"/>
    </row>
    <row r="386" spans="1:13" ht="15.5">
      <c r="A386" s="120"/>
      <c r="B386" s="122"/>
      <c r="C386" s="122"/>
      <c r="D386" s="122"/>
      <c r="E386" s="122"/>
      <c r="F386" s="122"/>
      <c r="G386" s="122"/>
      <c r="H386" s="122"/>
      <c r="I386" s="122"/>
      <c r="J386" s="122"/>
      <c r="K386" s="122"/>
      <c r="L386" s="122"/>
      <c r="M386" s="122"/>
    </row>
    <row r="387" spans="1:13" ht="15.5">
      <c r="A387" s="120"/>
      <c r="B387" s="122"/>
      <c r="C387" s="122"/>
      <c r="D387" s="122"/>
      <c r="E387" s="122"/>
      <c r="F387" s="122"/>
      <c r="G387" s="122"/>
      <c r="H387" s="122"/>
      <c r="I387" s="122"/>
      <c r="J387" s="122"/>
      <c r="K387" s="122"/>
      <c r="L387" s="122"/>
      <c r="M387" s="122"/>
    </row>
    <row r="388" spans="1:13" ht="15.5">
      <c r="A388" s="120"/>
      <c r="B388" s="122"/>
      <c r="C388" s="122"/>
      <c r="D388" s="122"/>
      <c r="E388" s="122"/>
      <c r="F388" s="122"/>
      <c r="G388" s="122"/>
      <c r="H388" s="122"/>
      <c r="I388" s="122"/>
      <c r="J388" s="122"/>
      <c r="K388" s="122"/>
      <c r="L388" s="122"/>
      <c r="M388" s="122"/>
    </row>
    <row r="389" spans="1:13" ht="15.5">
      <c r="A389" s="120"/>
      <c r="B389" s="122"/>
      <c r="C389" s="122"/>
      <c r="D389" s="122"/>
      <c r="E389" s="122"/>
      <c r="F389" s="122"/>
      <c r="G389" s="122"/>
      <c r="H389" s="122"/>
      <c r="I389" s="122"/>
      <c r="J389" s="122"/>
      <c r="K389" s="122"/>
      <c r="L389" s="122"/>
      <c r="M389" s="122"/>
    </row>
    <row r="390" spans="1:13" ht="15.5">
      <c r="A390" s="120"/>
      <c r="B390" s="122"/>
      <c r="C390" s="122"/>
      <c r="D390" s="122"/>
      <c r="E390" s="122"/>
      <c r="F390" s="122"/>
      <c r="G390" s="122"/>
      <c r="H390" s="122"/>
      <c r="I390" s="122"/>
      <c r="J390" s="122"/>
      <c r="K390" s="122"/>
      <c r="L390" s="122"/>
      <c r="M390" s="122"/>
    </row>
    <row r="391" spans="1:13" ht="15.5">
      <c r="A391" s="120"/>
      <c r="B391" s="122"/>
      <c r="C391" s="122"/>
      <c r="D391" s="122"/>
      <c r="E391" s="122"/>
      <c r="F391" s="122"/>
      <c r="G391" s="122"/>
      <c r="H391" s="122"/>
      <c r="I391" s="122"/>
      <c r="J391" s="122"/>
      <c r="K391" s="122"/>
      <c r="L391" s="122"/>
      <c r="M391" s="122"/>
    </row>
    <row r="392" spans="1:13" ht="15.5">
      <c r="A392" s="120"/>
      <c r="B392" s="122"/>
      <c r="C392" s="122"/>
      <c r="D392" s="122"/>
      <c r="E392" s="122"/>
      <c r="F392" s="122"/>
      <c r="G392" s="122"/>
      <c r="H392" s="122"/>
      <c r="I392" s="122"/>
      <c r="J392" s="122"/>
      <c r="K392" s="122"/>
      <c r="L392" s="122"/>
      <c r="M392" s="122"/>
    </row>
    <row r="393" spans="1:13" ht="15.5">
      <c r="A393" s="120"/>
      <c r="B393" s="122"/>
      <c r="C393" s="122"/>
      <c r="D393" s="122"/>
      <c r="E393" s="122"/>
      <c r="F393" s="122"/>
      <c r="G393" s="122"/>
      <c r="H393" s="122"/>
      <c r="I393" s="122"/>
      <c r="J393" s="122"/>
      <c r="K393" s="122"/>
      <c r="L393" s="122"/>
      <c r="M393" s="122"/>
    </row>
    <row r="394" spans="1:13" ht="15.5">
      <c r="A394" s="120"/>
      <c r="B394" s="122"/>
      <c r="C394" s="122"/>
      <c r="D394" s="122"/>
      <c r="E394" s="122"/>
      <c r="F394" s="122"/>
      <c r="G394" s="122"/>
      <c r="H394" s="122"/>
      <c r="I394" s="122"/>
      <c r="J394" s="122"/>
      <c r="K394" s="122"/>
      <c r="L394" s="122"/>
      <c r="M394" s="122"/>
    </row>
    <row r="395" spans="1:13" ht="15.5">
      <c r="A395" s="120"/>
      <c r="B395" s="122"/>
      <c r="C395" s="122"/>
      <c r="D395" s="122"/>
      <c r="E395" s="122"/>
      <c r="F395" s="122"/>
      <c r="G395" s="122"/>
      <c r="H395" s="122"/>
      <c r="I395" s="122"/>
      <c r="J395" s="122"/>
      <c r="K395" s="122"/>
      <c r="L395" s="122"/>
      <c r="M395" s="122"/>
    </row>
    <row r="396" spans="1:13" ht="15.5">
      <c r="A396" s="120"/>
      <c r="B396" s="122"/>
      <c r="C396" s="122"/>
      <c r="D396" s="122"/>
      <c r="E396" s="122"/>
      <c r="F396" s="122"/>
      <c r="G396" s="122"/>
      <c r="H396" s="122"/>
      <c r="I396" s="122"/>
      <c r="J396" s="122"/>
      <c r="K396" s="122"/>
      <c r="L396" s="122"/>
      <c r="M396" s="122"/>
    </row>
    <row r="397" spans="1:13" ht="15.5">
      <c r="A397" s="120"/>
      <c r="B397" s="122"/>
      <c r="C397" s="122"/>
      <c r="D397" s="122"/>
      <c r="E397" s="122"/>
      <c r="F397" s="122"/>
      <c r="G397" s="122"/>
      <c r="H397" s="122"/>
      <c r="I397" s="122"/>
      <c r="J397" s="122"/>
      <c r="K397" s="122"/>
      <c r="L397" s="122"/>
      <c r="M397" s="122"/>
    </row>
    <row r="398" spans="1:13" ht="15.5">
      <c r="A398" s="120"/>
      <c r="B398" s="122"/>
      <c r="C398" s="122"/>
      <c r="D398" s="122"/>
      <c r="E398" s="122"/>
      <c r="F398" s="122"/>
      <c r="G398" s="122"/>
      <c r="H398" s="122"/>
      <c r="I398" s="122"/>
      <c r="J398" s="122"/>
      <c r="K398" s="122"/>
      <c r="L398" s="122"/>
      <c r="M398" s="122"/>
    </row>
    <row r="399" spans="1:13" ht="15.5">
      <c r="A399" s="120"/>
      <c r="B399" s="122"/>
      <c r="C399" s="122"/>
      <c r="D399" s="122"/>
      <c r="E399" s="122"/>
      <c r="F399" s="122"/>
      <c r="G399" s="122"/>
      <c r="H399" s="122"/>
      <c r="I399" s="122"/>
      <c r="J399" s="122"/>
      <c r="K399" s="122"/>
      <c r="L399" s="122"/>
      <c r="M399" s="122"/>
    </row>
    <row r="400" spans="1:13" ht="15.5">
      <c r="A400" s="120"/>
      <c r="B400" s="122"/>
      <c r="C400" s="122"/>
      <c r="D400" s="122"/>
      <c r="E400" s="122"/>
      <c r="F400" s="122"/>
      <c r="G400" s="122"/>
      <c r="H400" s="122"/>
      <c r="I400" s="122"/>
      <c r="J400" s="122"/>
      <c r="K400" s="122"/>
      <c r="L400" s="122"/>
      <c r="M400" s="122"/>
    </row>
    <row r="401" spans="1:13" ht="15.5">
      <c r="A401" s="120"/>
      <c r="B401" s="122"/>
      <c r="C401" s="122"/>
      <c r="D401" s="122"/>
      <c r="E401" s="122"/>
      <c r="F401" s="122"/>
      <c r="G401" s="122"/>
      <c r="H401" s="122"/>
      <c r="I401" s="122"/>
      <c r="J401" s="122"/>
      <c r="K401" s="122"/>
      <c r="L401" s="122"/>
      <c r="M401" s="122"/>
    </row>
    <row r="402" spans="1:13" ht="15.5">
      <c r="A402" s="120"/>
      <c r="B402" s="122"/>
      <c r="C402" s="122"/>
      <c r="D402" s="122"/>
      <c r="E402" s="122"/>
      <c r="F402" s="122"/>
      <c r="G402" s="122"/>
      <c r="H402" s="122"/>
      <c r="I402" s="122"/>
      <c r="J402" s="122"/>
      <c r="K402" s="122"/>
      <c r="L402" s="122"/>
      <c r="M402" s="122"/>
    </row>
    <row r="403" spans="1:13" ht="15.5">
      <c r="A403" s="120"/>
      <c r="B403" s="122"/>
      <c r="C403" s="122"/>
      <c r="D403" s="122"/>
      <c r="E403" s="122"/>
      <c r="F403" s="122"/>
      <c r="G403" s="122"/>
      <c r="H403" s="122"/>
      <c r="I403" s="122"/>
      <c r="J403" s="122"/>
      <c r="K403" s="122"/>
      <c r="L403" s="122"/>
      <c r="M403" s="122"/>
    </row>
    <row r="404" spans="1:13" ht="15.5">
      <c r="A404" s="120"/>
      <c r="B404" s="122"/>
      <c r="C404" s="122"/>
      <c r="D404" s="122"/>
      <c r="E404" s="122"/>
      <c r="F404" s="122"/>
      <c r="G404" s="122"/>
      <c r="H404" s="122"/>
      <c r="I404" s="122"/>
      <c r="J404" s="122"/>
      <c r="K404" s="122"/>
      <c r="L404" s="122"/>
      <c r="M404" s="122"/>
    </row>
    <row r="405" spans="1:13" ht="15.5">
      <c r="A405" s="120"/>
      <c r="B405" s="122"/>
      <c r="C405" s="122"/>
      <c r="D405" s="122"/>
      <c r="E405" s="122"/>
      <c r="F405" s="122"/>
      <c r="G405" s="122"/>
      <c r="H405" s="122"/>
      <c r="I405" s="122"/>
      <c r="J405" s="122"/>
      <c r="K405" s="122"/>
      <c r="L405" s="122"/>
      <c r="M405" s="122"/>
    </row>
    <row r="406" spans="1:13" ht="15.5">
      <c r="A406" s="120"/>
      <c r="B406" s="122"/>
      <c r="C406" s="122"/>
      <c r="D406" s="122"/>
      <c r="E406" s="122"/>
      <c r="F406" s="122"/>
      <c r="G406" s="122"/>
      <c r="H406" s="122"/>
      <c r="I406" s="122"/>
      <c r="J406" s="122"/>
      <c r="K406" s="122"/>
      <c r="L406" s="122"/>
      <c r="M406" s="122"/>
    </row>
    <row r="407" spans="1:13" ht="15.5">
      <c r="A407" s="120"/>
      <c r="B407" s="122"/>
      <c r="C407" s="122"/>
      <c r="D407" s="122"/>
      <c r="E407" s="122"/>
      <c r="F407" s="122"/>
      <c r="G407" s="122"/>
      <c r="H407" s="122"/>
      <c r="I407" s="122"/>
      <c r="J407" s="122"/>
      <c r="K407" s="122"/>
      <c r="L407" s="122"/>
      <c r="M407" s="122"/>
    </row>
    <row r="408" spans="1:13" ht="15.5">
      <c r="A408" s="120"/>
      <c r="B408" s="122"/>
      <c r="C408" s="122"/>
      <c r="D408" s="122"/>
      <c r="E408" s="122"/>
      <c r="F408" s="122"/>
      <c r="G408" s="122"/>
      <c r="H408" s="122"/>
      <c r="I408" s="122"/>
      <c r="J408" s="122"/>
      <c r="K408" s="122"/>
      <c r="L408" s="122"/>
      <c r="M408" s="122"/>
    </row>
    <row r="409" spans="1:13" ht="15.5">
      <c r="A409" s="120"/>
      <c r="B409" s="122"/>
      <c r="C409" s="122"/>
      <c r="D409" s="122"/>
      <c r="E409" s="122"/>
      <c r="F409" s="122"/>
      <c r="G409" s="122"/>
      <c r="H409" s="122"/>
      <c r="I409" s="122"/>
      <c r="J409" s="122"/>
      <c r="K409" s="122"/>
      <c r="L409" s="122"/>
      <c r="M409" s="122"/>
    </row>
    <row r="410" spans="1:13" ht="15.5">
      <c r="A410" s="120"/>
      <c r="B410" s="122"/>
      <c r="C410" s="122"/>
      <c r="D410" s="122"/>
      <c r="E410" s="122"/>
      <c r="F410" s="122"/>
      <c r="G410" s="122"/>
      <c r="H410" s="122"/>
      <c r="I410" s="122"/>
      <c r="J410" s="122"/>
      <c r="K410" s="122"/>
      <c r="L410" s="122"/>
      <c r="M410" s="122"/>
    </row>
    <row r="411" spans="1:13" ht="15.5">
      <c r="A411" s="120"/>
      <c r="B411" s="122"/>
      <c r="C411" s="122"/>
      <c r="D411" s="122"/>
      <c r="E411" s="122"/>
      <c r="F411" s="122"/>
      <c r="G411" s="122"/>
      <c r="H411" s="122"/>
      <c r="I411" s="122"/>
      <c r="J411" s="122"/>
      <c r="K411" s="122"/>
      <c r="L411" s="122"/>
      <c r="M411" s="122"/>
    </row>
    <row r="412" spans="1:13" ht="15.5">
      <c r="A412" s="120"/>
      <c r="B412" s="122"/>
      <c r="C412" s="122"/>
      <c r="D412" s="122"/>
      <c r="E412" s="122"/>
      <c r="F412" s="122"/>
      <c r="G412" s="122"/>
      <c r="H412" s="122"/>
      <c r="I412" s="122"/>
      <c r="J412" s="122"/>
      <c r="K412" s="122"/>
      <c r="L412" s="122"/>
      <c r="M412" s="122"/>
    </row>
    <row r="413" spans="1:13" ht="15.5">
      <c r="A413" s="120"/>
      <c r="B413" s="122"/>
      <c r="C413" s="122"/>
      <c r="D413" s="122"/>
      <c r="E413" s="122"/>
      <c r="F413" s="122"/>
      <c r="G413" s="122"/>
      <c r="H413" s="122"/>
      <c r="I413" s="122"/>
      <c r="J413" s="122"/>
      <c r="K413" s="122"/>
      <c r="L413" s="122"/>
      <c r="M413" s="122"/>
    </row>
    <row r="414" spans="1:13" ht="15.5">
      <c r="A414" s="120"/>
      <c r="B414" s="122"/>
      <c r="C414" s="122"/>
      <c r="D414" s="122"/>
      <c r="E414" s="122"/>
      <c r="F414" s="122"/>
      <c r="G414" s="122"/>
      <c r="H414" s="122"/>
      <c r="I414" s="122"/>
      <c r="J414" s="122"/>
      <c r="K414" s="122"/>
      <c r="L414" s="122"/>
      <c r="M414" s="122"/>
    </row>
    <row r="415" spans="1:13" ht="15.5">
      <c r="A415" s="120"/>
      <c r="B415" s="122"/>
      <c r="C415" s="122"/>
      <c r="D415" s="122"/>
      <c r="E415" s="122"/>
      <c r="F415" s="122"/>
      <c r="G415" s="122"/>
      <c r="H415" s="122"/>
      <c r="I415" s="122"/>
      <c r="J415" s="122"/>
      <c r="K415" s="122"/>
      <c r="L415" s="122"/>
      <c r="M415" s="122"/>
    </row>
    <row r="416" spans="1:13" ht="15.5">
      <c r="A416" s="120"/>
      <c r="B416" s="122"/>
      <c r="C416" s="122"/>
      <c r="D416" s="122"/>
      <c r="E416" s="122"/>
      <c r="F416" s="122"/>
      <c r="G416" s="122"/>
      <c r="H416" s="122"/>
      <c r="I416" s="120"/>
      <c r="J416" s="120"/>
      <c r="K416" s="120"/>
      <c r="L416" s="120"/>
      <c r="M416" s="120"/>
    </row>
    <row r="417" spans="1:13" ht="15.5">
      <c r="A417" s="120"/>
      <c r="B417" s="122"/>
      <c r="C417" s="122"/>
      <c r="D417" s="122"/>
      <c r="E417" s="122"/>
      <c r="F417" s="122"/>
      <c r="G417" s="122"/>
      <c r="H417" s="122"/>
      <c r="I417" s="120"/>
      <c r="J417" s="120"/>
      <c r="K417" s="120"/>
      <c r="L417" s="120"/>
      <c r="M417" s="120"/>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3.5">
      <c r="B484" s="124"/>
      <c r="C484" s="124"/>
      <c r="D484" s="124"/>
      <c r="E484" s="124"/>
      <c r="F484" s="124"/>
      <c r="G484" s="124"/>
      <c r="H484" s="124"/>
    </row>
    <row r="485" spans="1:13" ht="13.5">
      <c r="B485" s="124"/>
      <c r="C485" s="124"/>
      <c r="D485" s="124"/>
      <c r="E485" s="124"/>
      <c r="F485" s="124"/>
      <c r="G485" s="124"/>
      <c r="H485" s="124"/>
    </row>
    <row r="486" spans="1:13" ht="13.5">
      <c r="B486" s="124"/>
      <c r="C486" s="124"/>
      <c r="D486" s="124"/>
      <c r="E486" s="124"/>
      <c r="F486" s="124"/>
      <c r="G486" s="124"/>
      <c r="H486" s="124"/>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topLeftCell="A349" zoomScale="90" zoomScaleNormal="90" workbookViewId="0">
      <selection activeCell="M387" sqref="M387"/>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11</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20">
        <f>$C$2-1995+ROUND($C$3/23,0)</f>
        <v>30</v>
      </c>
      <c r="R8" s="127" t="str">
        <f t="shared" ref="R8:AD13" si="0">$T$5&amp;R$7&amp;$Q8</f>
        <v>Annual!a30</v>
      </c>
      <c r="S8" s="127" t="str">
        <f t="shared" si="0"/>
        <v>Annual!b30</v>
      </c>
      <c r="T8" s="127" t="str">
        <f t="shared" si="0"/>
        <v>Annual!c30</v>
      </c>
      <c r="U8" s="127" t="str">
        <f t="shared" si="0"/>
        <v>Annual!d30</v>
      </c>
      <c r="V8" s="127" t="str">
        <f t="shared" si="0"/>
        <v>Annual!e30</v>
      </c>
      <c r="W8" s="127" t="str">
        <f t="shared" si="0"/>
        <v>Annual!f30</v>
      </c>
      <c r="X8" s="127" t="str">
        <f t="shared" si="0"/>
        <v>Annual!g30</v>
      </c>
      <c r="Y8" s="127" t="str">
        <f t="shared" si="0"/>
        <v>Annual!h30</v>
      </c>
      <c r="Z8" s="127" t="str">
        <f t="shared" si="0"/>
        <v>Annual!i30</v>
      </c>
      <c r="AA8" s="127" t="str">
        <f t="shared" si="0"/>
        <v>Annual!j30</v>
      </c>
      <c r="AB8" s="127" t="str">
        <f t="shared" si="0"/>
        <v>Annual!k30</v>
      </c>
      <c r="AC8" s="127" t="str">
        <f t="shared" si="0"/>
        <v>Annual!l30</v>
      </c>
      <c r="AD8" s="127" t="str">
        <f t="shared" si="0"/>
        <v>Annual!m30</v>
      </c>
    </row>
    <row r="9" spans="1:34" s="11" customFormat="1">
      <c r="C9" s="12"/>
      <c r="D9" s="12"/>
      <c r="E9" s="12"/>
      <c r="F9" s="12"/>
      <c r="G9" s="12"/>
      <c r="H9" s="12"/>
      <c r="I9" s="12"/>
      <c r="J9" s="23"/>
      <c r="K9" s="12"/>
      <c r="L9" s="12"/>
      <c r="M9" s="12"/>
      <c r="N9" s="12"/>
      <c r="O9" s="12"/>
      <c r="P9" s="12"/>
      <c r="Q9" s="26">
        <f>Q8+1</f>
        <v>31</v>
      </c>
      <c r="R9" s="127" t="str">
        <f t="shared" si="0"/>
        <v>Annual!a31</v>
      </c>
      <c r="S9" s="127" t="str">
        <f t="shared" si="0"/>
        <v>Annual!b31</v>
      </c>
      <c r="T9" s="127" t="str">
        <f t="shared" si="0"/>
        <v>Annual!c31</v>
      </c>
      <c r="U9" s="127" t="str">
        <f t="shared" si="0"/>
        <v>Annual!d31</v>
      </c>
      <c r="V9" s="127" t="str">
        <f t="shared" si="0"/>
        <v>Annual!e31</v>
      </c>
      <c r="W9" s="127" t="str">
        <f t="shared" si="0"/>
        <v>Annual!f31</v>
      </c>
      <c r="X9" s="127" t="str">
        <f t="shared" si="0"/>
        <v>Annual!g31</v>
      </c>
      <c r="Y9" s="127" t="str">
        <f t="shared" si="0"/>
        <v>Annual!h31</v>
      </c>
      <c r="Z9" s="127" t="str">
        <f t="shared" si="0"/>
        <v>Annual!i31</v>
      </c>
      <c r="AA9" s="127" t="str">
        <f t="shared" si="0"/>
        <v>Annual!j31</v>
      </c>
      <c r="AB9" s="127" t="str">
        <f t="shared" si="0"/>
        <v>Annual!k31</v>
      </c>
      <c r="AC9" s="127" t="str">
        <f t="shared" si="0"/>
        <v>Annual!l31</v>
      </c>
      <c r="AD9" s="127" t="str">
        <f t="shared" si="0"/>
        <v>Annual!m31</v>
      </c>
    </row>
    <row r="10" spans="1:34" s="6" customFormat="1">
      <c r="A10" s="7"/>
      <c r="J10" s="24"/>
      <c r="Q10" s="14">
        <f>Q9+1</f>
        <v>32</v>
      </c>
      <c r="R10" s="127" t="str">
        <f t="shared" si="0"/>
        <v>Annual!a32</v>
      </c>
      <c r="S10" s="127" t="str">
        <f t="shared" si="0"/>
        <v>Annual!b32</v>
      </c>
      <c r="T10" s="127" t="str">
        <f t="shared" si="0"/>
        <v>Annual!c32</v>
      </c>
      <c r="U10" s="127" t="str">
        <f t="shared" si="0"/>
        <v>Annual!d32</v>
      </c>
      <c r="V10" s="127" t="str">
        <f t="shared" si="0"/>
        <v>Annual!e32</v>
      </c>
      <c r="W10" s="127" t="str">
        <f t="shared" si="0"/>
        <v>Annual!f32</v>
      </c>
      <c r="X10" s="127" t="str">
        <f t="shared" si="0"/>
        <v>Annual!g32</v>
      </c>
      <c r="Y10" s="127" t="str">
        <f t="shared" si="0"/>
        <v>Annual!h32</v>
      </c>
      <c r="Z10" s="127" t="str">
        <f t="shared" si="0"/>
        <v>Annual!i32</v>
      </c>
      <c r="AA10" s="127" t="str">
        <f t="shared" si="0"/>
        <v>Annual!j32</v>
      </c>
      <c r="AB10" s="127" t="str">
        <f t="shared" si="0"/>
        <v>Annual!k32</v>
      </c>
      <c r="AC10" s="127" t="str">
        <f t="shared" si="0"/>
        <v>Annual!l32</v>
      </c>
      <c r="AD10" s="127" t="str">
        <f t="shared" si="0"/>
        <v>Annual!m32</v>
      </c>
    </row>
    <row r="11" spans="1:34" s="8" customFormat="1">
      <c r="A11" s="9"/>
      <c r="J11" s="24"/>
      <c r="Q11" s="14">
        <f>Q10+1</f>
        <v>33</v>
      </c>
      <c r="R11" s="127" t="str">
        <f t="shared" si="0"/>
        <v>Annual!a33</v>
      </c>
      <c r="S11" s="127" t="str">
        <f t="shared" si="0"/>
        <v>Annual!b33</v>
      </c>
      <c r="T11" s="127" t="str">
        <f t="shared" si="0"/>
        <v>Annual!c33</v>
      </c>
      <c r="U11" s="127" t="str">
        <f t="shared" si="0"/>
        <v>Annual!d33</v>
      </c>
      <c r="V11" s="127" t="str">
        <f t="shared" si="0"/>
        <v>Annual!e33</v>
      </c>
      <c r="W11" s="127" t="str">
        <f t="shared" si="0"/>
        <v>Annual!f33</v>
      </c>
      <c r="X11" s="127" t="str">
        <f t="shared" si="0"/>
        <v>Annual!g33</v>
      </c>
      <c r="Y11" s="127" t="str">
        <f t="shared" si="0"/>
        <v>Annual!h33</v>
      </c>
      <c r="Z11" s="127" t="str">
        <f t="shared" si="0"/>
        <v>Annual!i33</v>
      </c>
      <c r="AA11" s="127" t="str">
        <f t="shared" si="0"/>
        <v>Annual!j33</v>
      </c>
      <c r="AB11" s="127" t="str">
        <f t="shared" si="0"/>
        <v>Annual!k33</v>
      </c>
      <c r="AC11" s="127" t="str">
        <f t="shared" si="0"/>
        <v>Annual!l33</v>
      </c>
      <c r="AD11" s="127" t="str">
        <f t="shared" si="0"/>
        <v>Annual!m33</v>
      </c>
    </row>
    <row r="12" spans="1:34" s="6" customFormat="1">
      <c r="A12" s="7"/>
      <c r="J12" s="24"/>
      <c r="Q12" s="14">
        <f>Q11+1</f>
        <v>34</v>
      </c>
      <c r="R12" s="128" t="str">
        <f>$T$5&amp;R$7&amp;$Q12</f>
        <v>Annual!a34</v>
      </c>
      <c r="S12" s="128" t="str">
        <f t="shared" si="0"/>
        <v>Annual!b34</v>
      </c>
      <c r="T12" s="128" t="str">
        <f>$T$5&amp;T$7&amp;$Q12</f>
        <v>Annual!c34</v>
      </c>
      <c r="U12" s="128" t="str">
        <f t="shared" si="0"/>
        <v>Annual!d34</v>
      </c>
      <c r="V12" s="128" t="str">
        <f t="shared" si="0"/>
        <v>Annual!e34</v>
      </c>
      <c r="W12" s="128" t="str">
        <f t="shared" si="0"/>
        <v>Annual!f34</v>
      </c>
      <c r="X12" s="128" t="str">
        <f t="shared" si="0"/>
        <v>Annual!g34</v>
      </c>
      <c r="Y12" s="128" t="str">
        <f t="shared" si="0"/>
        <v>Annual!h34</v>
      </c>
      <c r="Z12" s="128" t="str">
        <f t="shared" si="0"/>
        <v>Annual!i34</v>
      </c>
      <c r="AA12" s="128" t="str">
        <f t="shared" si="0"/>
        <v>Annual!j34</v>
      </c>
      <c r="AB12" s="128" t="str">
        <f t="shared" si="0"/>
        <v>Annual!k34</v>
      </c>
      <c r="AC12" s="128" t="str">
        <f t="shared" si="0"/>
        <v>Annual!l34</v>
      </c>
      <c r="AD12" s="128" t="str">
        <f t="shared" si="0"/>
        <v>Annual!m34</v>
      </c>
    </row>
    <row r="13" spans="1:34" s="6" customFormat="1">
      <c r="A13" s="7"/>
      <c r="J13" s="24"/>
      <c r="Q13" s="14">
        <f>Q12+1</f>
        <v>35</v>
      </c>
      <c r="R13" s="128" t="str">
        <f>$T$5&amp;R$7&amp;$Q13</f>
        <v>Annual!a35</v>
      </c>
      <c r="S13" s="128" t="str">
        <f t="shared" si="0"/>
        <v>Annual!b35</v>
      </c>
      <c r="T13" s="128" t="str">
        <f t="shared" si="0"/>
        <v>Annual!c35</v>
      </c>
      <c r="U13" s="128" t="str">
        <f t="shared" si="0"/>
        <v>Annual!d35</v>
      </c>
      <c r="V13" s="128" t="str">
        <f t="shared" si="0"/>
        <v>Annual!e35</v>
      </c>
      <c r="W13" s="128" t="str">
        <f t="shared" si="0"/>
        <v>Annual!f35</v>
      </c>
      <c r="X13" s="128" t="str">
        <f t="shared" si="0"/>
        <v>Annual!g35</v>
      </c>
      <c r="Y13" s="128" t="str">
        <f t="shared" si="0"/>
        <v>Annual!h35</v>
      </c>
      <c r="Z13" s="128" t="str">
        <f t="shared" si="0"/>
        <v>Annual!i35</v>
      </c>
      <c r="AA13" s="128" t="str">
        <f t="shared" si="0"/>
        <v>Annual!j35</v>
      </c>
      <c r="AB13" s="128" t="str">
        <f t="shared" si="0"/>
        <v>Annual!k35</v>
      </c>
      <c r="AC13" s="128" t="str">
        <f t="shared" si="0"/>
        <v>Annual!l35</v>
      </c>
      <c r="AD13" s="128" t="str">
        <f t="shared" si="0"/>
        <v>Annual!m35</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363</v>
      </c>
      <c r="R22" s="2" t="str">
        <f>$T$15&amp;R$17&amp;$Q22</f>
        <v>Month!a363</v>
      </c>
      <c r="S22" s="2" t="str">
        <f t="shared" ref="S22:AE36" si="1">$T$15&amp;S$17&amp;$Q22</f>
        <v>Month!b363</v>
      </c>
      <c r="T22" s="2" t="str">
        <f t="shared" si="1"/>
        <v>Month!c363</v>
      </c>
      <c r="U22" s="2" t="str">
        <f t="shared" si="1"/>
        <v>Month!d363</v>
      </c>
      <c r="V22" s="2" t="str">
        <f t="shared" si="1"/>
        <v>Month!e363</v>
      </c>
      <c r="W22" s="2" t="str">
        <f t="shared" si="1"/>
        <v>Month!f363</v>
      </c>
      <c r="X22" s="2" t="str">
        <f t="shared" si="1"/>
        <v>Month!g363</v>
      </c>
      <c r="Y22" s="2" t="str">
        <f t="shared" si="1"/>
        <v>Month!h363</v>
      </c>
      <c r="Z22" s="2" t="str">
        <f t="shared" si="1"/>
        <v>Month!i363</v>
      </c>
      <c r="AA22" s="2" t="str">
        <f t="shared" si="1"/>
        <v>Month!j363</v>
      </c>
      <c r="AB22" s="2" t="str">
        <f t="shared" si="1"/>
        <v>Month!k363</v>
      </c>
      <c r="AC22" s="2" t="str">
        <f t="shared" si="1"/>
        <v>Month!l363</v>
      </c>
      <c r="AD22" s="2" t="str">
        <f t="shared" si="1"/>
        <v>Month!m363</v>
      </c>
      <c r="AE22" s="2" t="str">
        <f t="shared" si="1"/>
        <v>Month!n363</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364</v>
      </c>
      <c r="R23" s="2" t="str">
        <f t="shared" ref="R23:R36" si="3">$T$15&amp;R$17&amp;$Q23</f>
        <v>Month!a364</v>
      </c>
      <c r="S23" s="2" t="str">
        <f t="shared" si="1"/>
        <v>Month!b364</v>
      </c>
      <c r="T23" s="2" t="str">
        <f t="shared" si="1"/>
        <v>Month!c364</v>
      </c>
      <c r="U23" s="2" t="str">
        <f t="shared" si="1"/>
        <v>Month!d364</v>
      </c>
      <c r="V23" s="2" t="str">
        <f t="shared" si="1"/>
        <v>Month!e364</v>
      </c>
      <c r="W23" s="2" t="str">
        <f t="shared" si="1"/>
        <v>Month!f364</v>
      </c>
      <c r="X23" s="2" t="str">
        <f t="shared" si="1"/>
        <v>Month!g364</v>
      </c>
      <c r="Y23" s="2" t="str">
        <f t="shared" si="1"/>
        <v>Month!h364</v>
      </c>
      <c r="Z23" s="2" t="str">
        <f t="shared" si="1"/>
        <v>Month!i364</v>
      </c>
      <c r="AA23" s="2" t="str">
        <f t="shared" si="1"/>
        <v>Month!j364</v>
      </c>
      <c r="AB23" s="2" t="str">
        <f t="shared" si="1"/>
        <v>Month!k364</v>
      </c>
      <c r="AC23" s="2" t="str">
        <f t="shared" si="1"/>
        <v>Month!l364</v>
      </c>
      <c r="AD23" s="2" t="str">
        <f t="shared" si="1"/>
        <v>Month!m364</v>
      </c>
      <c r="AE23" s="2" t="str">
        <f t="shared" si="1"/>
        <v>Month!n364</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365</v>
      </c>
      <c r="R24" s="2" t="str">
        <f t="shared" si="3"/>
        <v>Month!a365</v>
      </c>
      <c r="S24" s="2" t="str">
        <f t="shared" si="1"/>
        <v>Month!b365</v>
      </c>
      <c r="T24" s="2" t="str">
        <f t="shared" si="1"/>
        <v>Month!c365</v>
      </c>
      <c r="U24" s="2" t="str">
        <f t="shared" si="1"/>
        <v>Month!d365</v>
      </c>
      <c r="V24" s="2" t="str">
        <f t="shared" si="1"/>
        <v>Month!e365</v>
      </c>
      <c r="W24" s="2" t="str">
        <f t="shared" si="1"/>
        <v>Month!f365</v>
      </c>
      <c r="X24" s="2" t="str">
        <f t="shared" si="1"/>
        <v>Month!g365</v>
      </c>
      <c r="Y24" s="2" t="str">
        <f t="shared" si="1"/>
        <v>Month!h365</v>
      </c>
      <c r="Z24" s="2" t="str">
        <f t="shared" si="1"/>
        <v>Month!i365</v>
      </c>
      <c r="AA24" s="2" t="str">
        <f t="shared" si="1"/>
        <v>Month!j365</v>
      </c>
      <c r="AB24" s="2" t="str">
        <f t="shared" si="1"/>
        <v>Month!k365</v>
      </c>
      <c r="AC24" s="2" t="str">
        <f t="shared" si="1"/>
        <v>Month!l365</v>
      </c>
      <c r="AD24" s="2" t="str">
        <f t="shared" si="1"/>
        <v>Month!m365</v>
      </c>
      <c r="AE24" s="2" t="str">
        <f t="shared" si="1"/>
        <v>Month!n365</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366</v>
      </c>
      <c r="R25" s="2" t="str">
        <f t="shared" si="3"/>
        <v>Month!a366</v>
      </c>
      <c r="S25" s="2" t="str">
        <f t="shared" si="1"/>
        <v>Month!b366</v>
      </c>
      <c r="T25" s="2" t="str">
        <f t="shared" si="1"/>
        <v>Month!c366</v>
      </c>
      <c r="U25" s="2" t="str">
        <f t="shared" si="1"/>
        <v>Month!d366</v>
      </c>
      <c r="V25" s="2" t="str">
        <f t="shared" si="1"/>
        <v>Month!e366</v>
      </c>
      <c r="W25" s="2" t="str">
        <f t="shared" si="1"/>
        <v>Month!f366</v>
      </c>
      <c r="X25" s="2" t="str">
        <f t="shared" si="1"/>
        <v>Month!g366</v>
      </c>
      <c r="Y25" s="2" t="str">
        <f t="shared" si="1"/>
        <v>Month!h366</v>
      </c>
      <c r="Z25" s="2" t="str">
        <f t="shared" si="1"/>
        <v>Month!i366</v>
      </c>
      <c r="AA25" s="2" t="str">
        <f t="shared" si="1"/>
        <v>Month!j366</v>
      </c>
      <c r="AB25" s="2" t="str">
        <f t="shared" si="1"/>
        <v>Month!k366</v>
      </c>
      <c r="AC25" s="2" t="str">
        <f t="shared" si="1"/>
        <v>Month!l366</v>
      </c>
      <c r="AD25" s="2" t="str">
        <f t="shared" si="1"/>
        <v>Month!m366</v>
      </c>
      <c r="AE25" s="2" t="str">
        <f t="shared" si="1"/>
        <v>Month!n366</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367</v>
      </c>
      <c r="R26" s="2" t="str">
        <f t="shared" si="3"/>
        <v>Month!a367</v>
      </c>
      <c r="S26" s="2" t="str">
        <f t="shared" si="1"/>
        <v>Month!b367</v>
      </c>
      <c r="T26" s="2" t="str">
        <f t="shared" si="1"/>
        <v>Month!c367</v>
      </c>
      <c r="U26" s="2" t="str">
        <f t="shared" si="1"/>
        <v>Month!d367</v>
      </c>
      <c r="V26" s="2" t="str">
        <f t="shared" si="1"/>
        <v>Month!e367</v>
      </c>
      <c r="W26" s="2" t="str">
        <f t="shared" si="1"/>
        <v>Month!f367</v>
      </c>
      <c r="X26" s="2" t="str">
        <f t="shared" si="1"/>
        <v>Month!g367</v>
      </c>
      <c r="Y26" s="2" t="str">
        <f t="shared" si="1"/>
        <v>Month!h367</v>
      </c>
      <c r="Z26" s="2" t="str">
        <f t="shared" si="1"/>
        <v>Month!i367</v>
      </c>
      <c r="AA26" s="2" t="str">
        <f t="shared" si="1"/>
        <v>Month!j367</v>
      </c>
      <c r="AB26" s="2" t="str">
        <f t="shared" si="1"/>
        <v>Month!k367</v>
      </c>
      <c r="AC26" s="2" t="str">
        <f t="shared" si="1"/>
        <v>Month!l367</v>
      </c>
      <c r="AD26" s="2" t="str">
        <f t="shared" si="1"/>
        <v>Month!m367</v>
      </c>
      <c r="AE26" s="2" t="str">
        <f t="shared" si="1"/>
        <v>Month!n367</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368</v>
      </c>
      <c r="R27" s="2" t="str">
        <f t="shared" si="3"/>
        <v>Month!a368</v>
      </c>
      <c r="S27" s="2" t="str">
        <f t="shared" si="1"/>
        <v>Month!b368</v>
      </c>
      <c r="T27" s="2" t="str">
        <f t="shared" si="1"/>
        <v>Month!c368</v>
      </c>
      <c r="U27" s="2" t="str">
        <f t="shared" si="1"/>
        <v>Month!d368</v>
      </c>
      <c r="V27" s="2" t="str">
        <f t="shared" si="1"/>
        <v>Month!e368</v>
      </c>
      <c r="W27" s="2" t="str">
        <f t="shared" si="1"/>
        <v>Month!f368</v>
      </c>
      <c r="X27" s="2" t="str">
        <f t="shared" si="1"/>
        <v>Month!g368</v>
      </c>
      <c r="Y27" s="2" t="str">
        <f t="shared" si="1"/>
        <v>Month!h368</v>
      </c>
      <c r="Z27" s="2" t="str">
        <f t="shared" si="1"/>
        <v>Month!i368</v>
      </c>
      <c r="AA27" s="2" t="str">
        <f t="shared" si="1"/>
        <v>Month!j368</v>
      </c>
      <c r="AB27" s="2" t="str">
        <f t="shared" si="1"/>
        <v>Month!k368</v>
      </c>
      <c r="AC27" s="2" t="str">
        <f t="shared" si="1"/>
        <v>Month!l368</v>
      </c>
      <c r="AD27" s="2" t="str">
        <f t="shared" si="1"/>
        <v>Month!m368</v>
      </c>
      <c r="AE27" s="2" t="str">
        <f t="shared" si="1"/>
        <v>Month!n368</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369</v>
      </c>
      <c r="R28" s="2" t="str">
        <f t="shared" si="3"/>
        <v>Month!a369</v>
      </c>
      <c r="S28" s="2" t="str">
        <f t="shared" si="1"/>
        <v>Month!b369</v>
      </c>
      <c r="T28" s="2" t="str">
        <f t="shared" si="1"/>
        <v>Month!c369</v>
      </c>
      <c r="U28" s="2" t="str">
        <f t="shared" si="1"/>
        <v>Month!d369</v>
      </c>
      <c r="V28" s="2" t="str">
        <f t="shared" si="1"/>
        <v>Month!e369</v>
      </c>
      <c r="W28" s="2" t="str">
        <f t="shared" si="1"/>
        <v>Month!f369</v>
      </c>
      <c r="X28" s="2" t="str">
        <f t="shared" si="1"/>
        <v>Month!g369</v>
      </c>
      <c r="Y28" s="2" t="str">
        <f t="shared" si="1"/>
        <v>Month!h369</v>
      </c>
      <c r="Z28" s="2" t="str">
        <f t="shared" si="1"/>
        <v>Month!i369</v>
      </c>
      <c r="AA28" s="2" t="str">
        <f t="shared" si="1"/>
        <v>Month!j369</v>
      </c>
      <c r="AB28" s="2" t="str">
        <f t="shared" si="1"/>
        <v>Month!k369</v>
      </c>
      <c r="AC28" s="2" t="str">
        <f t="shared" si="1"/>
        <v>Month!l369</v>
      </c>
      <c r="AD28" s="2" t="str">
        <f t="shared" si="1"/>
        <v>Month!m369</v>
      </c>
      <c r="AE28" s="2" t="str">
        <f t="shared" si="1"/>
        <v>Month!n369</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370</v>
      </c>
      <c r="R29" s="2" t="str">
        <f t="shared" si="3"/>
        <v>Month!a370</v>
      </c>
      <c r="S29" s="2" t="str">
        <f t="shared" si="1"/>
        <v>Month!b370</v>
      </c>
      <c r="T29" s="2" t="str">
        <f t="shared" si="1"/>
        <v>Month!c370</v>
      </c>
      <c r="U29" s="2" t="str">
        <f t="shared" si="1"/>
        <v>Month!d370</v>
      </c>
      <c r="V29" s="2" t="str">
        <f t="shared" si="1"/>
        <v>Month!e370</v>
      </c>
      <c r="W29" s="2" t="str">
        <f t="shared" si="1"/>
        <v>Month!f370</v>
      </c>
      <c r="X29" s="2" t="str">
        <f t="shared" si="1"/>
        <v>Month!g370</v>
      </c>
      <c r="Y29" s="2" t="str">
        <f t="shared" si="1"/>
        <v>Month!h370</v>
      </c>
      <c r="Z29" s="2" t="str">
        <f t="shared" si="1"/>
        <v>Month!i370</v>
      </c>
      <c r="AA29" s="2" t="str">
        <f t="shared" si="1"/>
        <v>Month!j370</v>
      </c>
      <c r="AB29" s="2" t="str">
        <f t="shared" si="1"/>
        <v>Month!k370</v>
      </c>
      <c r="AC29" s="2" t="str">
        <f t="shared" si="1"/>
        <v>Month!l370</v>
      </c>
      <c r="AD29" s="2" t="str">
        <f t="shared" si="1"/>
        <v>Month!m370</v>
      </c>
      <c r="AE29" s="2" t="str">
        <f t="shared" si="1"/>
        <v>Month!n370</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371</v>
      </c>
      <c r="R30" s="2" t="str">
        <f t="shared" si="3"/>
        <v>Month!a371</v>
      </c>
      <c r="S30" s="2" t="str">
        <f t="shared" si="1"/>
        <v>Month!b371</v>
      </c>
      <c r="T30" s="2" t="str">
        <f t="shared" si="1"/>
        <v>Month!c371</v>
      </c>
      <c r="U30" s="2" t="str">
        <f t="shared" si="1"/>
        <v>Month!d371</v>
      </c>
      <c r="V30" s="2" t="str">
        <f t="shared" si="1"/>
        <v>Month!e371</v>
      </c>
      <c r="W30" s="2" t="str">
        <f t="shared" si="1"/>
        <v>Month!f371</v>
      </c>
      <c r="X30" s="2" t="str">
        <f t="shared" si="1"/>
        <v>Month!g371</v>
      </c>
      <c r="Y30" s="2" t="str">
        <f t="shared" si="1"/>
        <v>Month!h371</v>
      </c>
      <c r="Z30" s="2" t="str">
        <f t="shared" si="1"/>
        <v>Month!i371</v>
      </c>
      <c r="AA30" s="2" t="str">
        <f t="shared" si="1"/>
        <v>Month!j371</v>
      </c>
      <c r="AB30" s="2" t="str">
        <f t="shared" si="1"/>
        <v>Month!k371</v>
      </c>
      <c r="AC30" s="2" t="str">
        <f t="shared" si="1"/>
        <v>Month!l371</v>
      </c>
      <c r="AD30" s="2" t="str">
        <f t="shared" si="1"/>
        <v>Month!m371</v>
      </c>
      <c r="AE30" s="2" t="str">
        <f t="shared" si="1"/>
        <v>Month!n371</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372</v>
      </c>
      <c r="R31" s="2" t="str">
        <f t="shared" si="3"/>
        <v>Month!a372</v>
      </c>
      <c r="S31" s="2" t="str">
        <f t="shared" si="1"/>
        <v>Month!b372</v>
      </c>
      <c r="T31" s="2" t="str">
        <f t="shared" si="1"/>
        <v>Month!c372</v>
      </c>
      <c r="U31" s="2" t="str">
        <f t="shared" si="1"/>
        <v>Month!d372</v>
      </c>
      <c r="V31" s="2" t="str">
        <f t="shared" si="1"/>
        <v>Month!e372</v>
      </c>
      <c r="W31" s="2" t="str">
        <f t="shared" si="1"/>
        <v>Month!f372</v>
      </c>
      <c r="X31" s="2" t="str">
        <f t="shared" si="1"/>
        <v>Month!g372</v>
      </c>
      <c r="Y31" s="2" t="str">
        <f t="shared" si="1"/>
        <v>Month!h372</v>
      </c>
      <c r="Z31" s="2" t="str">
        <f t="shared" si="1"/>
        <v>Month!i372</v>
      </c>
      <c r="AA31" s="2" t="str">
        <f t="shared" si="1"/>
        <v>Month!j372</v>
      </c>
      <c r="AB31" s="2" t="str">
        <f t="shared" si="1"/>
        <v>Month!k372</v>
      </c>
      <c r="AC31" s="2" t="str">
        <f t="shared" si="1"/>
        <v>Month!l372</v>
      </c>
      <c r="AD31" s="2" t="str">
        <f t="shared" si="1"/>
        <v>Month!m372</v>
      </c>
      <c r="AE31" s="2" t="str">
        <f t="shared" si="1"/>
        <v>Month!n372</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373</v>
      </c>
      <c r="R32" s="2" t="str">
        <f t="shared" si="3"/>
        <v>Month!a373</v>
      </c>
      <c r="S32" s="2" t="str">
        <f t="shared" si="1"/>
        <v>Month!b373</v>
      </c>
      <c r="T32" s="2" t="str">
        <f t="shared" si="1"/>
        <v>Month!c373</v>
      </c>
      <c r="U32" s="2" t="str">
        <f t="shared" si="1"/>
        <v>Month!d373</v>
      </c>
      <c r="V32" s="2" t="str">
        <f t="shared" si="1"/>
        <v>Month!e373</v>
      </c>
      <c r="W32" s="2" t="str">
        <f t="shared" si="1"/>
        <v>Month!f373</v>
      </c>
      <c r="X32" s="2" t="str">
        <f t="shared" si="1"/>
        <v>Month!g373</v>
      </c>
      <c r="Y32" s="2" t="str">
        <f t="shared" si="1"/>
        <v>Month!h373</v>
      </c>
      <c r="Z32" s="2" t="str">
        <f t="shared" si="1"/>
        <v>Month!i373</v>
      </c>
      <c r="AA32" s="2" t="str">
        <f t="shared" si="1"/>
        <v>Month!j373</v>
      </c>
      <c r="AB32" s="2" t="str">
        <f t="shared" si="1"/>
        <v>Month!k373</v>
      </c>
      <c r="AC32" s="2" t="str">
        <f t="shared" si="1"/>
        <v>Month!l373</v>
      </c>
      <c r="AD32" s="2" t="str">
        <f t="shared" si="1"/>
        <v>Month!m373</v>
      </c>
      <c r="AE32" s="2" t="str">
        <f t="shared" si="1"/>
        <v>Month!n373</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374</v>
      </c>
      <c r="R33" s="2" t="str">
        <f t="shared" si="3"/>
        <v>Month!a374</v>
      </c>
      <c r="S33" s="2" t="str">
        <f t="shared" si="1"/>
        <v>Month!b374</v>
      </c>
      <c r="T33" s="2" t="str">
        <f t="shared" si="1"/>
        <v>Month!c374</v>
      </c>
      <c r="U33" s="2" t="str">
        <f t="shared" si="1"/>
        <v>Month!d374</v>
      </c>
      <c r="V33" s="2" t="str">
        <f t="shared" si="1"/>
        <v>Month!e374</v>
      </c>
      <c r="W33" s="2" t="str">
        <f t="shared" si="1"/>
        <v>Month!f374</v>
      </c>
      <c r="X33" s="2" t="str">
        <f t="shared" si="1"/>
        <v>Month!g374</v>
      </c>
      <c r="Y33" s="2" t="str">
        <f t="shared" si="1"/>
        <v>Month!h374</v>
      </c>
      <c r="Z33" s="2" t="str">
        <f t="shared" si="1"/>
        <v>Month!i374</v>
      </c>
      <c r="AA33" s="2" t="str">
        <f t="shared" si="1"/>
        <v>Month!j374</v>
      </c>
      <c r="AB33" s="2" t="str">
        <f t="shared" si="1"/>
        <v>Month!k374</v>
      </c>
      <c r="AC33" s="2" t="str">
        <f t="shared" si="1"/>
        <v>Month!l374</v>
      </c>
      <c r="AD33" s="2" t="str">
        <f t="shared" si="1"/>
        <v>Month!m374</v>
      </c>
      <c r="AE33" s="2" t="str">
        <f t="shared" si="1"/>
        <v>Month!n374</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375</v>
      </c>
      <c r="R34" s="2" t="str">
        <f>$T$15&amp;R$17&amp;$Q34</f>
        <v>Month!a375</v>
      </c>
      <c r="S34" s="2" t="str">
        <f t="shared" si="1"/>
        <v>Month!b375</v>
      </c>
      <c r="T34" s="2" t="str">
        <f t="shared" si="1"/>
        <v>Month!c375</v>
      </c>
      <c r="U34" s="2" t="str">
        <f t="shared" si="1"/>
        <v>Month!d375</v>
      </c>
      <c r="V34" s="2" t="str">
        <f t="shared" si="1"/>
        <v>Month!e375</v>
      </c>
      <c r="W34" s="2" t="str">
        <f t="shared" si="1"/>
        <v>Month!f375</v>
      </c>
      <c r="X34" s="2" t="str">
        <f t="shared" si="1"/>
        <v>Month!g375</v>
      </c>
      <c r="Y34" s="2" t="str">
        <f t="shared" si="1"/>
        <v>Month!h375</v>
      </c>
      <c r="Z34" s="2" t="str">
        <f t="shared" si="1"/>
        <v>Month!i375</v>
      </c>
      <c r="AA34" s="2" t="str">
        <f t="shared" si="1"/>
        <v>Month!j375</v>
      </c>
      <c r="AB34" s="2" t="str">
        <f t="shared" si="1"/>
        <v>Month!k375</v>
      </c>
      <c r="AC34" s="2" t="str">
        <f t="shared" si="1"/>
        <v>Month!l375</v>
      </c>
      <c r="AD34" s="2" t="str">
        <f t="shared" si="1"/>
        <v>Month!m375</v>
      </c>
      <c r="AE34" s="2" t="str">
        <f t="shared" si="1"/>
        <v>Month!n375</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376</v>
      </c>
      <c r="R35" s="2" t="str">
        <f t="shared" si="3"/>
        <v>Month!a376</v>
      </c>
      <c r="S35" s="2" t="str">
        <f t="shared" si="1"/>
        <v>Month!b376</v>
      </c>
      <c r="T35" s="2" t="str">
        <f t="shared" si="1"/>
        <v>Month!c376</v>
      </c>
      <c r="U35" s="2" t="str">
        <f t="shared" si="1"/>
        <v>Month!d376</v>
      </c>
      <c r="V35" s="2" t="str">
        <f t="shared" si="1"/>
        <v>Month!e376</v>
      </c>
      <c r="W35" s="2" t="str">
        <f t="shared" si="1"/>
        <v>Month!f376</v>
      </c>
      <c r="X35" s="2" t="str">
        <f t="shared" si="1"/>
        <v>Month!g376</v>
      </c>
      <c r="Y35" s="2" t="str">
        <f t="shared" si="1"/>
        <v>Month!h376</v>
      </c>
      <c r="Z35" s="2" t="str">
        <f t="shared" si="1"/>
        <v>Month!i376</v>
      </c>
      <c r="AA35" s="2" t="str">
        <f t="shared" si="1"/>
        <v>Month!j376</v>
      </c>
      <c r="AB35" s="2" t="str">
        <f t="shared" si="1"/>
        <v>Month!k376</v>
      </c>
      <c r="AC35" s="2" t="str">
        <f t="shared" si="1"/>
        <v>Month!l376</v>
      </c>
      <c r="AD35" s="2" t="str">
        <f t="shared" si="1"/>
        <v>Month!m376</v>
      </c>
      <c r="AE35" s="2" t="str">
        <f t="shared" si="1"/>
        <v>Month!n376</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377</v>
      </c>
      <c r="R36" s="2" t="str">
        <f t="shared" si="3"/>
        <v>Month!a377</v>
      </c>
      <c r="S36" s="2" t="str">
        <f t="shared" si="1"/>
        <v>Month!b377</v>
      </c>
      <c r="T36" s="2" t="str">
        <f t="shared" si="1"/>
        <v>Month!c377</v>
      </c>
      <c r="U36" s="2" t="str">
        <f t="shared" si="1"/>
        <v>Month!d377</v>
      </c>
      <c r="V36" s="2" t="str">
        <f t="shared" si="1"/>
        <v>Month!e377</v>
      </c>
      <c r="W36" s="2" t="str">
        <f t="shared" si="1"/>
        <v>Month!f377</v>
      </c>
      <c r="X36" s="2" t="str">
        <f t="shared" si="1"/>
        <v>Month!g377</v>
      </c>
      <c r="Y36" s="2" t="str">
        <f t="shared" si="1"/>
        <v>Month!h377</v>
      </c>
      <c r="Z36" s="2" t="str">
        <f t="shared" si="1"/>
        <v>Month!i377</v>
      </c>
      <c r="AA36" s="2" t="str">
        <f t="shared" si="1"/>
        <v>Month!j377</v>
      </c>
      <c r="AB36" s="2" t="str">
        <f t="shared" si="1"/>
        <v>Month!k377</v>
      </c>
      <c r="AC36" s="2" t="str">
        <f t="shared" si="1"/>
        <v>Month!l377</v>
      </c>
      <c r="AD36" s="2" t="str">
        <f t="shared" si="1"/>
        <v>Month!m377</v>
      </c>
      <c r="AE36" s="2" t="str">
        <f t="shared" si="1"/>
        <v>Month!n377</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375</v>
      </c>
      <c r="R39" s="127" t="str">
        <f>$T$37&amp;R$38&amp;$Q39</f>
        <v>calculation_hide!b375</v>
      </c>
      <c r="S39" s="127" t="str">
        <f>$T$37&amp;S$38&amp;$Q39</f>
        <v>calculation_hide!c375</v>
      </c>
      <c r="T39" s="2" t="str">
        <f t="shared" ref="T39:AD40" si="4">$T$37&amp;T$38&amp;$Q39</f>
        <v>calculation_hide!d375</v>
      </c>
      <c r="U39" s="2" t="str">
        <f t="shared" si="4"/>
        <v>calculation_hide!e375</v>
      </c>
      <c r="V39" s="2" t="str">
        <f t="shared" si="4"/>
        <v>calculation_hide!f375</v>
      </c>
      <c r="W39" s="2" t="str">
        <f t="shared" si="4"/>
        <v>calculation_hide!g375</v>
      </c>
      <c r="X39" s="2" t="str">
        <f t="shared" si="4"/>
        <v>calculation_hide!h375</v>
      </c>
      <c r="Y39" s="2" t="str">
        <f t="shared" si="4"/>
        <v>calculation_hide!i375</v>
      </c>
      <c r="Z39" s="2" t="str">
        <f t="shared" si="4"/>
        <v>calculation_hide!j375</v>
      </c>
      <c r="AA39" s="2" t="str">
        <f t="shared" si="4"/>
        <v>calculation_hide!k375</v>
      </c>
      <c r="AB39" s="2" t="str">
        <f t="shared" si="4"/>
        <v>calculation_hide!l375</v>
      </c>
      <c r="AC39" s="2" t="str">
        <f t="shared" si="4"/>
        <v>calculation_hide!m375</v>
      </c>
      <c r="AD39" s="2" t="str">
        <f t="shared" si="4"/>
        <v>calculation_hide!n375</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387</v>
      </c>
      <c r="R40" s="2" t="str">
        <f>$T$37&amp;R$38&amp;$Q40</f>
        <v>calculation_hide!b387</v>
      </c>
      <c r="S40" s="2" t="str">
        <f>$T$37&amp;S$38&amp;$Q40</f>
        <v>calculation_hide!c387</v>
      </c>
      <c r="T40" s="2" t="str">
        <f t="shared" si="4"/>
        <v>calculation_hide!d387</v>
      </c>
      <c r="U40" s="2" t="str">
        <f t="shared" si="4"/>
        <v>calculation_hide!e387</v>
      </c>
      <c r="V40" s="2" t="str">
        <f t="shared" si="4"/>
        <v>calculation_hide!f387</v>
      </c>
      <c r="W40" s="2" t="str">
        <f t="shared" si="4"/>
        <v>calculation_hide!g387</v>
      </c>
      <c r="X40" s="2" t="str">
        <f t="shared" si="4"/>
        <v>calculation_hide!h387</v>
      </c>
      <c r="Y40" s="2" t="str">
        <f t="shared" si="4"/>
        <v>calculation_hide!i387</v>
      </c>
      <c r="Z40" s="2" t="str">
        <f t="shared" si="4"/>
        <v>calculation_hide!j387</v>
      </c>
      <c r="AA40" s="2" t="str">
        <f t="shared" si="4"/>
        <v>calculation_hide!k387</v>
      </c>
      <c r="AB40" s="2" t="str">
        <f t="shared" si="4"/>
        <v>calculation_hide!l387</v>
      </c>
      <c r="AC40" s="2" t="str">
        <f t="shared" si="4"/>
        <v>calculation_hide!m387</v>
      </c>
      <c r="AD40" s="2" t="str">
        <f t="shared" si="4"/>
        <v>calculation_hide!n387</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30</v>
      </c>
      <c r="T45" s="127" t="str">
        <f>$R$43&amp;T$44&amp;$Q45</f>
        <v>Unrounded!r30</v>
      </c>
      <c r="U45" s="127" t="str">
        <f t="shared" ref="U45:AE49" si="5">$R$43&amp;U$44&amp;$Q45</f>
        <v>Unrounded!s30</v>
      </c>
      <c r="V45" s="127" t="str">
        <f t="shared" si="5"/>
        <v>Unrounded!t30</v>
      </c>
      <c r="W45" s="127" t="str">
        <f t="shared" si="5"/>
        <v>Unrounded!u30</v>
      </c>
      <c r="X45" s="127" t="str">
        <f t="shared" si="5"/>
        <v>Unrounded!v30</v>
      </c>
      <c r="Y45" s="127" t="str">
        <f t="shared" si="5"/>
        <v>Unrounded!w30</v>
      </c>
      <c r="Z45" s="127" t="str">
        <f t="shared" si="5"/>
        <v>Unrounded!x30</v>
      </c>
      <c r="AA45" s="127" t="str">
        <f t="shared" si="5"/>
        <v>Unrounded!y30</v>
      </c>
      <c r="AB45" s="127" t="str">
        <f t="shared" si="5"/>
        <v>Unrounded!z30</v>
      </c>
      <c r="AC45" s="127" t="str">
        <f t="shared" si="5"/>
        <v>Unrounded!aa30</v>
      </c>
      <c r="AD45" s="127" t="str">
        <f t="shared" si="5"/>
        <v>Unrounded!ab30</v>
      </c>
      <c r="AE45" s="127" t="str">
        <f t="shared" si="5"/>
        <v>Unrounded!ac30</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31</v>
      </c>
      <c r="T46" s="127" t="str">
        <f>$R$43&amp;T$44&amp;$Q46</f>
        <v>Unrounded!r31</v>
      </c>
      <c r="U46" s="127" t="str">
        <f t="shared" si="5"/>
        <v>Unrounded!s31</v>
      </c>
      <c r="V46" s="127" t="str">
        <f t="shared" si="5"/>
        <v>Unrounded!t31</v>
      </c>
      <c r="W46" s="127" t="str">
        <f t="shared" si="5"/>
        <v>Unrounded!u31</v>
      </c>
      <c r="X46" s="127" t="str">
        <f t="shared" si="5"/>
        <v>Unrounded!v31</v>
      </c>
      <c r="Y46" s="127" t="str">
        <f t="shared" si="5"/>
        <v>Unrounded!w31</v>
      </c>
      <c r="Z46" s="127" t="str">
        <f t="shared" si="5"/>
        <v>Unrounded!x31</v>
      </c>
      <c r="AA46" s="127" t="str">
        <f t="shared" si="5"/>
        <v>Unrounded!y31</v>
      </c>
      <c r="AB46" s="127" t="str">
        <f t="shared" si="5"/>
        <v>Unrounded!z31</v>
      </c>
      <c r="AC46" s="127" t="str">
        <f t="shared" si="5"/>
        <v>Unrounded!aa31</v>
      </c>
      <c r="AD46" s="127" t="str">
        <f t="shared" si="5"/>
        <v>Unrounded!ab31</v>
      </c>
      <c r="AE46" s="127" t="str">
        <f t="shared" si="5"/>
        <v>Unrounded!ac31</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32</v>
      </c>
      <c r="T47" s="127" t="str">
        <f>$R$43&amp;T$44&amp;$Q47</f>
        <v>Unrounded!r32</v>
      </c>
      <c r="U47" s="127" t="str">
        <f t="shared" si="5"/>
        <v>Unrounded!s32</v>
      </c>
      <c r="V47" s="127" t="str">
        <f t="shared" si="5"/>
        <v>Unrounded!t32</v>
      </c>
      <c r="W47" s="127" t="str">
        <f t="shared" si="5"/>
        <v>Unrounded!u32</v>
      </c>
      <c r="X47" s="127" t="str">
        <f t="shared" si="5"/>
        <v>Unrounded!v32</v>
      </c>
      <c r="Y47" s="127" t="str">
        <f t="shared" si="5"/>
        <v>Unrounded!w32</v>
      </c>
      <c r="Z47" s="127" t="str">
        <f t="shared" si="5"/>
        <v>Unrounded!x32</v>
      </c>
      <c r="AA47" s="127" t="str">
        <f t="shared" si="5"/>
        <v>Unrounded!y32</v>
      </c>
      <c r="AB47" s="127" t="str">
        <f t="shared" si="5"/>
        <v>Unrounded!z32</v>
      </c>
      <c r="AC47" s="127" t="str">
        <f t="shared" si="5"/>
        <v>Unrounded!aa32</v>
      </c>
      <c r="AD47" s="127" t="str">
        <f t="shared" si="5"/>
        <v>Unrounded!ab32</v>
      </c>
      <c r="AE47" s="127" t="str">
        <f t="shared" si="5"/>
        <v>Unrounded!ac32</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33</v>
      </c>
      <c r="T48" s="127" t="str">
        <f>$R$43&amp;T$44&amp;$Q48</f>
        <v>Unrounded!r33</v>
      </c>
      <c r="U48" s="127" t="str">
        <f t="shared" si="5"/>
        <v>Unrounded!s33</v>
      </c>
      <c r="V48" s="127" t="str">
        <f t="shared" si="5"/>
        <v>Unrounded!t33</v>
      </c>
      <c r="W48" s="127" t="str">
        <f t="shared" si="5"/>
        <v>Unrounded!u33</v>
      </c>
      <c r="X48" s="127" t="str">
        <f t="shared" si="5"/>
        <v>Unrounded!v33</v>
      </c>
      <c r="Y48" s="127" t="str">
        <f t="shared" si="5"/>
        <v>Unrounded!w33</v>
      </c>
      <c r="Z48" s="127" t="str">
        <f t="shared" si="5"/>
        <v>Unrounded!x33</v>
      </c>
      <c r="AA48" s="127" t="str">
        <f t="shared" si="5"/>
        <v>Unrounded!y33</v>
      </c>
      <c r="AB48" s="127" t="str">
        <f t="shared" si="5"/>
        <v>Unrounded!z33</v>
      </c>
      <c r="AC48" s="127" t="str">
        <f t="shared" si="5"/>
        <v>Unrounded!aa33</v>
      </c>
      <c r="AD48" s="127" t="str">
        <f t="shared" si="5"/>
        <v>Unrounded!ab33</v>
      </c>
      <c r="AE48" s="127" t="str">
        <f t="shared" si="5"/>
        <v>Unrounded!ac33</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34</v>
      </c>
      <c r="T49" s="127" t="str">
        <f>$R$43&amp;T$44&amp;$Q49</f>
        <v>Unrounded!r34</v>
      </c>
      <c r="U49" s="127" t="str">
        <f t="shared" si="5"/>
        <v>Unrounded!s34</v>
      </c>
      <c r="V49" s="127" t="str">
        <f t="shared" si="5"/>
        <v>Unrounded!t34</v>
      </c>
      <c r="W49" s="127" t="str">
        <f t="shared" si="5"/>
        <v>Unrounded!u34</v>
      </c>
      <c r="X49" s="127" t="str">
        <f t="shared" si="5"/>
        <v>Unrounded!v34</v>
      </c>
      <c r="Y49" s="127" t="str">
        <f t="shared" si="5"/>
        <v>Unrounded!w34</v>
      </c>
      <c r="Z49" s="127" t="str">
        <f t="shared" si="5"/>
        <v>Unrounded!x34</v>
      </c>
      <c r="AA49" s="127" t="str">
        <f t="shared" si="5"/>
        <v>Unrounded!y34</v>
      </c>
      <c r="AB49" s="127" t="str">
        <f t="shared" si="5"/>
        <v>Unrounded!z34</v>
      </c>
      <c r="AC49" s="127" t="str">
        <f t="shared" si="5"/>
        <v>Unrounded!aa34</v>
      </c>
      <c r="AD49" s="127" t="str">
        <f t="shared" si="5"/>
        <v>Unrounded!ab34</v>
      </c>
      <c r="AE49" s="127" t="str">
        <f t="shared" si="5"/>
        <v>Unrounded!ac34</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352</v>
      </c>
      <c r="T52" s="2" t="str">
        <f t="shared" ref="T52:AE67" si="6">$R$43&amp;T$51&amp;$Q52</f>
        <v>Unrounded!c352</v>
      </c>
      <c r="U52" s="2" t="str">
        <f t="shared" si="6"/>
        <v>Unrounded!d352</v>
      </c>
      <c r="V52" s="2" t="str">
        <f t="shared" si="6"/>
        <v>Unrounded!e352</v>
      </c>
      <c r="W52" s="2" t="str">
        <f t="shared" si="6"/>
        <v>Unrounded!f352</v>
      </c>
      <c r="X52" s="2" t="str">
        <f t="shared" si="6"/>
        <v>Unrounded!g352</v>
      </c>
      <c r="Y52" s="2" t="str">
        <f t="shared" si="6"/>
        <v>Unrounded!h352</v>
      </c>
      <c r="Z52" s="2" t="str">
        <f t="shared" si="6"/>
        <v>Unrounded!i352</v>
      </c>
      <c r="AA52" s="2" t="str">
        <f t="shared" si="6"/>
        <v>Unrounded!j352</v>
      </c>
      <c r="AB52" s="2" t="str">
        <f t="shared" si="6"/>
        <v>Unrounded!k352</v>
      </c>
      <c r="AC52" s="2" t="str">
        <f t="shared" si="6"/>
        <v>Unrounded!l352</v>
      </c>
      <c r="AD52" s="2" t="str">
        <f t="shared" si="6"/>
        <v>Unrounded!m352</v>
      </c>
      <c r="AE52" s="2" t="str">
        <f t="shared" si="6"/>
        <v>Unrounded!n352</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353</v>
      </c>
      <c r="T53" s="2" t="str">
        <f t="shared" si="6"/>
        <v>Unrounded!c353</v>
      </c>
      <c r="U53" s="2" t="str">
        <f t="shared" si="6"/>
        <v>Unrounded!d353</v>
      </c>
      <c r="V53" s="2" t="str">
        <f t="shared" si="6"/>
        <v>Unrounded!e353</v>
      </c>
      <c r="W53" s="2" t="str">
        <f t="shared" si="6"/>
        <v>Unrounded!f353</v>
      </c>
      <c r="X53" s="2" t="str">
        <f t="shared" si="6"/>
        <v>Unrounded!g353</v>
      </c>
      <c r="Y53" s="2" t="str">
        <f t="shared" si="6"/>
        <v>Unrounded!h353</v>
      </c>
      <c r="Z53" s="2" t="str">
        <f t="shared" si="6"/>
        <v>Unrounded!i353</v>
      </c>
      <c r="AA53" s="2" t="str">
        <f t="shared" si="6"/>
        <v>Unrounded!j353</v>
      </c>
      <c r="AB53" s="2" t="str">
        <f t="shared" si="6"/>
        <v>Unrounded!k353</v>
      </c>
      <c r="AC53" s="2" t="str">
        <f t="shared" si="6"/>
        <v>Unrounded!l353</v>
      </c>
      <c r="AD53" s="2" t="str">
        <f t="shared" si="6"/>
        <v>Unrounded!m353</v>
      </c>
      <c r="AE53" s="2" t="str">
        <f t="shared" si="6"/>
        <v>Unrounded!n353</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354</v>
      </c>
      <c r="T54" s="2" t="str">
        <f t="shared" si="6"/>
        <v>Unrounded!c354</v>
      </c>
      <c r="U54" s="2" t="str">
        <f t="shared" si="6"/>
        <v>Unrounded!d354</v>
      </c>
      <c r="V54" s="2" t="str">
        <f t="shared" si="6"/>
        <v>Unrounded!e354</v>
      </c>
      <c r="W54" s="2" t="str">
        <f t="shared" si="6"/>
        <v>Unrounded!f354</v>
      </c>
      <c r="X54" s="2" t="str">
        <f t="shared" si="6"/>
        <v>Unrounded!g354</v>
      </c>
      <c r="Y54" s="2" t="str">
        <f t="shared" si="6"/>
        <v>Unrounded!h354</v>
      </c>
      <c r="Z54" s="2" t="str">
        <f t="shared" si="6"/>
        <v>Unrounded!i354</v>
      </c>
      <c r="AA54" s="2" t="str">
        <f t="shared" si="6"/>
        <v>Unrounded!j354</v>
      </c>
      <c r="AB54" s="2" t="str">
        <f t="shared" si="6"/>
        <v>Unrounded!k354</v>
      </c>
      <c r="AC54" s="2" t="str">
        <f t="shared" si="6"/>
        <v>Unrounded!l354</v>
      </c>
      <c r="AD54" s="2" t="str">
        <f t="shared" si="6"/>
        <v>Unrounded!m354</v>
      </c>
      <c r="AE54" s="2" t="str">
        <f t="shared" si="6"/>
        <v>Unrounded!n354</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355</v>
      </c>
      <c r="T55" s="2" t="str">
        <f t="shared" si="6"/>
        <v>Unrounded!c355</v>
      </c>
      <c r="U55" s="2" t="str">
        <f t="shared" si="6"/>
        <v>Unrounded!d355</v>
      </c>
      <c r="V55" s="2" t="str">
        <f t="shared" si="6"/>
        <v>Unrounded!e355</v>
      </c>
      <c r="W55" s="2" t="str">
        <f t="shared" si="6"/>
        <v>Unrounded!f355</v>
      </c>
      <c r="X55" s="2" t="str">
        <f t="shared" si="6"/>
        <v>Unrounded!g355</v>
      </c>
      <c r="Y55" s="2" t="str">
        <f t="shared" si="6"/>
        <v>Unrounded!h355</v>
      </c>
      <c r="Z55" s="2" t="str">
        <f t="shared" si="6"/>
        <v>Unrounded!i355</v>
      </c>
      <c r="AA55" s="2" t="str">
        <f t="shared" si="6"/>
        <v>Unrounded!j355</v>
      </c>
      <c r="AB55" s="2" t="str">
        <f t="shared" si="6"/>
        <v>Unrounded!k355</v>
      </c>
      <c r="AC55" s="2" t="str">
        <f t="shared" si="6"/>
        <v>Unrounded!l355</v>
      </c>
      <c r="AD55" s="2" t="str">
        <f t="shared" si="6"/>
        <v>Unrounded!m355</v>
      </c>
      <c r="AE55" s="2" t="str">
        <f t="shared" si="6"/>
        <v>Unrounded!n355</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356</v>
      </c>
      <c r="T56" s="2" t="str">
        <f t="shared" si="6"/>
        <v>Unrounded!c356</v>
      </c>
      <c r="U56" s="2" t="str">
        <f t="shared" si="6"/>
        <v>Unrounded!d356</v>
      </c>
      <c r="V56" s="2" t="str">
        <f t="shared" si="6"/>
        <v>Unrounded!e356</v>
      </c>
      <c r="W56" s="2" t="str">
        <f t="shared" si="6"/>
        <v>Unrounded!f356</v>
      </c>
      <c r="X56" s="2" t="str">
        <f t="shared" si="6"/>
        <v>Unrounded!g356</v>
      </c>
      <c r="Y56" s="2" t="str">
        <f t="shared" si="6"/>
        <v>Unrounded!h356</v>
      </c>
      <c r="Z56" s="2" t="str">
        <f t="shared" si="6"/>
        <v>Unrounded!i356</v>
      </c>
      <c r="AA56" s="2" t="str">
        <f t="shared" si="6"/>
        <v>Unrounded!j356</v>
      </c>
      <c r="AB56" s="2" t="str">
        <f t="shared" si="6"/>
        <v>Unrounded!k356</v>
      </c>
      <c r="AC56" s="2" t="str">
        <f t="shared" si="6"/>
        <v>Unrounded!l356</v>
      </c>
      <c r="AD56" s="2" t="str">
        <f t="shared" si="6"/>
        <v>Unrounded!m356</v>
      </c>
      <c r="AE56" s="2" t="str">
        <f t="shared" si="6"/>
        <v>Unrounded!n356</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357</v>
      </c>
      <c r="T57" s="2" t="str">
        <f t="shared" si="6"/>
        <v>Unrounded!c357</v>
      </c>
      <c r="U57" s="2" t="str">
        <f t="shared" si="6"/>
        <v>Unrounded!d357</v>
      </c>
      <c r="V57" s="2" t="str">
        <f t="shared" si="6"/>
        <v>Unrounded!e357</v>
      </c>
      <c r="W57" s="2" t="str">
        <f t="shared" si="6"/>
        <v>Unrounded!f357</v>
      </c>
      <c r="X57" s="2" t="str">
        <f t="shared" si="6"/>
        <v>Unrounded!g357</v>
      </c>
      <c r="Y57" s="2" t="str">
        <f t="shared" si="6"/>
        <v>Unrounded!h357</v>
      </c>
      <c r="Z57" s="2" t="str">
        <f t="shared" si="6"/>
        <v>Unrounded!i357</v>
      </c>
      <c r="AA57" s="2" t="str">
        <f t="shared" si="6"/>
        <v>Unrounded!j357</v>
      </c>
      <c r="AB57" s="2" t="str">
        <f t="shared" si="6"/>
        <v>Unrounded!k357</v>
      </c>
      <c r="AC57" s="2" t="str">
        <f t="shared" si="6"/>
        <v>Unrounded!l357</v>
      </c>
      <c r="AD57" s="2" t="str">
        <f t="shared" si="6"/>
        <v>Unrounded!m357</v>
      </c>
      <c r="AE57" s="2" t="str">
        <f t="shared" si="6"/>
        <v>Unrounded!n357</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358</v>
      </c>
      <c r="T58" s="2" t="str">
        <f t="shared" si="6"/>
        <v>Unrounded!c358</v>
      </c>
      <c r="U58" s="2" t="str">
        <f t="shared" si="6"/>
        <v>Unrounded!d358</v>
      </c>
      <c r="V58" s="2" t="str">
        <f t="shared" si="6"/>
        <v>Unrounded!e358</v>
      </c>
      <c r="W58" s="2" t="str">
        <f t="shared" si="6"/>
        <v>Unrounded!f358</v>
      </c>
      <c r="X58" s="2" t="str">
        <f t="shared" si="6"/>
        <v>Unrounded!g358</v>
      </c>
      <c r="Y58" s="2" t="str">
        <f t="shared" si="6"/>
        <v>Unrounded!h358</v>
      </c>
      <c r="Z58" s="2" t="str">
        <f t="shared" si="6"/>
        <v>Unrounded!i358</v>
      </c>
      <c r="AA58" s="2" t="str">
        <f t="shared" si="6"/>
        <v>Unrounded!j358</v>
      </c>
      <c r="AB58" s="2" t="str">
        <f t="shared" si="6"/>
        <v>Unrounded!k358</v>
      </c>
      <c r="AC58" s="2" t="str">
        <f t="shared" si="6"/>
        <v>Unrounded!l358</v>
      </c>
      <c r="AD58" s="2" t="str">
        <f t="shared" si="6"/>
        <v>Unrounded!m358</v>
      </c>
      <c r="AE58" s="2" t="str">
        <f t="shared" si="6"/>
        <v>Unrounded!n358</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359</v>
      </c>
      <c r="T59" s="2" t="str">
        <f t="shared" si="6"/>
        <v>Unrounded!c359</v>
      </c>
      <c r="U59" s="2" t="str">
        <f t="shared" si="6"/>
        <v>Unrounded!d359</v>
      </c>
      <c r="V59" s="2" t="str">
        <f t="shared" si="6"/>
        <v>Unrounded!e359</v>
      </c>
      <c r="W59" s="2" t="str">
        <f t="shared" si="6"/>
        <v>Unrounded!f359</v>
      </c>
      <c r="X59" s="2" t="str">
        <f t="shared" si="6"/>
        <v>Unrounded!g359</v>
      </c>
      <c r="Y59" s="2" t="str">
        <f t="shared" si="6"/>
        <v>Unrounded!h359</v>
      </c>
      <c r="Z59" s="2" t="str">
        <f t="shared" si="6"/>
        <v>Unrounded!i359</v>
      </c>
      <c r="AA59" s="2" t="str">
        <f t="shared" si="6"/>
        <v>Unrounded!j359</v>
      </c>
      <c r="AB59" s="2" t="str">
        <f t="shared" si="6"/>
        <v>Unrounded!k359</v>
      </c>
      <c r="AC59" s="2" t="str">
        <f t="shared" si="6"/>
        <v>Unrounded!l359</v>
      </c>
      <c r="AD59" s="2" t="str">
        <f t="shared" si="6"/>
        <v>Unrounded!m359</v>
      </c>
      <c r="AE59" s="2" t="str">
        <f t="shared" si="6"/>
        <v>Unrounded!n359</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360</v>
      </c>
      <c r="T60" s="2" t="str">
        <f t="shared" si="6"/>
        <v>Unrounded!c360</v>
      </c>
      <c r="U60" s="2" t="str">
        <f t="shared" si="6"/>
        <v>Unrounded!d360</v>
      </c>
      <c r="V60" s="2" t="str">
        <f t="shared" si="6"/>
        <v>Unrounded!e360</v>
      </c>
      <c r="W60" s="2" t="str">
        <f t="shared" si="6"/>
        <v>Unrounded!f360</v>
      </c>
      <c r="X60" s="2" t="str">
        <f t="shared" si="6"/>
        <v>Unrounded!g360</v>
      </c>
      <c r="Y60" s="2" t="str">
        <f t="shared" si="6"/>
        <v>Unrounded!h360</v>
      </c>
      <c r="Z60" s="2" t="str">
        <f t="shared" si="6"/>
        <v>Unrounded!i360</v>
      </c>
      <c r="AA60" s="2" t="str">
        <f t="shared" si="6"/>
        <v>Unrounded!j360</v>
      </c>
      <c r="AB60" s="2" t="str">
        <f t="shared" si="6"/>
        <v>Unrounded!k360</v>
      </c>
      <c r="AC60" s="2" t="str">
        <f t="shared" si="6"/>
        <v>Unrounded!l360</v>
      </c>
      <c r="AD60" s="2" t="str">
        <f t="shared" si="6"/>
        <v>Unrounded!m360</v>
      </c>
      <c r="AE60" s="2" t="str">
        <f t="shared" si="6"/>
        <v>Unrounded!n360</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361</v>
      </c>
      <c r="T61" s="2" t="str">
        <f t="shared" si="6"/>
        <v>Unrounded!c361</v>
      </c>
      <c r="U61" s="2" t="str">
        <f t="shared" si="6"/>
        <v>Unrounded!d361</v>
      </c>
      <c r="V61" s="2" t="str">
        <f t="shared" si="6"/>
        <v>Unrounded!e361</v>
      </c>
      <c r="W61" s="2" t="str">
        <f t="shared" si="6"/>
        <v>Unrounded!f361</v>
      </c>
      <c r="X61" s="2" t="str">
        <f t="shared" si="6"/>
        <v>Unrounded!g361</v>
      </c>
      <c r="Y61" s="2" t="str">
        <f t="shared" si="6"/>
        <v>Unrounded!h361</v>
      </c>
      <c r="Z61" s="2" t="str">
        <f t="shared" si="6"/>
        <v>Unrounded!i361</v>
      </c>
      <c r="AA61" s="2" t="str">
        <f t="shared" si="6"/>
        <v>Unrounded!j361</v>
      </c>
      <c r="AB61" s="2" t="str">
        <f t="shared" si="6"/>
        <v>Unrounded!k361</v>
      </c>
      <c r="AC61" s="2" t="str">
        <f t="shared" si="6"/>
        <v>Unrounded!l361</v>
      </c>
      <c r="AD61" s="2" t="str">
        <f t="shared" si="6"/>
        <v>Unrounded!m361</v>
      </c>
      <c r="AE61" s="2" t="str">
        <f t="shared" si="6"/>
        <v>Unrounded!n361</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362</v>
      </c>
      <c r="R62" s="2"/>
      <c r="S62" s="2"/>
      <c r="T62" s="2" t="str">
        <f t="shared" si="6"/>
        <v>Unrounded!c362</v>
      </c>
      <c r="U62" s="2" t="str">
        <f t="shared" si="6"/>
        <v>Unrounded!d362</v>
      </c>
      <c r="V62" s="2" t="str">
        <f t="shared" si="6"/>
        <v>Unrounded!e362</v>
      </c>
      <c r="W62" s="2" t="str">
        <f t="shared" si="6"/>
        <v>Unrounded!f362</v>
      </c>
      <c r="X62" s="2" t="str">
        <f t="shared" si="6"/>
        <v>Unrounded!g362</v>
      </c>
      <c r="Y62" s="2" t="str">
        <f t="shared" si="6"/>
        <v>Unrounded!h362</v>
      </c>
      <c r="Z62" s="2" t="str">
        <f t="shared" si="6"/>
        <v>Unrounded!i362</v>
      </c>
      <c r="AA62" s="2" t="str">
        <f t="shared" si="6"/>
        <v>Unrounded!j362</v>
      </c>
      <c r="AB62" s="2" t="str">
        <f t="shared" si="6"/>
        <v>Unrounded!k362</v>
      </c>
      <c r="AC62" s="2" t="str">
        <f t="shared" si="6"/>
        <v>Unrounded!l362</v>
      </c>
      <c r="AD62" s="2" t="str">
        <f t="shared" si="6"/>
        <v>Unrounded!m362</v>
      </c>
      <c r="AE62" s="2" t="str">
        <f t="shared" si="6"/>
        <v>Unrounded!n362</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363</v>
      </c>
      <c r="R63" s="2"/>
      <c r="S63" s="2"/>
      <c r="T63" s="2" t="str">
        <f t="shared" si="6"/>
        <v>Unrounded!c363</v>
      </c>
      <c r="U63" s="2" t="str">
        <f t="shared" si="6"/>
        <v>Unrounded!d363</v>
      </c>
      <c r="V63" s="2" t="str">
        <f t="shared" si="6"/>
        <v>Unrounded!e363</v>
      </c>
      <c r="W63" s="2" t="str">
        <f t="shared" si="6"/>
        <v>Unrounded!f363</v>
      </c>
      <c r="X63" s="2" t="str">
        <f t="shared" si="6"/>
        <v>Unrounded!g363</v>
      </c>
      <c r="Y63" s="2" t="str">
        <f t="shared" si="6"/>
        <v>Unrounded!h363</v>
      </c>
      <c r="Z63" s="2" t="str">
        <f t="shared" si="6"/>
        <v>Unrounded!i363</v>
      </c>
      <c r="AA63" s="2" t="str">
        <f t="shared" si="6"/>
        <v>Unrounded!j363</v>
      </c>
      <c r="AB63" s="2" t="str">
        <f t="shared" si="6"/>
        <v>Unrounded!k363</v>
      </c>
      <c r="AC63" s="2" t="str">
        <f t="shared" si="6"/>
        <v>Unrounded!l363</v>
      </c>
      <c r="AD63" s="2" t="str">
        <f t="shared" si="6"/>
        <v>Unrounded!m363</v>
      </c>
      <c r="AE63" s="2" t="str">
        <f t="shared" si="6"/>
        <v>Unrounded!n363</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364</v>
      </c>
      <c r="R64" s="2"/>
      <c r="S64" s="2"/>
      <c r="T64" s="2" t="str">
        <f t="shared" si="6"/>
        <v>Unrounded!c364</v>
      </c>
      <c r="U64" s="2" t="str">
        <f t="shared" si="6"/>
        <v>Unrounded!d364</v>
      </c>
      <c r="V64" s="2" t="str">
        <f t="shared" si="6"/>
        <v>Unrounded!e364</v>
      </c>
      <c r="W64" s="2" t="str">
        <f t="shared" si="6"/>
        <v>Unrounded!f364</v>
      </c>
      <c r="X64" s="2" t="str">
        <f t="shared" si="6"/>
        <v>Unrounded!g364</v>
      </c>
      <c r="Y64" s="2" t="str">
        <f t="shared" si="6"/>
        <v>Unrounded!h364</v>
      </c>
      <c r="Z64" s="2" t="str">
        <f t="shared" si="6"/>
        <v>Unrounded!i364</v>
      </c>
      <c r="AA64" s="2" t="str">
        <f t="shared" si="6"/>
        <v>Unrounded!j364</v>
      </c>
      <c r="AB64" s="2" t="str">
        <f t="shared" si="6"/>
        <v>Unrounded!k364</v>
      </c>
      <c r="AC64" s="2" t="str">
        <f t="shared" si="6"/>
        <v>Unrounded!l364</v>
      </c>
      <c r="AD64" s="2" t="str">
        <f t="shared" si="6"/>
        <v>Unrounded!m364</v>
      </c>
      <c r="AE64" s="2" t="str">
        <f t="shared" si="6"/>
        <v>Unrounded!n364</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365</v>
      </c>
      <c r="T65" s="2" t="str">
        <f t="shared" si="6"/>
        <v>Unrounded!c365</v>
      </c>
      <c r="U65" s="2" t="str">
        <f t="shared" si="6"/>
        <v>Unrounded!d365</v>
      </c>
      <c r="V65" s="2" t="str">
        <f t="shared" si="6"/>
        <v>Unrounded!e365</v>
      </c>
      <c r="W65" s="2" t="str">
        <f t="shared" si="6"/>
        <v>Unrounded!f365</v>
      </c>
      <c r="X65" s="2" t="str">
        <f t="shared" si="6"/>
        <v>Unrounded!g365</v>
      </c>
      <c r="Y65" s="2" t="str">
        <f t="shared" si="6"/>
        <v>Unrounded!h365</v>
      </c>
      <c r="Z65" s="2" t="str">
        <f t="shared" si="6"/>
        <v>Unrounded!i365</v>
      </c>
      <c r="AA65" s="2" t="str">
        <f t="shared" si="6"/>
        <v>Unrounded!j365</v>
      </c>
      <c r="AB65" s="2" t="str">
        <f t="shared" si="6"/>
        <v>Unrounded!k365</v>
      </c>
      <c r="AC65" s="2" t="str">
        <f t="shared" si="6"/>
        <v>Unrounded!l365</v>
      </c>
      <c r="AD65" s="2" t="str">
        <f t="shared" si="6"/>
        <v>Unrounded!m365</v>
      </c>
      <c r="AE65" s="2" t="str">
        <f t="shared" si="6"/>
        <v>Unrounded!n365</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366</v>
      </c>
      <c r="T66" s="2" t="str">
        <f t="shared" si="6"/>
        <v>Unrounded!c366</v>
      </c>
      <c r="U66" s="2" t="str">
        <f t="shared" si="6"/>
        <v>Unrounded!d366</v>
      </c>
      <c r="V66" s="2" t="str">
        <f t="shared" si="6"/>
        <v>Unrounded!e366</v>
      </c>
      <c r="W66" s="2" t="str">
        <f t="shared" si="6"/>
        <v>Unrounded!f366</v>
      </c>
      <c r="X66" s="2" t="str">
        <f t="shared" si="6"/>
        <v>Unrounded!g366</v>
      </c>
      <c r="Y66" s="2" t="str">
        <f t="shared" si="6"/>
        <v>Unrounded!h366</v>
      </c>
      <c r="Z66" s="2" t="str">
        <f t="shared" si="6"/>
        <v>Unrounded!i366</v>
      </c>
      <c r="AA66" s="2" t="str">
        <f t="shared" si="6"/>
        <v>Unrounded!j366</v>
      </c>
      <c r="AB66" s="2" t="str">
        <f t="shared" si="6"/>
        <v>Unrounded!k366</v>
      </c>
      <c r="AC66" s="2" t="str">
        <f t="shared" si="6"/>
        <v>Unrounded!l366</v>
      </c>
      <c r="AD66" s="2" t="str">
        <f t="shared" si="6"/>
        <v>Unrounded!m366</v>
      </c>
      <c r="AE66" s="2" t="str">
        <f t="shared" si="6"/>
        <v>Unrounded!n366</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367</v>
      </c>
      <c r="T67" s="2" t="str">
        <f t="shared" si="6"/>
        <v>Unrounded!c367</v>
      </c>
      <c r="U67" s="2" t="str">
        <f t="shared" si="6"/>
        <v>Unrounded!d367</v>
      </c>
      <c r="V67" s="2" t="str">
        <f t="shared" si="6"/>
        <v>Unrounded!e367</v>
      </c>
      <c r="W67" s="2" t="str">
        <f t="shared" si="6"/>
        <v>Unrounded!f367</v>
      </c>
      <c r="X67" s="2" t="str">
        <f t="shared" si="6"/>
        <v>Unrounded!g367</v>
      </c>
      <c r="Y67" s="2" t="str">
        <f t="shared" si="6"/>
        <v>Unrounded!h367</v>
      </c>
      <c r="Z67" s="2" t="str">
        <f t="shared" si="6"/>
        <v>Unrounded!i367</v>
      </c>
      <c r="AA67" s="2" t="str">
        <f t="shared" si="6"/>
        <v>Unrounded!j367</v>
      </c>
      <c r="AB67" s="2" t="str">
        <f t="shared" si="6"/>
        <v>Unrounded!k367</v>
      </c>
      <c r="AC67" s="2" t="str">
        <f t="shared" si="6"/>
        <v>Unrounded!l367</v>
      </c>
      <c r="AD67" s="2" t="str">
        <f t="shared" si="6"/>
        <v>Unrounded!m367</v>
      </c>
      <c r="AE67" s="2" t="str">
        <f t="shared" si="6"/>
        <v>Unrounded!n367</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368</v>
      </c>
      <c r="T68" s="2" t="str">
        <f t="shared" ref="T68:AE75" si="8">$R$43&amp;T$51&amp;$Q68</f>
        <v>Unrounded!c368</v>
      </c>
      <c r="U68" s="2" t="str">
        <f t="shared" si="8"/>
        <v>Unrounded!d368</v>
      </c>
      <c r="V68" s="2" t="str">
        <f t="shared" si="8"/>
        <v>Unrounded!e368</v>
      </c>
      <c r="W68" s="2" t="str">
        <f t="shared" si="8"/>
        <v>Unrounded!f368</v>
      </c>
      <c r="X68" s="2" t="str">
        <f t="shared" si="8"/>
        <v>Unrounded!g368</v>
      </c>
      <c r="Y68" s="2" t="str">
        <f t="shared" si="8"/>
        <v>Unrounded!h368</v>
      </c>
      <c r="Z68" s="2" t="str">
        <f t="shared" si="8"/>
        <v>Unrounded!i368</v>
      </c>
      <c r="AA68" s="2" t="str">
        <f t="shared" si="8"/>
        <v>Unrounded!j368</v>
      </c>
      <c r="AB68" s="2" t="str">
        <f t="shared" si="8"/>
        <v>Unrounded!k368</v>
      </c>
      <c r="AC68" s="2" t="str">
        <f t="shared" si="8"/>
        <v>Unrounded!l368</v>
      </c>
      <c r="AD68" s="2" t="str">
        <f t="shared" si="8"/>
        <v>Unrounded!m368</v>
      </c>
      <c r="AE68" s="2" t="str">
        <f t="shared" si="8"/>
        <v>Unrounded!n368</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369</v>
      </c>
      <c r="T69" s="2" t="str">
        <f t="shared" si="8"/>
        <v>Unrounded!c369</v>
      </c>
      <c r="U69" s="2" t="str">
        <f t="shared" si="8"/>
        <v>Unrounded!d369</v>
      </c>
      <c r="V69" s="2" t="str">
        <f t="shared" si="8"/>
        <v>Unrounded!e369</v>
      </c>
      <c r="W69" s="2" t="str">
        <f t="shared" si="8"/>
        <v>Unrounded!f369</v>
      </c>
      <c r="X69" s="2" t="str">
        <f t="shared" si="8"/>
        <v>Unrounded!g369</v>
      </c>
      <c r="Y69" s="2" t="str">
        <f t="shared" si="8"/>
        <v>Unrounded!h369</v>
      </c>
      <c r="Z69" s="2" t="str">
        <f t="shared" si="8"/>
        <v>Unrounded!i369</v>
      </c>
      <c r="AA69" s="2" t="str">
        <f t="shared" si="8"/>
        <v>Unrounded!j369</v>
      </c>
      <c r="AB69" s="2" t="str">
        <f t="shared" si="8"/>
        <v>Unrounded!k369</v>
      </c>
      <c r="AC69" s="2" t="str">
        <f t="shared" si="8"/>
        <v>Unrounded!l369</v>
      </c>
      <c r="AD69" s="2" t="str">
        <f t="shared" si="8"/>
        <v>Unrounded!m369</v>
      </c>
      <c r="AE69" s="2" t="str">
        <f t="shared" si="8"/>
        <v>Unrounded!n369</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370</v>
      </c>
      <c r="T70" s="2" t="str">
        <f t="shared" si="8"/>
        <v>Unrounded!c370</v>
      </c>
      <c r="U70" s="2" t="str">
        <f t="shared" si="8"/>
        <v>Unrounded!d370</v>
      </c>
      <c r="V70" s="2" t="str">
        <f t="shared" si="8"/>
        <v>Unrounded!e370</v>
      </c>
      <c r="W70" s="2" t="str">
        <f t="shared" si="8"/>
        <v>Unrounded!f370</v>
      </c>
      <c r="X70" s="2" t="str">
        <f t="shared" si="8"/>
        <v>Unrounded!g370</v>
      </c>
      <c r="Y70" s="2" t="str">
        <f t="shared" si="8"/>
        <v>Unrounded!h370</v>
      </c>
      <c r="Z70" s="2" t="str">
        <f t="shared" si="8"/>
        <v>Unrounded!i370</v>
      </c>
      <c r="AA70" s="2" t="str">
        <f t="shared" si="8"/>
        <v>Unrounded!j370</v>
      </c>
      <c r="AB70" s="2" t="str">
        <f t="shared" si="8"/>
        <v>Unrounded!k370</v>
      </c>
      <c r="AC70" s="2" t="str">
        <f t="shared" si="8"/>
        <v>Unrounded!l370</v>
      </c>
      <c r="AD70" s="2" t="str">
        <f t="shared" si="8"/>
        <v>Unrounded!m370</v>
      </c>
      <c r="AE70" s="2" t="str">
        <f t="shared" si="8"/>
        <v>Unrounded!n370</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371</v>
      </c>
      <c r="T71" s="2" t="str">
        <f t="shared" si="8"/>
        <v>Unrounded!c371</v>
      </c>
      <c r="U71" s="2" t="str">
        <f t="shared" si="8"/>
        <v>Unrounded!d371</v>
      </c>
      <c r="V71" s="2" t="str">
        <f t="shared" si="8"/>
        <v>Unrounded!e371</v>
      </c>
      <c r="W71" s="2" t="str">
        <f t="shared" si="8"/>
        <v>Unrounded!f371</v>
      </c>
      <c r="X71" s="2" t="str">
        <f t="shared" si="8"/>
        <v>Unrounded!g371</v>
      </c>
      <c r="Y71" s="2" t="str">
        <f t="shared" si="8"/>
        <v>Unrounded!h371</v>
      </c>
      <c r="Z71" s="2" t="str">
        <f t="shared" si="8"/>
        <v>Unrounded!i371</v>
      </c>
      <c r="AA71" s="2" t="str">
        <f t="shared" si="8"/>
        <v>Unrounded!j371</v>
      </c>
      <c r="AB71" s="2" t="str">
        <f t="shared" si="8"/>
        <v>Unrounded!k371</v>
      </c>
      <c r="AC71" s="2" t="str">
        <f t="shared" si="8"/>
        <v>Unrounded!l371</v>
      </c>
      <c r="AD71" s="2" t="str">
        <f t="shared" si="8"/>
        <v>Unrounded!m371</v>
      </c>
      <c r="AE71" s="2" t="str">
        <f t="shared" si="8"/>
        <v>Unrounded!n371</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372</v>
      </c>
      <c r="T72" s="2" t="str">
        <f t="shared" si="8"/>
        <v>Unrounded!c372</v>
      </c>
      <c r="U72" s="2" t="str">
        <f t="shared" si="8"/>
        <v>Unrounded!d372</v>
      </c>
      <c r="V72" s="2" t="str">
        <f t="shared" si="8"/>
        <v>Unrounded!e372</v>
      </c>
      <c r="W72" s="2" t="str">
        <f t="shared" si="8"/>
        <v>Unrounded!f372</v>
      </c>
      <c r="X72" s="2" t="str">
        <f t="shared" si="8"/>
        <v>Unrounded!g372</v>
      </c>
      <c r="Y72" s="2" t="str">
        <f t="shared" si="8"/>
        <v>Unrounded!h372</v>
      </c>
      <c r="Z72" s="2" t="str">
        <f t="shared" si="8"/>
        <v>Unrounded!i372</v>
      </c>
      <c r="AA72" s="2" t="str">
        <f t="shared" si="8"/>
        <v>Unrounded!j372</v>
      </c>
      <c r="AB72" s="2" t="str">
        <f t="shared" si="8"/>
        <v>Unrounded!k372</v>
      </c>
      <c r="AC72" s="2" t="str">
        <f t="shared" si="8"/>
        <v>Unrounded!l372</v>
      </c>
      <c r="AD72" s="2" t="str">
        <f t="shared" si="8"/>
        <v>Unrounded!m372</v>
      </c>
      <c r="AE72" s="2" t="str">
        <f t="shared" si="8"/>
        <v>Unrounded!n372</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373</v>
      </c>
      <c r="T73" s="2" t="str">
        <f t="shared" si="8"/>
        <v>Unrounded!c373</v>
      </c>
      <c r="U73" s="2" t="str">
        <f t="shared" si="8"/>
        <v>Unrounded!d373</v>
      </c>
      <c r="V73" s="2" t="str">
        <f t="shared" si="8"/>
        <v>Unrounded!e373</v>
      </c>
      <c r="W73" s="2" t="str">
        <f t="shared" si="8"/>
        <v>Unrounded!f373</v>
      </c>
      <c r="X73" s="2" t="str">
        <f t="shared" si="8"/>
        <v>Unrounded!g373</v>
      </c>
      <c r="Y73" s="2" t="str">
        <f t="shared" si="8"/>
        <v>Unrounded!h373</v>
      </c>
      <c r="Z73" s="2" t="str">
        <f t="shared" si="8"/>
        <v>Unrounded!i373</v>
      </c>
      <c r="AA73" s="2" t="str">
        <f t="shared" si="8"/>
        <v>Unrounded!j373</v>
      </c>
      <c r="AB73" s="2" t="str">
        <f t="shared" si="8"/>
        <v>Unrounded!k373</v>
      </c>
      <c r="AC73" s="2" t="str">
        <f t="shared" si="8"/>
        <v>Unrounded!l373</v>
      </c>
      <c r="AD73" s="2" t="str">
        <f t="shared" si="8"/>
        <v>Unrounded!m373</v>
      </c>
      <c r="AE73" s="2" t="str">
        <f t="shared" si="8"/>
        <v>Unrounded!n373</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374</v>
      </c>
      <c r="R74" s="2"/>
      <c r="S74" s="2"/>
      <c r="T74" s="2" t="str">
        <f t="shared" si="8"/>
        <v>Unrounded!c374</v>
      </c>
      <c r="U74" s="2" t="str">
        <f t="shared" si="8"/>
        <v>Unrounded!d374</v>
      </c>
      <c r="V74" s="2" t="str">
        <f t="shared" si="8"/>
        <v>Unrounded!e374</v>
      </c>
      <c r="W74" s="2" t="str">
        <f t="shared" si="8"/>
        <v>Unrounded!f374</v>
      </c>
      <c r="X74" s="2" t="str">
        <f t="shared" si="8"/>
        <v>Unrounded!g374</v>
      </c>
      <c r="Y74" s="2" t="str">
        <f t="shared" si="8"/>
        <v>Unrounded!h374</v>
      </c>
      <c r="Z74" s="2" t="str">
        <f t="shared" si="8"/>
        <v>Unrounded!i374</v>
      </c>
      <c r="AA74" s="2" t="str">
        <f t="shared" si="8"/>
        <v>Unrounded!j374</v>
      </c>
      <c r="AB74" s="2" t="str">
        <f t="shared" si="8"/>
        <v>Unrounded!k374</v>
      </c>
      <c r="AC74" s="2" t="str">
        <f t="shared" si="8"/>
        <v>Unrounded!l374</v>
      </c>
      <c r="AD74" s="2" t="str">
        <f t="shared" si="8"/>
        <v>Unrounded!m374</v>
      </c>
      <c r="AE74" s="2" t="str">
        <f t="shared" si="8"/>
        <v>Unrounded!n374</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375</v>
      </c>
      <c r="R75" s="2"/>
      <c r="S75" s="2"/>
      <c r="T75" s="2" t="str">
        <f t="shared" si="8"/>
        <v>Unrounded!c375</v>
      </c>
      <c r="U75" s="2" t="str">
        <f t="shared" si="8"/>
        <v>Unrounded!d375</v>
      </c>
      <c r="V75" s="2" t="str">
        <f t="shared" si="8"/>
        <v>Unrounded!e375</v>
      </c>
      <c r="W75" s="2" t="str">
        <f t="shared" si="8"/>
        <v>Unrounded!f375</v>
      </c>
      <c r="X75" s="2" t="str">
        <f t="shared" si="8"/>
        <v>Unrounded!g375</v>
      </c>
      <c r="Y75" s="2" t="str">
        <f t="shared" si="8"/>
        <v>Unrounded!h375</v>
      </c>
      <c r="Z75" s="2" t="str">
        <f t="shared" si="8"/>
        <v>Unrounded!i375</v>
      </c>
      <c r="AA75" s="2" t="str">
        <f t="shared" si="8"/>
        <v>Unrounded!j375</v>
      </c>
      <c r="AB75" s="2" t="str">
        <f t="shared" si="8"/>
        <v>Unrounded!k375</v>
      </c>
      <c r="AC75" s="2" t="str">
        <f t="shared" si="8"/>
        <v>Unrounded!l375</v>
      </c>
      <c r="AD75" s="2" t="str">
        <f t="shared" si="8"/>
        <v>Unrounded!m375</v>
      </c>
      <c r="AE75" s="2" t="str">
        <f t="shared" si="8"/>
        <v>Unrounded!n375</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375</v>
      </c>
      <c r="T78" s="127" t="str">
        <f t="shared" ref="T78:AE79" si="9">$T$37&amp;T$77&amp;$Q78</f>
        <v>calculation_hide!t375</v>
      </c>
      <c r="U78" s="127" t="str">
        <f t="shared" si="9"/>
        <v>calculation_hide!u375</v>
      </c>
      <c r="V78" s="127" t="str">
        <f t="shared" si="9"/>
        <v>calculation_hide!v375</v>
      </c>
      <c r="W78" s="127" t="str">
        <f t="shared" si="9"/>
        <v>calculation_hide!w375</v>
      </c>
      <c r="X78" s="127" t="str">
        <f t="shared" si="9"/>
        <v>calculation_hide!x375</v>
      </c>
      <c r="Y78" s="127" t="str">
        <f t="shared" si="9"/>
        <v>calculation_hide!y375</v>
      </c>
      <c r="Z78" s="127" t="str">
        <f t="shared" si="9"/>
        <v>calculation_hide!z375</v>
      </c>
      <c r="AA78" s="127" t="str">
        <f t="shared" si="9"/>
        <v>calculation_hide!aa375</v>
      </c>
      <c r="AB78" s="127" t="str">
        <f t="shared" si="9"/>
        <v>calculation_hide!ab375</v>
      </c>
      <c r="AC78" s="127" t="str">
        <f t="shared" si="9"/>
        <v>calculation_hide!ac375</v>
      </c>
      <c r="AD78" s="127" t="str">
        <f t="shared" si="9"/>
        <v>calculation_hide!ad375</v>
      </c>
      <c r="AE78" s="127" t="str">
        <f t="shared" si="9"/>
        <v>calculation_hide!ae375</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387</v>
      </c>
      <c r="T79" s="2" t="str">
        <f t="shared" si="9"/>
        <v>calculation_hide!t387</v>
      </c>
      <c r="U79" s="2" t="str">
        <f t="shared" si="9"/>
        <v>calculation_hide!u387</v>
      </c>
      <c r="V79" s="2" t="str">
        <f t="shared" si="9"/>
        <v>calculation_hide!v387</v>
      </c>
      <c r="W79" s="2" t="str">
        <f t="shared" si="9"/>
        <v>calculation_hide!w387</v>
      </c>
      <c r="X79" s="2" t="str">
        <f t="shared" si="9"/>
        <v>calculation_hide!x387</v>
      </c>
      <c r="Y79" s="2" t="str">
        <f t="shared" si="9"/>
        <v>calculation_hide!y387</v>
      </c>
      <c r="Z79" s="2" t="str">
        <f t="shared" si="9"/>
        <v>calculation_hide!z387</v>
      </c>
      <c r="AA79" s="2" t="str">
        <f t="shared" si="9"/>
        <v>calculation_hide!aa387</v>
      </c>
      <c r="AB79" s="2" t="str">
        <f t="shared" si="9"/>
        <v>calculation_hide!ab387</v>
      </c>
      <c r="AC79" s="2" t="str">
        <f t="shared" si="9"/>
        <v>calculation_hide!ac387</v>
      </c>
      <c r="AD79" s="2" t="str">
        <f t="shared" si="9"/>
        <v>calculation_hide!ad387</v>
      </c>
      <c r="AE79" s="2" t="str">
        <f t="shared" si="9"/>
        <v>calculation_hide!ae387</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4"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4" t="s">
        <v>673</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4" t="s">
        <v>707</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4" t="s">
        <v>708</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4" t="s">
        <v>709</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4" t="s">
        <v>710</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4" t="s">
        <v>711</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4" t="s">
        <v>712</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4" t="s">
        <v>713</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4" t="s">
        <v>714</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4" t="s">
        <v>715</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4" t="s">
        <v>716</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5" t="s">
        <v>717</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5" t="s">
        <v>687</v>
      </c>
      <c r="C377" s="5">
        <f>Month!B367</f>
        <v>3.8953000000000002</v>
      </c>
      <c r="D377" s="5">
        <f>Month!C367</f>
        <v>0</v>
      </c>
      <c r="E377" s="5">
        <f>Month!D367</f>
        <v>8.8999999999999999E-3</v>
      </c>
      <c r="F377" s="5">
        <f>Month!E367</f>
        <v>1.9633</v>
      </c>
      <c r="G377" s="5">
        <f>Month!F367</f>
        <v>0.74739999999999995</v>
      </c>
      <c r="H377" s="5">
        <f>Month!G367</f>
        <v>4.19E-2</v>
      </c>
      <c r="I377" s="5">
        <f>Month!H367</f>
        <v>0.59309999999999996</v>
      </c>
      <c r="J377" s="5">
        <f>Month!I367</f>
        <v>0.5292</v>
      </c>
      <c r="K377" s="5">
        <f>Month!J367</f>
        <v>1.15E-2</v>
      </c>
      <c r="L377" s="5">
        <f>Month!K367</f>
        <v>1.923</v>
      </c>
      <c r="M377" s="5">
        <f>Month!L367</f>
        <v>1.1757</v>
      </c>
      <c r="N377" s="5">
        <f>Month!M367</f>
        <v>1.9722</v>
      </c>
    </row>
    <row r="378" spans="1:14">
      <c r="A378" s="26">
        <f>A377</f>
        <v>2025</v>
      </c>
      <c r="B378" s="175" t="s">
        <v>688</v>
      </c>
      <c r="C378" s="5">
        <f>Month!B368+C377</f>
        <v>7.2689000000000004</v>
      </c>
      <c r="D378" s="5">
        <f>Month!C368+D377</f>
        <v>0</v>
      </c>
      <c r="E378" s="5">
        <f>Month!D368+E377</f>
        <v>1.4499999999999999E-2</v>
      </c>
      <c r="F378" s="5">
        <f>Month!E368+F377</f>
        <v>3.4573999999999998</v>
      </c>
      <c r="G378" s="5">
        <f>Month!F368+G377</f>
        <v>1.4253</v>
      </c>
      <c r="H378" s="5">
        <f>Month!G368+H377</f>
        <v>7.2700000000000001E-2</v>
      </c>
      <c r="I378" s="5">
        <f>Month!H368+I377</f>
        <v>1.2283999999999999</v>
      </c>
      <c r="J378" s="5">
        <f>Month!I368+J377</f>
        <v>1.042</v>
      </c>
      <c r="K378" s="5">
        <f>Month!J368+K377</f>
        <v>2.86E-2</v>
      </c>
      <c r="L378" s="5">
        <f>Month!K368+L377</f>
        <v>3.7968999999999999</v>
      </c>
      <c r="M378" s="5">
        <f>Month!L368+M377</f>
        <v>2.3716999999999997</v>
      </c>
      <c r="N378" s="5">
        <f>Month!M368+N377</f>
        <v>3.4718999999999998</v>
      </c>
    </row>
    <row r="379" spans="1:14">
      <c r="A379" s="26">
        <f t="shared" ref="A379:A388" si="18">A378</f>
        <v>2025</v>
      </c>
      <c r="B379" s="175" t="s">
        <v>689</v>
      </c>
      <c r="C379" s="5">
        <f>Month!B369+C378</f>
        <v>10.3475</v>
      </c>
      <c r="D379" s="5">
        <f>Month!C369+D378</f>
        <v>0</v>
      </c>
      <c r="E379" s="5">
        <f>Month!D369+E378</f>
        <v>1.9400000000000001E-2</v>
      </c>
      <c r="F379" s="5">
        <f>Month!E369+F378</f>
        <v>4.8747999999999996</v>
      </c>
      <c r="G379" s="5">
        <f>Month!F369+G378</f>
        <v>2.0659000000000001</v>
      </c>
      <c r="H379" s="5">
        <f>Month!G369+H378</f>
        <v>9.8599999999999993E-2</v>
      </c>
      <c r="I379" s="5">
        <f>Month!H369+I378</f>
        <v>1.7529999999999999</v>
      </c>
      <c r="J379" s="5">
        <f>Month!I369+J378</f>
        <v>1.4603999999999999</v>
      </c>
      <c r="K379" s="5">
        <f>Month!J369+K378</f>
        <v>7.5499999999999998E-2</v>
      </c>
      <c r="L379" s="5">
        <f>Month!K369+L378</f>
        <v>5.4531999999999998</v>
      </c>
      <c r="M379" s="5">
        <f>Month!L369+M378</f>
        <v>3.3874999999999997</v>
      </c>
      <c r="N379" s="5">
        <f>Month!M369+N378</f>
        <v>4.8940999999999999</v>
      </c>
    </row>
    <row r="380" spans="1:14">
      <c r="A380" s="26">
        <f t="shared" si="18"/>
        <v>2025</v>
      </c>
      <c r="B380" s="175" t="s">
        <v>690</v>
      </c>
      <c r="C380" s="5">
        <f>Month!B370+C379</f>
        <v>12.9781</v>
      </c>
      <c r="D380" s="5">
        <f>Month!C370+D379</f>
        <v>0</v>
      </c>
      <c r="E380" s="5">
        <f>Month!D370+E379</f>
        <v>2.7300000000000001E-2</v>
      </c>
      <c r="F380" s="5">
        <f>Month!E370+F379</f>
        <v>5.9332999999999991</v>
      </c>
      <c r="G380" s="5">
        <f>Month!F370+G379</f>
        <v>2.7228000000000003</v>
      </c>
      <c r="H380" s="5">
        <f>Month!G370+H379</f>
        <v>0.10879999999999999</v>
      </c>
      <c r="I380" s="5">
        <f>Month!H370+I379</f>
        <v>2.1387999999999998</v>
      </c>
      <c r="J380" s="5">
        <f>Month!I370+J379</f>
        <v>1.9080999999999999</v>
      </c>
      <c r="K380" s="5">
        <f>Month!J370+K379</f>
        <v>0.13919999999999999</v>
      </c>
      <c r="L380" s="5">
        <f>Month!K370+L379</f>
        <v>7.0174000000000003</v>
      </c>
      <c r="M380" s="5">
        <f>Month!L370+M379</f>
        <v>4.2947999999999995</v>
      </c>
      <c r="N380" s="5">
        <f>Month!M370+N379</f>
        <v>5.9604999999999997</v>
      </c>
    </row>
    <row r="381" spans="1:14">
      <c r="A381" s="26">
        <f t="shared" si="18"/>
        <v>2025</v>
      </c>
      <c r="B381" s="175" t="s">
        <v>691</v>
      </c>
      <c r="C381" s="5">
        <f>Month!B371+C380</f>
        <v>15.547899999999998</v>
      </c>
      <c r="D381" s="5">
        <f>Month!C371+D380</f>
        <v>0</v>
      </c>
      <c r="E381" s="5">
        <f>Month!D371+E380</f>
        <v>3.2800000000000003E-2</v>
      </c>
      <c r="F381" s="5">
        <f>Month!E371+F380</f>
        <v>6.7811999999999992</v>
      </c>
      <c r="G381" s="5">
        <f>Month!F371+G380</f>
        <v>3.4820000000000002</v>
      </c>
      <c r="H381" s="5">
        <f>Month!G371+H380</f>
        <v>0.11879999999999999</v>
      </c>
      <c r="I381" s="5">
        <f>Month!H371+I380</f>
        <v>2.585</v>
      </c>
      <c r="J381" s="5">
        <f>Month!I371+J380</f>
        <v>2.3378999999999999</v>
      </c>
      <c r="K381" s="5">
        <f>Month!J371+K380</f>
        <v>0.21039999999999998</v>
      </c>
      <c r="L381" s="5">
        <f>Month!K371+L380</f>
        <v>8.7338000000000005</v>
      </c>
      <c r="M381" s="5">
        <f>Month!L371+M380</f>
        <v>5.2519999999999998</v>
      </c>
      <c r="N381" s="5">
        <f>Month!M371+N380</f>
        <v>6.8138999999999994</v>
      </c>
    </row>
    <row r="382" spans="1:14">
      <c r="A382" s="26">
        <f t="shared" si="18"/>
        <v>2025</v>
      </c>
      <c r="B382" s="175" t="s">
        <v>692</v>
      </c>
      <c r="C382" s="5">
        <f>Month!B372+C381</f>
        <v>18.087499999999999</v>
      </c>
      <c r="D382" s="5">
        <f>Month!C372+D381</f>
        <v>0</v>
      </c>
      <c r="E382" s="5">
        <f>Month!D372+E381</f>
        <v>4.1100000000000005E-2</v>
      </c>
      <c r="F382" s="5">
        <f>Month!E372+F381</f>
        <v>7.5366999999999988</v>
      </c>
      <c r="G382" s="5">
        <f>Month!F372+G381</f>
        <v>4.2077</v>
      </c>
      <c r="H382" s="5">
        <f>Month!G372+H381</f>
        <v>0.13299999999999998</v>
      </c>
      <c r="I382" s="5">
        <f>Month!H372+I381</f>
        <v>3.1154999999999999</v>
      </c>
      <c r="J382" s="5">
        <f>Month!I372+J381</f>
        <v>2.7738</v>
      </c>
      <c r="K382" s="5">
        <f>Month!J372+K381</f>
        <v>0.27989999999999998</v>
      </c>
      <c r="L382" s="5">
        <f>Month!K372+L381</f>
        <v>10.509600000000001</v>
      </c>
      <c r="M382" s="5">
        <f>Month!L372+M381</f>
        <v>6.3020999999999994</v>
      </c>
      <c r="N382" s="5">
        <f>Month!M372+N381</f>
        <v>7.5776999999999992</v>
      </c>
    </row>
    <row r="383" spans="1:14">
      <c r="A383" s="26">
        <f t="shared" si="18"/>
        <v>2025</v>
      </c>
      <c r="B383" s="175" t="s">
        <v>693</v>
      </c>
      <c r="C383" s="5">
        <f>Month!B373+C382</f>
        <v>20.825299999999999</v>
      </c>
      <c r="D383" s="5">
        <f>Month!C373+D382</f>
        <v>0</v>
      </c>
      <c r="E383" s="5">
        <f>Month!D373+E382</f>
        <v>5.1800000000000006E-2</v>
      </c>
      <c r="F383" s="5">
        <f>Month!E373+F382</f>
        <v>8.5937999999999981</v>
      </c>
      <c r="G383" s="5">
        <f>Month!F373+G382</f>
        <v>4.9448999999999996</v>
      </c>
      <c r="H383" s="5">
        <f>Month!G373+H382</f>
        <v>0.15069999999999997</v>
      </c>
      <c r="I383" s="5">
        <f>Month!H373+I382</f>
        <v>3.4630999999999998</v>
      </c>
      <c r="J383" s="5">
        <f>Month!I373+J382</f>
        <v>3.2784</v>
      </c>
      <c r="K383" s="5">
        <f>Month!J373+K382</f>
        <v>0.34279999999999999</v>
      </c>
      <c r="L383" s="5">
        <f>Month!K373+L382</f>
        <v>12.1797</v>
      </c>
      <c r="M383" s="5">
        <f>Month!L373+M382</f>
        <v>7.2349999999999994</v>
      </c>
      <c r="N383" s="5">
        <f>Month!M373+N382</f>
        <v>8.6454999999999984</v>
      </c>
    </row>
    <row r="384" spans="1:14">
      <c r="A384" s="26">
        <f t="shared" si="18"/>
        <v>2025</v>
      </c>
      <c r="B384" s="175" t="s">
        <v>694</v>
      </c>
      <c r="C384" s="5">
        <f>Month!B374+C383</f>
        <v>23.3262</v>
      </c>
      <c r="D384" s="5">
        <f>Month!C374+D383</f>
        <v>0</v>
      </c>
      <c r="E384" s="5">
        <f>Month!D374+E383</f>
        <v>5.8100000000000006E-2</v>
      </c>
      <c r="F384" s="5">
        <f>Month!E374+F383</f>
        <v>9.5652999999999988</v>
      </c>
      <c r="G384" s="5">
        <f>Month!F374+G383</f>
        <v>5.4924999999999997</v>
      </c>
      <c r="H384" s="5">
        <f>Month!G374+H383</f>
        <v>0.16869999999999996</v>
      </c>
      <c r="I384" s="5">
        <f>Month!H374+I383</f>
        <v>3.8990999999999998</v>
      </c>
      <c r="J384" s="5">
        <f>Month!I374+J383</f>
        <v>3.7425000000000002</v>
      </c>
      <c r="K384" s="5">
        <f>Month!J374+K383</f>
        <v>0.40029999999999999</v>
      </c>
      <c r="L384" s="5">
        <f>Month!K374+L383</f>
        <v>13.7028</v>
      </c>
      <c r="M384" s="5">
        <f>Month!L374+M383</f>
        <v>8.2104999999999997</v>
      </c>
      <c r="N384" s="5">
        <f>Month!M374+N383</f>
        <v>9.6232999999999986</v>
      </c>
    </row>
    <row r="385" spans="1:14">
      <c r="A385" s="26">
        <f t="shared" si="18"/>
        <v>2025</v>
      </c>
      <c r="B385" s="175" t="s">
        <v>695</v>
      </c>
      <c r="C385" s="5">
        <f>Month!B375+C384</f>
        <v>25.886299999999999</v>
      </c>
      <c r="D385" s="5">
        <f>Month!C375+D384</f>
        <v>0</v>
      </c>
      <c r="E385" s="5">
        <f>Month!D375+E384</f>
        <v>6.9500000000000006E-2</v>
      </c>
      <c r="F385" s="5">
        <f>Month!E375+F384</f>
        <v>10.501899999999999</v>
      </c>
      <c r="G385" s="5">
        <f>Month!F375+G384</f>
        <v>5.9773999999999994</v>
      </c>
      <c r="H385" s="5">
        <f>Month!G375+H384</f>
        <v>0.19219999999999995</v>
      </c>
      <c r="I385" s="5">
        <f>Month!H375+I384</f>
        <v>4.5045999999999999</v>
      </c>
      <c r="J385" s="5">
        <f>Month!I375+J384</f>
        <v>4.1969000000000003</v>
      </c>
      <c r="K385" s="5">
        <f>Month!J375+K384</f>
        <v>0.44409999999999999</v>
      </c>
      <c r="L385" s="5">
        <f>Month!K375+L384</f>
        <v>15.3149</v>
      </c>
      <c r="M385" s="5">
        <f>Month!L375+M384</f>
        <v>9.3376999999999999</v>
      </c>
      <c r="N385" s="5">
        <f>Month!M375+N384</f>
        <v>10.571299999999999</v>
      </c>
    </row>
    <row r="386" spans="1:14">
      <c r="A386" s="26">
        <f t="shared" si="18"/>
        <v>2025</v>
      </c>
      <c r="B386" s="175" t="s">
        <v>696</v>
      </c>
      <c r="C386" s="5">
        <f>Month!B376+C385</f>
        <v>28.910299999999999</v>
      </c>
      <c r="D386" s="5">
        <f>Month!C376+D385</f>
        <v>0</v>
      </c>
      <c r="E386" s="5">
        <f>Month!D376+E385</f>
        <v>7.8900000000000012E-2</v>
      </c>
      <c r="F386" s="5">
        <f>Month!E376+F385</f>
        <v>11.775499999999999</v>
      </c>
      <c r="G386" s="5">
        <f>Month!F376+G385</f>
        <v>6.5520999999999994</v>
      </c>
      <c r="H386" s="5">
        <f>Month!G376+H385</f>
        <v>0.22279999999999994</v>
      </c>
      <c r="I386" s="5">
        <f>Month!H376+I385</f>
        <v>5.1609999999999996</v>
      </c>
      <c r="J386" s="5">
        <f>Month!I376+J385</f>
        <v>4.6518000000000006</v>
      </c>
      <c r="K386" s="5">
        <f>Month!J376+K385</f>
        <v>0.46839999999999998</v>
      </c>
      <c r="L386" s="5">
        <f>Month!K376+L385</f>
        <v>17.055799999999998</v>
      </c>
      <c r="M386" s="5">
        <f>Month!L376+M385</f>
        <v>10.5039</v>
      </c>
      <c r="N386" s="5">
        <f>Month!M376+N385</f>
        <v>11.854399999999998</v>
      </c>
    </row>
    <row r="387" spans="1:14">
      <c r="A387" s="26">
        <f t="shared" si="18"/>
        <v>2025</v>
      </c>
      <c r="B387" s="175" t="s">
        <v>697</v>
      </c>
      <c r="C387" s="5">
        <f>Month!B377+C386</f>
        <v>32.223199999999999</v>
      </c>
      <c r="D387" s="5">
        <f>Month!C377+D386</f>
        <v>0</v>
      </c>
      <c r="E387" s="5">
        <f>Month!D377+E386</f>
        <v>8.6900000000000005E-2</v>
      </c>
      <c r="F387" s="5">
        <f>Month!E377+F386</f>
        <v>13.081999999999999</v>
      </c>
      <c r="G387" s="5">
        <f>Month!F377+G386</f>
        <v>7.1584999999999992</v>
      </c>
      <c r="H387" s="5">
        <f>Month!G377+H386</f>
        <v>0.26559999999999995</v>
      </c>
      <c r="I387" s="5">
        <f>Month!H377+I386</f>
        <v>5.9291</v>
      </c>
      <c r="J387" s="5">
        <f>Month!I377+J386</f>
        <v>5.2186000000000003</v>
      </c>
      <c r="K387" s="5">
        <f>Month!J377+K386</f>
        <v>0.48280000000000001</v>
      </c>
      <c r="L387" s="5">
        <f>Month!K377+L386</f>
        <v>19.054199999999998</v>
      </c>
      <c r="M387" s="5">
        <f>Month!L377+M386</f>
        <v>11.895899999999999</v>
      </c>
      <c r="N387" s="5">
        <f>Month!M377+N386</f>
        <v>13.168899999999999</v>
      </c>
    </row>
    <row r="388" spans="1:14">
      <c r="A388" s="27">
        <f t="shared" si="18"/>
        <v>2025</v>
      </c>
      <c r="B388" s="176" t="s">
        <v>698</v>
      </c>
      <c r="J388" s="5"/>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2026-01-28T11:45:09Z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